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v/load-flexibility/survey/"/>
    </mc:Choice>
  </mc:AlternateContent>
  <xr:revisionPtr revIDLastSave="0" documentId="13_ncr:1_{F8EF4FC6-0029-434F-ADAF-4A73C6B0A790}" xr6:coauthVersionLast="45" xr6:coauthVersionMax="45" xr10:uidLastSave="{00000000-0000-0000-0000-000000000000}"/>
  <bookViews>
    <workbookView xWindow="380" yWindow="460" windowWidth="25740" windowHeight="17300" activeTab="1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3" l="1"/>
  <c r="F10" i="3"/>
  <c r="F11" i="3"/>
  <c r="F12" i="3"/>
  <c r="F13" i="3"/>
  <c r="F14" i="3"/>
  <c r="F15" i="3"/>
  <c r="F16" i="3"/>
  <c r="F17" i="3"/>
  <c r="E19" i="3"/>
  <c r="E20" i="3"/>
  <c r="E21" i="3"/>
  <c r="E18" i="3"/>
  <c r="C30" i="3"/>
  <c r="C29" i="3"/>
  <c r="C28" i="3"/>
  <c r="C27" i="3"/>
  <c r="C26" i="3"/>
  <c r="C25" i="3"/>
  <c r="C24" i="3"/>
  <c r="D23" i="3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C23" i="3"/>
  <c r="D21" i="3"/>
  <c r="D20" i="3"/>
  <c r="D19" i="3"/>
  <c r="D18" i="3" s="1"/>
  <c r="D17" i="3" s="1"/>
  <c r="D16" i="3" s="1"/>
  <c r="D15" i="3" s="1"/>
  <c r="D14" i="3" s="1"/>
  <c r="D13" i="3" s="1"/>
  <c r="D12" i="3" s="1"/>
  <c r="D11" i="3" s="1"/>
  <c r="D10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E18" i="1" l="1"/>
  <c r="E19" i="1"/>
  <c r="E20" i="1"/>
  <c r="E21" i="1"/>
  <c r="F10" i="1"/>
  <c r="F11" i="1"/>
  <c r="F12" i="1"/>
  <c r="F13" i="1"/>
  <c r="F14" i="1"/>
  <c r="F15" i="1"/>
  <c r="F16" i="1"/>
  <c r="F17" i="1"/>
  <c r="F31" i="1"/>
  <c r="D18" i="1"/>
  <c r="D21" i="1" l="1"/>
  <c r="D20" i="1" s="1"/>
  <c r="D19" i="1" s="1"/>
  <c r="D17" i="1" s="1"/>
  <c r="D16" i="1" s="1"/>
  <c r="D15" i="1" s="1"/>
  <c r="D14" i="1" s="1"/>
  <c r="D13" i="1" s="1"/>
  <c r="D12" i="1" s="1"/>
  <c r="D11" i="1" s="1"/>
  <c r="D10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24" i="1"/>
  <c r="C25" i="1"/>
  <c r="C26" i="1"/>
  <c r="C27" i="1"/>
  <c r="C28" i="1"/>
  <c r="C29" i="1"/>
  <c r="C30" i="1"/>
  <c r="C23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<sst xmlns="http://schemas.openxmlformats.org/spreadsheetml/2006/main" count="14" uniqueCount="8">
  <si>
    <t>hour</t>
  </si>
  <si>
    <t>price</t>
  </si>
  <si>
    <t>Savings</t>
  </si>
  <si>
    <t>Savings 20%</t>
  </si>
  <si>
    <t>Savings 40%</t>
  </si>
  <si>
    <t>Time difference</t>
  </si>
  <si>
    <t>discount relative to price at each time -- savings relative to desired time</t>
  </si>
  <si>
    <t>discount relative to price at new time -- savings relative to standard price at new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</si>
</sst>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 incentive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Sheet1!$C$22:$C$30</c:f>
              <c:numCache>
                <c:formatCode>General</c:formatCode>
                <c:ptCount val="9"/>
                <c:pt idx="0">
                  <c:v>0</c:v>
                </c:pt>
                <c:pt idx="1">
                  <c:v>0.89999999999999858</c:v>
                </c:pt>
                <c:pt idx="2">
                  <c:v>1.75</c:v>
                </c:pt>
                <c:pt idx="3">
                  <c:v>3.2399999999999984</c:v>
                </c:pt>
                <c:pt idx="4">
                  <c:v>2.7099999999999973</c:v>
                </c:pt>
                <c:pt idx="5">
                  <c:v>4.6199999999999974</c:v>
                </c:pt>
                <c:pt idx="6">
                  <c:v>5.52</c:v>
                </c:pt>
                <c:pt idx="7">
                  <c:v>5.6999999999999993</c:v>
                </c:pt>
                <c:pt idx="8">
                  <c:v>5.4199999999999982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6-4BD0-BBA6-F371AA1BFD0D}"/>
            </c:ext>
          </c:extLst>
        </c:ser>
        <c:ser>
          <c:idx val="1"/>
          <c:order val="1"/>
          <c:tx>
            <c:v>20% discount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Sheet1!$D$18:$D$30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Sheet1!$E$18:$E$30</c:f>
              <c:numCache>
                <c:formatCode>General</c:formatCode>
                <c:ptCount val="13"/>
                <c:pt idx="0">
                  <c:v>11.347999999999999</c:v>
                </c:pt>
                <c:pt idx="1">
                  <c:v>9.9159999999999968</c:v>
                </c:pt>
                <c:pt idx="2">
                  <c:v>7.3399999999999963</c:v>
                </c:pt>
                <c:pt idx="3">
                  <c:v>5.4279999999999973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E6-4BD0-BBA6-F371AA1BFD0D}"/>
            </c:ext>
          </c:extLst>
        </c:ser>
        <c:ser>
          <c:idx val="2"/>
          <c:order val="2"/>
          <c:tx>
            <c:v>40% discount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Sheet1!$D$10:$D$31</c:f>
              <c:numCache>
                <c:formatCode>General</c:formatCode>
                <c:ptCount val="22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xVal>
          <c:yVal>
            <c:numRef>
              <c:f>Sheet1!$F$10:$F$31</c:f>
              <c:numCache>
                <c:formatCode>General</c:formatCode>
                <c:ptCount val="22"/>
                <c:pt idx="0">
                  <c:v>8.0719999999999992</c:v>
                </c:pt>
                <c:pt idx="1">
                  <c:v>11.275999999999998</c:v>
                </c:pt>
                <c:pt idx="2">
                  <c:v>12.536</c:v>
                </c:pt>
                <c:pt idx="3">
                  <c:v>12.77</c:v>
                </c:pt>
                <c:pt idx="4">
                  <c:v>13.759999999999998</c:v>
                </c:pt>
                <c:pt idx="5">
                  <c:v>14.527999999999999</c:v>
                </c:pt>
                <c:pt idx="6">
                  <c:v>15.127999999999998</c:v>
                </c:pt>
                <c:pt idx="7">
                  <c:v>15.632</c:v>
                </c:pt>
                <c:pt idx="21">
                  <c:v>12.301999999999998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E6-4BD0-BBA6-F371AA1B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8528"/>
        <c:axId val="2006986048"/>
      </c:scatterChart>
      <c:valAx>
        <c:axId val="4158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difference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86048"/>
        <c:crosses val="autoZero"/>
        <c:crossBetween val="midCat"/>
      </c:valAx>
      <c:valAx>
        <c:axId val="2006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savings [€/MWh]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 incentive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Sheet2!$D$22:$D$30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Sheet2!$C$22:$C$30</c:f>
              <c:numCache>
                <c:formatCode>General</c:formatCode>
                <c:ptCount val="9"/>
                <c:pt idx="0">
                  <c:v>0</c:v>
                </c:pt>
                <c:pt idx="1">
                  <c:v>0.89999999999999858</c:v>
                </c:pt>
                <c:pt idx="2">
                  <c:v>1.75</c:v>
                </c:pt>
                <c:pt idx="3">
                  <c:v>3.2399999999999984</c:v>
                </c:pt>
                <c:pt idx="4">
                  <c:v>2.7099999999999973</c:v>
                </c:pt>
                <c:pt idx="5">
                  <c:v>4.6199999999999974</c:v>
                </c:pt>
                <c:pt idx="6">
                  <c:v>5.52</c:v>
                </c:pt>
                <c:pt idx="7">
                  <c:v>5.6999999999999993</c:v>
                </c:pt>
                <c:pt idx="8">
                  <c:v>5.4199999999999982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4-B141-A4DC-6D11B2C8FD47}"/>
            </c:ext>
          </c:extLst>
        </c:ser>
        <c:ser>
          <c:idx val="1"/>
          <c:order val="1"/>
          <c:tx>
            <c:v>20% discount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Sheet2!$D$18:$D$30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Sheet2!$E$18:$E$30</c:f>
              <c:numCache>
                <c:formatCode>General</c:formatCode>
                <c:ptCount val="13"/>
                <c:pt idx="0">
                  <c:v>-3.0520000000000032</c:v>
                </c:pt>
                <c:pt idx="1">
                  <c:v>-1.2620000000000005</c:v>
                </c:pt>
                <c:pt idx="2">
                  <c:v>1.9579999999999984</c:v>
                </c:pt>
                <c:pt idx="3">
                  <c:v>4.347999999999999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4-B141-A4DC-6D11B2C8FD47}"/>
            </c:ext>
          </c:extLst>
        </c:ser>
        <c:ser>
          <c:idx val="2"/>
          <c:order val="2"/>
          <c:tx>
            <c:v>40% discount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Sheet2!$D$10:$D$31</c:f>
              <c:numCache>
                <c:formatCode>General</c:formatCode>
                <c:ptCount val="22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xVal>
          <c:yVal>
            <c:numRef>
              <c:f>Sheet2!$F$10:$F$31</c:f>
              <c:numCache>
                <c:formatCode>General</c:formatCode>
                <c:ptCount val="22"/>
                <c:pt idx="0">
                  <c:v>12.936000000000003</c:v>
                </c:pt>
                <c:pt idx="1">
                  <c:v>7.5960000000000036</c:v>
                </c:pt>
                <c:pt idx="2">
                  <c:v>5.4960000000000022</c:v>
                </c:pt>
                <c:pt idx="3">
                  <c:v>5.1060000000000016</c:v>
                </c:pt>
                <c:pt idx="4">
                  <c:v>3.4560000000000031</c:v>
                </c:pt>
                <c:pt idx="5">
                  <c:v>2.1760000000000019</c:v>
                </c:pt>
                <c:pt idx="6">
                  <c:v>1.1760000000000019</c:v>
                </c:pt>
                <c:pt idx="7">
                  <c:v>0.33600000000000207</c:v>
                </c:pt>
                <c:pt idx="21">
                  <c:v>5.8860000000000028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94-B141-A4DC-6D11B2C8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8528"/>
        <c:axId val="2006986048"/>
      </c:scatterChart>
      <c:valAx>
        <c:axId val="4158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difference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86048"/>
        <c:crosses val="autoZero"/>
        <c:crossBetween val="midCat"/>
      </c:valAx>
      <c:valAx>
        <c:axId val="2006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savings [€/MWh]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60960</xdr:rowOff>
    </xdr:from>
    <xdr:to>
      <xdr:col>14</xdr:col>
      <xdr:colOff>457200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4EFC2-BDDA-43C1-85AE-5F2D890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60960</xdr:rowOff>
    </xdr:from>
    <xdr:to>
      <xdr:col>14</xdr:col>
      <xdr:colOff>457200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29A29-6908-034A-BFCF-02112D4B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selection activeCell="H1" sqref="H1"/>
    </sheetView>
  </sheetViews>
  <sheetFormatPr baseColWidth="10" defaultColWidth="8.83203125" defaultRowHeight="15" x14ac:dyDescent="0.2"/>
  <sheetData>
    <row r="1" spans="1:8" ht="16" thickBot="1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H1" s="3" t="s">
        <v>6</v>
      </c>
    </row>
    <row r="2" spans="1:8" ht="16" thickBot="1" x14ac:dyDescent="0.25">
      <c r="A2">
        <f>1</f>
        <v>1</v>
      </c>
      <c r="B2" s="1">
        <v>22.03</v>
      </c>
    </row>
    <row r="3" spans="1:8" ht="16" thickBot="1" x14ac:dyDescent="0.25">
      <c r="A3">
        <f t="shared" ref="A3:A47" si="0">A2+1</f>
        <v>2</v>
      </c>
      <c r="B3" s="1">
        <v>20.12</v>
      </c>
    </row>
    <row r="4" spans="1:8" ht="16" thickBot="1" x14ac:dyDescent="0.25">
      <c r="A4">
        <f t="shared" si="0"/>
        <v>3</v>
      </c>
      <c r="B4" s="1">
        <v>19.22</v>
      </c>
    </row>
    <row r="5" spans="1:8" ht="16" thickBot="1" x14ac:dyDescent="0.25">
      <c r="A5">
        <f t="shared" si="0"/>
        <v>4</v>
      </c>
      <c r="B5" s="1">
        <v>19.04</v>
      </c>
    </row>
    <row r="6" spans="1:8" ht="16" thickBot="1" x14ac:dyDescent="0.25">
      <c r="A6">
        <f t="shared" si="0"/>
        <v>5</v>
      </c>
      <c r="B6" s="1">
        <v>19.32</v>
      </c>
    </row>
    <row r="7" spans="1:8" ht="16" thickBot="1" x14ac:dyDescent="0.25">
      <c r="A7">
        <f t="shared" si="0"/>
        <v>6</v>
      </c>
      <c r="B7" s="1">
        <v>20.73</v>
      </c>
    </row>
    <row r="8" spans="1:8" ht="16" thickBot="1" x14ac:dyDescent="0.25">
      <c r="A8">
        <f t="shared" si="0"/>
        <v>7</v>
      </c>
      <c r="B8" s="1">
        <v>25.05</v>
      </c>
    </row>
    <row r="9" spans="1:8" ht="16" thickBot="1" x14ac:dyDescent="0.25">
      <c r="A9">
        <f t="shared" si="0"/>
        <v>8</v>
      </c>
      <c r="B9" s="1">
        <v>28.71</v>
      </c>
    </row>
    <row r="10" spans="1:8" ht="16" thickBot="1" x14ac:dyDescent="0.25">
      <c r="A10">
        <f t="shared" si="0"/>
        <v>9</v>
      </c>
      <c r="B10" s="1">
        <v>27.78</v>
      </c>
      <c r="D10">
        <f t="shared" ref="D10:D20" si="1">D11-1</f>
        <v>-12</v>
      </c>
      <c r="F10" s="2">
        <f t="shared" ref="F10:F17" si="2">$B$22-$B10*0.6</f>
        <v>8.0719999999999992</v>
      </c>
    </row>
    <row r="11" spans="1:8" ht="16" thickBot="1" x14ac:dyDescent="0.25">
      <c r="A11">
        <f t="shared" si="0"/>
        <v>10</v>
      </c>
      <c r="B11" s="1">
        <v>22.44</v>
      </c>
      <c r="D11">
        <f t="shared" si="1"/>
        <v>-11</v>
      </c>
      <c r="F11" s="2">
        <f t="shared" si="2"/>
        <v>11.275999999999998</v>
      </c>
    </row>
    <row r="12" spans="1:8" ht="16" thickBot="1" x14ac:dyDescent="0.25">
      <c r="A12">
        <f t="shared" si="0"/>
        <v>11</v>
      </c>
      <c r="B12" s="1">
        <v>20.34</v>
      </c>
      <c r="D12">
        <f t="shared" si="1"/>
        <v>-10</v>
      </c>
      <c r="F12" s="2">
        <f t="shared" si="2"/>
        <v>12.536</v>
      </c>
    </row>
    <row r="13" spans="1:8" ht="16" thickBot="1" x14ac:dyDescent="0.25">
      <c r="A13">
        <f t="shared" si="0"/>
        <v>12</v>
      </c>
      <c r="B13" s="1">
        <v>19.95</v>
      </c>
      <c r="D13">
        <f t="shared" si="1"/>
        <v>-9</v>
      </c>
      <c r="F13" s="2">
        <f t="shared" si="2"/>
        <v>12.77</v>
      </c>
    </row>
    <row r="14" spans="1:8" ht="16" thickBot="1" x14ac:dyDescent="0.25">
      <c r="A14">
        <f t="shared" si="0"/>
        <v>13</v>
      </c>
      <c r="B14" s="1">
        <v>18.3</v>
      </c>
      <c r="D14">
        <f t="shared" si="1"/>
        <v>-8</v>
      </c>
      <c r="F14" s="2">
        <f t="shared" si="2"/>
        <v>13.759999999999998</v>
      </c>
    </row>
    <row r="15" spans="1:8" ht="16" thickBot="1" x14ac:dyDescent="0.25">
      <c r="A15">
        <f t="shared" si="0"/>
        <v>14</v>
      </c>
      <c r="B15" s="1">
        <v>17.02</v>
      </c>
      <c r="D15">
        <f t="shared" si="1"/>
        <v>-7</v>
      </c>
      <c r="F15" s="2">
        <f t="shared" si="2"/>
        <v>14.527999999999999</v>
      </c>
    </row>
    <row r="16" spans="1:8" ht="16" thickBot="1" x14ac:dyDescent="0.25">
      <c r="A16">
        <f t="shared" si="0"/>
        <v>15</v>
      </c>
      <c r="B16" s="1">
        <v>16.02</v>
      </c>
      <c r="D16">
        <f t="shared" si="1"/>
        <v>-6</v>
      </c>
      <c r="F16" s="2">
        <f t="shared" si="2"/>
        <v>15.127999999999998</v>
      </c>
    </row>
    <row r="17" spans="1:6" ht="16" thickBot="1" x14ac:dyDescent="0.25">
      <c r="A17">
        <f t="shared" si="0"/>
        <v>16</v>
      </c>
      <c r="B17" s="1">
        <v>15.18</v>
      </c>
      <c r="D17">
        <f t="shared" si="1"/>
        <v>-5</v>
      </c>
      <c r="F17" s="2">
        <f t="shared" si="2"/>
        <v>15.632</v>
      </c>
    </row>
    <row r="18" spans="1:6" ht="16" thickBot="1" x14ac:dyDescent="0.25">
      <c r="A18">
        <f t="shared" si="0"/>
        <v>17</v>
      </c>
      <c r="B18" s="1">
        <v>16.739999999999998</v>
      </c>
      <c r="D18">
        <f>D19-1</f>
        <v>-4</v>
      </c>
      <c r="E18" s="2">
        <f>$B$22-$B18*0.8</f>
        <v>11.347999999999999</v>
      </c>
      <c r="F18" s="2"/>
    </row>
    <row r="19" spans="1:6" ht="16" thickBot="1" x14ac:dyDescent="0.25">
      <c r="A19">
        <f t="shared" si="0"/>
        <v>18</v>
      </c>
      <c r="B19" s="1">
        <v>18.53</v>
      </c>
      <c r="D19">
        <f t="shared" si="1"/>
        <v>-3</v>
      </c>
      <c r="E19" s="2">
        <f t="shared" ref="E19:E21" si="3">$B$22-$B19*0.8</f>
        <v>9.9159999999999968</v>
      </c>
      <c r="F19" s="2"/>
    </row>
    <row r="20" spans="1:6" ht="16" thickBot="1" x14ac:dyDescent="0.25">
      <c r="A20">
        <f t="shared" si="0"/>
        <v>19</v>
      </c>
      <c r="B20" s="1">
        <v>21.75</v>
      </c>
      <c r="D20">
        <f t="shared" si="1"/>
        <v>-2</v>
      </c>
      <c r="E20" s="2">
        <f t="shared" si="3"/>
        <v>7.3399999999999963</v>
      </c>
      <c r="F20" s="2"/>
    </row>
    <row r="21" spans="1:6" ht="16" thickBot="1" x14ac:dyDescent="0.25">
      <c r="A21">
        <f t="shared" si="0"/>
        <v>20</v>
      </c>
      <c r="B21" s="1">
        <v>24.14</v>
      </c>
      <c r="D21">
        <f>D22-1</f>
        <v>-1</v>
      </c>
      <c r="E21" s="2">
        <f t="shared" si="3"/>
        <v>5.4279999999999973</v>
      </c>
      <c r="F21" s="2"/>
    </row>
    <row r="22" spans="1:6" ht="16" thickBot="1" x14ac:dyDescent="0.25">
      <c r="A22">
        <f t="shared" si="0"/>
        <v>21</v>
      </c>
      <c r="B22" s="1">
        <v>24.74</v>
      </c>
      <c r="C22" s="2">
        <v>0</v>
      </c>
      <c r="D22">
        <v>0</v>
      </c>
      <c r="E22" s="2"/>
      <c r="F22" s="2"/>
    </row>
    <row r="23" spans="1:6" ht="16" thickBot="1" x14ac:dyDescent="0.25">
      <c r="A23">
        <f t="shared" si="0"/>
        <v>22</v>
      </c>
      <c r="B23" s="1">
        <v>23.84</v>
      </c>
      <c r="C23" s="2">
        <f>$B$22-B23</f>
        <v>0.89999999999999858</v>
      </c>
      <c r="D23">
        <f>D22+1</f>
        <v>1</v>
      </c>
      <c r="E23" s="2"/>
      <c r="F23" s="2"/>
    </row>
    <row r="24" spans="1:6" ht="16" thickBot="1" x14ac:dyDescent="0.25">
      <c r="A24">
        <f t="shared" si="0"/>
        <v>23</v>
      </c>
      <c r="B24" s="1">
        <v>22.99</v>
      </c>
      <c r="C24" s="2">
        <f t="shared" ref="C24:C30" si="4">$B$22-B24</f>
        <v>1.75</v>
      </c>
      <c r="D24">
        <f t="shared" ref="D24:D34" si="5">D23+1</f>
        <v>2</v>
      </c>
      <c r="E24" s="2"/>
      <c r="F24" s="2"/>
    </row>
    <row r="25" spans="1:6" ht="16" thickBot="1" x14ac:dyDescent="0.25">
      <c r="A25">
        <f t="shared" si="0"/>
        <v>24</v>
      </c>
      <c r="B25">
        <v>21.5</v>
      </c>
      <c r="C25" s="2">
        <f t="shared" si="4"/>
        <v>3.2399999999999984</v>
      </c>
      <c r="D25">
        <f t="shared" si="5"/>
        <v>3</v>
      </c>
      <c r="E25" s="2"/>
      <c r="F25" s="2"/>
    </row>
    <row r="26" spans="1:6" ht="16" thickBot="1" x14ac:dyDescent="0.25">
      <c r="A26">
        <f t="shared" si="0"/>
        <v>25</v>
      </c>
      <c r="B26" s="1">
        <v>22.03</v>
      </c>
      <c r="C26" s="2">
        <f t="shared" si="4"/>
        <v>2.7099999999999973</v>
      </c>
      <c r="D26">
        <f t="shared" si="5"/>
        <v>4</v>
      </c>
      <c r="E26" s="2"/>
      <c r="F26" s="2"/>
    </row>
    <row r="27" spans="1:6" ht="16" thickBot="1" x14ac:dyDescent="0.25">
      <c r="A27">
        <f>A26+1</f>
        <v>26</v>
      </c>
      <c r="B27" s="1">
        <v>20.12</v>
      </c>
      <c r="C27" s="2">
        <f t="shared" si="4"/>
        <v>4.6199999999999974</v>
      </c>
      <c r="D27">
        <f t="shared" si="5"/>
        <v>5</v>
      </c>
      <c r="E27" s="2"/>
      <c r="F27" s="2"/>
    </row>
    <row r="28" spans="1:6" ht="16" thickBot="1" x14ac:dyDescent="0.25">
      <c r="A28">
        <f t="shared" si="0"/>
        <v>27</v>
      </c>
      <c r="B28" s="1">
        <v>19.22</v>
      </c>
      <c r="C28" s="2">
        <f t="shared" si="4"/>
        <v>5.52</v>
      </c>
      <c r="D28">
        <f t="shared" si="5"/>
        <v>6</v>
      </c>
      <c r="E28" s="2"/>
      <c r="F28" s="2"/>
    </row>
    <row r="29" spans="1:6" ht="16" thickBot="1" x14ac:dyDescent="0.25">
      <c r="A29">
        <f t="shared" si="0"/>
        <v>28</v>
      </c>
      <c r="B29" s="1">
        <v>19.04</v>
      </c>
      <c r="C29" s="2">
        <f t="shared" si="4"/>
        <v>5.6999999999999993</v>
      </c>
      <c r="D29">
        <f t="shared" si="5"/>
        <v>7</v>
      </c>
      <c r="E29" s="2"/>
      <c r="F29" s="2"/>
    </row>
    <row r="30" spans="1:6" ht="16" thickBot="1" x14ac:dyDescent="0.25">
      <c r="A30">
        <f t="shared" si="0"/>
        <v>29</v>
      </c>
      <c r="B30" s="1">
        <v>19.32</v>
      </c>
      <c r="C30" s="2">
        <f t="shared" si="4"/>
        <v>5.4199999999999982</v>
      </c>
      <c r="D30">
        <f t="shared" si="5"/>
        <v>8</v>
      </c>
      <c r="E30" s="2"/>
      <c r="F30" s="2"/>
    </row>
    <row r="31" spans="1:6" ht="16" thickBot="1" x14ac:dyDescent="0.25">
      <c r="A31">
        <f t="shared" si="0"/>
        <v>30</v>
      </c>
      <c r="B31" s="1">
        <v>20.73</v>
      </c>
      <c r="D31">
        <f t="shared" si="5"/>
        <v>9</v>
      </c>
      <c r="F31" s="2">
        <f>$B$22-$B31*0.6</f>
        <v>12.301999999999998</v>
      </c>
    </row>
    <row r="32" spans="1:6" ht="16" thickBot="1" x14ac:dyDescent="0.25">
      <c r="A32">
        <f t="shared" si="0"/>
        <v>31</v>
      </c>
      <c r="B32" s="1">
        <v>25.05</v>
      </c>
      <c r="D32">
        <f t="shared" si="5"/>
        <v>10</v>
      </c>
    </row>
    <row r="33" spans="1:4" ht="16" thickBot="1" x14ac:dyDescent="0.25">
      <c r="A33">
        <f t="shared" si="0"/>
        <v>32</v>
      </c>
      <c r="B33" s="1">
        <v>28.71</v>
      </c>
      <c r="D33">
        <f t="shared" si="5"/>
        <v>11</v>
      </c>
    </row>
    <row r="34" spans="1:4" ht="16" thickBot="1" x14ac:dyDescent="0.25">
      <c r="A34">
        <f t="shared" si="0"/>
        <v>33</v>
      </c>
      <c r="B34" s="1">
        <v>27.78</v>
      </c>
      <c r="D34">
        <f t="shared" si="5"/>
        <v>12</v>
      </c>
    </row>
    <row r="35" spans="1:4" ht="16" thickBot="1" x14ac:dyDescent="0.25">
      <c r="A35">
        <f t="shared" si="0"/>
        <v>34</v>
      </c>
      <c r="B35" s="1">
        <v>22.44</v>
      </c>
    </row>
    <row r="36" spans="1:4" ht="16" thickBot="1" x14ac:dyDescent="0.25">
      <c r="A36">
        <f t="shared" si="0"/>
        <v>35</v>
      </c>
      <c r="B36" s="1">
        <v>20.34</v>
      </c>
    </row>
    <row r="37" spans="1:4" ht="16" thickBot="1" x14ac:dyDescent="0.25">
      <c r="A37">
        <f t="shared" si="0"/>
        <v>36</v>
      </c>
      <c r="B37" s="1">
        <v>19.95</v>
      </c>
    </row>
    <row r="38" spans="1:4" ht="16" thickBot="1" x14ac:dyDescent="0.25">
      <c r="A38">
        <f t="shared" si="0"/>
        <v>37</v>
      </c>
      <c r="B38" s="1">
        <v>18.3</v>
      </c>
    </row>
    <row r="39" spans="1:4" ht="16" thickBot="1" x14ac:dyDescent="0.25">
      <c r="A39">
        <f t="shared" si="0"/>
        <v>38</v>
      </c>
      <c r="B39" s="1">
        <v>17.02</v>
      </c>
    </row>
    <row r="40" spans="1:4" ht="16" thickBot="1" x14ac:dyDescent="0.25">
      <c r="A40">
        <f t="shared" si="0"/>
        <v>39</v>
      </c>
      <c r="B40" s="1">
        <v>16.02</v>
      </c>
    </row>
    <row r="41" spans="1:4" ht="16" thickBot="1" x14ac:dyDescent="0.25">
      <c r="A41">
        <f t="shared" si="0"/>
        <v>40</v>
      </c>
      <c r="B41" s="1">
        <v>15.18</v>
      </c>
    </row>
    <row r="42" spans="1:4" ht="16" thickBot="1" x14ac:dyDescent="0.25">
      <c r="A42">
        <f t="shared" si="0"/>
        <v>41</v>
      </c>
      <c r="B42" s="1">
        <v>16.739999999999998</v>
      </c>
    </row>
    <row r="43" spans="1:4" ht="16" thickBot="1" x14ac:dyDescent="0.25">
      <c r="A43">
        <f t="shared" si="0"/>
        <v>42</v>
      </c>
      <c r="B43" s="1">
        <v>18.53</v>
      </c>
    </row>
    <row r="44" spans="1:4" ht="16" thickBot="1" x14ac:dyDescent="0.25">
      <c r="A44">
        <f t="shared" si="0"/>
        <v>43</v>
      </c>
      <c r="B44" s="1">
        <v>21.75</v>
      </c>
    </row>
    <row r="45" spans="1:4" ht="16" thickBot="1" x14ac:dyDescent="0.25">
      <c r="A45">
        <f t="shared" si="0"/>
        <v>44</v>
      </c>
      <c r="B45" s="1">
        <v>24.14</v>
      </c>
    </row>
    <row r="46" spans="1:4" ht="16" thickBot="1" x14ac:dyDescent="0.25">
      <c r="A46">
        <f t="shared" si="0"/>
        <v>45</v>
      </c>
      <c r="B46" s="1">
        <v>24.74</v>
      </c>
    </row>
    <row r="47" spans="1:4" ht="16" thickBot="1" x14ac:dyDescent="0.25">
      <c r="A47">
        <f t="shared" si="0"/>
        <v>46</v>
      </c>
      <c r="B47" s="1">
        <v>23.84</v>
      </c>
    </row>
    <row r="48" spans="1:4" ht="16" thickBot="1" x14ac:dyDescent="0.25">
      <c r="B48" s="1">
        <v>22.99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767-DC6D-7C41-94D0-EFE137C8DA03}">
  <dimension ref="A1:H48"/>
  <sheetViews>
    <sheetView tabSelected="1" workbookViewId="0">
      <selection activeCell="J6" sqref="J6"/>
    </sheetView>
  </sheetViews>
  <sheetFormatPr baseColWidth="10" defaultColWidth="8.83203125" defaultRowHeight="15" x14ac:dyDescent="0.2"/>
  <sheetData>
    <row r="1" spans="1:8" ht="16" thickBot="1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H1" s="3" t="s">
        <v>7</v>
      </c>
    </row>
    <row r="2" spans="1:8" ht="16" thickBot="1" x14ac:dyDescent="0.25">
      <c r="A2">
        <f>1</f>
        <v>1</v>
      </c>
      <c r="B2" s="1">
        <v>22.03</v>
      </c>
    </row>
    <row r="3" spans="1:8" ht="16" thickBot="1" x14ac:dyDescent="0.25">
      <c r="A3">
        <f t="shared" ref="A3:A47" si="0">A2+1</f>
        <v>2</v>
      </c>
      <c r="B3" s="1">
        <v>20.12</v>
      </c>
    </row>
    <row r="4" spans="1:8" ht="16" thickBot="1" x14ac:dyDescent="0.25">
      <c r="A4">
        <f t="shared" si="0"/>
        <v>3</v>
      </c>
      <c r="B4" s="1">
        <v>19.22</v>
      </c>
    </row>
    <row r="5" spans="1:8" ht="16" thickBot="1" x14ac:dyDescent="0.25">
      <c r="A5">
        <f t="shared" si="0"/>
        <v>4</v>
      </c>
      <c r="B5" s="1">
        <v>19.04</v>
      </c>
    </row>
    <row r="6" spans="1:8" ht="16" thickBot="1" x14ac:dyDescent="0.25">
      <c r="A6">
        <f t="shared" si="0"/>
        <v>5</v>
      </c>
      <c r="B6" s="1">
        <v>19.32</v>
      </c>
    </row>
    <row r="7" spans="1:8" ht="16" thickBot="1" x14ac:dyDescent="0.25">
      <c r="A7">
        <f t="shared" si="0"/>
        <v>6</v>
      </c>
      <c r="B7" s="1">
        <v>20.73</v>
      </c>
    </row>
    <row r="8" spans="1:8" ht="16" thickBot="1" x14ac:dyDescent="0.25">
      <c r="A8">
        <f t="shared" si="0"/>
        <v>7</v>
      </c>
      <c r="B8" s="1">
        <v>25.05</v>
      </c>
    </row>
    <row r="9" spans="1:8" ht="16" thickBot="1" x14ac:dyDescent="0.25">
      <c r="A9">
        <f t="shared" si="0"/>
        <v>8</v>
      </c>
      <c r="B9" s="1">
        <v>28.71</v>
      </c>
    </row>
    <row r="10" spans="1:8" ht="16" thickBot="1" x14ac:dyDescent="0.25">
      <c r="A10">
        <f t="shared" si="0"/>
        <v>9</v>
      </c>
      <c r="B10" s="1">
        <v>27.78</v>
      </c>
      <c r="D10">
        <f t="shared" ref="D10:D20" si="1">D11-1</f>
        <v>-12</v>
      </c>
      <c r="F10" s="2">
        <f t="shared" ref="F10:F31" si="2">$B10-$B$22*0.6</f>
        <v>12.936000000000003</v>
      </c>
    </row>
    <row r="11" spans="1:8" ht="16" thickBot="1" x14ac:dyDescent="0.25">
      <c r="A11">
        <f t="shared" si="0"/>
        <v>10</v>
      </c>
      <c r="B11" s="1">
        <v>22.44</v>
      </c>
      <c r="D11">
        <f t="shared" si="1"/>
        <v>-11</v>
      </c>
      <c r="F11" s="2">
        <f t="shared" si="2"/>
        <v>7.5960000000000036</v>
      </c>
    </row>
    <row r="12" spans="1:8" ht="16" thickBot="1" x14ac:dyDescent="0.25">
      <c r="A12">
        <f t="shared" si="0"/>
        <v>11</v>
      </c>
      <c r="B12" s="1">
        <v>20.34</v>
      </c>
      <c r="D12">
        <f t="shared" si="1"/>
        <v>-10</v>
      </c>
      <c r="F12" s="2">
        <f t="shared" si="2"/>
        <v>5.4960000000000022</v>
      </c>
    </row>
    <row r="13" spans="1:8" ht="16" thickBot="1" x14ac:dyDescent="0.25">
      <c r="A13">
        <f t="shared" si="0"/>
        <v>12</v>
      </c>
      <c r="B13" s="1">
        <v>19.95</v>
      </c>
      <c r="D13">
        <f t="shared" si="1"/>
        <v>-9</v>
      </c>
      <c r="F13" s="2">
        <f t="shared" si="2"/>
        <v>5.1060000000000016</v>
      </c>
    </row>
    <row r="14" spans="1:8" ht="16" thickBot="1" x14ac:dyDescent="0.25">
      <c r="A14">
        <f t="shared" si="0"/>
        <v>13</v>
      </c>
      <c r="B14" s="1">
        <v>18.3</v>
      </c>
      <c r="D14">
        <f t="shared" si="1"/>
        <v>-8</v>
      </c>
      <c r="F14" s="2">
        <f t="shared" si="2"/>
        <v>3.4560000000000031</v>
      </c>
    </row>
    <row r="15" spans="1:8" ht="16" thickBot="1" x14ac:dyDescent="0.25">
      <c r="A15">
        <f t="shared" si="0"/>
        <v>14</v>
      </c>
      <c r="B15" s="1">
        <v>17.02</v>
      </c>
      <c r="D15">
        <f t="shared" si="1"/>
        <v>-7</v>
      </c>
      <c r="F15" s="2">
        <f t="shared" si="2"/>
        <v>2.1760000000000019</v>
      </c>
    </row>
    <row r="16" spans="1:8" ht="16" thickBot="1" x14ac:dyDescent="0.25">
      <c r="A16">
        <f t="shared" si="0"/>
        <v>15</v>
      </c>
      <c r="B16" s="1">
        <v>16.02</v>
      </c>
      <c r="D16">
        <f t="shared" si="1"/>
        <v>-6</v>
      </c>
      <c r="F16" s="2">
        <f t="shared" si="2"/>
        <v>1.1760000000000019</v>
      </c>
    </row>
    <row r="17" spans="1:6" ht="16" thickBot="1" x14ac:dyDescent="0.25">
      <c r="A17">
        <f t="shared" si="0"/>
        <v>16</v>
      </c>
      <c r="B17" s="1">
        <v>15.18</v>
      </c>
      <c r="D17">
        <f t="shared" si="1"/>
        <v>-5</v>
      </c>
      <c r="F17" s="2">
        <f t="shared" si="2"/>
        <v>0.33600000000000207</v>
      </c>
    </row>
    <row r="18" spans="1:6" ht="16" thickBot="1" x14ac:dyDescent="0.25">
      <c r="A18">
        <f t="shared" si="0"/>
        <v>17</v>
      </c>
      <c r="B18" s="1">
        <v>16.739999999999998</v>
      </c>
      <c r="D18">
        <f>D19-1</f>
        <v>-4</v>
      </c>
      <c r="E18" s="2">
        <f>$B18-$B$22*0.8</f>
        <v>-3.0520000000000032</v>
      </c>
      <c r="F18" s="2"/>
    </row>
    <row r="19" spans="1:6" ht="16" thickBot="1" x14ac:dyDescent="0.25">
      <c r="A19">
        <f t="shared" si="0"/>
        <v>18</v>
      </c>
      <c r="B19" s="1">
        <v>18.53</v>
      </c>
      <c r="D19">
        <f t="shared" si="1"/>
        <v>-3</v>
      </c>
      <c r="E19" s="2">
        <f t="shared" ref="E19:E21" si="3">$B19-$B$22*0.8</f>
        <v>-1.2620000000000005</v>
      </c>
      <c r="F19" s="2"/>
    </row>
    <row r="20" spans="1:6" ht="16" thickBot="1" x14ac:dyDescent="0.25">
      <c r="A20">
        <f t="shared" si="0"/>
        <v>19</v>
      </c>
      <c r="B20" s="1">
        <v>21.75</v>
      </c>
      <c r="D20">
        <f t="shared" si="1"/>
        <v>-2</v>
      </c>
      <c r="E20" s="2">
        <f t="shared" si="3"/>
        <v>1.9579999999999984</v>
      </c>
      <c r="F20" s="2"/>
    </row>
    <row r="21" spans="1:6" ht="16" thickBot="1" x14ac:dyDescent="0.25">
      <c r="A21">
        <f t="shared" si="0"/>
        <v>20</v>
      </c>
      <c r="B21" s="1">
        <v>24.14</v>
      </c>
      <c r="D21">
        <f>D22-1</f>
        <v>-1</v>
      </c>
      <c r="E21" s="2">
        <f t="shared" si="3"/>
        <v>4.347999999999999</v>
      </c>
      <c r="F21" s="2"/>
    </row>
    <row r="22" spans="1:6" ht="16" thickBot="1" x14ac:dyDescent="0.25">
      <c r="A22">
        <f t="shared" si="0"/>
        <v>21</v>
      </c>
      <c r="B22" s="1">
        <v>24.74</v>
      </c>
      <c r="C22" s="2">
        <v>0</v>
      </c>
      <c r="D22">
        <v>0</v>
      </c>
      <c r="E22" s="2"/>
      <c r="F22" s="2"/>
    </row>
    <row r="23" spans="1:6" ht="16" thickBot="1" x14ac:dyDescent="0.25">
      <c r="A23">
        <f t="shared" si="0"/>
        <v>22</v>
      </c>
      <c r="B23" s="1">
        <v>23.84</v>
      </c>
      <c r="C23" s="2">
        <f>$B$22-B23</f>
        <v>0.89999999999999858</v>
      </c>
      <c r="D23">
        <f>D22+1</f>
        <v>1</v>
      </c>
      <c r="E23" s="2"/>
      <c r="F23" s="2"/>
    </row>
    <row r="24" spans="1:6" ht="16" thickBot="1" x14ac:dyDescent="0.25">
      <c r="A24">
        <f t="shared" si="0"/>
        <v>23</v>
      </c>
      <c r="B24" s="1">
        <v>22.99</v>
      </c>
      <c r="C24" s="2">
        <f t="shared" ref="C24:C30" si="4">$B$22-B24</f>
        <v>1.75</v>
      </c>
      <c r="D24">
        <f t="shared" ref="D24:D34" si="5">D23+1</f>
        <v>2</v>
      </c>
      <c r="E24" s="2"/>
      <c r="F24" s="2"/>
    </row>
    <row r="25" spans="1:6" ht="16" thickBot="1" x14ac:dyDescent="0.25">
      <c r="A25">
        <f t="shared" si="0"/>
        <v>24</v>
      </c>
      <c r="B25">
        <v>21.5</v>
      </c>
      <c r="C25" s="2">
        <f t="shared" si="4"/>
        <v>3.2399999999999984</v>
      </c>
      <c r="D25">
        <f t="shared" si="5"/>
        <v>3</v>
      </c>
      <c r="E25" s="2"/>
      <c r="F25" s="2"/>
    </row>
    <row r="26" spans="1:6" ht="16" thickBot="1" x14ac:dyDescent="0.25">
      <c r="A26">
        <f t="shared" si="0"/>
        <v>25</v>
      </c>
      <c r="B26" s="1">
        <v>22.03</v>
      </c>
      <c r="C26" s="2">
        <f t="shared" si="4"/>
        <v>2.7099999999999973</v>
      </c>
      <c r="D26">
        <f t="shared" si="5"/>
        <v>4</v>
      </c>
      <c r="E26" s="2"/>
      <c r="F26" s="2"/>
    </row>
    <row r="27" spans="1:6" ht="16" thickBot="1" x14ac:dyDescent="0.25">
      <c r="A27">
        <f>A26+1</f>
        <v>26</v>
      </c>
      <c r="B27" s="1">
        <v>20.12</v>
      </c>
      <c r="C27" s="2">
        <f t="shared" si="4"/>
        <v>4.6199999999999974</v>
      </c>
      <c r="D27">
        <f t="shared" si="5"/>
        <v>5</v>
      </c>
      <c r="E27" s="2"/>
      <c r="F27" s="2"/>
    </row>
    <row r="28" spans="1:6" ht="16" thickBot="1" x14ac:dyDescent="0.25">
      <c r="A28">
        <f t="shared" si="0"/>
        <v>27</v>
      </c>
      <c r="B28" s="1">
        <v>19.22</v>
      </c>
      <c r="C28" s="2">
        <f t="shared" si="4"/>
        <v>5.52</v>
      </c>
      <c r="D28">
        <f t="shared" si="5"/>
        <v>6</v>
      </c>
      <c r="E28" s="2"/>
      <c r="F28" s="2"/>
    </row>
    <row r="29" spans="1:6" ht="16" thickBot="1" x14ac:dyDescent="0.25">
      <c r="A29">
        <f t="shared" si="0"/>
        <v>28</v>
      </c>
      <c r="B29" s="1">
        <v>19.04</v>
      </c>
      <c r="C29" s="2">
        <f t="shared" si="4"/>
        <v>5.6999999999999993</v>
      </c>
      <c r="D29">
        <f t="shared" si="5"/>
        <v>7</v>
      </c>
      <c r="E29" s="2"/>
      <c r="F29" s="2"/>
    </row>
    <row r="30" spans="1:6" ht="16" thickBot="1" x14ac:dyDescent="0.25">
      <c r="A30">
        <f t="shared" si="0"/>
        <v>29</v>
      </c>
      <c r="B30" s="1">
        <v>19.32</v>
      </c>
      <c r="C30" s="2">
        <f t="shared" si="4"/>
        <v>5.4199999999999982</v>
      </c>
      <c r="D30">
        <f t="shared" si="5"/>
        <v>8</v>
      </c>
      <c r="E30" s="2"/>
      <c r="F30" s="2"/>
    </row>
    <row r="31" spans="1:6" ht="16" thickBot="1" x14ac:dyDescent="0.25">
      <c r="A31">
        <f t="shared" si="0"/>
        <v>30</v>
      </c>
      <c r="B31" s="1">
        <v>20.73</v>
      </c>
      <c r="D31">
        <f t="shared" si="5"/>
        <v>9</v>
      </c>
      <c r="F31" s="2">
        <f t="shared" si="2"/>
        <v>5.8860000000000028</v>
      </c>
    </row>
    <row r="32" spans="1:6" ht="16" thickBot="1" x14ac:dyDescent="0.25">
      <c r="A32">
        <f t="shared" si="0"/>
        <v>31</v>
      </c>
      <c r="B32" s="1">
        <v>25.05</v>
      </c>
      <c r="D32">
        <f t="shared" si="5"/>
        <v>10</v>
      </c>
    </row>
    <row r="33" spans="1:4" ht="16" thickBot="1" x14ac:dyDescent="0.25">
      <c r="A33">
        <f t="shared" si="0"/>
        <v>32</v>
      </c>
      <c r="B33" s="1">
        <v>28.71</v>
      </c>
      <c r="D33">
        <f t="shared" si="5"/>
        <v>11</v>
      </c>
    </row>
    <row r="34" spans="1:4" ht="16" thickBot="1" x14ac:dyDescent="0.25">
      <c r="A34">
        <f t="shared" si="0"/>
        <v>33</v>
      </c>
      <c r="B34" s="1">
        <v>27.78</v>
      </c>
      <c r="D34">
        <f t="shared" si="5"/>
        <v>12</v>
      </c>
    </row>
    <row r="35" spans="1:4" ht="16" thickBot="1" x14ac:dyDescent="0.25">
      <c r="A35">
        <f t="shared" si="0"/>
        <v>34</v>
      </c>
      <c r="B35" s="1">
        <v>22.44</v>
      </c>
    </row>
    <row r="36" spans="1:4" ht="16" thickBot="1" x14ac:dyDescent="0.25">
      <c r="A36">
        <f t="shared" si="0"/>
        <v>35</v>
      </c>
      <c r="B36" s="1">
        <v>20.34</v>
      </c>
    </row>
    <row r="37" spans="1:4" ht="16" thickBot="1" x14ac:dyDescent="0.25">
      <c r="A37">
        <f t="shared" si="0"/>
        <v>36</v>
      </c>
      <c r="B37" s="1">
        <v>19.95</v>
      </c>
    </row>
    <row r="38" spans="1:4" ht="16" thickBot="1" x14ac:dyDescent="0.25">
      <c r="A38">
        <f t="shared" si="0"/>
        <v>37</v>
      </c>
      <c r="B38" s="1">
        <v>18.3</v>
      </c>
    </row>
    <row r="39" spans="1:4" ht="16" thickBot="1" x14ac:dyDescent="0.25">
      <c r="A39">
        <f t="shared" si="0"/>
        <v>38</v>
      </c>
      <c r="B39" s="1">
        <v>17.02</v>
      </c>
    </row>
    <row r="40" spans="1:4" ht="16" thickBot="1" x14ac:dyDescent="0.25">
      <c r="A40">
        <f t="shared" si="0"/>
        <v>39</v>
      </c>
      <c r="B40" s="1">
        <v>16.02</v>
      </c>
    </row>
    <row r="41" spans="1:4" ht="16" thickBot="1" x14ac:dyDescent="0.25">
      <c r="A41">
        <f t="shared" si="0"/>
        <v>40</v>
      </c>
      <c r="B41" s="1">
        <v>15.18</v>
      </c>
    </row>
    <row r="42" spans="1:4" ht="16" thickBot="1" x14ac:dyDescent="0.25">
      <c r="A42">
        <f t="shared" si="0"/>
        <v>41</v>
      </c>
      <c r="B42" s="1">
        <v>16.739999999999998</v>
      </c>
    </row>
    <row r="43" spans="1:4" ht="16" thickBot="1" x14ac:dyDescent="0.25">
      <c r="A43">
        <f t="shared" si="0"/>
        <v>42</v>
      </c>
      <c r="B43" s="1">
        <v>18.53</v>
      </c>
    </row>
    <row r="44" spans="1:4" ht="16" thickBot="1" x14ac:dyDescent="0.25">
      <c r="A44">
        <f t="shared" si="0"/>
        <v>43</v>
      </c>
      <c r="B44" s="1">
        <v>21.75</v>
      </c>
    </row>
    <row r="45" spans="1:4" ht="16" thickBot="1" x14ac:dyDescent="0.25">
      <c r="A45">
        <f t="shared" si="0"/>
        <v>44</v>
      </c>
      <c r="B45" s="1">
        <v>24.14</v>
      </c>
    </row>
    <row r="46" spans="1:4" ht="16" thickBot="1" x14ac:dyDescent="0.25">
      <c r="A46">
        <f t="shared" si="0"/>
        <v>45</v>
      </c>
      <c r="B46" s="1">
        <v>24.74</v>
      </c>
    </row>
    <row r="47" spans="1:4" ht="16" thickBot="1" x14ac:dyDescent="0.25">
      <c r="A47">
        <f t="shared" si="0"/>
        <v>46</v>
      </c>
      <c r="B47" s="1">
        <v>23.84</v>
      </c>
    </row>
    <row r="48" spans="1:4" ht="16" thickBot="1" x14ac:dyDescent="0.25">
      <c r="B48" s="1">
        <v>22.99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Jones</dc:creator>
  <cp:lastModifiedBy>Richardson, Andreas D</cp:lastModifiedBy>
  <dcterms:created xsi:type="dcterms:W3CDTF">2020-05-18T14:09:58Z</dcterms:created>
  <dcterms:modified xsi:type="dcterms:W3CDTF">2020-05-19T14:51:33Z</dcterms:modified>
</cp:coreProperties>
</file>