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unw\OneDrive\Documents\GitHub\EcoHydro\CIVE 625\Lab 1\"/>
    </mc:Choice>
  </mc:AlternateContent>
  <xr:revisionPtr revIDLastSave="0" documentId="13_ncr:1_{1EB5A553-E98D-440D-80E2-F36A357BE732}" xr6:coauthVersionLast="47" xr6:coauthVersionMax="47" xr10:uidLastSave="{00000000-0000-0000-0000-000000000000}"/>
  <bookViews>
    <workbookView minimized="1" xWindow="1860" yWindow="1860" windowWidth="19200" windowHeight="11210" tabRatio="500" activeTab="4" xr2:uid="{00000000-000D-0000-FFFF-FFFF00000000}"/>
  </bookViews>
  <sheets>
    <sheet name="Forest" sheetId="7" r:id="rId1"/>
    <sheet name="Grass" sheetId="9" r:id="rId2"/>
    <sheet name="Forest Graphs" sheetId="12" r:id="rId3"/>
    <sheet name="Grass Graphs" sheetId="13" r:id="rId4"/>
    <sheet name="Forest OG" sheetId="14" r:id="rId5"/>
    <sheet name="Grass OG" sheetId="1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4" l="1"/>
  <c r="U13" i="15"/>
  <c r="R12" i="15"/>
  <c r="Z4" i="15"/>
  <c r="H4" i="15"/>
  <c r="I4" i="15" s="1"/>
  <c r="G4" i="15"/>
  <c r="R12" i="14"/>
  <c r="Z4" i="14"/>
  <c r="H4" i="14"/>
  <c r="G4" i="14"/>
  <c r="T40" i="13" l="1"/>
  <c r="T40" i="12"/>
  <c r="W40" i="13" l="1"/>
  <c r="W40" i="12" l="1"/>
  <c r="U40" i="13"/>
  <c r="Y40" i="13" s="1"/>
  <c r="V40" i="13" l="1"/>
  <c r="X40" i="13" s="1"/>
  <c r="U40" i="12"/>
  <c r="Y40" i="12" s="1"/>
  <c r="V40" i="12" l="1"/>
  <c r="X40" i="12" s="1"/>
  <c r="T41" i="13" l="1"/>
  <c r="W41" i="13" l="1"/>
  <c r="U41" i="13" l="1"/>
  <c r="Y41" i="13" s="1"/>
  <c r="T41" i="12"/>
  <c r="V41" i="13" l="1"/>
  <c r="X41" i="13" s="1"/>
  <c r="W41" i="12" l="1"/>
  <c r="U41" i="12" l="1"/>
  <c r="Y41" i="12" s="1"/>
  <c r="V41" i="12" l="1"/>
  <c r="X41" i="12" s="1"/>
  <c r="T42" i="13" l="1"/>
  <c r="W42" i="13" l="1"/>
  <c r="U42" i="13" l="1"/>
  <c r="Y42" i="13" s="1"/>
  <c r="V42" i="13" l="1"/>
  <c r="X42" i="13" s="1"/>
  <c r="T42" i="12"/>
  <c r="W42" i="12" l="1"/>
  <c r="U42" i="12" l="1"/>
  <c r="Y42" i="12" s="1"/>
  <c r="V42" i="12" l="1"/>
  <c r="X42" i="12" s="1"/>
  <c r="T43" i="13" l="1"/>
  <c r="W43" i="13" l="1"/>
  <c r="U43" i="13" l="1"/>
  <c r="Y43" i="13" s="1"/>
  <c r="V43" i="13" l="1"/>
  <c r="X43" i="13" s="1"/>
  <c r="T43" i="12" l="1"/>
  <c r="W43" i="12" l="1"/>
  <c r="U43" i="12" l="1"/>
  <c r="Y43" i="12" s="1"/>
  <c r="V43" i="12" l="1"/>
  <c r="X43" i="12" s="1"/>
  <c r="T44" i="13" l="1"/>
  <c r="W44" i="13" l="1"/>
  <c r="U44" i="13" l="1"/>
  <c r="Y44" i="13" s="1"/>
  <c r="V44" i="13" l="1"/>
  <c r="X44" i="13" s="1"/>
  <c r="T44" i="12" l="1"/>
  <c r="W44" i="12" l="1"/>
  <c r="U44" i="12" l="1"/>
  <c r="Y44" i="12" s="1"/>
  <c r="V44" i="12" l="1"/>
  <c r="X44" i="12" s="1"/>
  <c r="T45" i="13" l="1"/>
  <c r="W45" i="13" l="1"/>
  <c r="U45" i="13" l="1"/>
  <c r="Y45" i="13" s="1"/>
  <c r="T45" i="12" l="1"/>
  <c r="V45" i="13"/>
  <c r="X45" i="13" s="1"/>
  <c r="W45" i="12" l="1"/>
  <c r="U45" i="12" l="1"/>
  <c r="Y45" i="12" s="1"/>
  <c r="V45" i="12" l="1"/>
  <c r="X45" i="12" s="1"/>
  <c r="T46" i="13" l="1"/>
  <c r="W46" i="13" l="1"/>
  <c r="U46" i="13" l="1"/>
  <c r="Y46" i="13" s="1"/>
  <c r="T46" i="12" l="1"/>
  <c r="V46" i="13"/>
  <c r="X46" i="13" s="1"/>
  <c r="W46" i="12" l="1"/>
  <c r="U46" i="12" l="1"/>
  <c r="Y46" i="12" s="1"/>
  <c r="V46" i="12" l="1"/>
  <c r="X46" i="12" s="1"/>
  <c r="T47" i="13" l="1"/>
  <c r="W47" i="13" l="1"/>
  <c r="T47" i="12"/>
  <c r="U47" i="13" l="1"/>
  <c r="Y47" i="13" s="1"/>
  <c r="V47" i="13" l="1"/>
  <c r="X47" i="13" s="1"/>
  <c r="W47" i="12" l="1"/>
  <c r="U47" i="12" l="1"/>
  <c r="Y47" i="12" s="1"/>
  <c r="V47" i="12" l="1"/>
  <c r="X47" i="12" s="1"/>
</calcChain>
</file>

<file path=xl/sharedStrings.xml><?xml version="1.0" encoding="utf-8"?>
<sst xmlns="http://schemas.openxmlformats.org/spreadsheetml/2006/main" count="390" uniqueCount="135">
  <si>
    <t>(Local)</t>
  </si>
  <si>
    <r>
      <t>(W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</si>
  <si>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(mm)</t>
  </si>
  <si>
    <t>LAI</t>
  </si>
  <si>
    <t>(none)</t>
  </si>
  <si>
    <t>h</t>
  </si>
  <si>
    <t>(m)</t>
  </si>
  <si>
    <t>d</t>
  </si>
  <si>
    <r>
      <t>(s 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</si>
  <si>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k</t>
  </si>
  <si>
    <t>a</t>
  </si>
  <si>
    <t>(K)</t>
  </si>
  <si>
    <t>e</t>
  </si>
  <si>
    <t>(k Pa)</t>
  </si>
  <si>
    <t>D</t>
  </si>
  <si>
    <t>P</t>
  </si>
  <si>
    <r>
      <t>(kPa K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</si>
  <si>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(kPa)</t>
  </si>
  <si>
    <r>
      <t>(J kg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</si>
  <si>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mm</t>
  </si>
  <si>
    <t>s</t>
  </si>
  <si>
    <t>S</t>
  </si>
  <si>
    <t>C/S</t>
  </si>
  <si>
    <t>(W m-2)</t>
  </si>
  <si>
    <t>(°C)</t>
  </si>
  <si>
    <t>(m s-1)</t>
  </si>
  <si>
    <t>(g kg-1)</t>
  </si>
  <si>
    <r>
      <t>r</t>
    </r>
    <r>
      <rPr>
        <b/>
        <i/>
        <vertAlign val="subscript"/>
        <sz val="11"/>
        <color theme="1"/>
        <rFont val="Calibri"/>
        <family val="2"/>
        <scheme val="minor"/>
      </rPr>
      <t>a</t>
    </r>
  </si>
  <si>
    <r>
      <rPr>
        <b/>
        <i/>
        <sz val="11"/>
        <color theme="1"/>
        <rFont val="Calibri"/>
        <family val="2"/>
        <scheme val="minor"/>
      </rPr>
      <t>e</t>
    </r>
    <r>
      <rPr>
        <b/>
        <i/>
        <vertAlign val="subscript"/>
        <sz val="11"/>
        <color theme="1"/>
        <rFont val="Calibri"/>
        <family val="2"/>
        <scheme val="minor"/>
      </rPr>
      <t>sat</t>
    </r>
    <r>
      <rPr>
        <b/>
        <sz val="11"/>
        <color theme="1"/>
        <rFont val="Calibri"/>
        <family val="2"/>
        <scheme val="minor"/>
      </rPr>
      <t>(</t>
    </r>
    <r>
      <rPr>
        <b/>
        <i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</t>
    </r>
  </si>
  <si>
    <r>
      <t>g</t>
    </r>
    <r>
      <rPr>
        <b/>
        <i/>
        <vertAlign val="subscript"/>
        <sz val="11"/>
        <color theme="1"/>
        <rFont val="Calibri"/>
        <family val="2"/>
        <scheme val="minor"/>
      </rPr>
      <t>R</t>
    </r>
  </si>
  <si>
    <r>
      <t>g</t>
    </r>
    <r>
      <rPr>
        <b/>
        <i/>
        <vertAlign val="subscript"/>
        <sz val="11"/>
        <color theme="1"/>
        <rFont val="Calibri"/>
        <family val="2"/>
        <scheme val="minor"/>
      </rPr>
      <t>D</t>
    </r>
  </si>
  <si>
    <r>
      <t>g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</si>
  <si>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g</t>
    </r>
    <r>
      <rPr>
        <b/>
        <i/>
        <vertAlign val="subscript"/>
        <sz val="11"/>
        <color theme="1"/>
        <rFont val="Calibri"/>
        <family val="2"/>
        <scheme val="minor"/>
      </rPr>
      <t>s</t>
    </r>
  </si>
  <si>
    <r>
      <t>r</t>
    </r>
    <r>
      <rPr>
        <b/>
        <i/>
        <vertAlign val="subscript"/>
        <sz val="11"/>
        <color theme="1"/>
        <rFont val="Calibri"/>
        <family val="2"/>
        <scheme val="minor"/>
      </rPr>
      <t>s</t>
    </r>
  </si>
  <si>
    <t>Day</t>
  </si>
  <si>
    <t>H</t>
  </si>
  <si>
    <t>b</t>
  </si>
  <si>
    <r>
      <t>e</t>
    </r>
    <r>
      <rPr>
        <b/>
        <i/>
        <vertAlign val="subscript"/>
        <sz val="12"/>
        <color theme="0"/>
        <rFont val="Arial"/>
        <family val="2"/>
      </rPr>
      <t>surface</t>
    </r>
  </si>
  <si>
    <t xml:space="preserve">                                                             MODEL FORCING DATA</t>
  </si>
  <si>
    <r>
      <t>g</t>
    </r>
    <r>
      <rPr>
        <b/>
        <i/>
        <vertAlign val="subscript"/>
        <sz val="12"/>
        <color theme="1"/>
        <rFont val="Calibri"/>
        <family val="2"/>
        <scheme val="minor"/>
      </rPr>
      <t>0</t>
    </r>
  </si>
  <si>
    <r>
      <t>SM</t>
    </r>
    <r>
      <rPr>
        <b/>
        <i/>
        <vertAlign val="subscript"/>
        <sz val="12"/>
        <color theme="1"/>
        <rFont val="Calibri"/>
        <family val="2"/>
        <scheme val="minor"/>
      </rPr>
      <t>o</t>
    </r>
  </si>
  <si>
    <r>
      <t>z</t>
    </r>
    <r>
      <rPr>
        <b/>
        <i/>
        <vertAlign val="subscript"/>
        <sz val="12"/>
        <color theme="1"/>
        <rFont val="Calibri"/>
        <family val="2"/>
        <scheme val="minor"/>
      </rPr>
      <t>0</t>
    </r>
  </si>
  <si>
    <r>
      <t>K</t>
    </r>
    <r>
      <rPr>
        <b/>
        <i/>
        <vertAlign val="subscript"/>
        <sz val="12"/>
        <color theme="0"/>
        <rFont val="Calibri"/>
        <family val="2"/>
        <scheme val="minor"/>
      </rPr>
      <t>R</t>
    </r>
  </si>
  <si>
    <r>
      <t>K</t>
    </r>
    <r>
      <rPr>
        <b/>
        <i/>
        <vertAlign val="subscript"/>
        <sz val="12"/>
        <color theme="0"/>
        <rFont val="Calibri"/>
        <family val="2"/>
        <scheme val="minor"/>
      </rPr>
      <t>D</t>
    </r>
    <r>
      <rPr>
        <b/>
        <i/>
        <vertAlign val="superscript"/>
        <sz val="12"/>
        <color theme="0"/>
        <rFont val="Calibri"/>
        <family val="2"/>
        <scheme val="minor"/>
      </rPr>
      <t>1</t>
    </r>
  </si>
  <si>
    <r>
      <t>K</t>
    </r>
    <r>
      <rPr>
        <b/>
        <i/>
        <vertAlign val="subscript"/>
        <sz val="12"/>
        <color theme="0"/>
        <rFont val="Calibri"/>
        <family val="2"/>
        <scheme val="minor"/>
      </rPr>
      <t>D</t>
    </r>
    <r>
      <rPr>
        <b/>
        <i/>
        <vertAlign val="superscript"/>
        <sz val="12"/>
        <color theme="0"/>
        <rFont val="Calibri"/>
        <family val="2"/>
        <scheme val="minor"/>
      </rPr>
      <t>2</t>
    </r>
  </si>
  <si>
    <r>
      <t>T</t>
    </r>
    <r>
      <rPr>
        <b/>
        <i/>
        <vertAlign val="subscript"/>
        <sz val="12"/>
        <color theme="0"/>
        <rFont val="Calibri"/>
        <family val="2"/>
        <scheme val="minor"/>
      </rPr>
      <t>L</t>
    </r>
  </si>
  <si>
    <r>
      <t>T</t>
    </r>
    <r>
      <rPr>
        <b/>
        <i/>
        <vertAlign val="subscript"/>
        <sz val="12"/>
        <color theme="0"/>
        <rFont val="Calibri"/>
        <family val="2"/>
        <scheme val="minor"/>
      </rPr>
      <t>0</t>
    </r>
  </si>
  <si>
    <r>
      <t>T</t>
    </r>
    <r>
      <rPr>
        <b/>
        <i/>
        <vertAlign val="subscript"/>
        <sz val="12"/>
        <color theme="0"/>
        <rFont val="Calibri"/>
        <family val="2"/>
        <scheme val="minor"/>
      </rPr>
      <t>H</t>
    </r>
  </si>
  <si>
    <r>
      <t>K</t>
    </r>
    <r>
      <rPr>
        <b/>
        <i/>
        <vertAlign val="subscript"/>
        <sz val="12"/>
        <color theme="0"/>
        <rFont val="Calibri"/>
        <family val="2"/>
        <scheme val="minor"/>
      </rPr>
      <t>M</t>
    </r>
    <r>
      <rPr>
        <b/>
        <i/>
        <vertAlign val="superscript"/>
        <sz val="12"/>
        <color theme="0"/>
        <rFont val="Calibri"/>
        <family val="2"/>
        <scheme val="minor"/>
      </rPr>
      <t>1</t>
    </r>
  </si>
  <si>
    <r>
      <t>K</t>
    </r>
    <r>
      <rPr>
        <b/>
        <i/>
        <vertAlign val="subscript"/>
        <sz val="12"/>
        <color theme="0"/>
        <rFont val="Calibri"/>
        <family val="2"/>
        <scheme val="minor"/>
      </rPr>
      <t>M</t>
    </r>
    <r>
      <rPr>
        <b/>
        <i/>
        <vertAlign val="superscript"/>
        <sz val="12"/>
        <color theme="0"/>
        <rFont val="Calibri"/>
        <family val="2"/>
        <scheme val="minor"/>
      </rPr>
      <t>2</t>
    </r>
  </si>
  <si>
    <r>
      <t>r</t>
    </r>
    <r>
      <rPr>
        <b/>
        <vertAlign val="subscript"/>
        <sz val="12"/>
        <color theme="0"/>
        <rFont val="Symbol"/>
        <family val="1"/>
        <charset val="2"/>
      </rPr>
      <t>a</t>
    </r>
  </si>
  <si>
    <r>
      <t>c</t>
    </r>
    <r>
      <rPr>
        <b/>
        <i/>
        <vertAlign val="subscript"/>
        <sz val="12"/>
        <color theme="0"/>
        <rFont val="Calibri"/>
        <family val="2"/>
        <scheme val="minor"/>
      </rPr>
      <t>p</t>
    </r>
  </si>
  <si>
    <r>
      <t>g</t>
    </r>
    <r>
      <rPr>
        <b/>
        <i/>
        <vertAlign val="subscript"/>
        <sz val="12"/>
        <color theme="0"/>
        <rFont val="Calibri"/>
        <family val="2"/>
        <scheme val="minor"/>
      </rPr>
      <t>c</t>
    </r>
  </si>
  <si>
    <r>
      <t>a</t>
    </r>
    <r>
      <rPr>
        <b/>
        <i/>
        <vertAlign val="subscript"/>
        <sz val="12"/>
        <color theme="0"/>
        <rFont val="Calibri"/>
        <family val="2"/>
        <scheme val="minor"/>
      </rPr>
      <t>T</t>
    </r>
  </si>
  <si>
    <r>
      <t>(mm s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)</t>
    </r>
  </si>
  <si>
    <r>
      <t>(W m</t>
    </r>
    <r>
      <rPr>
        <vertAlign val="superscript"/>
        <sz val="12"/>
        <color theme="0"/>
        <rFont val="Calibri"/>
        <family val="2"/>
        <scheme val="minor"/>
      </rPr>
      <t>-2</t>
    </r>
    <r>
      <rPr>
        <sz val="12"/>
        <color theme="0"/>
        <rFont val="Calibri"/>
        <family val="2"/>
        <scheme val="minor"/>
      </rPr>
      <t xml:space="preserve"> K</t>
    </r>
    <r>
      <rPr>
        <vertAlign val="superscript"/>
        <sz val="12"/>
        <color theme="0"/>
        <rFont val="Calibri"/>
        <family val="2"/>
        <scheme val="minor"/>
      </rPr>
      <t>-4</t>
    </r>
    <r>
      <rPr>
        <sz val="12"/>
        <color theme="0"/>
        <rFont val="Calibri"/>
        <family val="2"/>
        <scheme val="minor"/>
      </rPr>
      <t>)</t>
    </r>
  </si>
  <si>
    <r>
      <t>(W m</t>
    </r>
    <r>
      <rPr>
        <vertAlign val="superscript"/>
        <sz val="12"/>
        <color theme="0"/>
        <rFont val="Calibri"/>
        <family val="2"/>
        <scheme val="minor"/>
      </rPr>
      <t>-2</t>
    </r>
    <r>
      <rPr>
        <sz val="12"/>
        <color theme="0"/>
        <rFont val="Calibri"/>
        <family val="2"/>
        <scheme val="minor"/>
      </rPr>
      <t>)</t>
    </r>
  </si>
  <si>
    <r>
      <t>(kPa</t>
    </r>
    <r>
      <rPr>
        <vertAlign val="superscript"/>
        <sz val="12"/>
        <color theme="0"/>
        <rFont val="Calibri"/>
        <family val="2"/>
        <scheme val="minor"/>
      </rPr>
      <t>-1</t>
    </r>
    <r>
      <rPr>
        <sz val="12"/>
        <color theme="0"/>
        <rFont val="Calibri"/>
        <family val="2"/>
        <scheme val="minor"/>
      </rPr>
      <t>)</t>
    </r>
  </si>
  <si>
    <r>
      <t>(kPa</t>
    </r>
    <r>
      <rPr>
        <vertAlign val="superscript"/>
        <sz val="12"/>
        <color theme="0"/>
        <rFont val="Calibri"/>
        <family val="2"/>
        <scheme val="minor"/>
      </rPr>
      <t>-2</t>
    </r>
    <r>
      <rPr>
        <sz val="12"/>
        <color theme="0"/>
        <rFont val="Calibri"/>
        <family val="2"/>
        <scheme val="minor"/>
      </rPr>
      <t>)</t>
    </r>
  </si>
  <si>
    <r>
      <t>(mm</t>
    </r>
    <r>
      <rPr>
        <vertAlign val="superscript"/>
        <sz val="12"/>
        <color theme="0"/>
        <rFont val="Calibri"/>
        <family val="2"/>
        <scheme val="minor"/>
      </rPr>
      <t>-1</t>
    </r>
    <r>
      <rPr>
        <sz val="12"/>
        <color theme="0"/>
        <rFont val="Calibri"/>
        <family val="2"/>
        <scheme val="minor"/>
      </rPr>
      <t>)</t>
    </r>
  </si>
  <si>
    <r>
      <t>(kg m</t>
    </r>
    <r>
      <rPr>
        <vertAlign val="superscript"/>
        <sz val="12"/>
        <color theme="0"/>
        <rFont val="Calibri"/>
        <family val="2"/>
        <scheme val="minor"/>
      </rPr>
      <t>-3</t>
    </r>
    <r>
      <rPr>
        <sz val="12"/>
        <color theme="0"/>
        <rFont val="Calibri"/>
        <family val="2"/>
        <scheme val="minor"/>
      </rPr>
      <t>)</t>
    </r>
  </si>
  <si>
    <r>
      <t>J kg</t>
    </r>
    <r>
      <rPr>
        <vertAlign val="superscript"/>
        <sz val="12"/>
        <color theme="0"/>
        <rFont val="Calibri"/>
        <family val="2"/>
        <scheme val="minor"/>
      </rPr>
      <t>-1</t>
    </r>
    <r>
      <rPr>
        <sz val="12"/>
        <color theme="0"/>
        <rFont val="Calibri"/>
        <family val="2"/>
        <scheme val="minor"/>
      </rPr>
      <t xml:space="preserve"> K</t>
    </r>
    <r>
      <rPr>
        <vertAlign val="superscript"/>
        <sz val="12"/>
        <color theme="0"/>
        <rFont val="Calibri"/>
        <family val="2"/>
        <scheme val="minor"/>
      </rPr>
      <t>-1</t>
    </r>
  </si>
  <si>
    <t xml:space="preserve">                                PRESCRIBED CROP-SPECIFIC VALUES</t>
  </si>
  <si>
    <t xml:space="preserve">  Calculated</t>
  </si>
  <si>
    <t xml:space="preserve">                                                          PRESCRIBED CROP INDEPENDENT VALUES (DO NOT CHANGE THESE)</t>
  </si>
  <si>
    <t>Eq (22.2)</t>
  </si>
  <si>
    <t>Eq (22.4)</t>
  </si>
  <si>
    <t xml:space="preserve">      Calculated</t>
  </si>
  <si>
    <r>
      <t>z</t>
    </r>
    <r>
      <rPr>
        <b/>
        <i/>
        <vertAlign val="subscript"/>
        <sz val="12"/>
        <color theme="0"/>
        <rFont val="Calibri"/>
        <family val="2"/>
        <scheme val="minor"/>
      </rPr>
      <t>m</t>
    </r>
  </si>
  <si>
    <t>Eq (22.9)</t>
  </si>
  <si>
    <t>Eq (2.9)</t>
  </si>
  <si>
    <t>Eq (2.17)</t>
  </si>
  <si>
    <t>Eq (2.20)</t>
  </si>
  <si>
    <r>
      <t>g</t>
    </r>
    <r>
      <rPr>
        <b/>
        <i/>
        <vertAlign val="subscript"/>
        <sz val="11"/>
        <color theme="1"/>
        <rFont val="Calibri"/>
        <family val="2"/>
        <scheme val="minor"/>
      </rPr>
      <t>SM</t>
    </r>
  </si>
  <si>
    <r>
      <t>SM</t>
    </r>
    <r>
      <rPr>
        <b/>
        <i/>
        <vertAlign val="subscript"/>
        <sz val="12"/>
        <color theme="1"/>
        <rFont val="Calibri"/>
        <family val="2"/>
        <scheme val="minor"/>
      </rPr>
      <t>init</t>
    </r>
  </si>
  <si>
    <t>Eq (24.2)</t>
  </si>
  <si>
    <t>Eq (24.3)</t>
  </si>
  <si>
    <t>Eq (24.4)</t>
  </si>
  <si>
    <t>Eq (24.6)</t>
  </si>
  <si>
    <r>
      <t>SM</t>
    </r>
    <r>
      <rPr>
        <b/>
        <i/>
        <vertAlign val="subscript"/>
        <sz val="11"/>
        <color theme="1"/>
        <rFont val="Calibri"/>
        <family val="2"/>
        <scheme val="minor"/>
      </rPr>
      <t>last</t>
    </r>
  </si>
  <si>
    <r>
      <t>SM</t>
    </r>
    <r>
      <rPr>
        <b/>
        <i/>
        <vertAlign val="subscript"/>
        <sz val="11"/>
        <color theme="1"/>
        <rFont val="Calibri"/>
        <family val="2"/>
        <scheme val="minor"/>
      </rPr>
      <t>new</t>
    </r>
  </si>
  <si>
    <t>(+273.17)</t>
  </si>
  <si>
    <t>Eq (24.1)</t>
  </si>
  <si>
    <t>(last AK)</t>
  </si>
  <si>
    <t>Res.</t>
  </si>
  <si>
    <t>(lim &lt; 10^6)</t>
  </si>
  <si>
    <t>(lim &gt;0)</t>
  </si>
  <si>
    <t xml:space="preserve">               Surface Resistance</t>
  </si>
  <si>
    <r>
      <t>r</t>
    </r>
    <r>
      <rPr>
        <b/>
        <i/>
        <vertAlign val="subscript"/>
        <sz val="12"/>
        <color theme="0"/>
        <rFont val="Symbol"/>
        <family val="1"/>
        <charset val="2"/>
      </rPr>
      <t>a</t>
    </r>
  </si>
  <si>
    <r>
      <t>Eq (5.19)</t>
    </r>
    <r>
      <rPr>
        <i/>
        <vertAlign val="subscript"/>
        <sz val="11"/>
        <color theme="1"/>
        <rFont val="Calibri"/>
        <family val="2"/>
        <scheme val="minor"/>
      </rPr>
      <t xml:space="preserve"> </t>
    </r>
  </si>
  <si>
    <t>Eq (5.27)</t>
  </si>
  <si>
    <r>
      <rPr>
        <b/>
        <i/>
        <sz val="11"/>
        <color theme="1"/>
        <rFont val="Calibri"/>
        <family val="2"/>
        <scheme val="minor"/>
      </rPr>
      <t>R</t>
    </r>
    <r>
      <rPr>
        <b/>
        <i/>
        <vertAlign val="subscript"/>
        <sz val="11"/>
        <color theme="1"/>
        <rFont val="Calibri"/>
        <family val="2"/>
        <scheme val="minor"/>
      </rPr>
      <t>n</t>
    </r>
  </si>
  <si>
    <t>Eq (2.1)</t>
  </si>
  <si>
    <t>Eq (2.18)</t>
  </si>
  <si>
    <t>Eq (2.25)</t>
  </si>
  <si>
    <r>
      <t>D</t>
    </r>
    <r>
      <rPr>
        <b/>
        <vertAlign val="subscript"/>
        <sz val="11"/>
        <color theme="1"/>
        <rFont val="Calibri"/>
        <family val="2"/>
        <scheme val="minor"/>
      </rPr>
      <t>canopy</t>
    </r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</si>
  <si>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interim</t>
    </r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</si>
  <si>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actual</t>
    </r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</si>
  <si>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final</t>
    </r>
  </si>
  <si>
    <t xml:space="preserve"> </t>
  </si>
  <si>
    <t xml:space="preserve">             Canopy  and Soil Water Balance</t>
  </si>
  <si>
    <r>
      <t>R</t>
    </r>
    <r>
      <rPr>
        <b/>
        <i/>
        <vertAlign val="subscript"/>
        <sz val="11"/>
        <color theme="1"/>
        <rFont val="Calibri"/>
        <family val="2"/>
        <scheme val="minor"/>
      </rPr>
      <t>N</t>
    </r>
  </si>
  <si>
    <r>
      <rPr>
        <b/>
        <sz val="11"/>
        <color theme="1"/>
        <rFont val="Symbol"/>
        <family val="1"/>
        <charset val="2"/>
      </rPr>
      <t>l</t>
    </r>
    <r>
      <rPr>
        <b/>
        <i/>
        <sz val="11"/>
        <color theme="1"/>
        <rFont val="Calibri"/>
        <family val="2"/>
        <scheme val="minor"/>
      </rPr>
      <t>E</t>
    </r>
  </si>
  <si>
    <r>
      <rPr>
        <b/>
        <sz val="11"/>
        <color theme="1"/>
        <rFont val="Symbol"/>
        <family val="1"/>
        <charset val="2"/>
      </rPr>
      <t>l</t>
    </r>
    <r>
      <rPr>
        <b/>
        <i/>
        <sz val="11"/>
        <color theme="1"/>
        <rFont val="Calibri"/>
        <family val="2"/>
        <scheme val="minor"/>
      </rPr>
      <t>E</t>
    </r>
    <r>
      <rPr>
        <b/>
        <i/>
        <vertAlign val="subscript"/>
        <sz val="11"/>
        <color theme="1"/>
        <rFont val="Calibri"/>
        <family val="2"/>
        <scheme val="minor"/>
      </rPr>
      <t>I</t>
    </r>
  </si>
  <si>
    <r>
      <rPr>
        <b/>
        <sz val="11"/>
        <color theme="1"/>
        <rFont val="Symbol"/>
        <family val="1"/>
        <charset val="2"/>
      </rPr>
      <t>l</t>
    </r>
    <r>
      <rPr>
        <b/>
        <i/>
        <sz val="11"/>
        <color theme="1"/>
        <rFont val="Calibri"/>
        <family val="2"/>
        <scheme val="minor"/>
      </rPr>
      <t>E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i/>
        <sz val="11"/>
        <color theme="1"/>
        <rFont val="Calibri"/>
        <family val="2"/>
        <scheme val="minor"/>
      </rPr>
      <t>/lE</t>
    </r>
  </si>
  <si>
    <t xml:space="preserve">             Radiation</t>
  </si>
  <si>
    <t>Eq (22.14)</t>
  </si>
  <si>
    <t>Eq (22.18)</t>
  </si>
  <si>
    <t>Eq (22.17)</t>
  </si>
  <si>
    <r>
      <t>(mm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</si>
  <si>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Zm</t>
  </si>
  <si>
    <t>Total Hour</t>
  </si>
  <si>
    <t>Solar Radiation Ground</t>
  </si>
  <si>
    <t xml:space="preserve"> Downward Longwave</t>
  </si>
  <si>
    <t>Air Temp.</t>
  </si>
  <si>
    <t>Wind Speed</t>
  </si>
  <si>
    <t>Specific Humidity</t>
  </si>
  <si>
    <t xml:space="preserve"> Hour</t>
  </si>
  <si>
    <t xml:space="preserve"> Precip</t>
  </si>
  <si>
    <t>delta</t>
  </si>
  <si>
    <r>
      <t>lambda*E</t>
    </r>
    <r>
      <rPr>
        <b/>
        <i/>
        <vertAlign val="subscript"/>
        <sz val="11"/>
        <color theme="1"/>
        <rFont val="Calibri"/>
        <family val="2"/>
        <scheme val="minor"/>
      </rPr>
      <t>total</t>
    </r>
  </si>
  <si>
    <t xml:space="preserve">Zm' </t>
  </si>
  <si>
    <t>um</t>
  </si>
  <si>
    <t>Ta</t>
  </si>
  <si>
    <t>q</t>
  </si>
  <si>
    <t>LW_down</t>
  </si>
  <si>
    <t>p</t>
  </si>
  <si>
    <t>Tk</t>
  </si>
  <si>
    <t>SW_in</t>
  </si>
  <si>
    <t>psy_const</t>
  </si>
  <si>
    <t>LH</t>
  </si>
  <si>
    <r>
      <t>lambdaE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</si>
  <si>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lambdaE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(C=C</t>
    </r>
    <r>
      <rPr>
        <b/>
        <vertAlign val="subscript"/>
        <sz val="11"/>
        <color theme="1"/>
        <rFont val="Calibri"/>
        <family val="2"/>
        <scheme val="minor"/>
      </rPr>
      <t>actual</t>
    </r>
    <r>
      <rPr>
        <b/>
        <sz val="11"/>
        <color theme="1"/>
        <rFont val="Calibri"/>
        <family val="2"/>
        <scheme val="minor"/>
      </rPr>
      <t>)</t>
    </r>
  </si>
  <si>
    <r>
      <t>T</t>
    </r>
    <r>
      <rPr>
        <b/>
        <i/>
        <vertAlign val="subscript"/>
        <sz val="11"/>
        <color theme="1"/>
        <rFont val="Calibri"/>
        <family val="2"/>
        <scheme val="minor"/>
      </rPr>
      <t>s</t>
    </r>
  </si>
  <si>
    <r>
      <t>LW_</t>
    </r>
    <r>
      <rPr>
        <b/>
        <i/>
        <vertAlign val="subscript"/>
        <sz val="11"/>
        <color theme="1"/>
        <rFont val="Calibri"/>
        <family val="2"/>
        <scheme val="minor"/>
      </rPr>
      <t>up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</si>
</sst>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i/>
      <sz val="12"/>
      <color theme="0"/>
      <name val="Symbol"/>
      <family val="1"/>
      <charset val="2"/>
    </font>
    <font>
      <b/>
      <i/>
      <vertAlign val="subscript"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vertAlign val="subscript"/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vertAlign val="subscript"/>
      <sz val="12"/>
      <color theme="0"/>
      <name val="Calibri"/>
      <family val="2"/>
      <scheme val="minor"/>
    </font>
    <font>
      <b/>
      <sz val="12"/>
      <color theme="0"/>
      <name val="Symbol"/>
      <family val="1"/>
      <charset val="2"/>
    </font>
    <font>
      <b/>
      <i/>
      <vertAlign val="superscript"/>
      <sz val="12"/>
      <color theme="0"/>
      <name val="Calibri"/>
      <family val="2"/>
      <scheme val="minor"/>
    </font>
    <font>
      <b/>
      <vertAlign val="subscript"/>
      <sz val="12"/>
      <color theme="0"/>
      <name val="Symbol"/>
      <family val="1"/>
      <charset val="2"/>
    </font>
    <font>
      <vertAlign val="superscript"/>
      <sz val="12"/>
      <color theme="1"/>
      <name val="Calibri"/>
      <family val="2"/>
      <scheme val="minor"/>
    </font>
    <font>
      <vertAlign val="superscript"/>
      <sz val="12"/>
      <color theme="0"/>
      <name val="Calibri"/>
      <family val="2"/>
      <scheme val="minor"/>
    </font>
    <font>
      <b/>
      <i/>
      <vertAlign val="subscript"/>
      <sz val="12"/>
      <color theme="0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61">
    <xf numFmtId="0" fontId="0" fillId="0" borderId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194"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/>
    <xf numFmtId="165" fontId="10" fillId="6" borderId="1" xfId="0" applyNumberFormat="1" applyFont="1" applyFill="1" applyBorder="1" applyAlignment="1">
      <alignment horizontal="center"/>
    </xf>
    <xf numFmtId="165" fontId="10" fillId="7" borderId="3" xfId="0" applyNumberFormat="1" applyFont="1" applyFill="1" applyBorder="1" applyAlignment="1">
      <alignment horizontal="center"/>
    </xf>
    <xf numFmtId="0" fontId="5" fillId="8" borderId="7" xfId="0" applyFont="1" applyFill="1" applyBorder="1"/>
    <xf numFmtId="0" fontId="0" fillId="8" borderId="8" xfId="0" applyFill="1" applyBorder="1" applyAlignment="1">
      <alignment horizontal="center"/>
    </xf>
    <xf numFmtId="1" fontId="0" fillId="8" borderId="8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2" fontId="0" fillId="8" borderId="8" xfId="0" applyNumberForma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2" fontId="5" fillId="8" borderId="12" xfId="0" applyNumberFormat="1" applyFont="1" applyFill="1" applyBorder="1" applyAlignment="1">
      <alignment horizontal="center"/>
    </xf>
    <xf numFmtId="0" fontId="12" fillId="9" borderId="7" xfId="0" applyFont="1" applyFill="1" applyBorder="1"/>
    <xf numFmtId="0" fontId="13" fillId="9" borderId="8" xfId="0" applyFont="1" applyFill="1" applyBorder="1" applyAlignment="1">
      <alignment horizontal="center"/>
    </xf>
    <xf numFmtId="1" fontId="13" fillId="9" borderId="8" xfId="0" applyNumberFormat="1" applyFont="1" applyFill="1" applyBorder="1" applyAlignment="1">
      <alignment horizontal="center"/>
    </xf>
    <xf numFmtId="165" fontId="13" fillId="9" borderId="8" xfId="0" applyNumberFormat="1" applyFont="1" applyFill="1" applyBorder="1" applyAlignment="1">
      <alignment horizontal="center"/>
    </xf>
    <xf numFmtId="2" fontId="13" fillId="9" borderId="8" xfId="0" applyNumberFormat="1" applyFont="1" applyFill="1" applyBorder="1" applyAlignment="1">
      <alignment horizontal="center"/>
    </xf>
    <xf numFmtId="0" fontId="13" fillId="9" borderId="9" xfId="0" applyFont="1" applyFill="1" applyBorder="1" applyAlignment="1">
      <alignment horizontal="center"/>
    </xf>
    <xf numFmtId="0" fontId="12" fillId="5" borderId="7" xfId="0" applyFont="1" applyFill="1" applyBorder="1"/>
    <xf numFmtId="0" fontId="12" fillId="5" borderId="9" xfId="0" applyFont="1" applyFill="1" applyBorder="1"/>
    <xf numFmtId="0" fontId="14" fillId="6" borderId="22" xfId="0" applyFont="1" applyFill="1" applyBorder="1"/>
    <xf numFmtId="0" fontId="15" fillId="6" borderId="22" xfId="0" applyFont="1" applyFill="1" applyBorder="1"/>
    <xf numFmtId="0" fontId="15" fillId="6" borderId="22" xfId="0" applyFont="1" applyFill="1" applyBorder="1" applyAlignment="1">
      <alignment horizontal="center"/>
    </xf>
    <xf numFmtId="1" fontId="15" fillId="6" borderId="10" xfId="0" applyNumberFormat="1" applyFont="1" applyFill="1" applyBorder="1"/>
    <xf numFmtId="0" fontId="16" fillId="2" borderId="17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1" fontId="6" fillId="2" borderId="6" xfId="0" applyNumberFormat="1" applyFont="1" applyFill="1" applyBorder="1" applyAlignment="1">
      <alignment horizontal="center"/>
    </xf>
    <xf numFmtId="2" fontId="16" fillId="2" borderId="6" xfId="0" applyNumberFormat="1" applyFont="1" applyFill="1" applyBorder="1" applyAlignment="1">
      <alignment horizontal="center"/>
    </xf>
    <xf numFmtId="1" fontId="16" fillId="2" borderId="6" xfId="0" applyNumberFormat="1" applyFont="1" applyFill="1" applyBorder="1" applyAlignment="1">
      <alignment horizontal="center"/>
    </xf>
    <xf numFmtId="2" fontId="18" fillId="6" borderId="1" xfId="0" applyNumberFormat="1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2" fontId="20" fillId="6" borderId="1" xfId="0" applyNumberFormat="1" applyFont="1" applyFill="1" applyBorder="1" applyAlignment="1">
      <alignment horizontal="center"/>
    </xf>
    <xf numFmtId="0" fontId="18" fillId="6" borderId="23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2" fontId="13" fillId="2" borderId="4" xfId="0" applyNumberFormat="1" applyFont="1" applyFill="1" applyBorder="1" applyAlignment="1">
      <alignment horizontal="center"/>
    </xf>
    <xf numFmtId="2" fontId="15" fillId="6" borderId="2" xfId="0" applyNumberFormat="1" applyFont="1" applyFill="1" applyBorder="1" applyAlignment="1">
      <alignment horizontal="center"/>
    </xf>
    <xf numFmtId="0" fontId="15" fillId="6" borderId="2" xfId="0" applyFont="1" applyFill="1" applyBorder="1" applyAlignment="1">
      <alignment horizontal="center"/>
    </xf>
    <xf numFmtId="165" fontId="15" fillId="6" borderId="2" xfId="0" applyNumberFormat="1" applyFont="1" applyFill="1" applyBorder="1" applyAlignment="1">
      <alignment horizontal="center"/>
    </xf>
    <xf numFmtId="1" fontId="15" fillId="6" borderId="2" xfId="0" applyNumberFormat="1" applyFont="1" applyFill="1" applyBorder="1" applyAlignment="1">
      <alignment horizontal="center"/>
    </xf>
    <xf numFmtId="0" fontId="15" fillId="6" borderId="24" xfId="0" applyFont="1" applyFill="1" applyBorder="1" applyAlignment="1">
      <alignment horizontal="center"/>
    </xf>
    <xf numFmtId="2" fontId="13" fillId="2" borderId="19" xfId="0" applyNumberFormat="1" applyFont="1" applyFill="1" applyBorder="1" applyAlignment="1">
      <alignment horizontal="center"/>
    </xf>
    <xf numFmtId="2" fontId="13" fillId="2" borderId="20" xfId="0" applyNumberFormat="1" applyFont="1" applyFill="1" applyBorder="1" applyAlignment="1">
      <alignment horizontal="center"/>
    </xf>
    <xf numFmtId="2" fontId="15" fillId="6" borderId="25" xfId="0" applyNumberFormat="1" applyFont="1" applyFill="1" applyBorder="1" applyAlignment="1">
      <alignment horizontal="center"/>
    </xf>
    <xf numFmtId="0" fontId="15" fillId="6" borderId="25" xfId="0" applyFont="1" applyFill="1" applyBorder="1" applyAlignment="1">
      <alignment horizontal="center"/>
    </xf>
    <xf numFmtId="11" fontId="15" fillId="6" borderId="25" xfId="0" applyNumberFormat="1" applyFont="1" applyFill="1" applyBorder="1" applyAlignment="1">
      <alignment horizontal="center"/>
    </xf>
    <xf numFmtId="2" fontId="15" fillId="6" borderId="11" xfId="0" applyNumberFormat="1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1" fontId="6" fillId="2" borderId="3" xfId="0" applyNumberFormat="1" applyFont="1" applyFill="1" applyBorder="1" applyAlignment="1">
      <alignment horizontal="center"/>
    </xf>
    <xf numFmtId="0" fontId="16" fillId="2" borderId="18" xfId="0" applyFont="1" applyFill="1" applyBorder="1" applyAlignment="1">
      <alignment horizontal="center"/>
    </xf>
    <xf numFmtId="2" fontId="18" fillId="7" borderId="13" xfId="0" applyNumberFormat="1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2" fontId="20" fillId="7" borderId="3" xfId="0" applyNumberFormat="1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18" fillId="7" borderId="14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2" fontId="15" fillId="7" borderId="15" xfId="0" applyNumberFormat="1" applyFont="1" applyFill="1" applyBorder="1" applyAlignment="1">
      <alignment horizontal="center"/>
    </xf>
    <xf numFmtId="0" fontId="15" fillId="7" borderId="4" xfId="0" applyFont="1" applyFill="1" applyBorder="1" applyAlignment="1">
      <alignment horizontal="center"/>
    </xf>
    <xf numFmtId="165" fontId="15" fillId="7" borderId="4" xfId="0" applyNumberFormat="1" applyFont="1" applyFill="1" applyBorder="1" applyAlignment="1">
      <alignment horizontal="center"/>
    </xf>
    <xf numFmtId="2" fontId="15" fillId="7" borderId="4" xfId="0" applyNumberFormat="1" applyFont="1" applyFill="1" applyBorder="1" applyAlignment="1">
      <alignment horizontal="center"/>
    </xf>
    <xf numFmtId="1" fontId="15" fillId="7" borderId="4" xfId="0" applyNumberFormat="1" applyFont="1" applyFill="1" applyBorder="1" applyAlignment="1">
      <alignment horizontal="center"/>
    </xf>
    <xf numFmtId="0" fontId="15" fillId="7" borderId="1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8" borderId="26" xfId="0" applyFont="1" applyFill="1" applyBorder="1" applyAlignment="1">
      <alignment horizontal="center"/>
    </xf>
    <xf numFmtId="0" fontId="5" fillId="8" borderId="27" xfId="0" applyFont="1" applyFill="1" applyBorder="1" applyAlignment="1">
      <alignment horizontal="center"/>
    </xf>
    <xf numFmtId="1" fontId="5" fillId="8" borderId="27" xfId="0" applyNumberFormat="1" applyFont="1" applyFill="1" applyBorder="1" applyAlignment="1">
      <alignment horizontal="center"/>
    </xf>
    <xf numFmtId="165" fontId="5" fillId="8" borderId="27" xfId="0" applyNumberFormat="1" applyFont="1" applyFill="1" applyBorder="1" applyAlignment="1">
      <alignment horizontal="center"/>
    </xf>
    <xf numFmtId="2" fontId="5" fillId="8" borderId="27" xfId="0" applyNumberFormat="1" applyFont="1" applyFill="1" applyBorder="1" applyAlignment="1">
      <alignment horizontal="center"/>
    </xf>
    <xf numFmtId="0" fontId="5" fillId="8" borderId="28" xfId="0" applyFont="1" applyFill="1" applyBorder="1" applyAlignment="1">
      <alignment horizontal="center"/>
    </xf>
    <xf numFmtId="2" fontId="5" fillId="8" borderId="30" xfId="0" applyNumberFormat="1" applyFont="1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1" fontId="0" fillId="8" borderId="33" xfId="0" applyNumberFormat="1" applyFill="1" applyBorder="1" applyAlignment="1">
      <alignment horizontal="center"/>
    </xf>
    <xf numFmtId="165" fontId="0" fillId="8" borderId="33" xfId="0" applyNumberFormat="1" applyFill="1" applyBorder="1" applyAlignment="1">
      <alignment horizontal="center"/>
    </xf>
    <xf numFmtId="2" fontId="0" fillId="8" borderId="33" xfId="0" applyNumberFormat="1" applyFill="1" applyBorder="1" applyAlignment="1">
      <alignment horizontal="center"/>
    </xf>
    <xf numFmtId="1" fontId="0" fillId="8" borderId="34" xfId="0" applyNumberFormat="1" applyFill="1" applyBorder="1" applyAlignment="1">
      <alignment horizontal="center"/>
    </xf>
    <xf numFmtId="0" fontId="5" fillId="10" borderId="35" xfId="0" applyFont="1" applyFill="1" applyBorder="1" applyAlignment="1">
      <alignment horizontal="center"/>
    </xf>
    <xf numFmtId="0" fontId="5" fillId="10" borderId="36" xfId="0" applyFont="1" applyFill="1" applyBorder="1" applyAlignment="1">
      <alignment horizontal="center"/>
    </xf>
    <xf numFmtId="0" fontId="5" fillId="10" borderId="30" xfId="0" applyFont="1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0" borderId="30" xfId="0" applyFill="1" applyBorder="1"/>
    <xf numFmtId="1" fontId="0" fillId="10" borderId="37" xfId="0" applyNumberFormat="1" applyFill="1" applyBorder="1" applyAlignment="1">
      <alignment horizontal="center"/>
    </xf>
    <xf numFmtId="1" fontId="0" fillId="10" borderId="33" xfId="0" applyNumberFormat="1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0" fontId="7" fillId="10" borderId="30" xfId="0" applyFont="1" applyFill="1" applyBorder="1" applyAlignment="1">
      <alignment horizontal="center"/>
    </xf>
    <xf numFmtId="0" fontId="4" fillId="10" borderId="30" xfId="0" applyFont="1" applyFill="1" applyBorder="1" applyAlignment="1">
      <alignment horizontal="center"/>
    </xf>
    <xf numFmtId="0" fontId="0" fillId="10" borderId="39" xfId="0" applyFill="1" applyBorder="1"/>
    <xf numFmtId="0" fontId="4" fillId="10" borderId="39" xfId="0" applyFont="1" applyFill="1" applyBorder="1" applyAlignment="1">
      <alignment horizontal="center"/>
    </xf>
    <xf numFmtId="0" fontId="5" fillId="10" borderId="39" xfId="0" applyFont="1" applyFill="1" applyBorder="1"/>
    <xf numFmtId="0" fontId="0" fillId="10" borderId="39" xfId="0" applyFill="1" applyBorder="1" applyAlignment="1">
      <alignment horizontal="center"/>
    </xf>
    <xf numFmtId="1" fontId="7" fillId="10" borderId="36" xfId="0" applyNumberFormat="1" applyFont="1" applyFill="1" applyBorder="1" applyAlignment="1">
      <alignment horizontal="center"/>
    </xf>
    <xf numFmtId="0" fontId="5" fillId="10" borderId="4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1" fontId="0" fillId="8" borderId="30" xfId="0" applyNumberFormat="1" applyFill="1" applyBorder="1"/>
    <xf numFmtId="0" fontId="0" fillId="8" borderId="30" xfId="0" applyFill="1" applyBorder="1"/>
    <xf numFmtId="2" fontId="0" fillId="8" borderId="30" xfId="0" applyNumberFormat="1" applyFill="1" applyBorder="1" applyAlignment="1">
      <alignment horizontal="center"/>
    </xf>
    <xf numFmtId="1" fontId="0" fillId="8" borderId="30" xfId="0" applyNumberFormat="1" applyFill="1" applyBorder="1" applyAlignment="1">
      <alignment horizontal="center"/>
    </xf>
    <xf numFmtId="0" fontId="0" fillId="8" borderId="31" xfId="0" applyFill="1" applyBorder="1"/>
    <xf numFmtId="0" fontId="7" fillId="8" borderId="30" xfId="0" applyFont="1" applyFill="1" applyBorder="1" applyAlignment="1">
      <alignment horizontal="center"/>
    </xf>
    <xf numFmtId="2" fontId="7" fillId="8" borderId="30" xfId="0" applyNumberFormat="1" applyFont="1" applyFill="1" applyBorder="1" applyAlignment="1">
      <alignment horizontal="center"/>
    </xf>
    <xf numFmtId="0" fontId="0" fillId="11" borderId="40" xfId="0" applyFill="1" applyBorder="1" applyAlignment="1">
      <alignment horizontal="center"/>
    </xf>
    <xf numFmtId="0" fontId="0" fillId="11" borderId="42" xfId="0" applyFill="1" applyBorder="1" applyAlignment="1">
      <alignment horizontal="center"/>
    </xf>
    <xf numFmtId="1" fontId="7" fillId="11" borderId="31" xfId="0" applyNumberFormat="1" applyFont="1" applyFill="1" applyBorder="1" applyAlignment="1">
      <alignment horizontal="center"/>
    </xf>
    <xf numFmtId="1" fontId="0" fillId="11" borderId="34" xfId="0" applyNumberFormat="1" applyFill="1" applyBorder="1" applyAlignment="1">
      <alignment horizontal="center"/>
    </xf>
    <xf numFmtId="0" fontId="0" fillId="11" borderId="31" xfId="0" applyFill="1" applyBorder="1" applyAlignment="1">
      <alignment horizontal="center"/>
    </xf>
    <xf numFmtId="0" fontId="0" fillId="8" borderId="39" xfId="0" applyFill="1" applyBorder="1"/>
    <xf numFmtId="0" fontId="5" fillId="8" borderId="39" xfId="0" applyFont="1" applyFill="1" applyBorder="1"/>
    <xf numFmtId="1" fontId="0" fillId="8" borderId="39" xfId="0" applyNumberFormat="1" applyFill="1" applyBorder="1"/>
    <xf numFmtId="2" fontId="0" fillId="8" borderId="39" xfId="0" applyNumberFormat="1" applyFill="1" applyBorder="1" applyAlignment="1">
      <alignment horizontal="center"/>
    </xf>
    <xf numFmtId="1" fontId="0" fillId="8" borderId="39" xfId="0" applyNumberFormat="1" applyFill="1" applyBorder="1" applyAlignment="1">
      <alignment horizontal="center"/>
    </xf>
    <xf numFmtId="0" fontId="0" fillId="8" borderId="40" xfId="0" applyFill="1" applyBorder="1"/>
    <xf numFmtId="0" fontId="0" fillId="8" borderId="43" xfId="0" applyFill="1" applyBorder="1"/>
    <xf numFmtId="1" fontId="0" fillId="8" borderId="44" xfId="0" applyNumberFormat="1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43" xfId="0" applyFill="1" applyBorder="1" applyAlignment="1">
      <alignment horizontal="center"/>
    </xf>
    <xf numFmtId="0" fontId="7" fillId="8" borderId="31" xfId="0" applyFont="1" applyFill="1" applyBorder="1" applyAlignment="1">
      <alignment horizontal="center"/>
    </xf>
    <xf numFmtId="1" fontId="0" fillId="2" borderId="37" xfId="0" applyNumberFormat="1" applyFill="1" applyBorder="1" applyAlignment="1">
      <alignment horizontal="center"/>
    </xf>
    <xf numFmtId="0" fontId="7" fillId="8" borderId="43" xfId="0" applyFont="1" applyFill="1" applyBorder="1" applyAlignment="1">
      <alignment horizontal="center"/>
    </xf>
    <xf numFmtId="165" fontId="0" fillId="8" borderId="44" xfId="0" applyNumberFormat="1" applyFill="1" applyBorder="1" applyAlignment="1">
      <alignment horizontal="center"/>
    </xf>
    <xf numFmtId="0" fontId="0" fillId="8" borderId="34" xfId="0" applyFill="1" applyBorder="1" applyAlignment="1">
      <alignment horizontal="center"/>
    </xf>
    <xf numFmtId="0" fontId="0" fillId="8" borderId="22" xfId="0" applyFill="1" applyBorder="1"/>
    <xf numFmtId="0" fontId="0" fillId="8" borderId="45" xfId="0" applyFill="1" applyBorder="1"/>
    <xf numFmtId="0" fontId="0" fillId="8" borderId="44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9" fillId="0" borderId="47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5" fillId="0" borderId="18" xfId="0" applyNumberFormat="1" applyFont="1" applyBorder="1" applyAlignment="1">
      <alignment horizontal="center"/>
    </xf>
    <xf numFmtId="1" fontId="5" fillId="0" borderId="19" xfId="0" applyNumberFormat="1" applyFont="1" applyBorder="1" applyAlignment="1">
      <alignment horizontal="center"/>
    </xf>
    <xf numFmtId="1" fontId="5" fillId="0" borderId="20" xfId="0" applyNumberFormat="1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2" fontId="5" fillId="0" borderId="21" xfId="0" applyNumberFormat="1" applyFont="1" applyBorder="1" applyAlignment="1">
      <alignment horizontal="center"/>
    </xf>
    <xf numFmtId="0" fontId="0" fillId="3" borderId="50" xfId="0" applyFill="1" applyBorder="1" applyAlignment="1">
      <alignment horizontal="center"/>
    </xf>
    <xf numFmtId="165" fontId="0" fillId="0" borderId="49" xfId="0" applyNumberForma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0" borderId="50" xfId="0" applyBorder="1"/>
    <xf numFmtId="0" fontId="0" fillId="4" borderId="50" xfId="0" applyFill="1" applyBorder="1"/>
    <xf numFmtId="0" fontId="0" fillId="0" borderId="51" xfId="0" applyBorder="1"/>
    <xf numFmtId="0" fontId="0" fillId="0" borderId="25" xfId="0" applyBorder="1" applyAlignment="1">
      <alignment horizontal="center"/>
    </xf>
    <xf numFmtId="1" fontId="0" fillId="0" borderId="25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10" borderId="43" xfId="0" applyFill="1" applyBorder="1" applyAlignment="1">
      <alignment horizontal="center"/>
    </xf>
    <xf numFmtId="0" fontId="7" fillId="10" borderId="43" xfId="0" applyFont="1" applyFill="1" applyBorder="1" applyAlignment="1">
      <alignment horizontal="center"/>
    </xf>
    <xf numFmtId="1" fontId="0" fillId="10" borderId="44" xfId="0" applyNumberFormat="1" applyFill="1" applyBorder="1" applyAlignment="1">
      <alignment horizontal="center"/>
    </xf>
    <xf numFmtId="0" fontId="0" fillId="8" borderId="52" xfId="0" applyFill="1" applyBorder="1"/>
    <xf numFmtId="0" fontId="0" fillId="8" borderId="52" xfId="0" applyFill="1" applyBorder="1" applyAlignment="1">
      <alignment horizontal="center"/>
    </xf>
    <xf numFmtId="0" fontId="0" fillId="8" borderId="53" xfId="0" applyFill="1" applyBorder="1" applyAlignment="1">
      <alignment horizontal="center"/>
    </xf>
    <xf numFmtId="0" fontId="5" fillId="11" borderId="38" xfId="0" applyFont="1" applyFill="1" applyBorder="1"/>
    <xf numFmtId="0" fontId="0" fillId="11" borderId="54" xfId="0" applyFill="1" applyBorder="1"/>
    <xf numFmtId="0" fontId="7" fillId="11" borderId="29" xfId="0" applyFont="1" applyFill="1" applyBorder="1" applyAlignment="1">
      <alignment horizontal="center"/>
    </xf>
    <xf numFmtId="165" fontId="0" fillId="11" borderId="32" xfId="0" applyNumberFormat="1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0" borderId="22" xfId="0" applyBorder="1" applyAlignment="1">
      <alignment horizontal="center"/>
    </xf>
    <xf numFmtId="1" fontId="0" fillId="0" borderId="22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10" borderId="52" xfId="0" applyFill="1" applyBorder="1"/>
    <xf numFmtId="0" fontId="7" fillId="10" borderId="52" xfId="0" applyFont="1" applyFill="1" applyBorder="1" applyAlignment="1">
      <alignment horizontal="center"/>
    </xf>
    <xf numFmtId="0" fontId="5" fillId="10" borderId="52" xfId="0" applyFont="1" applyFill="1" applyBorder="1" applyAlignment="1">
      <alignment horizontal="center"/>
    </xf>
    <xf numFmtId="1" fontId="0" fillId="10" borderId="53" xfId="0" applyNumberFormat="1" applyFill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164" fontId="13" fillId="12" borderId="20" xfId="0" applyNumberFormat="1" applyFont="1" applyFill="1" applyBorder="1" applyAlignment="1">
      <alignment horizontal="center"/>
    </xf>
    <xf numFmtId="11" fontId="27" fillId="6" borderId="0" xfId="0" applyNumberFormat="1" applyFont="1" applyFill="1" applyAlignment="1">
      <alignment horizontal="center"/>
    </xf>
    <xf numFmtId="2" fontId="27" fillId="6" borderId="0" xfId="0" applyNumberFormat="1" applyFont="1" applyFill="1" applyAlignment="1">
      <alignment horizontal="center"/>
    </xf>
    <xf numFmtId="0" fontId="0" fillId="11" borderId="29" xfId="0" applyFill="1" applyBorder="1" applyAlignment="1">
      <alignment horizontal="center"/>
    </xf>
    <xf numFmtId="2" fontId="0" fillId="0" borderId="50" xfId="0" applyNumberFormat="1" applyBorder="1" applyAlignment="1">
      <alignment horizontal="center"/>
    </xf>
    <xf numFmtId="2" fontId="0" fillId="13" borderId="0" xfId="0" applyNumberFormat="1" applyFill="1" applyAlignment="1">
      <alignment horizontal="center"/>
    </xf>
    <xf numFmtId="164" fontId="0" fillId="0" borderId="5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50" xfId="0" applyNumberFormat="1" applyFill="1" applyBorder="1" applyAlignment="1">
      <alignment horizontal="center"/>
    </xf>
    <xf numFmtId="164" fontId="0" fillId="0" borderId="49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35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/>
    <xf numFmtId="164" fontId="0" fillId="2" borderId="37" xfId="0" applyNumberFormat="1" applyFill="1" applyBorder="1" applyAlignment="1">
      <alignment horizont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Light16"/>
  <colors>
    <mruColors>
      <color rgb="FFFF6600"/>
      <color rgb="FF00CC00"/>
      <color rgb="FF66FF99"/>
      <color rgb="FF66FF66"/>
      <color rgb="FFFF9900"/>
      <color rgb="FF9900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21277035186089E-2"/>
          <c:y val="0.20435039370078742"/>
          <c:w val="0.88882591836514502"/>
          <c:h val="0.51372134733158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Forest!$AB$9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Forest!$AB$12:$AB$203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2F-44EB-A76E-7FFEEBCE0C78}"/>
            </c:ext>
          </c:extLst>
        </c:ser>
        <c:ser>
          <c:idx val="2"/>
          <c:order val="1"/>
          <c:tx>
            <c:strRef>
              <c:f>Forest!$R$9</c:f>
              <c:strCache>
                <c:ptCount val="1"/>
              </c:strCache>
            </c:strRef>
          </c:tx>
          <c:spPr>
            <a:ln w="444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Forest!$R$12:$R$203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2F-44EB-A76E-7FFEEBCE0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496392"/>
        <c:axId val="-2122115464"/>
      </c:scatterChart>
      <c:valAx>
        <c:axId val="-2127496392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2115464"/>
        <c:crosses val="autoZero"/>
        <c:crossBetween val="midCat"/>
      </c:valAx>
      <c:valAx>
        <c:axId val="-2122115464"/>
        <c:scaling>
          <c:orientation val="minMax"/>
          <c:max val="8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127496392"/>
        <c:crosses val="autoZero"/>
        <c:crossBetween val="midCat"/>
        <c:majorUnit val="20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Grass!$Q$10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Grass!$Q$12:$Q$203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0F-4A38-851F-29274DB1A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177256"/>
        <c:axId val="-2123962120"/>
      </c:scatterChart>
      <c:valAx>
        <c:axId val="-2124177256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3962120"/>
        <c:crosses val="autoZero"/>
        <c:crossBetween val="midCat"/>
        <c:majorUnit val="6"/>
      </c:valAx>
      <c:valAx>
        <c:axId val="-2123962120"/>
        <c:scaling>
          <c:orientation val="minMax"/>
          <c:max val="1"/>
          <c:min val="0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124177256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Grass!$N$10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Grass!$N$12:$N$203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E2-410E-9B41-CEE837B26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30856"/>
        <c:axId val="-1991212232"/>
      </c:scatterChart>
      <c:valAx>
        <c:axId val="-2127630856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91212232"/>
        <c:crosses val="autoZero"/>
        <c:crossBetween val="midCat"/>
        <c:majorUnit val="6"/>
      </c:valAx>
      <c:valAx>
        <c:axId val="-199121223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127630856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Grass!$O$10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Grass!$O$12:$O$203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3-4926-9BA4-7744D95AC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253704"/>
        <c:axId val="-1979034536"/>
      </c:scatterChart>
      <c:valAx>
        <c:axId val="-1992253704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79034536"/>
        <c:crosses val="autoZero"/>
        <c:crossBetween val="midCat"/>
        <c:majorUnit val="6"/>
      </c:valAx>
      <c:valAx>
        <c:axId val="-197903453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992253704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Grass!$P$10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Grass!$P$12:$P$203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AB-4A6F-A49E-60D21C038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8987656"/>
        <c:axId val="-1978989672"/>
      </c:scatterChart>
      <c:valAx>
        <c:axId val="-1978987656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78989672"/>
        <c:crosses val="autoZero"/>
        <c:crossBetween val="midCat"/>
        <c:majorUnit val="6"/>
      </c:valAx>
      <c:valAx>
        <c:axId val="-197898967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978987656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Grass!$V$10</c:f>
              <c:strCache>
                <c:ptCount val="1"/>
              </c:strCache>
            </c:strRef>
          </c:tx>
          <c:spPr>
            <a:ln w="3810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Grass!$V$12:$V$203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1-42F5-AB08-EBDE0F6F2821}"/>
            </c:ext>
          </c:extLst>
        </c:ser>
        <c:ser>
          <c:idx val="2"/>
          <c:order val="1"/>
          <c:tx>
            <c:strRef>
              <c:f>Grass!$AG$10</c:f>
              <c:strCache>
                <c:ptCount val="1"/>
              </c:strCache>
            </c:strRef>
          </c:tx>
          <c:spPr>
            <a:ln w="19050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Grass!$AG$12:$AG$203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61-42F5-AB08-EBDE0F6F2821}"/>
            </c:ext>
          </c:extLst>
        </c:ser>
        <c:ser>
          <c:idx val="1"/>
          <c:order val="2"/>
          <c:tx>
            <c:strRef>
              <c:f>Grass!$AH$10</c:f>
              <c:strCache>
                <c:ptCount val="1"/>
              </c:strCache>
            </c:strRef>
          </c:tx>
          <c:spPr>
            <a:ln w="444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Grass!$AH$12:$AH$203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61-42F5-AB08-EBDE0F6F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348920"/>
        <c:axId val="-1982324488"/>
      </c:scatterChart>
      <c:valAx>
        <c:axId val="-2022348920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82324488"/>
        <c:crosses val="autoZero"/>
        <c:crossBetween val="midCat"/>
        <c:majorUnit val="6"/>
      </c:valAx>
      <c:valAx>
        <c:axId val="-1982324488"/>
        <c:scaling>
          <c:orientation val="minMax"/>
          <c:max val="600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W m</a:t>
                </a:r>
                <a:r>
                  <a:rPr lang="en-US" sz="1200" baseline="30000"/>
                  <a:t>-2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22348920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Grass!$H$11</c:f>
              <c:strCache>
                <c:ptCount val="1"/>
                <c:pt idx="0">
                  <c:v>p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Grass!$H$12:$H$203</c:f>
              <c:numCache>
                <c:formatCode>0.0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21</c:v>
                </c:pt>
                <c:pt idx="127">
                  <c:v>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12</c:v>
                </c:pt>
                <c:pt idx="179">
                  <c:v>6</c:v>
                </c:pt>
                <c:pt idx="180">
                  <c:v>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AB-466B-9038-E9315EB1EC27}"/>
            </c:ext>
          </c:extLst>
        </c:ser>
        <c:ser>
          <c:idx val="1"/>
          <c:order val="1"/>
          <c:tx>
            <c:strRef>
              <c:f>Grass!$AA$10</c:f>
              <c:strCache>
                <c:ptCount val="1"/>
              </c:strCache>
            </c:strRef>
          </c:tx>
          <c:spPr>
            <a:ln w="4445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Grass!$AA$12:$AA$203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AB-466B-9038-E9315EB1E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266376"/>
        <c:axId val="-1991204952"/>
      </c:scatterChart>
      <c:valAx>
        <c:axId val="-2077266376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91204952"/>
        <c:crosses val="autoZero"/>
        <c:crossBetween val="midCat"/>
        <c:majorUnit val="6"/>
      </c:valAx>
      <c:valAx>
        <c:axId val="-1991204952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7266376"/>
        <c:crosses val="autoZero"/>
        <c:crossBetween val="midCat"/>
        <c:majorUnit val="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Grass!$AG$10</c:f>
              <c:strCache>
                <c:ptCount val="1"/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Grass!$AG$12:$AG$203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40-4838-AA4A-28FA23C75FC0}"/>
            </c:ext>
          </c:extLst>
        </c:ser>
        <c:ser>
          <c:idx val="1"/>
          <c:order val="1"/>
          <c:tx>
            <c:strRef>
              <c:f>Grass!$AD$10</c:f>
              <c:strCache>
                <c:ptCount val="1"/>
              </c:strCache>
            </c:strRef>
          </c:tx>
          <c:spPr>
            <a:ln w="444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Grass!$AD$12:$AD$203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40-4838-AA4A-28FA23C7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527672"/>
        <c:axId val="-1990682712"/>
      </c:scatterChart>
      <c:valAx>
        <c:axId val="-2123527672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90682712"/>
        <c:crosses val="autoZero"/>
        <c:crossBetween val="midCat"/>
        <c:majorUnit val="6"/>
      </c:valAx>
      <c:valAx>
        <c:axId val="-1990682712"/>
        <c:scaling>
          <c:orientation val="minMax"/>
          <c:max val="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W m</a:t>
                </a:r>
                <a:r>
                  <a:rPr lang="en-US" sz="1200" baseline="30000"/>
                  <a:t>-2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123527672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Forest!$Q$9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Forest!$Q$12:$Q$203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66-47E7-8F9F-0627315A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311640"/>
        <c:axId val="-1991320488"/>
      </c:scatterChart>
      <c:valAx>
        <c:axId val="-1991311640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low"/>
        <c:txPr>
          <a:bodyPr/>
          <a:lstStyle/>
          <a:p>
            <a:pPr>
              <a:defRPr b="1"/>
            </a:pPr>
            <a:endParaRPr lang="en-US"/>
          </a:p>
        </c:txPr>
        <c:crossAx val="-1991320488"/>
        <c:crosses val="autoZero"/>
        <c:crossBetween val="midCat"/>
      </c:valAx>
      <c:valAx>
        <c:axId val="-1991320488"/>
        <c:scaling>
          <c:orientation val="minMax"/>
          <c:max val="1"/>
          <c:min val="0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991311640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Forest!$N$9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Forest!$N$12:$N$203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9-4638-9142-F7624A34A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312920"/>
        <c:axId val="-1992278712"/>
      </c:scatterChart>
      <c:valAx>
        <c:axId val="-1991312920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1992278712"/>
        <c:crosses val="autoZero"/>
        <c:crossBetween val="midCat"/>
      </c:valAx>
      <c:valAx>
        <c:axId val="-199227871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991312920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Forest!$O$9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Forest!$O$12:$O$203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07-48B3-992E-782A26FAA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225032"/>
        <c:axId val="-2079073800"/>
      </c:scatterChart>
      <c:valAx>
        <c:axId val="-2078225032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79073800"/>
        <c:crosses val="autoZero"/>
        <c:crossBetween val="midCat"/>
      </c:valAx>
      <c:valAx>
        <c:axId val="-207907380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8225032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Forest!$P$9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Forest!$P$12:$P$203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C1-4250-95AF-8020E7F44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47480"/>
        <c:axId val="-2079175912"/>
      </c:scatterChart>
      <c:valAx>
        <c:axId val="-2079047480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79175912"/>
        <c:crosses val="autoZero"/>
        <c:crossBetween val="midCat"/>
      </c:valAx>
      <c:valAx>
        <c:axId val="-207917591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9047480"/>
        <c:crosses val="autoZero"/>
        <c:crossBetween val="midCat"/>
        <c:majorUnit val="0.2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5" l="0.70000000000000095" r="0.70000000000000095" t="0.75000000000000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016153286911404E-2"/>
          <c:y val="0.16915509371617801"/>
          <c:w val="0.89528097031554899"/>
          <c:h val="0.626658280350690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Forest!$V$9</c:f>
              <c:strCache>
                <c:ptCount val="1"/>
              </c:strCache>
            </c:strRef>
          </c:tx>
          <c:spPr>
            <a:ln w="3810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Forest!$V$12:$V$203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A7-424A-84DC-1F3FDC875F3B}"/>
            </c:ext>
          </c:extLst>
        </c:ser>
        <c:ser>
          <c:idx val="2"/>
          <c:order val="1"/>
          <c:tx>
            <c:strRef>
              <c:f>Forest!$AG$9</c:f>
              <c:strCache>
                <c:ptCount val="1"/>
              </c:strCache>
            </c:strRef>
          </c:tx>
          <c:spPr>
            <a:ln w="19050">
              <a:solidFill>
                <a:sysClr val="windowText" lastClr="000000">
                  <a:lumMod val="75000"/>
                  <a:lumOff val="25000"/>
                </a:sysClr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Forest!$AG$12:$AG$203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A7-424A-84DC-1F3FDC875F3B}"/>
            </c:ext>
          </c:extLst>
        </c:ser>
        <c:ser>
          <c:idx val="1"/>
          <c:order val="2"/>
          <c:tx>
            <c:strRef>
              <c:f>Forest!$AH$9</c:f>
              <c:strCache>
                <c:ptCount val="1"/>
              </c:strCache>
            </c:strRef>
          </c:tx>
          <c:spPr>
            <a:ln w="444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Forest!$AH$12:$AH$203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A7-424A-84DC-1F3FDC875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72024"/>
        <c:axId val="-2124173352"/>
      </c:scatterChart>
      <c:valAx>
        <c:axId val="-2127672024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4173352"/>
        <c:crosses val="autoZero"/>
        <c:crossBetween val="midCat"/>
      </c:valAx>
      <c:valAx>
        <c:axId val="-2124173352"/>
        <c:scaling>
          <c:orientation val="minMax"/>
          <c:max val="750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W m</a:t>
                </a:r>
                <a:r>
                  <a:rPr lang="en-US" sz="1200" baseline="30000"/>
                  <a:t>-2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127672024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Forest!$H$11</c:f>
              <c:strCache>
                <c:ptCount val="1"/>
                <c:pt idx="0">
                  <c:v>p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Forest!$H$12:$H$203</c:f>
              <c:numCache>
                <c:formatCode>0.0</c:formatCode>
                <c:ptCount val="192"/>
                <c:pt idx="0" formatCode="0.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21</c:v>
                </c:pt>
                <c:pt idx="127">
                  <c:v>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12</c:v>
                </c:pt>
                <c:pt idx="179">
                  <c:v>6</c:v>
                </c:pt>
                <c:pt idx="180">
                  <c:v>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A5-458C-8DC4-BC8A7A4223B6}"/>
            </c:ext>
          </c:extLst>
        </c:ser>
        <c:ser>
          <c:idx val="1"/>
          <c:order val="1"/>
          <c:tx>
            <c:strRef>
              <c:f>Forest!$AA$9</c:f>
              <c:strCache>
                <c:ptCount val="1"/>
              </c:strCache>
            </c:strRef>
          </c:tx>
          <c:spPr>
            <a:ln w="4445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Forest!$AA$12:$AA$203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A5-458C-8DC4-BC8A7A422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122408"/>
        <c:axId val="-2128285656"/>
      </c:scatterChart>
      <c:valAx>
        <c:axId val="-2078122408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8285656"/>
        <c:crosses val="autoZero"/>
        <c:crossBetween val="midCat"/>
      </c:valAx>
      <c:valAx>
        <c:axId val="-212828565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8122408"/>
        <c:crosses val="autoZero"/>
        <c:crossBetween val="midCat"/>
        <c:majorUnit val="5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447740467714"/>
          <c:y val="0.16492189778360999"/>
          <c:w val="0.85144219073929095"/>
          <c:h val="0.659152176290463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Forest!$AG$9</c:f>
              <c:strCache>
                <c:ptCount val="1"/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Forest!$AG$12:$AG$203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3-435C-91E1-E4C9B168A641}"/>
            </c:ext>
          </c:extLst>
        </c:ser>
        <c:ser>
          <c:idx val="1"/>
          <c:order val="1"/>
          <c:tx>
            <c:strRef>
              <c:f>Forest!$AD$9</c:f>
              <c:strCache>
                <c:ptCount val="1"/>
              </c:strCache>
            </c:strRef>
          </c:tx>
          <c:spPr>
            <a:ln w="444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Forest!$A$12:$A$203</c:f>
              <c:numCache>
                <c:formatCode>General</c:formatCode>
                <c:ptCount val="192"/>
                <c:pt idx="0" formatCode="0.00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Forest!$AD$12:$AD$203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B3-435C-91E1-E4C9B168A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248600"/>
        <c:axId val="-2124032696"/>
      </c:scatterChart>
      <c:valAx>
        <c:axId val="-2078248600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4032696"/>
        <c:crosses val="autoZero"/>
        <c:crossBetween val="midCat"/>
      </c:valAx>
      <c:valAx>
        <c:axId val="-2124032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W m</a:t>
                </a:r>
                <a:r>
                  <a:rPr lang="en-US" sz="1200" baseline="30000"/>
                  <a:t>-2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2078248600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6562219845977E-2"/>
          <c:y val="0.21571391076115501"/>
          <c:w val="0.88882591836514502"/>
          <c:h val="0.513721347331586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Grass!$AB$10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Grass!$AB$12:$AB$203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47-417A-98FE-710C09970DE3}"/>
            </c:ext>
          </c:extLst>
        </c:ser>
        <c:ser>
          <c:idx val="2"/>
          <c:order val="1"/>
          <c:tx>
            <c:strRef>
              <c:f>Grass!$R$10</c:f>
              <c:strCache>
                <c:ptCount val="1"/>
              </c:strCache>
            </c:strRef>
          </c:tx>
          <c:spPr>
            <a:ln w="444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Grass!$A$12:$A$203</c:f>
              <c:numCache>
                <c:formatCode>General</c:formatCode>
                <c:ptCount val="192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  <c:pt idx="51">
                  <c:v>51.5</c:v>
                </c:pt>
                <c:pt idx="52">
                  <c:v>52.5</c:v>
                </c:pt>
                <c:pt idx="53">
                  <c:v>53.5</c:v>
                </c:pt>
                <c:pt idx="54">
                  <c:v>54.5</c:v>
                </c:pt>
                <c:pt idx="55">
                  <c:v>55.5</c:v>
                </c:pt>
                <c:pt idx="56">
                  <c:v>56.5</c:v>
                </c:pt>
                <c:pt idx="57">
                  <c:v>57.5</c:v>
                </c:pt>
                <c:pt idx="58">
                  <c:v>58.5</c:v>
                </c:pt>
                <c:pt idx="59">
                  <c:v>59.5</c:v>
                </c:pt>
                <c:pt idx="60">
                  <c:v>60.5</c:v>
                </c:pt>
                <c:pt idx="61">
                  <c:v>61.5</c:v>
                </c:pt>
                <c:pt idx="62">
                  <c:v>62.5</c:v>
                </c:pt>
                <c:pt idx="63">
                  <c:v>63.5</c:v>
                </c:pt>
                <c:pt idx="64">
                  <c:v>64.5</c:v>
                </c:pt>
                <c:pt idx="65">
                  <c:v>65.5</c:v>
                </c:pt>
                <c:pt idx="66">
                  <c:v>66.5</c:v>
                </c:pt>
                <c:pt idx="67">
                  <c:v>67.5</c:v>
                </c:pt>
                <c:pt idx="68">
                  <c:v>68.5</c:v>
                </c:pt>
                <c:pt idx="69">
                  <c:v>69.5</c:v>
                </c:pt>
                <c:pt idx="70">
                  <c:v>70.5</c:v>
                </c:pt>
                <c:pt idx="71">
                  <c:v>71.5</c:v>
                </c:pt>
                <c:pt idx="72">
                  <c:v>72.5</c:v>
                </c:pt>
                <c:pt idx="73">
                  <c:v>73.5</c:v>
                </c:pt>
                <c:pt idx="74">
                  <c:v>74.5</c:v>
                </c:pt>
                <c:pt idx="75">
                  <c:v>75.5</c:v>
                </c:pt>
                <c:pt idx="76">
                  <c:v>76.5</c:v>
                </c:pt>
                <c:pt idx="77">
                  <c:v>77.5</c:v>
                </c:pt>
                <c:pt idx="78">
                  <c:v>78.5</c:v>
                </c:pt>
                <c:pt idx="79">
                  <c:v>79.5</c:v>
                </c:pt>
                <c:pt idx="80">
                  <c:v>80.5</c:v>
                </c:pt>
                <c:pt idx="81">
                  <c:v>81.5</c:v>
                </c:pt>
                <c:pt idx="82">
                  <c:v>82.5</c:v>
                </c:pt>
                <c:pt idx="83">
                  <c:v>83.5</c:v>
                </c:pt>
                <c:pt idx="84">
                  <c:v>84.5</c:v>
                </c:pt>
                <c:pt idx="85">
                  <c:v>85.5</c:v>
                </c:pt>
                <c:pt idx="86">
                  <c:v>86.5</c:v>
                </c:pt>
                <c:pt idx="87">
                  <c:v>87.5</c:v>
                </c:pt>
                <c:pt idx="88">
                  <c:v>88.5</c:v>
                </c:pt>
                <c:pt idx="89">
                  <c:v>89.5</c:v>
                </c:pt>
                <c:pt idx="90">
                  <c:v>90.5</c:v>
                </c:pt>
                <c:pt idx="91">
                  <c:v>91.5</c:v>
                </c:pt>
                <c:pt idx="92">
                  <c:v>92.5</c:v>
                </c:pt>
                <c:pt idx="93">
                  <c:v>93.5</c:v>
                </c:pt>
                <c:pt idx="94">
                  <c:v>94.5</c:v>
                </c:pt>
                <c:pt idx="95">
                  <c:v>95.5</c:v>
                </c:pt>
                <c:pt idx="96">
                  <c:v>96.5</c:v>
                </c:pt>
                <c:pt idx="97">
                  <c:v>97.5</c:v>
                </c:pt>
                <c:pt idx="98">
                  <c:v>98.5</c:v>
                </c:pt>
                <c:pt idx="99">
                  <c:v>99.5</c:v>
                </c:pt>
                <c:pt idx="100">
                  <c:v>100.5</c:v>
                </c:pt>
                <c:pt idx="101">
                  <c:v>101.5</c:v>
                </c:pt>
                <c:pt idx="102">
                  <c:v>102.5</c:v>
                </c:pt>
                <c:pt idx="103">
                  <c:v>103.5</c:v>
                </c:pt>
                <c:pt idx="104">
                  <c:v>104.5</c:v>
                </c:pt>
                <c:pt idx="105">
                  <c:v>105.5</c:v>
                </c:pt>
                <c:pt idx="106">
                  <c:v>106.5</c:v>
                </c:pt>
                <c:pt idx="107">
                  <c:v>107.5</c:v>
                </c:pt>
                <c:pt idx="108">
                  <c:v>108.5</c:v>
                </c:pt>
                <c:pt idx="109">
                  <c:v>109.5</c:v>
                </c:pt>
                <c:pt idx="110">
                  <c:v>110.5</c:v>
                </c:pt>
                <c:pt idx="111">
                  <c:v>111.5</c:v>
                </c:pt>
                <c:pt idx="112">
                  <c:v>112.5</c:v>
                </c:pt>
                <c:pt idx="113">
                  <c:v>113.5</c:v>
                </c:pt>
                <c:pt idx="114">
                  <c:v>114.5</c:v>
                </c:pt>
                <c:pt idx="115">
                  <c:v>115.5</c:v>
                </c:pt>
                <c:pt idx="116">
                  <c:v>116.5</c:v>
                </c:pt>
                <c:pt idx="117">
                  <c:v>117.5</c:v>
                </c:pt>
                <c:pt idx="118">
                  <c:v>118.5</c:v>
                </c:pt>
                <c:pt idx="119">
                  <c:v>119.5</c:v>
                </c:pt>
                <c:pt idx="120">
                  <c:v>120.5</c:v>
                </c:pt>
                <c:pt idx="121">
                  <c:v>121.5</c:v>
                </c:pt>
                <c:pt idx="122">
                  <c:v>122.5</c:v>
                </c:pt>
                <c:pt idx="123">
                  <c:v>123.5</c:v>
                </c:pt>
                <c:pt idx="124">
                  <c:v>124.5</c:v>
                </c:pt>
                <c:pt idx="125">
                  <c:v>125.5</c:v>
                </c:pt>
                <c:pt idx="126">
                  <c:v>126.5</c:v>
                </c:pt>
                <c:pt idx="127">
                  <c:v>127.5</c:v>
                </c:pt>
                <c:pt idx="128">
                  <c:v>128.5</c:v>
                </c:pt>
                <c:pt idx="129">
                  <c:v>129.5</c:v>
                </c:pt>
                <c:pt idx="130">
                  <c:v>130.5</c:v>
                </c:pt>
                <c:pt idx="131">
                  <c:v>131.5</c:v>
                </c:pt>
                <c:pt idx="132">
                  <c:v>132.5</c:v>
                </c:pt>
                <c:pt idx="133">
                  <c:v>133.5</c:v>
                </c:pt>
                <c:pt idx="134">
                  <c:v>134.5</c:v>
                </c:pt>
                <c:pt idx="135">
                  <c:v>135.5</c:v>
                </c:pt>
                <c:pt idx="136">
                  <c:v>136.5</c:v>
                </c:pt>
                <c:pt idx="137">
                  <c:v>137.5</c:v>
                </c:pt>
                <c:pt idx="138">
                  <c:v>138.5</c:v>
                </c:pt>
                <c:pt idx="139">
                  <c:v>139.5</c:v>
                </c:pt>
                <c:pt idx="140">
                  <c:v>140.5</c:v>
                </c:pt>
                <c:pt idx="141">
                  <c:v>141.5</c:v>
                </c:pt>
                <c:pt idx="142">
                  <c:v>142.5</c:v>
                </c:pt>
                <c:pt idx="143">
                  <c:v>143.5</c:v>
                </c:pt>
                <c:pt idx="144">
                  <c:v>144.5</c:v>
                </c:pt>
                <c:pt idx="145">
                  <c:v>145.5</c:v>
                </c:pt>
                <c:pt idx="146">
                  <c:v>146.5</c:v>
                </c:pt>
                <c:pt idx="147">
                  <c:v>147.5</c:v>
                </c:pt>
                <c:pt idx="148">
                  <c:v>148.5</c:v>
                </c:pt>
                <c:pt idx="149">
                  <c:v>149.5</c:v>
                </c:pt>
                <c:pt idx="150">
                  <c:v>150.5</c:v>
                </c:pt>
                <c:pt idx="151">
                  <c:v>151.5</c:v>
                </c:pt>
                <c:pt idx="152">
                  <c:v>152.5</c:v>
                </c:pt>
                <c:pt idx="153">
                  <c:v>153.5</c:v>
                </c:pt>
                <c:pt idx="154">
                  <c:v>154.5</c:v>
                </c:pt>
                <c:pt idx="155">
                  <c:v>155.5</c:v>
                </c:pt>
                <c:pt idx="156">
                  <c:v>156.5</c:v>
                </c:pt>
                <c:pt idx="157">
                  <c:v>157.5</c:v>
                </c:pt>
                <c:pt idx="158">
                  <c:v>158.5</c:v>
                </c:pt>
                <c:pt idx="159">
                  <c:v>159.5</c:v>
                </c:pt>
                <c:pt idx="160">
                  <c:v>160.5</c:v>
                </c:pt>
                <c:pt idx="161">
                  <c:v>161.5</c:v>
                </c:pt>
                <c:pt idx="162">
                  <c:v>162.5</c:v>
                </c:pt>
                <c:pt idx="163">
                  <c:v>163.5</c:v>
                </c:pt>
                <c:pt idx="164">
                  <c:v>164.5</c:v>
                </c:pt>
                <c:pt idx="165">
                  <c:v>165.5</c:v>
                </c:pt>
                <c:pt idx="166">
                  <c:v>166.5</c:v>
                </c:pt>
                <c:pt idx="167">
                  <c:v>167.5</c:v>
                </c:pt>
                <c:pt idx="168">
                  <c:v>168.5</c:v>
                </c:pt>
                <c:pt idx="169">
                  <c:v>169.5</c:v>
                </c:pt>
                <c:pt idx="170">
                  <c:v>170.5</c:v>
                </c:pt>
                <c:pt idx="171">
                  <c:v>171.5</c:v>
                </c:pt>
                <c:pt idx="172">
                  <c:v>172.5</c:v>
                </c:pt>
                <c:pt idx="173">
                  <c:v>173.5</c:v>
                </c:pt>
                <c:pt idx="174">
                  <c:v>174.5</c:v>
                </c:pt>
                <c:pt idx="175">
                  <c:v>175.5</c:v>
                </c:pt>
                <c:pt idx="176">
                  <c:v>176.5</c:v>
                </c:pt>
                <c:pt idx="177">
                  <c:v>177.5</c:v>
                </c:pt>
                <c:pt idx="178">
                  <c:v>178.5</c:v>
                </c:pt>
                <c:pt idx="179">
                  <c:v>179.5</c:v>
                </c:pt>
                <c:pt idx="180">
                  <c:v>180.5</c:v>
                </c:pt>
                <c:pt idx="181">
                  <c:v>181.5</c:v>
                </c:pt>
                <c:pt idx="182">
                  <c:v>182.5</c:v>
                </c:pt>
                <c:pt idx="183">
                  <c:v>183.5</c:v>
                </c:pt>
                <c:pt idx="184">
                  <c:v>184.5</c:v>
                </c:pt>
                <c:pt idx="185">
                  <c:v>185.5</c:v>
                </c:pt>
                <c:pt idx="186">
                  <c:v>186.5</c:v>
                </c:pt>
                <c:pt idx="187">
                  <c:v>187.5</c:v>
                </c:pt>
                <c:pt idx="188">
                  <c:v>188.5</c:v>
                </c:pt>
                <c:pt idx="189">
                  <c:v>189.5</c:v>
                </c:pt>
                <c:pt idx="190">
                  <c:v>190.5</c:v>
                </c:pt>
                <c:pt idx="191">
                  <c:v>191.5</c:v>
                </c:pt>
              </c:numCache>
            </c:numRef>
          </c:xVal>
          <c:yVal>
            <c:numRef>
              <c:f>Grass!$R$12:$R$203</c:f>
              <c:numCache>
                <c:formatCode>General</c:formatCode>
                <c:ptCount val="19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47-417A-98FE-710C09970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1221288"/>
        <c:axId val="-2128282360"/>
      </c:scatterChart>
      <c:valAx>
        <c:axId val="-1991221288"/>
        <c:scaling>
          <c:orientation val="minMax"/>
          <c:max val="19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28282360"/>
        <c:crosses val="autoZero"/>
        <c:crossBetween val="midCat"/>
        <c:majorUnit val="6"/>
      </c:valAx>
      <c:valAx>
        <c:axId val="-2128282360"/>
        <c:scaling>
          <c:orientation val="minMax"/>
          <c:max val="4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-1991221288"/>
        <c:crosses val="autoZero"/>
        <c:crossBetween val="midCat"/>
        <c:majorUnit val="20"/>
      </c:valAx>
    </c:plotArea>
    <c:legend>
      <c:legendPos val="t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4" l="0.70000000000000095" r="0.70000000000000095" t="0.750000000000004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e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e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e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11" Type="http://schemas.openxmlformats.org/officeDocument/2006/relationships/image" Target="../media/image11.emf"/><Relationship Id="rId5" Type="http://schemas.openxmlformats.org/officeDocument/2006/relationships/image" Target="../media/image5.wmf"/><Relationship Id="rId10" Type="http://schemas.openxmlformats.org/officeDocument/2006/relationships/image" Target="../media/image10.wmf"/><Relationship Id="rId4" Type="http://schemas.openxmlformats.org/officeDocument/2006/relationships/image" Target="../media/image4.wmf"/><Relationship Id="rId9" Type="http://schemas.openxmlformats.org/officeDocument/2006/relationships/image" Target="../media/image9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514350</xdr:colOff>
          <xdr:row>15</xdr:row>
          <xdr:rowOff>114300</xdr:rowOff>
        </xdr:from>
        <xdr:to>
          <xdr:col>40</xdr:col>
          <xdr:colOff>228600</xdr:colOff>
          <xdr:row>18</xdr:row>
          <xdr:rowOff>19050</xdr:rowOff>
        </xdr:to>
        <xdr:sp macro="" textlink="">
          <xdr:nvSpPr>
            <xdr:cNvPr id="5134" name="Object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0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533400</xdr:colOff>
          <xdr:row>19</xdr:row>
          <xdr:rowOff>57150</xdr:rowOff>
        </xdr:from>
        <xdr:to>
          <xdr:col>40</xdr:col>
          <xdr:colOff>381000</xdr:colOff>
          <xdr:row>20</xdr:row>
          <xdr:rowOff>133350</xdr:rowOff>
        </xdr:to>
        <xdr:sp macro="" textlink="">
          <xdr:nvSpPr>
            <xdr:cNvPr id="5135" name="Object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0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533400</xdr:colOff>
          <xdr:row>23</xdr:row>
          <xdr:rowOff>171450</xdr:rowOff>
        </xdr:from>
        <xdr:to>
          <xdr:col>40</xdr:col>
          <xdr:colOff>571500</xdr:colOff>
          <xdr:row>26</xdr:row>
          <xdr:rowOff>133350</xdr:rowOff>
        </xdr:to>
        <xdr:sp macro="" textlink="">
          <xdr:nvSpPr>
            <xdr:cNvPr id="5136" name="Object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0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552450</xdr:colOff>
          <xdr:row>21</xdr:row>
          <xdr:rowOff>19050</xdr:rowOff>
        </xdr:from>
        <xdr:to>
          <xdr:col>39</xdr:col>
          <xdr:colOff>285750</xdr:colOff>
          <xdr:row>23</xdr:row>
          <xdr:rowOff>133350</xdr:rowOff>
        </xdr:to>
        <xdr:sp macro="" textlink="">
          <xdr:nvSpPr>
            <xdr:cNvPr id="5137" name="Object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0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533400</xdr:colOff>
          <xdr:row>8</xdr:row>
          <xdr:rowOff>171450</xdr:rowOff>
        </xdr:from>
        <xdr:to>
          <xdr:col>41</xdr:col>
          <xdr:colOff>171450</xdr:colOff>
          <xdr:row>11</xdr:row>
          <xdr:rowOff>0</xdr:rowOff>
        </xdr:to>
        <xdr:sp macro="" textlink="">
          <xdr:nvSpPr>
            <xdr:cNvPr id="5138" name="Object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0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552450</xdr:colOff>
          <xdr:row>12</xdr:row>
          <xdr:rowOff>57150</xdr:rowOff>
        </xdr:from>
        <xdr:to>
          <xdr:col>39</xdr:col>
          <xdr:colOff>400050</xdr:colOff>
          <xdr:row>14</xdr:row>
          <xdr:rowOff>95250</xdr:rowOff>
        </xdr:to>
        <xdr:sp macro="" textlink="">
          <xdr:nvSpPr>
            <xdr:cNvPr id="5139" name="Object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0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514350</xdr:colOff>
          <xdr:row>1</xdr:row>
          <xdr:rowOff>114300</xdr:rowOff>
        </xdr:from>
        <xdr:to>
          <xdr:col>40</xdr:col>
          <xdr:colOff>342900</xdr:colOff>
          <xdr:row>2</xdr:row>
          <xdr:rowOff>95250</xdr:rowOff>
        </xdr:to>
        <xdr:sp macro="" textlink="">
          <xdr:nvSpPr>
            <xdr:cNvPr id="5140" name="Object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0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514350</xdr:colOff>
          <xdr:row>3</xdr:row>
          <xdr:rowOff>0</xdr:rowOff>
        </xdr:from>
        <xdr:to>
          <xdr:col>39</xdr:col>
          <xdr:colOff>381000</xdr:colOff>
          <xdr:row>5</xdr:row>
          <xdr:rowOff>95250</xdr:rowOff>
        </xdr:to>
        <xdr:sp macro="" textlink="">
          <xdr:nvSpPr>
            <xdr:cNvPr id="5141" name="Object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0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546100</xdr:colOff>
          <xdr:row>30</xdr:row>
          <xdr:rowOff>12700</xdr:rowOff>
        </xdr:from>
        <xdr:to>
          <xdr:col>41</xdr:col>
          <xdr:colOff>203200</xdr:colOff>
          <xdr:row>32</xdr:row>
          <xdr:rowOff>133350</xdr:rowOff>
        </xdr:to>
        <xdr:sp macro="" textlink="">
          <xdr:nvSpPr>
            <xdr:cNvPr id="5142" name="Object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0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488950</xdr:colOff>
          <xdr:row>1</xdr:row>
          <xdr:rowOff>69850</xdr:rowOff>
        </xdr:from>
        <xdr:to>
          <xdr:col>35</xdr:col>
          <xdr:colOff>190500</xdr:colOff>
          <xdr:row>4</xdr:row>
          <xdr:rowOff>88900</xdr:rowOff>
        </xdr:to>
        <xdr:sp macro="" textlink="">
          <xdr:nvSpPr>
            <xdr:cNvPr id="5143" name="Object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0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514350</xdr:colOff>
          <xdr:row>27</xdr:row>
          <xdr:rowOff>133350</xdr:rowOff>
        </xdr:from>
        <xdr:to>
          <xdr:col>41</xdr:col>
          <xdr:colOff>400050</xdr:colOff>
          <xdr:row>29</xdr:row>
          <xdr:rowOff>31750</xdr:rowOff>
        </xdr:to>
        <xdr:sp macro="" textlink="">
          <xdr:nvSpPr>
            <xdr:cNvPr id="5144" name="Object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0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41</xdr:col>
      <xdr:colOff>170180</xdr:colOff>
      <xdr:row>11</xdr:row>
      <xdr:rowOff>187960</xdr:rowOff>
    </xdr:from>
    <xdr:to>
      <xdr:col>45</xdr:col>
      <xdr:colOff>335280</xdr:colOff>
      <xdr:row>16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61900" y="2534920"/>
          <a:ext cx="2573020" cy="878840"/>
        </a:xfrm>
        <a:prstGeom prst="rect">
          <a:avLst/>
        </a:prstGeom>
        <a:ln>
          <a:solidFill>
            <a:srgbClr val="4F81BD"/>
          </a:solidFill>
        </a:ln>
      </xdr:spPr>
    </xdr:pic>
    <xdr:clientData/>
  </xdr:twoCellAnchor>
  <xdr:twoCellAnchor editAs="oneCell">
    <xdr:from>
      <xdr:col>40</xdr:col>
      <xdr:colOff>576580</xdr:colOff>
      <xdr:row>1</xdr:row>
      <xdr:rowOff>20320</xdr:rowOff>
    </xdr:from>
    <xdr:to>
      <xdr:col>44</xdr:col>
      <xdr:colOff>502920</xdr:colOff>
      <xdr:row>7</xdr:row>
      <xdr:rowOff>115570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66320" y="233680"/>
          <a:ext cx="2334260" cy="1203960"/>
        </a:xfrm>
        <a:prstGeom prst="rect">
          <a:avLst/>
        </a:prstGeom>
        <a:ln w="12700" cmpd="sng">
          <a:solidFill>
            <a:srgbClr val="FF0000"/>
          </a:solidFill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57150</xdr:colOff>
          <xdr:row>9</xdr:row>
          <xdr:rowOff>165100</xdr:rowOff>
        </xdr:from>
        <xdr:to>
          <xdr:col>43</xdr:col>
          <xdr:colOff>38100</xdr:colOff>
          <xdr:row>11</xdr:row>
          <xdr:rowOff>31750</xdr:rowOff>
        </xdr:to>
        <xdr:sp macro="" textlink="">
          <xdr:nvSpPr>
            <xdr:cNvPr id="5145" name="Object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0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19050</xdr:colOff>
          <xdr:row>15</xdr:row>
          <xdr:rowOff>95250</xdr:rowOff>
        </xdr:from>
        <xdr:to>
          <xdr:col>41</xdr:col>
          <xdr:colOff>57150</xdr:colOff>
          <xdr:row>18</xdr:row>
          <xdr:rowOff>0</xdr:rowOff>
        </xdr:to>
        <xdr:sp macro="" textlink="">
          <xdr:nvSpPr>
            <xdr:cNvPr id="8206" name="Object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1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57150</xdr:colOff>
          <xdr:row>19</xdr:row>
          <xdr:rowOff>19050</xdr:rowOff>
        </xdr:from>
        <xdr:to>
          <xdr:col>41</xdr:col>
          <xdr:colOff>209550</xdr:colOff>
          <xdr:row>20</xdr:row>
          <xdr:rowOff>95250</xdr:rowOff>
        </xdr:to>
        <xdr:sp macro="" textlink="">
          <xdr:nvSpPr>
            <xdr:cNvPr id="8207" name="Object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1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57150</xdr:colOff>
          <xdr:row>23</xdr:row>
          <xdr:rowOff>152400</xdr:rowOff>
        </xdr:from>
        <xdr:to>
          <xdr:col>42</xdr:col>
          <xdr:colOff>76200</xdr:colOff>
          <xdr:row>26</xdr:row>
          <xdr:rowOff>114300</xdr:rowOff>
        </xdr:to>
        <xdr:sp macro="" textlink="">
          <xdr:nvSpPr>
            <xdr:cNvPr id="8208" name="Object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1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76200</xdr:colOff>
          <xdr:row>21</xdr:row>
          <xdr:rowOff>0</xdr:rowOff>
        </xdr:from>
        <xdr:to>
          <xdr:col>39</xdr:col>
          <xdr:colOff>133350</xdr:colOff>
          <xdr:row>23</xdr:row>
          <xdr:rowOff>95250</xdr:rowOff>
        </xdr:to>
        <xdr:sp macro="" textlink="">
          <xdr:nvSpPr>
            <xdr:cNvPr id="8209" name="Object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1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57150</xdr:colOff>
          <xdr:row>9</xdr:row>
          <xdr:rowOff>165100</xdr:rowOff>
        </xdr:from>
        <xdr:to>
          <xdr:col>43</xdr:col>
          <xdr:colOff>38100</xdr:colOff>
          <xdr:row>11</xdr:row>
          <xdr:rowOff>31750</xdr:rowOff>
        </xdr:to>
        <xdr:sp macro="" textlink="">
          <xdr:nvSpPr>
            <xdr:cNvPr id="8210" name="Object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1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57150</xdr:colOff>
          <xdr:row>12</xdr:row>
          <xdr:rowOff>19050</xdr:rowOff>
        </xdr:from>
        <xdr:to>
          <xdr:col>39</xdr:col>
          <xdr:colOff>228600</xdr:colOff>
          <xdr:row>14</xdr:row>
          <xdr:rowOff>57150</xdr:rowOff>
        </xdr:to>
        <xdr:sp macro="" textlink="">
          <xdr:nvSpPr>
            <xdr:cNvPr id="8211" name="Object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1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1</xdr:row>
          <xdr:rowOff>114300</xdr:rowOff>
        </xdr:from>
        <xdr:to>
          <xdr:col>41</xdr:col>
          <xdr:colOff>171450</xdr:colOff>
          <xdr:row>2</xdr:row>
          <xdr:rowOff>95250</xdr:rowOff>
        </xdr:to>
        <xdr:sp macro="" textlink="">
          <xdr:nvSpPr>
            <xdr:cNvPr id="8212" name="Object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1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31750</xdr:colOff>
          <xdr:row>3</xdr:row>
          <xdr:rowOff>0</xdr:rowOff>
        </xdr:from>
        <xdr:to>
          <xdr:col>43</xdr:col>
          <xdr:colOff>266700</xdr:colOff>
          <xdr:row>5</xdr:row>
          <xdr:rowOff>95250</xdr:rowOff>
        </xdr:to>
        <xdr:sp macro="" textlink="">
          <xdr:nvSpPr>
            <xdr:cNvPr id="8213" name="Object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1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28</xdr:row>
          <xdr:rowOff>152400</xdr:rowOff>
        </xdr:from>
        <xdr:to>
          <xdr:col>43</xdr:col>
          <xdr:colOff>57150</xdr:colOff>
          <xdr:row>31</xdr:row>
          <xdr:rowOff>57150</xdr:rowOff>
        </xdr:to>
        <xdr:sp macro="" textlink="">
          <xdr:nvSpPr>
            <xdr:cNvPr id="8214" name="Object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1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19050</xdr:colOff>
          <xdr:row>5</xdr:row>
          <xdr:rowOff>190500</xdr:rowOff>
        </xdr:from>
        <xdr:to>
          <xdr:col>44</xdr:col>
          <xdr:colOff>95250</xdr:colOff>
          <xdr:row>9</xdr:row>
          <xdr:rowOff>38100</xdr:rowOff>
        </xdr:to>
        <xdr:sp macro="" textlink="">
          <xdr:nvSpPr>
            <xdr:cNvPr id="8215" name="Object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1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27</xdr:row>
          <xdr:rowOff>57150</xdr:rowOff>
        </xdr:from>
        <xdr:to>
          <xdr:col>43</xdr:col>
          <xdr:colOff>266700</xdr:colOff>
          <xdr:row>28</xdr:row>
          <xdr:rowOff>133350</xdr:rowOff>
        </xdr:to>
        <xdr:sp macro="" textlink="">
          <xdr:nvSpPr>
            <xdr:cNvPr id="8216" name="Object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1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41238</xdr:rowOff>
    </xdr:from>
    <xdr:to>
      <xdr:col>15</xdr:col>
      <xdr:colOff>44824</xdr:colOff>
      <xdr:row>10</xdr:row>
      <xdr:rowOff>71718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179293</xdr:rowOff>
    </xdr:from>
    <xdr:to>
      <xdr:col>14</xdr:col>
      <xdr:colOff>717176</xdr:colOff>
      <xdr:row>24</xdr:row>
      <xdr:rowOff>35858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15</xdr:col>
      <xdr:colOff>95250</xdr:colOff>
      <xdr:row>36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15</xdr:col>
      <xdr:colOff>95250</xdr:colOff>
      <xdr:row>48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15</xdr:col>
      <xdr:colOff>95250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349624</xdr:colOff>
      <xdr:row>1</xdr:row>
      <xdr:rowOff>89647</xdr:rowOff>
    </xdr:from>
    <xdr:to>
      <xdr:col>30</xdr:col>
      <xdr:colOff>282220</xdr:colOff>
      <xdr:row>10</xdr:row>
      <xdr:rowOff>143436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111125</xdr:colOff>
      <xdr:row>12</xdr:row>
      <xdr:rowOff>88900</xdr:rowOff>
    </xdr:from>
    <xdr:to>
      <xdr:col>30</xdr:col>
      <xdr:colOff>206375</xdr:colOff>
      <xdr:row>24</xdr:row>
      <xdr:rowOff>88900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182245</xdr:colOff>
      <xdr:row>24</xdr:row>
      <xdr:rowOff>160020</xdr:rowOff>
    </xdr:from>
    <xdr:to>
      <xdr:col>30</xdr:col>
      <xdr:colOff>277495</xdr:colOff>
      <xdr:row>36</xdr:row>
      <xdr:rowOff>160020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601266</xdr:colOff>
      <xdr:row>11</xdr:row>
      <xdr:rowOff>157758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14</xdr:col>
      <xdr:colOff>601266</xdr:colOff>
      <xdr:row>23</xdr:row>
      <xdr:rowOff>157758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14</xdr:col>
      <xdr:colOff>601266</xdr:colOff>
      <xdr:row>35</xdr:row>
      <xdr:rowOff>157758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14</xdr:col>
      <xdr:colOff>601266</xdr:colOff>
      <xdr:row>47</xdr:row>
      <xdr:rowOff>157758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14</xdr:col>
      <xdr:colOff>601266</xdr:colOff>
      <xdr:row>59</xdr:row>
      <xdr:rowOff>157758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0</xdr:row>
      <xdr:rowOff>76200</xdr:rowOff>
    </xdr:from>
    <xdr:to>
      <xdr:col>29</xdr:col>
      <xdr:colOff>601266</xdr:colOff>
      <xdr:row>12</xdr:row>
      <xdr:rowOff>56158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12</xdr:row>
      <xdr:rowOff>38100</xdr:rowOff>
    </xdr:from>
    <xdr:to>
      <xdr:col>29</xdr:col>
      <xdr:colOff>601266</xdr:colOff>
      <xdr:row>24</xdr:row>
      <xdr:rowOff>2381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24</xdr:row>
      <xdr:rowOff>38100</xdr:rowOff>
    </xdr:from>
    <xdr:to>
      <xdr:col>29</xdr:col>
      <xdr:colOff>601266</xdr:colOff>
      <xdr:row>36</xdr:row>
      <xdr:rowOff>2382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514350</xdr:colOff>
          <xdr:row>15</xdr:row>
          <xdr:rowOff>114300</xdr:rowOff>
        </xdr:from>
        <xdr:to>
          <xdr:col>40</xdr:col>
          <xdr:colOff>228600</xdr:colOff>
          <xdr:row>18</xdr:row>
          <xdr:rowOff>19050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4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533400</xdr:colOff>
          <xdr:row>19</xdr:row>
          <xdr:rowOff>57150</xdr:rowOff>
        </xdr:from>
        <xdr:to>
          <xdr:col>40</xdr:col>
          <xdr:colOff>381000</xdr:colOff>
          <xdr:row>20</xdr:row>
          <xdr:rowOff>133350</xdr:rowOff>
        </xdr:to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4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533400</xdr:colOff>
          <xdr:row>23</xdr:row>
          <xdr:rowOff>171450</xdr:rowOff>
        </xdr:from>
        <xdr:to>
          <xdr:col>40</xdr:col>
          <xdr:colOff>571500</xdr:colOff>
          <xdr:row>26</xdr:row>
          <xdr:rowOff>133350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4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552450</xdr:colOff>
          <xdr:row>21</xdr:row>
          <xdr:rowOff>19050</xdr:rowOff>
        </xdr:from>
        <xdr:to>
          <xdr:col>39</xdr:col>
          <xdr:colOff>285750</xdr:colOff>
          <xdr:row>23</xdr:row>
          <xdr:rowOff>133350</xdr:rowOff>
        </xdr:to>
        <xdr:sp macro="" textlink="">
          <xdr:nvSpPr>
            <xdr:cNvPr id="10244" name="Object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4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533400</xdr:colOff>
          <xdr:row>8</xdr:row>
          <xdr:rowOff>171450</xdr:rowOff>
        </xdr:from>
        <xdr:to>
          <xdr:col>41</xdr:col>
          <xdr:colOff>171450</xdr:colOff>
          <xdr:row>11</xdr:row>
          <xdr:rowOff>0</xdr:rowOff>
        </xdr:to>
        <xdr:sp macro="" textlink="">
          <xdr:nvSpPr>
            <xdr:cNvPr id="10245" name="Object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4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552450</xdr:colOff>
          <xdr:row>12</xdr:row>
          <xdr:rowOff>57150</xdr:rowOff>
        </xdr:from>
        <xdr:to>
          <xdr:col>39</xdr:col>
          <xdr:colOff>400050</xdr:colOff>
          <xdr:row>14</xdr:row>
          <xdr:rowOff>95250</xdr:rowOff>
        </xdr:to>
        <xdr:sp macro="" textlink="">
          <xdr:nvSpPr>
            <xdr:cNvPr id="10246" name="Object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4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514350</xdr:colOff>
          <xdr:row>1</xdr:row>
          <xdr:rowOff>114300</xdr:rowOff>
        </xdr:from>
        <xdr:to>
          <xdr:col>40</xdr:col>
          <xdr:colOff>342900</xdr:colOff>
          <xdr:row>2</xdr:row>
          <xdr:rowOff>95250</xdr:rowOff>
        </xdr:to>
        <xdr:sp macro="" textlink="">
          <xdr:nvSpPr>
            <xdr:cNvPr id="10247" name="Object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4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514350</xdr:colOff>
          <xdr:row>3</xdr:row>
          <xdr:rowOff>0</xdr:rowOff>
        </xdr:from>
        <xdr:to>
          <xdr:col>39</xdr:col>
          <xdr:colOff>381000</xdr:colOff>
          <xdr:row>5</xdr:row>
          <xdr:rowOff>95250</xdr:rowOff>
        </xdr:to>
        <xdr:sp macro="" textlink="">
          <xdr:nvSpPr>
            <xdr:cNvPr id="10248" name="Object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4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546100</xdr:colOff>
          <xdr:row>30</xdr:row>
          <xdr:rowOff>12700</xdr:rowOff>
        </xdr:from>
        <xdr:to>
          <xdr:col>41</xdr:col>
          <xdr:colOff>203200</xdr:colOff>
          <xdr:row>32</xdr:row>
          <xdr:rowOff>133350</xdr:rowOff>
        </xdr:to>
        <xdr:sp macro="" textlink="">
          <xdr:nvSpPr>
            <xdr:cNvPr id="10249" name="Object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4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488950</xdr:colOff>
          <xdr:row>1</xdr:row>
          <xdr:rowOff>69850</xdr:rowOff>
        </xdr:from>
        <xdr:to>
          <xdr:col>35</xdr:col>
          <xdr:colOff>190500</xdr:colOff>
          <xdr:row>4</xdr:row>
          <xdr:rowOff>88900</xdr:rowOff>
        </xdr:to>
        <xdr:sp macro="" textlink="">
          <xdr:nvSpPr>
            <xdr:cNvPr id="10250" name="Object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4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514350</xdr:colOff>
          <xdr:row>27</xdr:row>
          <xdr:rowOff>133350</xdr:rowOff>
        </xdr:from>
        <xdr:to>
          <xdr:col>41</xdr:col>
          <xdr:colOff>400050</xdr:colOff>
          <xdr:row>29</xdr:row>
          <xdr:rowOff>31750</xdr:rowOff>
        </xdr:to>
        <xdr:sp macro="" textlink="">
          <xdr:nvSpPr>
            <xdr:cNvPr id="10251" name="Object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4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41</xdr:col>
      <xdr:colOff>170180</xdr:colOff>
      <xdr:row>11</xdr:row>
      <xdr:rowOff>187960</xdr:rowOff>
    </xdr:from>
    <xdr:to>
      <xdr:col>45</xdr:col>
      <xdr:colOff>335280</xdr:colOff>
      <xdr:row>16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30780" y="2693035"/>
          <a:ext cx="2489200" cy="935990"/>
        </a:xfrm>
        <a:prstGeom prst="rect">
          <a:avLst/>
        </a:prstGeom>
        <a:ln>
          <a:solidFill>
            <a:srgbClr val="4F81BD"/>
          </a:solidFill>
        </a:ln>
      </xdr:spPr>
    </xdr:pic>
    <xdr:clientData/>
  </xdr:twoCellAnchor>
  <xdr:twoCellAnchor editAs="oneCell">
    <xdr:from>
      <xdr:col>40</xdr:col>
      <xdr:colOff>576580</xdr:colOff>
      <xdr:row>1</xdr:row>
      <xdr:rowOff>20320</xdr:rowOff>
    </xdr:from>
    <xdr:to>
      <xdr:col>44</xdr:col>
      <xdr:colOff>502920</xdr:colOff>
      <xdr:row>6</xdr:row>
      <xdr:rowOff>134620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56155" y="239395"/>
          <a:ext cx="2250440" cy="1247775"/>
        </a:xfrm>
        <a:prstGeom prst="rect">
          <a:avLst/>
        </a:prstGeom>
        <a:ln w="12700" cmpd="sng">
          <a:solidFill>
            <a:srgbClr val="FF0000"/>
          </a:solidFill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57150</xdr:colOff>
          <xdr:row>9</xdr:row>
          <xdr:rowOff>165100</xdr:rowOff>
        </xdr:from>
        <xdr:to>
          <xdr:col>43</xdr:col>
          <xdr:colOff>38100</xdr:colOff>
          <xdr:row>11</xdr:row>
          <xdr:rowOff>31750</xdr:rowOff>
        </xdr:to>
        <xdr:sp macro="" textlink="">
          <xdr:nvSpPr>
            <xdr:cNvPr id="10252" name="Object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00000000-0008-0000-04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19050</xdr:colOff>
          <xdr:row>15</xdr:row>
          <xdr:rowOff>95250</xdr:rowOff>
        </xdr:from>
        <xdr:to>
          <xdr:col>41</xdr:col>
          <xdr:colOff>57150</xdr:colOff>
          <xdr:row>18</xdr:row>
          <xdr:rowOff>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5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57150</xdr:colOff>
          <xdr:row>19</xdr:row>
          <xdr:rowOff>19050</xdr:rowOff>
        </xdr:from>
        <xdr:to>
          <xdr:col>41</xdr:col>
          <xdr:colOff>209550</xdr:colOff>
          <xdr:row>20</xdr:row>
          <xdr:rowOff>95250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5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57150</xdr:colOff>
          <xdr:row>23</xdr:row>
          <xdr:rowOff>152400</xdr:rowOff>
        </xdr:from>
        <xdr:to>
          <xdr:col>42</xdr:col>
          <xdr:colOff>76200</xdr:colOff>
          <xdr:row>26</xdr:row>
          <xdr:rowOff>114300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5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76200</xdr:colOff>
          <xdr:row>21</xdr:row>
          <xdr:rowOff>0</xdr:rowOff>
        </xdr:from>
        <xdr:to>
          <xdr:col>39</xdr:col>
          <xdr:colOff>133350</xdr:colOff>
          <xdr:row>23</xdr:row>
          <xdr:rowOff>95250</xdr:rowOff>
        </xdr:to>
        <xdr:sp macro="" textlink="">
          <xdr:nvSpPr>
            <xdr:cNvPr id="11268" name="Object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5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57150</xdr:colOff>
          <xdr:row>9</xdr:row>
          <xdr:rowOff>165100</xdr:rowOff>
        </xdr:from>
        <xdr:to>
          <xdr:col>43</xdr:col>
          <xdr:colOff>38100</xdr:colOff>
          <xdr:row>11</xdr:row>
          <xdr:rowOff>31750</xdr:rowOff>
        </xdr:to>
        <xdr:sp macro="" textlink="">
          <xdr:nvSpPr>
            <xdr:cNvPr id="11269" name="Object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5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57150</xdr:colOff>
          <xdr:row>12</xdr:row>
          <xdr:rowOff>19050</xdr:rowOff>
        </xdr:from>
        <xdr:to>
          <xdr:col>39</xdr:col>
          <xdr:colOff>228600</xdr:colOff>
          <xdr:row>14</xdr:row>
          <xdr:rowOff>57150</xdr:rowOff>
        </xdr:to>
        <xdr:sp macro="" textlink="">
          <xdr:nvSpPr>
            <xdr:cNvPr id="11270" name="Object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5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1</xdr:row>
          <xdr:rowOff>114300</xdr:rowOff>
        </xdr:from>
        <xdr:to>
          <xdr:col>41</xdr:col>
          <xdr:colOff>171450</xdr:colOff>
          <xdr:row>2</xdr:row>
          <xdr:rowOff>95250</xdr:rowOff>
        </xdr:to>
        <xdr:sp macro="" textlink="">
          <xdr:nvSpPr>
            <xdr:cNvPr id="11271" name="Object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5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40</xdr:col>
          <xdr:colOff>31750</xdr:colOff>
          <xdr:row>3</xdr:row>
          <xdr:rowOff>0</xdr:rowOff>
        </xdr:from>
        <xdr:to>
          <xdr:col>43</xdr:col>
          <xdr:colOff>266700</xdr:colOff>
          <xdr:row>5</xdr:row>
          <xdr:rowOff>95250</xdr:rowOff>
        </xdr:to>
        <xdr:sp macro="" textlink="">
          <xdr:nvSpPr>
            <xdr:cNvPr id="11272" name="Object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5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28</xdr:row>
          <xdr:rowOff>152400</xdr:rowOff>
        </xdr:from>
        <xdr:to>
          <xdr:col>43</xdr:col>
          <xdr:colOff>57150</xdr:colOff>
          <xdr:row>31</xdr:row>
          <xdr:rowOff>57150</xdr:rowOff>
        </xdr:to>
        <xdr:sp macro="" textlink="">
          <xdr:nvSpPr>
            <xdr:cNvPr id="11273" name="Object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5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19050</xdr:colOff>
          <xdr:row>5</xdr:row>
          <xdr:rowOff>190500</xdr:rowOff>
        </xdr:from>
        <xdr:to>
          <xdr:col>44</xdr:col>
          <xdr:colOff>95250</xdr:colOff>
          <xdr:row>9</xdr:row>
          <xdr:rowOff>38100</xdr:rowOff>
        </xdr:to>
        <xdr:sp macro="" textlink="">
          <xdr:nvSpPr>
            <xdr:cNvPr id="11274" name="Object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5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27</xdr:row>
          <xdr:rowOff>57150</xdr:rowOff>
        </xdr:from>
        <xdr:to>
          <xdr:col>43</xdr:col>
          <xdr:colOff>266700</xdr:colOff>
          <xdr:row>28</xdr:row>
          <xdr:rowOff>133350</xdr:rowOff>
        </xdr:to>
        <xdr:sp macro="" textlink="">
          <xdr:nvSpPr>
            <xdr:cNvPr id="11275" name="Object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5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8.wmf"/><Relationship Id="rId3" Type="http://schemas.openxmlformats.org/officeDocument/2006/relationships/oleObject" Target="../embeddings/oleObject1.bin"/><Relationship Id="rId21" Type="http://schemas.openxmlformats.org/officeDocument/2006/relationships/oleObject" Target="../embeddings/oleObject10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wmf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2.bin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wmf"/><Relationship Id="rId20" Type="http://schemas.openxmlformats.org/officeDocument/2006/relationships/image" Target="../media/image9.wmf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5.bin"/><Relationship Id="rId24" Type="http://schemas.openxmlformats.org/officeDocument/2006/relationships/image" Target="../media/image11.emf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9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wmf"/><Relationship Id="rId22" Type="http://schemas.openxmlformats.org/officeDocument/2006/relationships/image" Target="../media/image10.w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13" Type="http://schemas.openxmlformats.org/officeDocument/2006/relationships/oleObject" Target="../embeddings/oleObject18.bin"/><Relationship Id="rId18" Type="http://schemas.openxmlformats.org/officeDocument/2006/relationships/image" Target="../media/image8.wmf"/><Relationship Id="rId3" Type="http://schemas.openxmlformats.org/officeDocument/2006/relationships/oleObject" Target="../embeddings/oleObject13.bin"/><Relationship Id="rId21" Type="http://schemas.openxmlformats.org/officeDocument/2006/relationships/oleObject" Target="../embeddings/oleObject22.bin"/><Relationship Id="rId7" Type="http://schemas.openxmlformats.org/officeDocument/2006/relationships/oleObject" Target="../embeddings/oleObject15.bin"/><Relationship Id="rId12" Type="http://schemas.openxmlformats.org/officeDocument/2006/relationships/image" Target="../media/image5.wmf"/><Relationship Id="rId17" Type="http://schemas.openxmlformats.org/officeDocument/2006/relationships/oleObject" Target="../embeddings/oleObject20.bin"/><Relationship Id="rId2" Type="http://schemas.openxmlformats.org/officeDocument/2006/relationships/vmlDrawing" Target="../drawings/vmlDrawing2.vml"/><Relationship Id="rId16" Type="http://schemas.openxmlformats.org/officeDocument/2006/relationships/image" Target="../media/image7.wmf"/><Relationship Id="rId20" Type="http://schemas.openxmlformats.org/officeDocument/2006/relationships/image" Target="../media/image9.wmf"/><Relationship Id="rId1" Type="http://schemas.openxmlformats.org/officeDocument/2006/relationships/drawing" Target="../drawings/drawing2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17.bin"/><Relationship Id="rId24" Type="http://schemas.openxmlformats.org/officeDocument/2006/relationships/image" Target="../media/image11.emf"/><Relationship Id="rId5" Type="http://schemas.openxmlformats.org/officeDocument/2006/relationships/oleObject" Target="../embeddings/oleObject14.bin"/><Relationship Id="rId15" Type="http://schemas.openxmlformats.org/officeDocument/2006/relationships/oleObject" Target="../embeddings/oleObject19.bin"/><Relationship Id="rId23" Type="http://schemas.openxmlformats.org/officeDocument/2006/relationships/oleObject" Target="../embeddings/oleObject23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21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16.bin"/><Relationship Id="rId14" Type="http://schemas.openxmlformats.org/officeDocument/2006/relationships/image" Target="../media/image6.wmf"/><Relationship Id="rId22" Type="http://schemas.openxmlformats.org/officeDocument/2006/relationships/image" Target="../media/image10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13" Type="http://schemas.openxmlformats.org/officeDocument/2006/relationships/oleObject" Target="../embeddings/oleObject29.bin"/><Relationship Id="rId18" Type="http://schemas.openxmlformats.org/officeDocument/2006/relationships/image" Target="../media/image8.wmf"/><Relationship Id="rId3" Type="http://schemas.openxmlformats.org/officeDocument/2006/relationships/oleObject" Target="../embeddings/oleObject24.bin"/><Relationship Id="rId21" Type="http://schemas.openxmlformats.org/officeDocument/2006/relationships/oleObject" Target="../embeddings/oleObject33.bin"/><Relationship Id="rId7" Type="http://schemas.openxmlformats.org/officeDocument/2006/relationships/oleObject" Target="../embeddings/oleObject26.bin"/><Relationship Id="rId12" Type="http://schemas.openxmlformats.org/officeDocument/2006/relationships/image" Target="../media/image5.wmf"/><Relationship Id="rId17" Type="http://schemas.openxmlformats.org/officeDocument/2006/relationships/oleObject" Target="../embeddings/oleObject31.bin"/><Relationship Id="rId25" Type="http://schemas.openxmlformats.org/officeDocument/2006/relationships/oleObject" Target="../embeddings/oleObject35.bin"/><Relationship Id="rId2" Type="http://schemas.openxmlformats.org/officeDocument/2006/relationships/vmlDrawing" Target="../drawings/vmlDrawing3.vml"/><Relationship Id="rId16" Type="http://schemas.openxmlformats.org/officeDocument/2006/relationships/image" Target="../media/image7.wmf"/><Relationship Id="rId20" Type="http://schemas.openxmlformats.org/officeDocument/2006/relationships/image" Target="../media/image9.wmf"/><Relationship Id="rId1" Type="http://schemas.openxmlformats.org/officeDocument/2006/relationships/drawing" Target="../drawings/drawing5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28.bin"/><Relationship Id="rId24" Type="http://schemas.openxmlformats.org/officeDocument/2006/relationships/image" Target="../media/image11.emf"/><Relationship Id="rId5" Type="http://schemas.openxmlformats.org/officeDocument/2006/relationships/oleObject" Target="../embeddings/oleObject25.bin"/><Relationship Id="rId15" Type="http://schemas.openxmlformats.org/officeDocument/2006/relationships/oleObject" Target="../embeddings/oleObject30.bin"/><Relationship Id="rId23" Type="http://schemas.openxmlformats.org/officeDocument/2006/relationships/oleObject" Target="../embeddings/oleObject34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32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27.bin"/><Relationship Id="rId14" Type="http://schemas.openxmlformats.org/officeDocument/2006/relationships/image" Target="../media/image6.wmf"/><Relationship Id="rId22" Type="http://schemas.openxmlformats.org/officeDocument/2006/relationships/image" Target="../media/image10.w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13" Type="http://schemas.openxmlformats.org/officeDocument/2006/relationships/oleObject" Target="../embeddings/oleObject41.bin"/><Relationship Id="rId18" Type="http://schemas.openxmlformats.org/officeDocument/2006/relationships/image" Target="../media/image8.wmf"/><Relationship Id="rId3" Type="http://schemas.openxmlformats.org/officeDocument/2006/relationships/oleObject" Target="../embeddings/oleObject36.bin"/><Relationship Id="rId21" Type="http://schemas.openxmlformats.org/officeDocument/2006/relationships/oleObject" Target="../embeddings/oleObject45.bin"/><Relationship Id="rId7" Type="http://schemas.openxmlformats.org/officeDocument/2006/relationships/oleObject" Target="../embeddings/oleObject38.bin"/><Relationship Id="rId12" Type="http://schemas.openxmlformats.org/officeDocument/2006/relationships/image" Target="../media/image5.wmf"/><Relationship Id="rId17" Type="http://schemas.openxmlformats.org/officeDocument/2006/relationships/oleObject" Target="../embeddings/oleObject43.bin"/><Relationship Id="rId2" Type="http://schemas.openxmlformats.org/officeDocument/2006/relationships/vmlDrawing" Target="../drawings/vmlDrawing4.vml"/><Relationship Id="rId16" Type="http://schemas.openxmlformats.org/officeDocument/2006/relationships/image" Target="../media/image7.wmf"/><Relationship Id="rId20" Type="http://schemas.openxmlformats.org/officeDocument/2006/relationships/image" Target="../media/image9.wmf"/><Relationship Id="rId1" Type="http://schemas.openxmlformats.org/officeDocument/2006/relationships/drawing" Target="../drawings/drawing6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40.bin"/><Relationship Id="rId24" Type="http://schemas.openxmlformats.org/officeDocument/2006/relationships/image" Target="../media/image11.emf"/><Relationship Id="rId5" Type="http://schemas.openxmlformats.org/officeDocument/2006/relationships/oleObject" Target="../embeddings/oleObject37.bin"/><Relationship Id="rId15" Type="http://schemas.openxmlformats.org/officeDocument/2006/relationships/oleObject" Target="../embeddings/oleObject42.bin"/><Relationship Id="rId23" Type="http://schemas.openxmlformats.org/officeDocument/2006/relationships/oleObject" Target="../embeddings/oleObject46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44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39.bin"/><Relationship Id="rId14" Type="http://schemas.openxmlformats.org/officeDocument/2006/relationships/image" Target="../media/image6.wmf"/><Relationship Id="rId22" Type="http://schemas.openxmlformats.org/officeDocument/2006/relationships/image" Target="../media/image10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04"/>
  <sheetViews>
    <sheetView workbookViewId="0">
      <selection sqref="A1:XFD6"/>
    </sheetView>
  </sheetViews>
  <sheetFormatPr defaultColWidth="8.7265625" defaultRowHeight="14.5" x14ac:dyDescent="0.35"/>
  <cols>
    <col min="1" max="1" width="21" customWidth="1"/>
    <col min="2" max="2" width="7.26953125" style="3" bestFit="1" customWidth="1"/>
    <col min="3" max="3" width="14.7265625" style="2" bestFit="1" customWidth="1"/>
    <col min="4" max="4" width="11.26953125" style="5" bestFit="1" customWidth="1"/>
    <col min="5" max="5" width="7" style="1" bestFit="1" customWidth="1"/>
    <col min="6" max="6" width="7.26953125" style="1" bestFit="1" customWidth="1"/>
    <col min="7" max="7" width="9.7265625" style="1" bestFit="1" customWidth="1"/>
    <col min="8" max="8" width="12.81640625" style="3" customWidth="1"/>
    <col min="9" max="9" width="8.453125" bestFit="1" customWidth="1"/>
    <col min="10" max="10" width="9" bestFit="1" customWidth="1"/>
    <col min="11" max="11" width="9.453125" customWidth="1"/>
    <col min="12" max="12" width="9" bestFit="1" customWidth="1"/>
    <col min="13" max="13" width="9.7265625" bestFit="1" customWidth="1"/>
    <col min="14" max="14" width="11.453125" customWidth="1"/>
    <col min="15" max="15" width="11.7265625" bestFit="1" customWidth="1"/>
    <col min="16" max="17" width="9" bestFit="1" customWidth="1"/>
    <col min="18" max="18" width="8.7265625" bestFit="1" customWidth="1"/>
    <col min="19" max="19" width="9" bestFit="1" customWidth="1"/>
    <col min="20" max="20" width="11.7265625" bestFit="1" customWidth="1"/>
    <col min="21" max="21" width="8.7265625" bestFit="1" customWidth="1"/>
    <col min="22" max="22" width="9" bestFit="1" customWidth="1"/>
    <col min="23" max="23" width="10.7265625" customWidth="1"/>
    <col min="24" max="24" width="9" bestFit="1" customWidth="1"/>
    <col min="25" max="25" width="11.453125" customWidth="1"/>
    <col min="26" max="27" width="8.26953125" bestFit="1" customWidth="1"/>
    <col min="28" max="28" width="6.7265625" bestFit="1" customWidth="1"/>
    <col min="29" max="29" width="7.1796875" bestFit="1" customWidth="1"/>
    <col min="30" max="30" width="25.54296875" customWidth="1"/>
    <col min="31" max="31" width="6.1796875" bestFit="1" customWidth="1"/>
    <col min="32" max="32" width="13" customWidth="1"/>
    <col min="33" max="33" width="21.453125" customWidth="1"/>
    <col min="34" max="36" width="7.7265625" bestFit="1" customWidth="1"/>
  </cols>
  <sheetData>
    <row r="1" spans="1:36" x14ac:dyDescent="0.35">
      <c r="B1"/>
      <c r="C1"/>
      <c r="D1"/>
      <c r="E1"/>
      <c r="F1"/>
      <c r="G1"/>
      <c r="H1"/>
    </row>
    <row r="2" spans="1:36" x14ac:dyDescent="0.35">
      <c r="B2"/>
      <c r="C2"/>
      <c r="D2"/>
      <c r="E2"/>
      <c r="F2"/>
      <c r="G2"/>
      <c r="H2"/>
    </row>
    <row r="3" spans="1:36" x14ac:dyDescent="0.35">
      <c r="B3"/>
      <c r="C3"/>
      <c r="D3"/>
      <c r="E3"/>
      <c r="F3"/>
      <c r="G3"/>
      <c r="H3"/>
    </row>
    <row r="4" spans="1:36" x14ac:dyDescent="0.35">
      <c r="B4"/>
      <c r="C4"/>
      <c r="D4"/>
      <c r="E4"/>
      <c r="F4"/>
      <c r="G4"/>
      <c r="H4"/>
    </row>
    <row r="5" spans="1:36" x14ac:dyDescent="0.35">
      <c r="B5"/>
      <c r="C5"/>
      <c r="D5"/>
      <c r="E5"/>
      <c r="F5"/>
      <c r="G5"/>
      <c r="H5"/>
    </row>
    <row r="6" spans="1:36" x14ac:dyDescent="0.35">
      <c r="B6"/>
      <c r="C6"/>
      <c r="D6"/>
      <c r="E6"/>
      <c r="F6"/>
      <c r="G6"/>
      <c r="H6"/>
    </row>
    <row r="7" spans="1:36" ht="15" thickBot="1" x14ac:dyDescent="0.4">
      <c r="B7"/>
      <c r="C7"/>
      <c r="D7"/>
      <c r="E7"/>
      <c r="F7"/>
      <c r="G7"/>
      <c r="H7"/>
    </row>
    <row r="8" spans="1:36" ht="15.5" thickTop="1" thickBot="1" x14ac:dyDescent="0.4">
      <c r="A8" s="10" t="s">
        <v>38</v>
      </c>
      <c r="B8" s="11"/>
      <c r="C8" s="12"/>
      <c r="D8" s="13"/>
      <c r="E8" s="14"/>
      <c r="F8" s="14"/>
      <c r="G8" s="14"/>
      <c r="H8" s="15"/>
    </row>
    <row r="9" spans="1:36" ht="15" thickTop="1" x14ac:dyDescent="0.35">
      <c r="C9" s="71" t="s">
        <v>112</v>
      </c>
      <c r="D9" s="72" t="s">
        <v>113</v>
      </c>
      <c r="E9" s="73" t="s">
        <v>114</v>
      </c>
      <c r="F9" s="1" t="s">
        <v>115</v>
      </c>
      <c r="G9" s="16" t="s">
        <v>116</v>
      </c>
      <c r="H9" s="74" t="s">
        <v>118</v>
      </c>
    </row>
    <row r="10" spans="1:36" ht="15" thickBot="1" x14ac:dyDescent="0.4">
      <c r="A10" s="76" t="s">
        <v>0</v>
      </c>
      <c r="B10" s="77" t="s">
        <v>0</v>
      </c>
      <c r="C10" s="78" t="s">
        <v>23</v>
      </c>
      <c r="D10" s="79" t="s">
        <v>23</v>
      </c>
      <c r="E10" s="80" t="s">
        <v>24</v>
      </c>
      <c r="F10" s="80" t="s">
        <v>25</v>
      </c>
      <c r="G10" s="80" t="s">
        <v>26</v>
      </c>
      <c r="H10" s="81" t="s">
        <v>2</v>
      </c>
    </row>
    <row r="11" spans="1:36" ht="15" thickTop="1" x14ac:dyDescent="0.35">
      <c r="A11" s="69" t="s">
        <v>111</v>
      </c>
      <c r="B11" s="70" t="s">
        <v>117</v>
      </c>
      <c r="C11" s="71" t="s">
        <v>128</v>
      </c>
      <c r="D11" s="72" t="s">
        <v>125</v>
      </c>
      <c r="E11" s="73" t="s">
        <v>123</v>
      </c>
      <c r="F11" s="73" t="s">
        <v>122</v>
      </c>
      <c r="G11" s="16" t="s">
        <v>124</v>
      </c>
      <c r="H11" s="74" t="s">
        <v>126</v>
      </c>
    </row>
    <row r="12" spans="1:36" s="192" customFormat="1" x14ac:dyDescent="0.35">
      <c r="A12" s="186">
        <v>0.5</v>
      </c>
      <c r="B12" s="185">
        <v>0.5</v>
      </c>
      <c r="C12" s="185">
        <v>0</v>
      </c>
      <c r="D12" s="185">
        <v>269.13079387712315</v>
      </c>
      <c r="E12" s="185">
        <v>12.69684511029523</v>
      </c>
      <c r="F12" s="185">
        <v>2.4292782605644341</v>
      </c>
      <c r="G12" s="185">
        <v>2.4435260196323907</v>
      </c>
      <c r="H12" s="187">
        <v>0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r="13" spans="1:36" x14ac:dyDescent="0.35">
      <c r="A13" s="143">
        <v>1.5</v>
      </c>
      <c r="B13" s="3">
        <v>1.5</v>
      </c>
      <c r="C13" s="2">
        <v>0</v>
      </c>
      <c r="D13" s="5">
        <v>271.00837914340968</v>
      </c>
      <c r="E13" s="1">
        <v>13.159340491112538</v>
      </c>
      <c r="F13" s="1">
        <v>2.393032022619594</v>
      </c>
      <c r="G13" s="1">
        <v>2.0294748768538806</v>
      </c>
      <c r="H13" s="144">
        <v>0</v>
      </c>
    </row>
    <row r="14" spans="1:36" x14ac:dyDescent="0.35">
      <c r="A14" s="143">
        <v>2.5</v>
      </c>
      <c r="B14" s="3">
        <v>2.5</v>
      </c>
      <c r="C14" s="2">
        <v>0</v>
      </c>
      <c r="D14" s="5">
        <v>265.38308941453852</v>
      </c>
      <c r="E14" s="1">
        <v>11.766408901132301</v>
      </c>
      <c r="F14" s="1">
        <v>2.3296270368277092</v>
      </c>
      <c r="G14" s="1">
        <v>2.357536563381216</v>
      </c>
      <c r="H14" s="144">
        <v>0</v>
      </c>
    </row>
    <row r="15" spans="1:36" x14ac:dyDescent="0.35">
      <c r="A15" s="143">
        <v>3.5</v>
      </c>
      <c r="B15" s="3">
        <v>3.5</v>
      </c>
      <c r="C15" s="2">
        <v>0</v>
      </c>
      <c r="D15" s="5">
        <v>265.09764416014679</v>
      </c>
      <c r="E15" s="1">
        <v>11.69513894648815</v>
      </c>
      <c r="F15" s="1">
        <v>2.3061676362870549</v>
      </c>
      <c r="G15" s="1">
        <v>2.1932738407348764</v>
      </c>
      <c r="H15" s="144">
        <v>0</v>
      </c>
    </row>
    <row r="16" spans="1:36" x14ac:dyDescent="0.35">
      <c r="A16" s="143">
        <v>4.5</v>
      </c>
      <c r="B16" s="3">
        <v>4.5</v>
      </c>
      <c r="C16" s="2">
        <v>0</v>
      </c>
      <c r="D16" s="5">
        <v>265.21156543289123</v>
      </c>
      <c r="E16" s="1">
        <v>11.723589701440986</v>
      </c>
      <c r="F16" s="1">
        <v>2.2136144679208551</v>
      </c>
      <c r="G16" s="1">
        <v>2.1449197256135655</v>
      </c>
      <c r="H16" s="144">
        <v>0</v>
      </c>
    </row>
    <row r="17" spans="1:8" x14ac:dyDescent="0.35">
      <c r="A17" s="143">
        <v>5.5</v>
      </c>
      <c r="B17" s="3">
        <v>5.5</v>
      </c>
      <c r="C17" s="2">
        <v>98.942926503916112</v>
      </c>
      <c r="D17" s="5">
        <v>261.06167664180509</v>
      </c>
      <c r="E17" s="1">
        <v>10.681224898243343</v>
      </c>
      <c r="F17" s="1">
        <v>2.2298279453050136</v>
      </c>
      <c r="G17" s="1">
        <v>2.2647485352766665</v>
      </c>
      <c r="H17" s="144">
        <v>0</v>
      </c>
    </row>
    <row r="18" spans="1:8" x14ac:dyDescent="0.35">
      <c r="A18" s="143">
        <v>6.5</v>
      </c>
      <c r="B18" s="3">
        <v>6.5</v>
      </c>
      <c r="C18" s="2">
        <v>301.35921120210173</v>
      </c>
      <c r="D18" s="5">
        <v>264.85312053123829</v>
      </c>
      <c r="E18" s="1">
        <v>11.634040516629534</v>
      </c>
      <c r="F18" s="1">
        <v>2.3044257112457203</v>
      </c>
      <c r="G18" s="1">
        <v>2.2261026557568977</v>
      </c>
      <c r="H18" s="144">
        <v>0</v>
      </c>
    </row>
    <row r="19" spans="1:8" x14ac:dyDescent="0.35">
      <c r="A19" s="143">
        <v>7.5</v>
      </c>
      <c r="B19" s="3">
        <v>7.5</v>
      </c>
      <c r="C19" s="2">
        <v>496.87832926664043</v>
      </c>
      <c r="D19" s="5">
        <v>277.27562619429648</v>
      </c>
      <c r="E19" s="1">
        <v>14.685925119656481</v>
      </c>
      <c r="F19" s="1">
        <v>2.4884625637381119</v>
      </c>
      <c r="G19" s="1">
        <v>2.4931712948481675</v>
      </c>
      <c r="H19" s="144">
        <v>0</v>
      </c>
    </row>
    <row r="20" spans="1:8" x14ac:dyDescent="0.35">
      <c r="A20" s="143">
        <v>8.5</v>
      </c>
      <c r="B20" s="3">
        <v>8.5</v>
      </c>
      <c r="C20" s="2">
        <v>672.17597552062944</v>
      </c>
      <c r="D20" s="5">
        <v>279.83124257685398</v>
      </c>
      <c r="E20" s="1">
        <v>15.301002303447607</v>
      </c>
      <c r="F20" s="1">
        <v>2.6711942530299342</v>
      </c>
      <c r="G20" s="1">
        <v>2.1439810031948827</v>
      </c>
      <c r="H20" s="144">
        <v>0</v>
      </c>
    </row>
    <row r="21" spans="1:8" x14ac:dyDescent="0.35">
      <c r="A21" s="143">
        <v>9.5</v>
      </c>
      <c r="B21" s="3">
        <v>9.5</v>
      </c>
      <c r="C21" s="2">
        <v>815.30590471397545</v>
      </c>
      <c r="D21" s="5">
        <v>288.53636638788475</v>
      </c>
      <c r="E21" s="1">
        <v>17.365008941350592</v>
      </c>
      <c r="F21" s="1">
        <v>3.0910493695976249</v>
      </c>
      <c r="G21" s="1">
        <v>2.2989078575022392</v>
      </c>
      <c r="H21" s="144">
        <v>0</v>
      </c>
    </row>
    <row r="22" spans="1:8" x14ac:dyDescent="0.35">
      <c r="A22" s="143">
        <v>10.5</v>
      </c>
      <c r="B22" s="3">
        <v>10.5</v>
      </c>
      <c r="C22" s="2">
        <v>916.51404841900148</v>
      </c>
      <c r="D22" s="5">
        <v>295.69369498004824</v>
      </c>
      <c r="E22" s="1">
        <v>19.027323198928393</v>
      </c>
      <c r="F22" s="1">
        <v>3.2908830373583671</v>
      </c>
      <c r="G22" s="1">
        <v>2.6948602612739636</v>
      </c>
      <c r="H22" s="144">
        <v>0</v>
      </c>
    </row>
    <row r="23" spans="1:8" x14ac:dyDescent="0.35">
      <c r="A23" s="143">
        <v>11.5</v>
      </c>
      <c r="B23" s="3">
        <v>11.5</v>
      </c>
      <c r="C23" s="2">
        <v>968.90323869395957</v>
      </c>
      <c r="D23" s="5">
        <v>301.16236997195421</v>
      </c>
      <c r="E23" s="1">
        <v>20.277218744483385</v>
      </c>
      <c r="F23" s="1">
        <v>3.2794186814697035</v>
      </c>
      <c r="G23" s="1">
        <v>2.6705181370463551</v>
      </c>
      <c r="H23" s="144">
        <v>0</v>
      </c>
    </row>
    <row r="24" spans="1:8" x14ac:dyDescent="0.35">
      <c r="A24" s="143">
        <v>12.5</v>
      </c>
      <c r="B24" s="3">
        <v>12.5</v>
      </c>
      <c r="C24" s="2">
        <v>968.90323869395957</v>
      </c>
      <c r="D24" s="5">
        <v>306.7354897278417</v>
      </c>
      <c r="E24" s="1">
        <v>21.533593608854883</v>
      </c>
      <c r="F24" s="1">
        <v>3.8753851469743967</v>
      </c>
      <c r="G24" s="1">
        <v>2.5851455749109356</v>
      </c>
      <c r="H24" s="144">
        <v>0</v>
      </c>
    </row>
    <row r="25" spans="1:8" x14ac:dyDescent="0.35">
      <c r="A25" s="143">
        <v>13.5</v>
      </c>
      <c r="B25" s="3">
        <v>13.5</v>
      </c>
      <c r="C25" s="2">
        <v>916.51404841900148</v>
      </c>
      <c r="D25" s="5">
        <v>314.90168678834135</v>
      </c>
      <c r="E25" s="1">
        <v>23.343971996674878</v>
      </c>
      <c r="F25" s="1">
        <v>4.4695634110969298</v>
      </c>
      <c r="G25" s="1">
        <v>2.5964207964757975</v>
      </c>
      <c r="H25" s="144">
        <v>0</v>
      </c>
    </row>
    <row r="26" spans="1:8" x14ac:dyDescent="0.35">
      <c r="A26" s="143">
        <v>14.5</v>
      </c>
      <c r="B26" s="3">
        <v>14.5</v>
      </c>
      <c r="C26" s="2">
        <v>815.30590471397545</v>
      </c>
      <c r="D26" s="5">
        <v>312.54902421933116</v>
      </c>
      <c r="E26" s="1">
        <v>22.826052683540077</v>
      </c>
      <c r="F26" s="1">
        <v>3.6515499215189031</v>
      </c>
      <c r="G26" s="1">
        <v>2.3682714644228127</v>
      </c>
      <c r="H26" s="144">
        <v>0</v>
      </c>
    </row>
    <row r="27" spans="1:8" x14ac:dyDescent="0.35">
      <c r="A27" s="143">
        <v>15.5</v>
      </c>
      <c r="B27" s="3">
        <v>15.5</v>
      </c>
      <c r="C27" s="2">
        <v>672.17597552062944</v>
      </c>
      <c r="D27" s="5">
        <v>313.85117175300701</v>
      </c>
      <c r="E27" s="1">
        <v>23.113069622865151</v>
      </c>
      <c r="F27" s="1">
        <v>4.7818547353095617</v>
      </c>
      <c r="G27" s="1">
        <v>2.3336989490540936</v>
      </c>
      <c r="H27" s="144">
        <v>0</v>
      </c>
    </row>
    <row r="28" spans="1:8" x14ac:dyDescent="0.35">
      <c r="A28" s="143">
        <v>16.5</v>
      </c>
      <c r="B28" s="3">
        <v>16.5</v>
      </c>
      <c r="C28" s="2">
        <v>496.87832926664043</v>
      </c>
      <c r="D28" s="5">
        <v>304.3749039473812</v>
      </c>
      <c r="E28" s="1">
        <v>21.003543057023069</v>
      </c>
      <c r="F28" s="1">
        <v>4.0062026453106796</v>
      </c>
      <c r="G28" s="1">
        <v>2.5278016775938497</v>
      </c>
      <c r="H28" s="144">
        <v>0</v>
      </c>
    </row>
    <row r="29" spans="1:8" x14ac:dyDescent="0.35">
      <c r="A29" s="143">
        <v>17.5</v>
      </c>
      <c r="B29" s="3">
        <v>17.5</v>
      </c>
      <c r="C29" s="2">
        <v>301.35921120210173</v>
      </c>
      <c r="D29" s="5">
        <v>301.01630099163901</v>
      </c>
      <c r="E29" s="1">
        <v>20.244056049546032</v>
      </c>
      <c r="F29" s="1">
        <v>4.5937905651057562</v>
      </c>
      <c r="G29" s="1">
        <v>2.4109986489172517</v>
      </c>
      <c r="H29" s="144">
        <v>0</v>
      </c>
    </row>
    <row r="30" spans="1:8" x14ac:dyDescent="0.35">
      <c r="A30" s="143">
        <v>18.5</v>
      </c>
      <c r="B30" s="3">
        <v>18.5</v>
      </c>
      <c r="C30" s="2">
        <v>98.942926503916112</v>
      </c>
      <c r="D30" s="5">
        <v>286.91110215550009</v>
      </c>
      <c r="E30" s="1">
        <v>16.983234973123995</v>
      </c>
      <c r="F30" s="1">
        <v>3.6323194635863101</v>
      </c>
      <c r="G30" s="1">
        <v>2.2021820284876581</v>
      </c>
      <c r="H30" s="144">
        <v>0</v>
      </c>
    </row>
    <row r="31" spans="1:8" x14ac:dyDescent="0.35">
      <c r="A31" s="143">
        <v>19.5</v>
      </c>
      <c r="B31" s="3">
        <v>19.5</v>
      </c>
      <c r="C31" s="2">
        <v>0</v>
      </c>
      <c r="D31" s="5">
        <v>278.90494661421599</v>
      </c>
      <c r="E31" s="1">
        <v>15.078553143225541</v>
      </c>
      <c r="F31" s="1">
        <v>3.5097601594073122</v>
      </c>
      <c r="G31" s="1">
        <v>2.2432809571569492</v>
      </c>
      <c r="H31" s="144">
        <v>0</v>
      </c>
    </row>
    <row r="32" spans="1:8" x14ac:dyDescent="0.35">
      <c r="A32" s="143">
        <v>20.5</v>
      </c>
      <c r="B32" s="3">
        <v>20.5</v>
      </c>
      <c r="C32" s="2">
        <v>0</v>
      </c>
      <c r="D32" s="5">
        <v>274.02836277439411</v>
      </c>
      <c r="E32" s="1">
        <v>13.898220659485103</v>
      </c>
      <c r="F32" s="1">
        <v>3.8476582856076482</v>
      </c>
      <c r="G32" s="1">
        <v>2.4759475586658066</v>
      </c>
      <c r="H32" s="144">
        <v>0</v>
      </c>
    </row>
    <row r="33" spans="1:8" x14ac:dyDescent="0.35">
      <c r="A33" s="143">
        <v>21.5</v>
      </c>
      <c r="B33" s="3">
        <v>21.5</v>
      </c>
      <c r="C33" s="2">
        <v>0</v>
      </c>
      <c r="D33" s="5">
        <v>276.19628197022314</v>
      </c>
      <c r="E33" s="1">
        <v>14.424874646126078</v>
      </c>
      <c r="F33" s="1">
        <v>3.507025565728604</v>
      </c>
      <c r="G33" s="1">
        <v>2.0784061464730437</v>
      </c>
      <c r="H33" s="144">
        <v>0</v>
      </c>
    </row>
    <row r="34" spans="1:8" x14ac:dyDescent="0.35">
      <c r="A34" s="143">
        <v>22.5</v>
      </c>
      <c r="B34" s="3">
        <v>22.5</v>
      </c>
      <c r="C34" s="2">
        <v>0</v>
      </c>
      <c r="D34" s="5">
        <v>272.6487277091141</v>
      </c>
      <c r="E34" s="1">
        <v>13.561435835999358</v>
      </c>
      <c r="F34" s="1">
        <v>2.9862392390242243</v>
      </c>
      <c r="G34" s="1">
        <v>2.0353235312246571</v>
      </c>
      <c r="H34" s="144">
        <v>0</v>
      </c>
    </row>
    <row r="35" spans="1:8" x14ac:dyDescent="0.35">
      <c r="A35" s="143">
        <v>23.5</v>
      </c>
      <c r="B35" s="3">
        <v>23.5</v>
      </c>
      <c r="C35" s="2">
        <v>0</v>
      </c>
      <c r="D35" s="5">
        <v>269.77889044823911</v>
      </c>
      <c r="E35" s="1">
        <v>12.856759928793041</v>
      </c>
      <c r="F35" s="1">
        <v>3.0955206198304084</v>
      </c>
      <c r="G35" s="1">
        <v>2.1927205314559695</v>
      </c>
      <c r="H35" s="144">
        <v>0</v>
      </c>
    </row>
    <row r="36" spans="1:8" x14ac:dyDescent="0.35">
      <c r="A36" s="145">
        <v>24.5</v>
      </c>
      <c r="B36" s="3">
        <v>0.5</v>
      </c>
      <c r="C36" s="2">
        <v>0</v>
      </c>
      <c r="D36" s="5">
        <v>265.69332199518436</v>
      </c>
      <c r="E36" s="1">
        <v>11.843802584848534</v>
      </c>
      <c r="F36" s="1">
        <v>2.411089447796404</v>
      </c>
      <c r="G36" s="1">
        <v>2.4674783248215264</v>
      </c>
      <c r="H36" s="144">
        <v>0</v>
      </c>
    </row>
    <row r="37" spans="1:8" x14ac:dyDescent="0.35">
      <c r="A37" s="145">
        <v>25.5</v>
      </c>
      <c r="B37" s="3">
        <v>1.5</v>
      </c>
      <c r="C37" s="2">
        <v>0</v>
      </c>
      <c r="D37" s="5">
        <v>270.99020695545721</v>
      </c>
      <c r="E37" s="1">
        <v>13.154875768886653</v>
      </c>
      <c r="F37" s="1">
        <v>2.3352274165732876</v>
      </c>
      <c r="G37" s="1">
        <v>2.0462589950241963</v>
      </c>
      <c r="H37" s="144">
        <v>0</v>
      </c>
    </row>
    <row r="38" spans="1:8" x14ac:dyDescent="0.35">
      <c r="A38" s="145">
        <v>26.5</v>
      </c>
      <c r="B38" s="3">
        <v>2.5</v>
      </c>
      <c r="C38" s="2">
        <v>0</v>
      </c>
      <c r="D38" s="5">
        <v>265.71515689178</v>
      </c>
      <c r="E38" s="1">
        <v>11.849247180343216</v>
      </c>
      <c r="F38" s="1">
        <v>2.2388343612212762</v>
      </c>
      <c r="G38" s="1">
        <v>2.305117008752827</v>
      </c>
      <c r="H38" s="144">
        <v>0</v>
      </c>
    </row>
    <row r="39" spans="1:8" x14ac:dyDescent="0.35">
      <c r="A39" s="145">
        <v>27.5</v>
      </c>
      <c r="B39" s="3">
        <v>3.5</v>
      </c>
      <c r="C39" s="2">
        <v>0</v>
      </c>
      <c r="D39" s="5">
        <v>262.49325954707354</v>
      </c>
      <c r="E39" s="1">
        <v>11.04220341783844</v>
      </c>
      <c r="F39" s="1">
        <v>2.2071834683693861</v>
      </c>
      <c r="G39" s="1">
        <v>2.3784680667895777</v>
      </c>
      <c r="H39" s="144">
        <v>0</v>
      </c>
    </row>
    <row r="40" spans="1:8" x14ac:dyDescent="0.35">
      <c r="A40" s="145">
        <v>28.5</v>
      </c>
      <c r="B40" s="3">
        <v>4.5</v>
      </c>
      <c r="C40" s="2">
        <v>0</v>
      </c>
      <c r="D40" s="5">
        <v>260.02153702743118</v>
      </c>
      <c r="E40" s="1">
        <v>10.418017833014291</v>
      </c>
      <c r="F40" s="1">
        <v>2.3048536602262777</v>
      </c>
      <c r="G40" s="1">
        <v>2.301629722466132</v>
      </c>
      <c r="H40" s="144">
        <v>0</v>
      </c>
    </row>
    <row r="41" spans="1:8" x14ac:dyDescent="0.35">
      <c r="A41" s="145">
        <v>29.5</v>
      </c>
      <c r="B41" s="3">
        <v>5.5</v>
      </c>
      <c r="C41" s="2">
        <v>98.942926503916112</v>
      </c>
      <c r="D41" s="5">
        <v>266.95683212262082</v>
      </c>
      <c r="E41" s="1">
        <v>12.158311932977485</v>
      </c>
      <c r="F41" s="1">
        <v>2.1916861393803444</v>
      </c>
      <c r="G41" s="1">
        <v>2.3609256664384652</v>
      </c>
      <c r="H41" s="144">
        <v>0</v>
      </c>
    </row>
    <row r="42" spans="1:8" x14ac:dyDescent="0.35">
      <c r="A42" s="145">
        <v>30.5</v>
      </c>
      <c r="B42" s="3">
        <v>6.5</v>
      </c>
      <c r="C42" s="2">
        <v>301.35921120210173</v>
      </c>
      <c r="D42" s="5">
        <v>269.03431915514886</v>
      </c>
      <c r="E42" s="1">
        <v>12.673015731416598</v>
      </c>
      <c r="F42" s="1">
        <v>2.2939726943492591</v>
      </c>
      <c r="G42" s="1">
        <v>2.2204628859749969</v>
      </c>
      <c r="H42" s="144">
        <v>0</v>
      </c>
    </row>
    <row r="43" spans="1:8" x14ac:dyDescent="0.35">
      <c r="A43" s="145">
        <v>31.5</v>
      </c>
      <c r="B43" s="3">
        <v>7.5</v>
      </c>
      <c r="C43" s="2">
        <v>496.87832926664043</v>
      </c>
      <c r="D43" s="5">
        <v>272.27739126591752</v>
      </c>
      <c r="E43" s="1">
        <v>13.470570081256357</v>
      </c>
      <c r="F43" s="1">
        <v>2.4859950467857805</v>
      </c>
      <c r="G43" s="1">
        <v>2.2906948243341247</v>
      </c>
      <c r="H43" s="144">
        <v>0</v>
      </c>
    </row>
    <row r="44" spans="1:8" x14ac:dyDescent="0.35">
      <c r="A44" s="145">
        <v>32.5</v>
      </c>
      <c r="B44" s="3">
        <v>8.5</v>
      </c>
      <c r="C44" s="2">
        <v>672.17597552062944</v>
      </c>
      <c r="D44" s="5">
        <v>279.51616957171171</v>
      </c>
      <c r="E44" s="1">
        <v>15.225399858622021</v>
      </c>
      <c r="F44" s="1">
        <v>2.6740983492889279</v>
      </c>
      <c r="G44" s="1">
        <v>2.4453360374113098</v>
      </c>
      <c r="H44" s="144">
        <v>0</v>
      </c>
    </row>
    <row r="45" spans="1:8" x14ac:dyDescent="0.35">
      <c r="A45" s="145">
        <v>33.5</v>
      </c>
      <c r="B45" s="3">
        <v>9.5</v>
      </c>
      <c r="C45" s="2">
        <v>815.30590471397545</v>
      </c>
      <c r="D45" s="5">
        <v>284.9939442423784</v>
      </c>
      <c r="E45" s="1">
        <v>16.530804502010149</v>
      </c>
      <c r="F45" s="1">
        <v>2.8442401417910679</v>
      </c>
      <c r="G45" s="1">
        <v>2.2925483872902599</v>
      </c>
      <c r="H45" s="144">
        <v>0</v>
      </c>
    </row>
    <row r="46" spans="1:8" x14ac:dyDescent="0.35">
      <c r="A46" s="145">
        <v>34.5</v>
      </c>
      <c r="B46" s="3">
        <v>10.5</v>
      </c>
      <c r="C46" s="2">
        <v>916.51404841900148</v>
      </c>
      <c r="D46" s="5">
        <v>295.63864073167821</v>
      </c>
      <c r="E46" s="1">
        <v>19.014652430408887</v>
      </c>
      <c r="F46" s="1">
        <v>3.2511319692809</v>
      </c>
      <c r="G46" s="1">
        <v>2.6282470832714195</v>
      </c>
      <c r="H46" s="144">
        <v>0</v>
      </c>
    </row>
    <row r="47" spans="1:8" x14ac:dyDescent="0.35">
      <c r="A47" s="145">
        <v>35.5</v>
      </c>
      <c r="B47" s="3">
        <v>11.5</v>
      </c>
      <c r="C47" s="2">
        <v>968.90323869395957</v>
      </c>
      <c r="D47" s="5">
        <v>306.82300695831015</v>
      </c>
      <c r="E47" s="1">
        <v>21.553185999255252</v>
      </c>
      <c r="F47" s="1">
        <v>3.5576492014133132</v>
      </c>
      <c r="G47" s="1">
        <v>2.6890238135408713</v>
      </c>
      <c r="H47" s="144">
        <v>0</v>
      </c>
    </row>
    <row r="48" spans="1:8" x14ac:dyDescent="0.35">
      <c r="A48" s="145">
        <v>36.5</v>
      </c>
      <c r="B48" s="3">
        <v>12.5</v>
      </c>
      <c r="C48" s="2">
        <v>968.90323869395957</v>
      </c>
      <c r="D48" s="5">
        <v>304.80715998141864</v>
      </c>
      <c r="E48" s="1">
        <v>21.100832702472907</v>
      </c>
      <c r="F48" s="1">
        <v>4.2499763071944736</v>
      </c>
      <c r="G48" s="1">
        <v>2.69289315368506</v>
      </c>
      <c r="H48" s="144">
        <v>0</v>
      </c>
    </row>
    <row r="49" spans="1:8" x14ac:dyDescent="0.35">
      <c r="A49" s="145">
        <v>37.5</v>
      </c>
      <c r="B49" s="3">
        <v>13.5</v>
      </c>
      <c r="C49" s="2">
        <v>916.51404841900148</v>
      </c>
      <c r="D49" s="5">
        <v>312.27562660655417</v>
      </c>
      <c r="E49" s="1">
        <v>22.76567701408462</v>
      </c>
      <c r="F49" s="1">
        <v>4.1675421706069917</v>
      </c>
      <c r="G49" s="1">
        <v>2.3816635876860528</v>
      </c>
      <c r="H49" s="144">
        <v>0</v>
      </c>
    </row>
    <row r="50" spans="1:8" x14ac:dyDescent="0.35">
      <c r="A50" s="145">
        <v>38.5</v>
      </c>
      <c r="B50" s="3">
        <v>14.5</v>
      </c>
      <c r="C50" s="2">
        <v>815.30590471397545</v>
      </c>
      <c r="D50" s="5">
        <v>307.99079341775013</v>
      </c>
      <c r="E50" s="1">
        <v>21.814216893936297</v>
      </c>
      <c r="F50" s="1">
        <v>4.5607042408544967</v>
      </c>
      <c r="G50" s="1">
        <v>2.4620539877522303</v>
      </c>
      <c r="H50" s="144">
        <v>0</v>
      </c>
    </row>
    <row r="51" spans="1:8" x14ac:dyDescent="0.35">
      <c r="A51" s="145">
        <v>39.5</v>
      </c>
      <c r="B51" s="3">
        <v>15.5</v>
      </c>
      <c r="C51" s="2">
        <v>672.17597552062944</v>
      </c>
      <c r="D51" s="5">
        <v>308.66369860603356</v>
      </c>
      <c r="E51" s="1">
        <v>21.964291912152447</v>
      </c>
      <c r="F51" s="1">
        <v>3.9161113448741052</v>
      </c>
      <c r="G51" s="1">
        <v>2.5416161896225766</v>
      </c>
      <c r="H51" s="144">
        <v>0</v>
      </c>
    </row>
    <row r="52" spans="1:8" x14ac:dyDescent="0.35">
      <c r="A52" s="145">
        <v>40.5</v>
      </c>
      <c r="B52" s="3">
        <v>16.5</v>
      </c>
      <c r="C52" s="2">
        <v>496.87832926664043</v>
      </c>
      <c r="D52" s="5">
        <v>303.51349994824284</v>
      </c>
      <c r="E52" s="1">
        <v>20.809353880674699</v>
      </c>
      <c r="F52" s="1">
        <v>4.4651887704326869</v>
      </c>
      <c r="G52" s="1">
        <v>2.3426340050028625</v>
      </c>
      <c r="H52" s="144">
        <v>0</v>
      </c>
    </row>
    <row r="53" spans="1:8" x14ac:dyDescent="0.35">
      <c r="A53" s="145">
        <v>41.5</v>
      </c>
      <c r="B53" s="3">
        <v>17.5</v>
      </c>
      <c r="C53" s="2">
        <v>301.35921120210173</v>
      </c>
      <c r="D53" s="5">
        <v>295.9653544924746</v>
      </c>
      <c r="E53" s="1">
        <v>19.089819907087158</v>
      </c>
      <c r="F53" s="1">
        <v>4.0083955668488702</v>
      </c>
      <c r="G53" s="1">
        <v>2.4708777576810941</v>
      </c>
      <c r="H53" s="144">
        <v>0</v>
      </c>
    </row>
    <row r="54" spans="1:8" x14ac:dyDescent="0.35">
      <c r="A54" s="145">
        <v>42.5</v>
      </c>
      <c r="B54" s="3">
        <v>18.5</v>
      </c>
      <c r="C54" s="2">
        <v>98.942926503916112</v>
      </c>
      <c r="D54" s="5">
        <v>292.47416227404483</v>
      </c>
      <c r="E54" s="1">
        <v>18.283352961526269</v>
      </c>
      <c r="F54" s="1">
        <v>3.5244434347017739</v>
      </c>
      <c r="G54" s="1">
        <v>2.6507409301951603</v>
      </c>
      <c r="H54" s="144">
        <v>0</v>
      </c>
    </row>
    <row r="55" spans="1:8" x14ac:dyDescent="0.35">
      <c r="A55" s="145">
        <v>43.5</v>
      </c>
      <c r="B55" s="3">
        <v>19.5</v>
      </c>
      <c r="C55" s="2">
        <v>0</v>
      </c>
      <c r="D55" s="5">
        <v>279.94119178732359</v>
      </c>
      <c r="E55" s="1">
        <v>15.327369826055989</v>
      </c>
      <c r="F55" s="1">
        <v>3.8223772348328646</v>
      </c>
      <c r="G55" s="1">
        <v>2.2099204885857349</v>
      </c>
      <c r="H55" s="144">
        <v>0</v>
      </c>
    </row>
    <row r="56" spans="1:8" x14ac:dyDescent="0.35">
      <c r="A56" s="145">
        <v>44.5</v>
      </c>
      <c r="B56" s="3">
        <v>20.5</v>
      </c>
      <c r="C56" s="2">
        <v>0</v>
      </c>
      <c r="D56" s="5">
        <v>277.71708156520629</v>
      </c>
      <c r="E56" s="1">
        <v>14.792476050186812</v>
      </c>
      <c r="F56" s="1">
        <v>3.4967227311988336</v>
      </c>
      <c r="G56" s="1">
        <v>2.2650030131659187</v>
      </c>
      <c r="H56" s="144">
        <v>0</v>
      </c>
    </row>
    <row r="57" spans="1:8" x14ac:dyDescent="0.35">
      <c r="A57" s="145">
        <v>45.5</v>
      </c>
      <c r="B57" s="3">
        <v>21.5</v>
      </c>
      <c r="C57" s="2">
        <v>0</v>
      </c>
      <c r="D57" s="5">
        <v>270.53892544840869</v>
      </c>
      <c r="E57" s="1">
        <v>13.043928383106939</v>
      </c>
      <c r="F57" s="1">
        <v>3.352931671597327</v>
      </c>
      <c r="G57" s="1">
        <v>2.5154767046235289</v>
      </c>
      <c r="H57" s="144">
        <v>0</v>
      </c>
    </row>
    <row r="58" spans="1:8" x14ac:dyDescent="0.35">
      <c r="A58" s="145">
        <v>46.5</v>
      </c>
      <c r="B58" s="3">
        <v>22.5</v>
      </c>
      <c r="C58" s="2">
        <v>0</v>
      </c>
      <c r="D58" s="5">
        <v>271.19695242752493</v>
      </c>
      <c r="E58" s="1">
        <v>13.205657785012761</v>
      </c>
      <c r="F58" s="1">
        <v>3.2161585197949192</v>
      </c>
      <c r="G58" s="1">
        <v>2.2218486497346621</v>
      </c>
      <c r="H58" s="144">
        <v>0</v>
      </c>
    </row>
    <row r="59" spans="1:8" x14ac:dyDescent="0.35">
      <c r="A59" s="145">
        <v>47.5</v>
      </c>
      <c r="B59" s="3">
        <v>23.5</v>
      </c>
      <c r="C59" s="2">
        <v>0</v>
      </c>
      <c r="D59" s="5">
        <v>269.1887779309227</v>
      </c>
      <c r="E59" s="1">
        <v>12.711164163002934</v>
      </c>
      <c r="F59" s="1">
        <v>3.0275597713960152</v>
      </c>
      <c r="G59" s="1">
        <v>2.0398191109232675</v>
      </c>
      <c r="H59" s="144">
        <v>0</v>
      </c>
    </row>
    <row r="60" spans="1:8" x14ac:dyDescent="0.35">
      <c r="A60" s="146">
        <v>48.5</v>
      </c>
      <c r="B60" s="3">
        <v>0.5</v>
      </c>
      <c r="C60" s="2">
        <v>0</v>
      </c>
      <c r="D60" s="5">
        <v>269.43128084398052</v>
      </c>
      <c r="E60" s="1">
        <v>12.771024743809054</v>
      </c>
      <c r="F60" s="1">
        <v>2.436243468225368</v>
      </c>
      <c r="G60" s="1">
        <v>2.4133223142253732</v>
      </c>
      <c r="H60" s="144">
        <v>0</v>
      </c>
    </row>
    <row r="61" spans="1:8" x14ac:dyDescent="0.35">
      <c r="A61" s="146">
        <v>49.5</v>
      </c>
      <c r="B61" s="3">
        <v>1.5</v>
      </c>
      <c r="C61" s="2">
        <v>0</v>
      </c>
      <c r="D61" s="5">
        <v>270.23392483498452</v>
      </c>
      <c r="E61" s="1">
        <v>12.968865468641798</v>
      </c>
      <c r="F61" s="1">
        <v>2.3991449368816542</v>
      </c>
      <c r="G61" s="1">
        <v>1.9896238081950506</v>
      </c>
      <c r="H61" s="144">
        <v>0</v>
      </c>
    </row>
    <row r="62" spans="1:8" x14ac:dyDescent="0.35">
      <c r="A62" s="146">
        <v>50.5</v>
      </c>
      <c r="B62" s="3">
        <v>2.5</v>
      </c>
      <c r="C62" s="2">
        <v>0</v>
      </c>
      <c r="D62" s="5">
        <v>266.61300692271982</v>
      </c>
      <c r="E62" s="1">
        <v>12.072838700492092</v>
      </c>
      <c r="F62" s="1">
        <v>2.3537394932111977</v>
      </c>
      <c r="G62" s="1">
        <v>2.3101744263735213</v>
      </c>
      <c r="H62" s="144">
        <v>0</v>
      </c>
    </row>
    <row r="63" spans="1:8" x14ac:dyDescent="0.35">
      <c r="A63" s="146">
        <v>51.5</v>
      </c>
      <c r="B63" s="3">
        <v>3.5</v>
      </c>
      <c r="C63" s="2">
        <v>0</v>
      </c>
      <c r="D63" s="5">
        <v>264.60694649523862</v>
      </c>
      <c r="E63" s="1">
        <v>11.57248695346099</v>
      </c>
      <c r="F63" s="1">
        <v>2.2053008499927875</v>
      </c>
      <c r="G63" s="1">
        <v>2.2135677700360952</v>
      </c>
      <c r="H63" s="144">
        <v>0</v>
      </c>
    </row>
    <row r="64" spans="1:8" x14ac:dyDescent="0.35">
      <c r="A64" s="146">
        <v>52.5</v>
      </c>
      <c r="B64" s="3">
        <v>4.5</v>
      </c>
      <c r="C64" s="2">
        <v>0</v>
      </c>
      <c r="D64" s="5">
        <v>263.40855743133085</v>
      </c>
      <c r="E64" s="1">
        <v>11.272225792250687</v>
      </c>
      <c r="F64" s="1">
        <v>2.2234237489960123</v>
      </c>
      <c r="G64" s="1">
        <v>2.0329185791369255</v>
      </c>
      <c r="H64" s="144">
        <v>0</v>
      </c>
    </row>
    <row r="65" spans="1:8" x14ac:dyDescent="0.35">
      <c r="A65" s="146">
        <v>53.5</v>
      </c>
      <c r="B65" s="3">
        <v>5.5</v>
      </c>
      <c r="C65" s="2">
        <v>98.942926503916112</v>
      </c>
      <c r="D65" s="5">
        <v>268.07448696063398</v>
      </c>
      <c r="E65" s="1">
        <v>12.435586191483255</v>
      </c>
      <c r="F65" s="1">
        <v>2.2453594917737276</v>
      </c>
      <c r="G65" s="1">
        <v>2.0143520646349433</v>
      </c>
      <c r="H65" s="144">
        <v>0</v>
      </c>
    </row>
    <row r="66" spans="1:8" x14ac:dyDescent="0.35">
      <c r="A66" s="146">
        <v>54.5</v>
      </c>
      <c r="B66" s="3">
        <v>6.5</v>
      </c>
      <c r="C66" s="2">
        <v>301.35921120210173</v>
      </c>
      <c r="D66" s="5">
        <v>267.93572756120608</v>
      </c>
      <c r="E66" s="1">
        <v>12.401209153201679</v>
      </c>
      <c r="F66" s="1">
        <v>2.2600715526140549</v>
      </c>
      <c r="G66" s="1">
        <v>2.2475456130631679</v>
      </c>
      <c r="H66" s="144">
        <v>0</v>
      </c>
    </row>
    <row r="67" spans="1:8" x14ac:dyDescent="0.35">
      <c r="A67" s="146">
        <v>55.5</v>
      </c>
      <c r="B67" s="3">
        <v>7.5</v>
      </c>
      <c r="C67" s="2">
        <v>496.87832926664043</v>
      </c>
      <c r="D67" s="5">
        <v>276.95175650995805</v>
      </c>
      <c r="E67" s="1">
        <v>14.607674067554269</v>
      </c>
      <c r="F67" s="1">
        <v>2.49193905613823</v>
      </c>
      <c r="G67" s="1">
        <v>2.1573017271004646</v>
      </c>
      <c r="H67" s="144">
        <v>0</v>
      </c>
    </row>
    <row r="68" spans="1:8" x14ac:dyDescent="0.35">
      <c r="A68" s="146">
        <v>56.5</v>
      </c>
      <c r="B68" s="3">
        <v>8.5</v>
      </c>
      <c r="C68" s="2">
        <v>672.17597552062944</v>
      </c>
      <c r="D68" s="5">
        <v>285.49676355688212</v>
      </c>
      <c r="E68" s="1">
        <v>16.649685223883552</v>
      </c>
      <c r="F68" s="1">
        <v>2.675134421613198</v>
      </c>
      <c r="G68" s="1">
        <v>2.3525538567747568</v>
      </c>
      <c r="H68" s="144">
        <v>0</v>
      </c>
    </row>
    <row r="69" spans="1:8" x14ac:dyDescent="0.35">
      <c r="A69" s="146">
        <v>57.5</v>
      </c>
      <c r="B69" s="3">
        <v>9.5</v>
      </c>
      <c r="C69" s="2">
        <v>815.30590471397545</v>
      </c>
      <c r="D69" s="5">
        <v>285.32651654999529</v>
      </c>
      <c r="E69" s="1">
        <v>16.609451607053543</v>
      </c>
      <c r="F69" s="1">
        <v>2.8367384928688355</v>
      </c>
      <c r="G69" s="1">
        <v>2.2030475518719914</v>
      </c>
      <c r="H69" s="144">
        <v>0</v>
      </c>
    </row>
    <row r="70" spans="1:8" x14ac:dyDescent="0.35">
      <c r="A70" s="146">
        <v>58.5</v>
      </c>
      <c r="B70" s="3">
        <v>10.5</v>
      </c>
      <c r="C70" s="2">
        <v>916.51404841900148</v>
      </c>
      <c r="D70" s="5">
        <v>297.7971779755203</v>
      </c>
      <c r="E70" s="1">
        <v>19.510121246250151</v>
      </c>
      <c r="F70" s="1">
        <v>3.1582891784442588</v>
      </c>
      <c r="G70" s="1">
        <v>2.6710642342164146</v>
      </c>
      <c r="H70" s="144">
        <v>0</v>
      </c>
    </row>
    <row r="71" spans="1:8" x14ac:dyDescent="0.35">
      <c r="A71" s="146">
        <v>59.5</v>
      </c>
      <c r="B71" s="3">
        <v>11.5</v>
      </c>
      <c r="C71" s="2">
        <v>968.90323869395957</v>
      </c>
      <c r="D71" s="5">
        <v>302.65456055436761</v>
      </c>
      <c r="E71" s="1">
        <v>20.615308296292266</v>
      </c>
      <c r="F71" s="1">
        <v>3.395745487015724</v>
      </c>
      <c r="G71" s="1">
        <v>2.7407975835661911</v>
      </c>
      <c r="H71" s="144">
        <v>0</v>
      </c>
    </row>
    <row r="72" spans="1:8" x14ac:dyDescent="0.35">
      <c r="A72" s="146">
        <v>60.5</v>
      </c>
      <c r="B72" s="3">
        <v>12.5</v>
      </c>
      <c r="C72" s="2">
        <v>968.90323869395957</v>
      </c>
      <c r="D72" s="5">
        <v>305.38925105790725</v>
      </c>
      <c r="E72" s="1">
        <v>21.231682974752307</v>
      </c>
      <c r="F72" s="1">
        <v>3.7938730372563159</v>
      </c>
      <c r="G72" s="1">
        <v>2.5872752341493435</v>
      </c>
      <c r="H72" s="144">
        <v>0</v>
      </c>
    </row>
    <row r="73" spans="1:8" x14ac:dyDescent="0.35">
      <c r="A73" s="146">
        <v>61.5</v>
      </c>
      <c r="B73" s="3">
        <v>13.5</v>
      </c>
      <c r="C73" s="2">
        <v>916.51404841900148</v>
      </c>
      <c r="D73" s="5">
        <v>313.53187340094593</v>
      </c>
      <c r="E73" s="1">
        <v>23.042773243408593</v>
      </c>
      <c r="F73" s="1">
        <v>3.5681177018435379</v>
      </c>
      <c r="G73" s="1">
        <v>2.5008982365817647</v>
      </c>
      <c r="H73" s="144">
        <v>0</v>
      </c>
    </row>
    <row r="74" spans="1:8" x14ac:dyDescent="0.35">
      <c r="A74" s="146">
        <v>62.5</v>
      </c>
      <c r="B74" s="3">
        <v>14.5</v>
      </c>
      <c r="C74" s="2">
        <v>815.30590471397545</v>
      </c>
      <c r="D74" s="5">
        <v>310.07115965571228</v>
      </c>
      <c r="E74" s="1">
        <v>22.277399994209162</v>
      </c>
      <c r="F74" s="1">
        <v>4.4185113292245148</v>
      </c>
      <c r="G74" s="1">
        <v>2.4768513273818042</v>
      </c>
      <c r="H74" s="144">
        <v>0</v>
      </c>
    </row>
    <row r="75" spans="1:8" x14ac:dyDescent="0.35">
      <c r="A75" s="146">
        <v>63.5</v>
      </c>
      <c r="B75" s="3">
        <v>15.5</v>
      </c>
      <c r="C75" s="2">
        <v>672.17597552062944</v>
      </c>
      <c r="D75" s="5">
        <v>309.77013428223262</v>
      </c>
      <c r="E75" s="1">
        <v>22.210522716509239</v>
      </c>
      <c r="F75" s="1">
        <v>4.7570524912668883</v>
      </c>
      <c r="G75" s="1">
        <v>2.4435554218028286</v>
      </c>
      <c r="H75" s="144">
        <v>0</v>
      </c>
    </row>
    <row r="76" spans="1:8" x14ac:dyDescent="0.35">
      <c r="A76" s="146">
        <v>64.5</v>
      </c>
      <c r="B76" s="3">
        <v>16.5</v>
      </c>
      <c r="C76" s="2">
        <v>496.87832926664043</v>
      </c>
      <c r="D76" s="5">
        <v>306.61024802912254</v>
      </c>
      <c r="E76" s="1">
        <v>21.505548587233932</v>
      </c>
      <c r="F76" s="1">
        <v>4.6173971525779542</v>
      </c>
      <c r="G76" s="1">
        <v>2.5045565094923616</v>
      </c>
      <c r="H76" s="144">
        <v>0</v>
      </c>
    </row>
    <row r="77" spans="1:8" x14ac:dyDescent="0.35">
      <c r="A77" s="146">
        <v>65.5</v>
      </c>
      <c r="B77" s="3">
        <v>17.5</v>
      </c>
      <c r="C77" s="2">
        <v>301.35921120210173</v>
      </c>
      <c r="D77" s="5">
        <v>302.19121137441846</v>
      </c>
      <c r="E77" s="1">
        <v>20.51046013782469</v>
      </c>
      <c r="F77" s="1">
        <v>4.5793958333777427</v>
      </c>
      <c r="G77" s="1">
        <v>2.4482511668393636</v>
      </c>
      <c r="H77" s="144">
        <v>0</v>
      </c>
    </row>
    <row r="78" spans="1:8" x14ac:dyDescent="0.35">
      <c r="A78" s="146">
        <v>66.5</v>
      </c>
      <c r="B78" s="3">
        <v>18.5</v>
      </c>
      <c r="C78" s="2">
        <v>98.942926503916112</v>
      </c>
      <c r="D78" s="5">
        <v>294.21085979056551</v>
      </c>
      <c r="E78" s="1">
        <v>18.685427992810574</v>
      </c>
      <c r="F78" s="1">
        <v>3.7594745955475357</v>
      </c>
      <c r="G78" s="1">
        <v>2.3422794620276255</v>
      </c>
      <c r="H78" s="144">
        <v>0</v>
      </c>
    </row>
    <row r="79" spans="1:8" x14ac:dyDescent="0.35">
      <c r="A79" s="146">
        <v>67.5</v>
      </c>
      <c r="B79" s="3">
        <v>19.5</v>
      </c>
      <c r="C79" s="2">
        <v>0</v>
      </c>
      <c r="D79" s="5">
        <v>280.69879962483128</v>
      </c>
      <c r="E79" s="1">
        <v>15.508845081571225</v>
      </c>
      <c r="F79" s="1">
        <v>3.7261586267129028</v>
      </c>
      <c r="G79" s="1">
        <v>2.4467320076731287</v>
      </c>
      <c r="H79" s="144">
        <v>0</v>
      </c>
    </row>
    <row r="80" spans="1:8" x14ac:dyDescent="0.35">
      <c r="A80" s="146">
        <v>68.5</v>
      </c>
      <c r="B80" s="3">
        <v>20.5</v>
      </c>
      <c r="C80" s="2">
        <v>0</v>
      </c>
      <c r="D80" s="5">
        <v>279.46766715232815</v>
      </c>
      <c r="E80" s="1">
        <v>15.213755922750888</v>
      </c>
      <c r="F80" s="1">
        <v>3.2332063040515204</v>
      </c>
      <c r="G80" s="1">
        <v>2.2521357133047246</v>
      </c>
      <c r="H80" s="144">
        <v>0</v>
      </c>
    </row>
    <row r="81" spans="1:8" x14ac:dyDescent="0.35">
      <c r="A81" s="146">
        <v>69.5</v>
      </c>
      <c r="B81" s="3">
        <v>21.5</v>
      </c>
      <c r="C81" s="2">
        <v>0</v>
      </c>
      <c r="D81" s="5">
        <v>270.70665905205431</v>
      </c>
      <c r="E81" s="1">
        <v>13.085181821436354</v>
      </c>
      <c r="F81" s="1">
        <v>3.2415396956106139</v>
      </c>
      <c r="G81" s="1">
        <v>2.470150096201909</v>
      </c>
      <c r="H81" s="144">
        <v>0</v>
      </c>
    </row>
    <row r="82" spans="1:8" x14ac:dyDescent="0.35">
      <c r="A82" s="146">
        <v>70.5</v>
      </c>
      <c r="B82" s="3">
        <v>22.5</v>
      </c>
      <c r="C82" s="2">
        <v>0</v>
      </c>
      <c r="D82" s="5">
        <v>274.33235656137043</v>
      </c>
      <c r="E82" s="1">
        <v>13.972258002205361</v>
      </c>
      <c r="F82" s="1">
        <v>3.4591724458567938</v>
      </c>
      <c r="G82" s="1">
        <v>2.422984839255018</v>
      </c>
      <c r="H82" s="144">
        <v>0</v>
      </c>
    </row>
    <row r="83" spans="1:8" x14ac:dyDescent="0.35">
      <c r="A83" s="146">
        <v>71.5</v>
      </c>
      <c r="B83" s="3">
        <v>23.5</v>
      </c>
      <c r="C83" s="2">
        <v>0</v>
      </c>
      <c r="D83" s="5">
        <v>269.96337109596044</v>
      </c>
      <c r="E83" s="1">
        <v>12.902226986097729</v>
      </c>
      <c r="F83" s="1">
        <v>3.1318871756089495</v>
      </c>
      <c r="G83" s="1">
        <v>2.0105106997727469</v>
      </c>
      <c r="H83" s="144">
        <v>0</v>
      </c>
    </row>
    <row r="84" spans="1:8" x14ac:dyDescent="0.35">
      <c r="A84" s="147">
        <v>72.5</v>
      </c>
      <c r="B84" s="3">
        <v>0.5</v>
      </c>
      <c r="C84" s="2">
        <v>0</v>
      </c>
      <c r="D84" s="5">
        <v>270.66154972839638</v>
      </c>
      <c r="E84" s="1">
        <v>13.074089240809876</v>
      </c>
      <c r="F84" s="1">
        <v>2.4257701426999523</v>
      </c>
      <c r="G84" s="1">
        <v>2.1638559587404753</v>
      </c>
      <c r="H84" s="144">
        <v>0</v>
      </c>
    </row>
    <row r="85" spans="1:8" x14ac:dyDescent="0.35">
      <c r="A85" s="147">
        <v>73.5</v>
      </c>
      <c r="B85" s="3">
        <v>1.5</v>
      </c>
      <c r="C85" s="2">
        <v>0</v>
      </c>
      <c r="D85" s="5">
        <v>269.2539222641866</v>
      </c>
      <c r="E85" s="1">
        <v>12.727248674081951</v>
      </c>
      <c r="F85" s="1">
        <v>2.3804149381566377</v>
      </c>
      <c r="G85" s="1">
        <v>2.4108894741035107</v>
      </c>
      <c r="H85" s="144">
        <v>0</v>
      </c>
    </row>
    <row r="86" spans="1:8" x14ac:dyDescent="0.35">
      <c r="A86" s="147">
        <v>74.5</v>
      </c>
      <c r="B86" s="3">
        <v>2.5</v>
      </c>
      <c r="C86" s="2">
        <v>0</v>
      </c>
      <c r="D86" s="5">
        <v>268.88782223224962</v>
      </c>
      <c r="E86" s="1">
        <v>12.636818547570414</v>
      </c>
      <c r="F86" s="1">
        <v>2.2952107098494414</v>
      </c>
      <c r="G86" s="1">
        <v>2.0179282534941878</v>
      </c>
      <c r="H86" s="144">
        <v>0</v>
      </c>
    </row>
    <row r="87" spans="1:8" x14ac:dyDescent="0.35">
      <c r="A87" s="147">
        <v>75.5</v>
      </c>
      <c r="B87" s="3">
        <v>3.5</v>
      </c>
      <c r="C87" s="2">
        <v>0</v>
      </c>
      <c r="D87" s="5">
        <v>262.19247060079448</v>
      </c>
      <c r="E87" s="1">
        <v>10.966481203899081</v>
      </c>
      <c r="F87" s="1">
        <v>2.1914602325381298</v>
      </c>
      <c r="G87" s="1">
        <v>2.0006578087643705</v>
      </c>
      <c r="H87" s="144">
        <v>0</v>
      </c>
    </row>
    <row r="88" spans="1:8" x14ac:dyDescent="0.35">
      <c r="A88" s="147">
        <v>76.5</v>
      </c>
      <c r="B88" s="3">
        <v>4.5</v>
      </c>
      <c r="C88" s="2">
        <v>0</v>
      </c>
      <c r="D88" s="5">
        <v>266.04282607321755</v>
      </c>
      <c r="E88" s="1">
        <v>11.93091217873374</v>
      </c>
      <c r="F88" s="1">
        <v>2.2135114177891833</v>
      </c>
      <c r="G88" s="1">
        <v>2.2325229780664513</v>
      </c>
      <c r="H88" s="144">
        <v>0</v>
      </c>
    </row>
    <row r="89" spans="1:8" x14ac:dyDescent="0.35">
      <c r="A89" s="147">
        <v>77.5</v>
      </c>
      <c r="B89" s="3">
        <v>5.5</v>
      </c>
      <c r="C89" s="2">
        <v>98.942926503916112</v>
      </c>
      <c r="D89" s="5">
        <v>264.93166444407768</v>
      </c>
      <c r="E89" s="1">
        <v>11.653670673181065</v>
      </c>
      <c r="F89" s="1">
        <v>2.2593023141135813</v>
      </c>
      <c r="G89" s="1">
        <v>2.1707163444434974</v>
      </c>
      <c r="H89" s="144">
        <v>0</v>
      </c>
    </row>
    <row r="90" spans="1:8" x14ac:dyDescent="0.35">
      <c r="A90" s="147">
        <v>78.5</v>
      </c>
      <c r="B90" s="3">
        <v>6.5</v>
      </c>
      <c r="C90" s="2">
        <v>301.35921120210173</v>
      </c>
      <c r="D90" s="5">
        <v>264.95784751609477</v>
      </c>
      <c r="E90" s="1">
        <v>11.660213530461613</v>
      </c>
      <c r="F90" s="1">
        <v>2.2593896378584306</v>
      </c>
      <c r="G90" s="1">
        <v>2.3392376860066495</v>
      </c>
      <c r="H90" s="144">
        <v>0</v>
      </c>
    </row>
    <row r="91" spans="1:8" x14ac:dyDescent="0.35">
      <c r="A91" s="147">
        <v>79.5</v>
      </c>
      <c r="B91" s="3">
        <v>7.5</v>
      </c>
      <c r="C91" s="2">
        <v>496.87832926664043</v>
      </c>
      <c r="D91" s="5">
        <v>273.80963295431332</v>
      </c>
      <c r="E91" s="1">
        <v>13.844911143689524</v>
      </c>
      <c r="F91" s="1">
        <v>2.4880843750347448</v>
      </c>
      <c r="G91" s="1">
        <v>2.2867356086020774</v>
      </c>
      <c r="H91" s="144">
        <v>0</v>
      </c>
    </row>
    <row r="92" spans="1:8" x14ac:dyDescent="0.35">
      <c r="A92" s="147">
        <v>80.5</v>
      </c>
      <c r="B92" s="3">
        <v>8.5</v>
      </c>
      <c r="C92" s="2">
        <v>672.17597552062944</v>
      </c>
      <c r="D92" s="5">
        <v>281.00326258770281</v>
      </c>
      <c r="E92" s="1">
        <v>15.581671813722693</v>
      </c>
      <c r="F92" s="1">
        <v>2.7292727578848806</v>
      </c>
      <c r="G92" s="1">
        <v>2.1151903744856311</v>
      </c>
      <c r="H92" s="144">
        <v>0</v>
      </c>
    </row>
    <row r="93" spans="1:8" x14ac:dyDescent="0.35">
      <c r="A93" s="147">
        <v>81.5</v>
      </c>
      <c r="B93" s="3">
        <v>9.5</v>
      </c>
      <c r="C93" s="2">
        <v>815.30590471397545</v>
      </c>
      <c r="D93" s="5">
        <v>287.88562091428776</v>
      </c>
      <c r="E93" s="1">
        <v>17.212343157247236</v>
      </c>
      <c r="F93" s="1">
        <v>2.8725522473924028</v>
      </c>
      <c r="G93" s="1">
        <v>2.5398744903183212</v>
      </c>
      <c r="H93" s="144">
        <v>0</v>
      </c>
    </row>
    <row r="94" spans="1:8" x14ac:dyDescent="0.35">
      <c r="A94" s="147">
        <v>82.5</v>
      </c>
      <c r="B94" s="3">
        <v>10.5</v>
      </c>
      <c r="C94" s="2">
        <v>916.51404841900148</v>
      </c>
      <c r="D94" s="5">
        <v>300.48861722106966</v>
      </c>
      <c r="E94" s="1">
        <v>20.12415299065372</v>
      </c>
      <c r="F94" s="1">
        <v>3.1484611774968387</v>
      </c>
      <c r="G94" s="1">
        <v>2.4792224692346858</v>
      </c>
      <c r="H94" s="144">
        <v>0</v>
      </c>
    </row>
    <row r="95" spans="1:8" x14ac:dyDescent="0.35">
      <c r="A95" s="147">
        <v>83.5</v>
      </c>
      <c r="B95" s="3">
        <v>11.5</v>
      </c>
      <c r="C95" s="2">
        <v>968.90323869395957</v>
      </c>
      <c r="D95" s="5">
        <v>303.62684935750957</v>
      </c>
      <c r="E95" s="1">
        <v>20.834930213905189</v>
      </c>
      <c r="F95" s="1">
        <v>3.4895209447433659</v>
      </c>
      <c r="G95" s="1">
        <v>2.4664637809038688</v>
      </c>
      <c r="H95" s="144">
        <v>0</v>
      </c>
    </row>
    <row r="96" spans="1:8" x14ac:dyDescent="0.35">
      <c r="A96" s="147">
        <v>84.5</v>
      </c>
      <c r="B96" s="3">
        <v>12.5</v>
      </c>
      <c r="C96" s="2">
        <v>968.90323869395957</v>
      </c>
      <c r="D96" s="5">
        <v>304.85193339525881</v>
      </c>
      <c r="E96" s="1">
        <v>21.110904123630238</v>
      </c>
      <c r="F96" s="1">
        <v>3.537424193546006</v>
      </c>
      <c r="G96" s="1">
        <v>2.319588836429427</v>
      </c>
      <c r="H96" s="144">
        <v>0</v>
      </c>
    </row>
    <row r="97" spans="1:8" x14ac:dyDescent="0.35">
      <c r="A97" s="147">
        <v>85.5</v>
      </c>
      <c r="B97" s="3">
        <v>13.5</v>
      </c>
      <c r="C97" s="2">
        <v>916.51404841900148</v>
      </c>
      <c r="D97" s="5">
        <v>308.41977336638456</v>
      </c>
      <c r="E97" s="1">
        <v>21.909918741487026</v>
      </c>
      <c r="F97" s="1">
        <v>3.8218934618123406</v>
      </c>
      <c r="G97" s="1">
        <v>2.7540917924674684</v>
      </c>
      <c r="H97" s="144">
        <v>0</v>
      </c>
    </row>
    <row r="98" spans="1:8" x14ac:dyDescent="0.35">
      <c r="A98" s="147">
        <v>86.5</v>
      </c>
      <c r="B98" s="3">
        <v>14.5</v>
      </c>
      <c r="C98" s="2">
        <v>815.30590471397545</v>
      </c>
      <c r="D98" s="5">
        <v>311.97394965115069</v>
      </c>
      <c r="E98" s="1">
        <v>22.699010260707965</v>
      </c>
      <c r="F98" s="1">
        <v>4.5567994724713232</v>
      </c>
      <c r="G98" s="1">
        <v>2.6741170732811419</v>
      </c>
      <c r="H98" s="144">
        <v>0</v>
      </c>
    </row>
    <row r="99" spans="1:8" x14ac:dyDescent="0.35">
      <c r="A99" s="147">
        <v>87.5</v>
      </c>
      <c r="B99" s="3">
        <v>15.5</v>
      </c>
      <c r="C99" s="2">
        <v>672.17597552062944</v>
      </c>
      <c r="D99" s="5">
        <v>312.22895057771012</v>
      </c>
      <c r="E99" s="1">
        <v>22.75536536749383</v>
      </c>
      <c r="F99" s="1">
        <v>4.0330052636951432</v>
      </c>
      <c r="G99" s="1">
        <v>2.3144987775104502</v>
      </c>
      <c r="H99" s="144">
        <v>0</v>
      </c>
    </row>
    <row r="100" spans="1:8" x14ac:dyDescent="0.35">
      <c r="A100" s="147">
        <v>88.5</v>
      </c>
      <c r="B100" s="3">
        <v>16.5</v>
      </c>
      <c r="C100" s="2">
        <v>496.87832926664043</v>
      </c>
      <c r="D100" s="5">
        <v>306.55957356414194</v>
      </c>
      <c r="E100" s="1">
        <v>21.494198755234592</v>
      </c>
      <c r="F100" s="1">
        <v>4.1785081479870803</v>
      </c>
      <c r="G100" s="1">
        <v>2.4851973502019322</v>
      </c>
      <c r="H100" s="144">
        <v>0</v>
      </c>
    </row>
    <row r="101" spans="1:8" x14ac:dyDescent="0.35">
      <c r="A101" s="147">
        <v>89.5</v>
      </c>
      <c r="B101" s="3">
        <v>17.5</v>
      </c>
      <c r="C101" s="2">
        <v>301.35921120210173</v>
      </c>
      <c r="D101" s="5">
        <v>294.35449295295257</v>
      </c>
      <c r="E101" s="1">
        <v>18.718601741320064</v>
      </c>
      <c r="F101" s="1">
        <v>4.0772614501373265</v>
      </c>
      <c r="G101" s="1">
        <v>2.2511691525933308</v>
      </c>
      <c r="H101" s="144">
        <v>0</v>
      </c>
    </row>
    <row r="102" spans="1:8" x14ac:dyDescent="0.35">
      <c r="A102" s="147">
        <v>90.5</v>
      </c>
      <c r="B102" s="3">
        <v>18.5</v>
      </c>
      <c r="C102" s="2">
        <v>98.942926503916112</v>
      </c>
      <c r="D102" s="5">
        <v>294.51108000735752</v>
      </c>
      <c r="E102" s="1">
        <v>18.754753512300177</v>
      </c>
      <c r="F102" s="1">
        <v>4.255060739216054</v>
      </c>
      <c r="G102" s="1">
        <v>2.5069282216037894</v>
      </c>
      <c r="H102" s="144">
        <v>0</v>
      </c>
    </row>
    <row r="103" spans="1:8" x14ac:dyDescent="0.35">
      <c r="A103" s="147">
        <v>91.5</v>
      </c>
      <c r="B103" s="3">
        <v>19.5</v>
      </c>
      <c r="C103" s="2">
        <v>0</v>
      </c>
      <c r="D103" s="5">
        <v>280.35766365132486</v>
      </c>
      <c r="E103" s="1">
        <v>15.427175850569586</v>
      </c>
      <c r="F103" s="1">
        <v>4.0387919645165518</v>
      </c>
      <c r="G103" s="1">
        <v>2.4762562588246237</v>
      </c>
      <c r="H103" s="144">
        <v>0</v>
      </c>
    </row>
    <row r="104" spans="1:8" x14ac:dyDescent="0.35">
      <c r="A104" s="147">
        <v>92.5</v>
      </c>
      <c r="B104" s="3">
        <v>20.5</v>
      </c>
      <c r="C104" s="2">
        <v>0</v>
      </c>
      <c r="D104" s="5">
        <v>275.89235452764484</v>
      </c>
      <c r="E104" s="1">
        <v>14.351228643742491</v>
      </c>
      <c r="F104" s="1">
        <v>3.4107253786137579</v>
      </c>
      <c r="G104" s="1">
        <v>2.271318073547862</v>
      </c>
      <c r="H104" s="144">
        <v>0</v>
      </c>
    </row>
    <row r="105" spans="1:8" x14ac:dyDescent="0.35">
      <c r="A105" s="147">
        <v>93.5</v>
      </c>
      <c r="B105" s="3">
        <v>21.5</v>
      </c>
      <c r="C105" s="2">
        <v>0</v>
      </c>
      <c r="D105" s="5">
        <v>270.2557157075816</v>
      </c>
      <c r="E105" s="1">
        <v>12.974230471162244</v>
      </c>
      <c r="F105" s="1">
        <v>3.4195053932649015</v>
      </c>
      <c r="G105" s="1">
        <v>2.4387983706968654</v>
      </c>
      <c r="H105" s="144">
        <v>0</v>
      </c>
    </row>
    <row r="106" spans="1:8" x14ac:dyDescent="0.35">
      <c r="A106" s="147">
        <v>94.5</v>
      </c>
      <c r="B106" s="3">
        <v>22.5</v>
      </c>
      <c r="C106" s="2">
        <v>0</v>
      </c>
      <c r="D106" s="5">
        <v>272.01741536651406</v>
      </c>
      <c r="E106" s="1">
        <v>13.406898841307703</v>
      </c>
      <c r="F106" s="1">
        <v>3.348129403370125</v>
      </c>
      <c r="G106" s="1">
        <v>2.0808664159105525</v>
      </c>
      <c r="H106" s="144">
        <v>0</v>
      </c>
    </row>
    <row r="107" spans="1:8" x14ac:dyDescent="0.35">
      <c r="A107" s="147">
        <v>95.5</v>
      </c>
      <c r="B107" s="3">
        <v>23.5</v>
      </c>
      <c r="C107" s="2">
        <v>0</v>
      </c>
      <c r="D107" s="5">
        <v>268.99568380913678</v>
      </c>
      <c r="E107" s="1">
        <v>12.66347095466176</v>
      </c>
      <c r="F107" s="1">
        <v>2.9595262617872939</v>
      </c>
      <c r="G107" s="1">
        <v>2.479887474970849</v>
      </c>
      <c r="H107" s="144">
        <v>0</v>
      </c>
    </row>
    <row r="108" spans="1:8" x14ac:dyDescent="0.35">
      <c r="A108" s="148">
        <v>96.5</v>
      </c>
      <c r="B108" s="3">
        <v>0.5</v>
      </c>
      <c r="C108" s="2">
        <v>0</v>
      </c>
      <c r="D108" s="5">
        <v>272.09713787398937</v>
      </c>
      <c r="E108" s="1">
        <v>13.426428697025697</v>
      </c>
      <c r="F108" s="1">
        <v>2.4345205931939842</v>
      </c>
      <c r="G108" s="1">
        <v>2.1247088101692353</v>
      </c>
      <c r="H108" s="144">
        <v>0</v>
      </c>
    </row>
    <row r="109" spans="1:8" x14ac:dyDescent="0.35">
      <c r="A109" s="148">
        <v>97.5</v>
      </c>
      <c r="B109" s="3">
        <v>1.5</v>
      </c>
      <c r="C109" s="2">
        <v>0</v>
      </c>
      <c r="D109" s="5">
        <v>266.79062250785449</v>
      </c>
      <c r="E109" s="1">
        <v>12.117003366045482</v>
      </c>
      <c r="F109" s="1">
        <v>2.3454696042346788</v>
      </c>
      <c r="G109" s="1">
        <v>2.3405758661196838</v>
      </c>
      <c r="H109" s="144">
        <v>0</v>
      </c>
    </row>
    <row r="110" spans="1:8" x14ac:dyDescent="0.35">
      <c r="A110" s="148">
        <v>98.5</v>
      </c>
      <c r="B110" s="3">
        <v>2.5</v>
      </c>
      <c r="C110" s="2">
        <v>0</v>
      </c>
      <c r="D110" s="5">
        <v>268.46855626155042</v>
      </c>
      <c r="E110" s="1">
        <v>12.53314243473336</v>
      </c>
      <c r="F110" s="1">
        <v>2.3139362315956769</v>
      </c>
      <c r="G110" s="1">
        <v>2.2233447158273627</v>
      </c>
      <c r="H110" s="144">
        <v>0</v>
      </c>
    </row>
    <row r="111" spans="1:8" x14ac:dyDescent="0.35">
      <c r="A111" s="148">
        <v>99.5</v>
      </c>
      <c r="B111" s="3">
        <v>3.5</v>
      </c>
      <c r="C111" s="2">
        <v>0</v>
      </c>
      <c r="D111" s="5">
        <v>263.8954575117599</v>
      </c>
      <c r="E111" s="1">
        <v>11.39434386960542</v>
      </c>
      <c r="F111" s="1">
        <v>2.2607983860084779</v>
      </c>
      <c r="G111" s="1">
        <v>2.3025023031232124</v>
      </c>
      <c r="H111" s="144">
        <v>0</v>
      </c>
    </row>
    <row r="112" spans="1:8" x14ac:dyDescent="0.35">
      <c r="A112" s="148">
        <v>100.5</v>
      </c>
      <c r="B112" s="3">
        <v>4.5</v>
      </c>
      <c r="C112" s="2">
        <v>0</v>
      </c>
      <c r="D112" s="5">
        <v>263.92770901894187</v>
      </c>
      <c r="E112" s="1">
        <v>11.402426812654232</v>
      </c>
      <c r="F112" s="1">
        <v>2.2726776282644279</v>
      </c>
      <c r="G112" s="1">
        <v>2.2488790942910062</v>
      </c>
      <c r="H112" s="144">
        <v>0</v>
      </c>
    </row>
    <row r="113" spans="1:8" x14ac:dyDescent="0.35">
      <c r="A113" s="148">
        <v>101.5</v>
      </c>
      <c r="B113" s="3">
        <v>5.5</v>
      </c>
      <c r="C113" s="2">
        <v>98.942926503916112</v>
      </c>
      <c r="D113" s="5">
        <v>266.00144219141407</v>
      </c>
      <c r="E113" s="1">
        <v>11.920602236349305</v>
      </c>
      <c r="F113" s="1">
        <v>2.1967608708480886</v>
      </c>
      <c r="G113" s="1">
        <v>2.4480054520755363</v>
      </c>
      <c r="H113" s="144">
        <v>0</v>
      </c>
    </row>
    <row r="114" spans="1:8" x14ac:dyDescent="0.35">
      <c r="A114" s="148">
        <v>102.5</v>
      </c>
      <c r="B114" s="3">
        <v>6.5</v>
      </c>
      <c r="C114" s="2">
        <v>301.35921120210173</v>
      </c>
      <c r="D114" s="5">
        <v>265.12513852593958</v>
      </c>
      <c r="E114" s="1">
        <v>11.702006242336079</v>
      </c>
      <c r="F114" s="1">
        <v>2.2906264240686136</v>
      </c>
      <c r="G114" s="1">
        <v>2.3719519068804509</v>
      </c>
      <c r="H114" s="144">
        <v>0</v>
      </c>
    </row>
    <row r="115" spans="1:8" x14ac:dyDescent="0.35">
      <c r="A115" s="148">
        <v>103.5</v>
      </c>
      <c r="B115" s="3">
        <v>7.5</v>
      </c>
      <c r="C115" s="2">
        <v>496.87832926664043</v>
      </c>
      <c r="D115" s="5">
        <v>271.45240422090041</v>
      </c>
      <c r="E115" s="1">
        <v>13.268363243411187</v>
      </c>
      <c r="F115" s="1">
        <v>2.4868123653274612</v>
      </c>
      <c r="G115" s="1">
        <v>2.496198196604777</v>
      </c>
      <c r="H115" s="144">
        <v>0</v>
      </c>
    </row>
    <row r="116" spans="1:8" x14ac:dyDescent="0.35">
      <c r="A116" s="148">
        <v>104.5</v>
      </c>
      <c r="B116" s="3">
        <v>8.5</v>
      </c>
      <c r="C116" s="2">
        <v>672.17597552062944</v>
      </c>
      <c r="D116" s="5">
        <v>278.53769005177418</v>
      </c>
      <c r="E116" s="1">
        <v>14.99020339665342</v>
      </c>
      <c r="F116" s="1">
        <v>2.6601638502444804</v>
      </c>
      <c r="G116" s="1">
        <v>2.2418687093823677</v>
      </c>
      <c r="H116" s="144">
        <v>0</v>
      </c>
    </row>
    <row r="117" spans="1:8" x14ac:dyDescent="0.35">
      <c r="A117" s="148">
        <v>105.5</v>
      </c>
      <c r="B117" s="3">
        <v>9.5</v>
      </c>
      <c r="C117" s="2">
        <v>815.30590471397545</v>
      </c>
      <c r="D117" s="5">
        <v>287.50613276676194</v>
      </c>
      <c r="E117" s="1">
        <v>17.123195204985432</v>
      </c>
      <c r="F117" s="1">
        <v>3.1235763727193326</v>
      </c>
      <c r="G117" s="1">
        <v>2.1854119661239588</v>
      </c>
      <c r="H117" s="144">
        <v>0</v>
      </c>
    </row>
    <row r="118" spans="1:8" x14ac:dyDescent="0.35">
      <c r="A118" s="148">
        <v>106.5</v>
      </c>
      <c r="B118" s="3">
        <v>10.5</v>
      </c>
      <c r="C118" s="2">
        <v>916.51404841900148</v>
      </c>
      <c r="D118" s="5">
        <v>298.64853888814395</v>
      </c>
      <c r="E118" s="1">
        <v>19.704801340084558</v>
      </c>
      <c r="F118" s="1">
        <v>3.4281755138429872</v>
      </c>
      <c r="G118" s="1">
        <v>2.5578549214017645</v>
      </c>
      <c r="H118" s="144">
        <v>0</v>
      </c>
    </row>
    <row r="119" spans="1:8" x14ac:dyDescent="0.35">
      <c r="A119" s="148">
        <v>107.5</v>
      </c>
      <c r="B119" s="3">
        <v>11.5</v>
      </c>
      <c r="C119" s="2">
        <v>968.90323869395957</v>
      </c>
      <c r="D119" s="5">
        <v>300.57186512241663</v>
      </c>
      <c r="E119" s="1">
        <v>20.143079499123058</v>
      </c>
      <c r="F119" s="1">
        <v>3.6658446897946977</v>
      </c>
      <c r="G119" s="1">
        <v>2.6522044251412886</v>
      </c>
      <c r="H119" s="144">
        <v>0</v>
      </c>
    </row>
    <row r="120" spans="1:8" x14ac:dyDescent="0.35">
      <c r="A120" s="148">
        <v>108.5</v>
      </c>
      <c r="B120" s="3">
        <v>12.5</v>
      </c>
      <c r="C120" s="2">
        <v>968.90323869395957</v>
      </c>
      <c r="D120" s="5">
        <v>305.79792883141147</v>
      </c>
      <c r="E120" s="1">
        <v>21.323439344650289</v>
      </c>
      <c r="F120" s="1">
        <v>3.4993272666871085</v>
      </c>
      <c r="G120" s="1">
        <v>2.734413345625029</v>
      </c>
      <c r="H120" s="144">
        <v>0</v>
      </c>
    </row>
    <row r="121" spans="1:8" x14ac:dyDescent="0.35">
      <c r="A121" s="148">
        <v>109.5</v>
      </c>
      <c r="B121" s="3">
        <v>13.5</v>
      </c>
      <c r="C121" s="2">
        <v>916.51404841900148</v>
      </c>
      <c r="D121" s="5">
        <v>314.17323039916329</v>
      </c>
      <c r="E121" s="1">
        <v>23.183919391805084</v>
      </c>
      <c r="F121" s="1">
        <v>4.5562132124123078</v>
      </c>
      <c r="G121" s="1">
        <v>2.4733831522721474</v>
      </c>
      <c r="H121" s="144">
        <v>0</v>
      </c>
    </row>
    <row r="122" spans="1:8" x14ac:dyDescent="0.35">
      <c r="A122" s="148">
        <v>110.5</v>
      </c>
      <c r="B122" s="3">
        <v>14.5</v>
      </c>
      <c r="C122" s="2">
        <v>815.30590471397545</v>
      </c>
      <c r="D122" s="5">
        <v>311.87342057911366</v>
      </c>
      <c r="E122" s="1">
        <v>22.676783879741251</v>
      </c>
      <c r="F122" s="1">
        <v>4.2754926699301148</v>
      </c>
      <c r="G122" s="1">
        <v>2.336862766678744</v>
      </c>
      <c r="H122" s="144">
        <v>0</v>
      </c>
    </row>
    <row r="123" spans="1:8" x14ac:dyDescent="0.35">
      <c r="A123" s="148">
        <v>111.5</v>
      </c>
      <c r="B123" s="3">
        <v>15.5</v>
      </c>
      <c r="C123" s="2">
        <v>672.17597552062944</v>
      </c>
      <c r="D123" s="5">
        <v>307.60682986541138</v>
      </c>
      <c r="E123" s="1">
        <v>21.728473005125711</v>
      </c>
      <c r="F123" s="1">
        <v>4.6073814001067488</v>
      </c>
      <c r="G123" s="1">
        <v>2.3786785662905618</v>
      </c>
      <c r="H123" s="144">
        <v>0</v>
      </c>
    </row>
    <row r="124" spans="1:8" x14ac:dyDescent="0.35">
      <c r="A124" s="148">
        <v>112.5</v>
      </c>
      <c r="B124" s="3">
        <v>16.5</v>
      </c>
      <c r="C124" s="2">
        <v>496.87832926664043</v>
      </c>
      <c r="D124" s="5">
        <v>303.97319332992839</v>
      </c>
      <c r="E124" s="1">
        <v>20.91303545139769</v>
      </c>
      <c r="F124" s="1">
        <v>4.4829606448353632</v>
      </c>
      <c r="G124" s="1">
        <v>2.3170674525613228</v>
      </c>
      <c r="H124" s="144">
        <v>0</v>
      </c>
    </row>
    <row r="125" spans="1:8" x14ac:dyDescent="0.35">
      <c r="A125" s="148">
        <v>113.5</v>
      </c>
      <c r="B125" s="3">
        <v>17.5</v>
      </c>
      <c r="C125" s="2">
        <v>301.35921120210173</v>
      </c>
      <c r="D125" s="5">
        <v>299.32047512074155</v>
      </c>
      <c r="E125" s="1">
        <v>19.858158836281113</v>
      </c>
      <c r="F125" s="1">
        <v>4.0081794808449693</v>
      </c>
      <c r="G125" s="1">
        <v>2.5058650270303433</v>
      </c>
      <c r="H125" s="144">
        <v>0</v>
      </c>
    </row>
    <row r="126" spans="1:8" x14ac:dyDescent="0.35">
      <c r="A126" s="148">
        <v>114.5</v>
      </c>
      <c r="B126" s="3">
        <v>18.5</v>
      </c>
      <c r="C126" s="2">
        <v>98.942926503916112</v>
      </c>
      <c r="D126" s="5">
        <v>289.25554580358158</v>
      </c>
      <c r="E126" s="1">
        <v>17.533429320739735</v>
      </c>
      <c r="F126" s="1">
        <v>3.8725874217250142</v>
      </c>
      <c r="G126" s="1">
        <v>2.2549852459919792</v>
      </c>
      <c r="H126" s="144">
        <v>0</v>
      </c>
    </row>
    <row r="127" spans="1:8" x14ac:dyDescent="0.35">
      <c r="A127" s="148">
        <v>115.5</v>
      </c>
      <c r="B127" s="3">
        <v>19.5</v>
      </c>
      <c r="C127" s="2">
        <v>0</v>
      </c>
      <c r="D127" s="5">
        <v>283.874066166457</v>
      </c>
      <c r="E127" s="1">
        <v>16.265467195831306</v>
      </c>
      <c r="F127" s="1">
        <v>4.0378458168841425</v>
      </c>
      <c r="G127" s="1">
        <v>2.2758611041207679</v>
      </c>
      <c r="H127" s="144">
        <v>0</v>
      </c>
    </row>
    <row r="128" spans="1:8" x14ac:dyDescent="0.35">
      <c r="A128" s="148">
        <v>116.5</v>
      </c>
      <c r="B128" s="3">
        <v>20.5</v>
      </c>
      <c r="C128" s="2">
        <v>0</v>
      </c>
      <c r="D128" s="5">
        <v>277.57068463969648</v>
      </c>
      <c r="E128" s="1">
        <v>14.75715535660715</v>
      </c>
      <c r="F128" s="1">
        <v>3.3470718502574823</v>
      </c>
      <c r="G128" s="1">
        <v>2.1746199532593682</v>
      </c>
      <c r="H128" s="144">
        <v>0</v>
      </c>
    </row>
    <row r="129" spans="1:8" x14ac:dyDescent="0.35">
      <c r="A129" s="148">
        <v>117.5</v>
      </c>
      <c r="B129" s="3">
        <v>21.5</v>
      </c>
      <c r="C129" s="2">
        <v>0</v>
      </c>
      <c r="D129" s="5">
        <v>275.03933265445977</v>
      </c>
      <c r="E129" s="1">
        <v>14.144203582992942</v>
      </c>
      <c r="F129" s="1">
        <v>3.5438939858150773</v>
      </c>
      <c r="G129" s="1">
        <v>2.1773107403347769</v>
      </c>
      <c r="H129" s="144">
        <v>0</v>
      </c>
    </row>
    <row r="130" spans="1:8" x14ac:dyDescent="0.35">
      <c r="A130" s="148">
        <v>118.5</v>
      </c>
      <c r="B130" s="3">
        <v>22.5</v>
      </c>
      <c r="C130" s="2">
        <v>0</v>
      </c>
      <c r="D130" s="5">
        <v>268.79056474401551</v>
      </c>
      <c r="E130" s="1">
        <v>12.612779516590134</v>
      </c>
      <c r="F130" s="1">
        <v>3.0038845938840635</v>
      </c>
      <c r="G130" s="1">
        <v>2.1028929618778172</v>
      </c>
      <c r="H130" s="144">
        <v>0</v>
      </c>
    </row>
    <row r="131" spans="1:8" x14ac:dyDescent="0.35">
      <c r="A131" s="148">
        <v>119.5</v>
      </c>
      <c r="B131" s="3">
        <v>23.5</v>
      </c>
      <c r="C131" s="2">
        <v>0</v>
      </c>
      <c r="D131" s="5">
        <v>268.21038552990791</v>
      </c>
      <c r="E131" s="1">
        <v>12.469241538284335</v>
      </c>
      <c r="F131" s="1">
        <v>3.2097068552370072</v>
      </c>
      <c r="G131" s="1">
        <v>2.3016484760082623</v>
      </c>
      <c r="H131" s="144">
        <v>0</v>
      </c>
    </row>
    <row r="132" spans="1:8" x14ac:dyDescent="0.35">
      <c r="A132" s="147">
        <v>120.5</v>
      </c>
      <c r="B132" s="3">
        <v>0.5</v>
      </c>
      <c r="C132" s="2">
        <v>0</v>
      </c>
      <c r="D132" s="5">
        <v>271.62188397098362</v>
      </c>
      <c r="E132" s="1">
        <v>13.309940825751685</v>
      </c>
      <c r="F132" s="1">
        <v>2.4081569794941773</v>
      </c>
      <c r="G132" s="1">
        <v>2.0957111801376564</v>
      </c>
      <c r="H132" s="144">
        <v>0</v>
      </c>
    </row>
    <row r="133" spans="1:8" x14ac:dyDescent="0.35">
      <c r="A133" s="147">
        <v>121.5</v>
      </c>
      <c r="B133" s="3">
        <v>1.5</v>
      </c>
      <c r="C133" s="2">
        <v>0</v>
      </c>
      <c r="D133" s="5">
        <v>263.36639335172583</v>
      </c>
      <c r="E133" s="1">
        <v>11.261642771974817</v>
      </c>
      <c r="F133" s="1">
        <v>2.3809043890289567</v>
      </c>
      <c r="G133" s="1">
        <v>2.233440080046837</v>
      </c>
      <c r="H133" s="144">
        <v>0</v>
      </c>
    </row>
    <row r="134" spans="1:8" x14ac:dyDescent="0.35">
      <c r="A134" s="147">
        <v>122.5</v>
      </c>
      <c r="B134" s="3">
        <v>2.5</v>
      </c>
      <c r="C134" s="2">
        <v>0</v>
      </c>
      <c r="D134" s="5">
        <v>265.08968187412637</v>
      </c>
      <c r="E134" s="1">
        <v>11.693150098422752</v>
      </c>
      <c r="F134" s="1">
        <v>2.3543674163000277</v>
      </c>
      <c r="G134" s="1">
        <v>2.3732523060010631</v>
      </c>
      <c r="H134" s="144">
        <v>0</v>
      </c>
    </row>
    <row r="135" spans="1:8" x14ac:dyDescent="0.35">
      <c r="A135" s="147">
        <v>123.5</v>
      </c>
      <c r="B135" s="3">
        <v>3.5</v>
      </c>
      <c r="C135" s="2">
        <v>0</v>
      </c>
      <c r="D135" s="5">
        <v>262.79542418889525</v>
      </c>
      <c r="E135" s="1">
        <v>11.11820646078951</v>
      </c>
      <c r="F135" s="1">
        <v>2.2108062575718757</v>
      </c>
      <c r="G135" s="1">
        <v>2.2659197288146413</v>
      </c>
      <c r="H135" s="144">
        <v>0</v>
      </c>
    </row>
    <row r="136" spans="1:8" x14ac:dyDescent="0.35">
      <c r="A136" s="147">
        <v>124.5</v>
      </c>
      <c r="B136" s="3">
        <v>4.5</v>
      </c>
      <c r="C136" s="2">
        <v>0</v>
      </c>
      <c r="D136" s="5">
        <v>263.81700967864327</v>
      </c>
      <c r="E136" s="1">
        <v>11.374680009419627</v>
      </c>
      <c r="F136" s="1">
        <v>2.167354911985667</v>
      </c>
      <c r="G136" s="1">
        <v>1.9606862437359389</v>
      </c>
      <c r="H136" s="144">
        <v>0</v>
      </c>
    </row>
    <row r="137" spans="1:8" x14ac:dyDescent="0.35">
      <c r="A137" s="147">
        <v>125.5</v>
      </c>
      <c r="B137" s="3">
        <v>5.5</v>
      </c>
      <c r="C137" s="2">
        <v>64.502011877854486</v>
      </c>
      <c r="D137" s="5">
        <v>263.07462376057009</v>
      </c>
      <c r="E137" s="1">
        <v>11.188374895300711</v>
      </c>
      <c r="F137" s="1">
        <v>2.2495337146303425</v>
      </c>
      <c r="G137" s="1">
        <v>2.3561992720894418</v>
      </c>
      <c r="H137" s="144">
        <v>0</v>
      </c>
    </row>
    <row r="138" spans="1:8" x14ac:dyDescent="0.35">
      <c r="A138" s="147">
        <v>126.5</v>
      </c>
      <c r="B138" s="3">
        <v>6.5</v>
      </c>
      <c r="C138" s="2">
        <v>188.80843499311828</v>
      </c>
      <c r="D138" s="5">
        <v>262.84031083404363</v>
      </c>
      <c r="E138" s="1">
        <v>6.6811314194299447</v>
      </c>
      <c r="F138" s="1">
        <v>2.2286417091514075</v>
      </c>
      <c r="G138" s="1">
        <v>1.6071420633555036</v>
      </c>
      <c r="H138" s="144">
        <v>21</v>
      </c>
    </row>
    <row r="139" spans="1:8" x14ac:dyDescent="0.35">
      <c r="A139" s="147">
        <v>127.5</v>
      </c>
      <c r="B139" s="3">
        <v>7.5</v>
      </c>
      <c r="C139" s="2">
        <v>302.56298795542068</v>
      </c>
      <c r="D139" s="5">
        <v>266.41669821410972</v>
      </c>
      <c r="E139" s="1">
        <v>7.9428800998071054</v>
      </c>
      <c r="F139" s="1">
        <v>2.3629283681039173</v>
      </c>
      <c r="G139" s="1">
        <v>1.9948424529190436</v>
      </c>
      <c r="H139" s="144">
        <v>5</v>
      </c>
    </row>
    <row r="140" spans="1:8" x14ac:dyDescent="0.35">
      <c r="A140" s="147">
        <v>128.5</v>
      </c>
      <c r="B140" s="3">
        <v>8.5</v>
      </c>
      <c r="C140" s="2">
        <v>548.44831181029247</v>
      </c>
      <c r="D140" s="5">
        <v>274.83425771494592</v>
      </c>
      <c r="E140" s="1">
        <v>10.249820619736212</v>
      </c>
      <c r="F140" s="1">
        <v>2.5477142115628868</v>
      </c>
      <c r="G140" s="1">
        <v>2.4191872178351326</v>
      </c>
      <c r="H140" s="144">
        <v>0</v>
      </c>
    </row>
    <row r="141" spans="1:8" x14ac:dyDescent="0.35">
      <c r="A141" s="147">
        <v>129.5</v>
      </c>
      <c r="B141" s="3">
        <v>9.5</v>
      </c>
      <c r="C141" s="2">
        <v>432.55182223518835</v>
      </c>
      <c r="D141" s="5">
        <v>279.64633813576944</v>
      </c>
      <c r="E141" s="1">
        <v>11.580421630411326</v>
      </c>
      <c r="F141" s="1">
        <v>2.6398590551575145</v>
      </c>
      <c r="G141" s="1">
        <v>2.4573527644126925</v>
      </c>
      <c r="H141" s="144">
        <v>0</v>
      </c>
    </row>
    <row r="142" spans="1:8" x14ac:dyDescent="0.35">
      <c r="A142" s="147">
        <v>130.5</v>
      </c>
      <c r="B142" s="3">
        <v>10.5</v>
      </c>
      <c r="C142" s="2">
        <v>651.9515603643556</v>
      </c>
      <c r="D142" s="5">
        <v>288.57353542931622</v>
      </c>
      <c r="E142" s="1">
        <v>13.806869539639525</v>
      </c>
      <c r="F142" s="1">
        <v>2.8402929375750325</v>
      </c>
      <c r="G142" s="1">
        <v>2.7242370088023553</v>
      </c>
      <c r="H142" s="144">
        <v>0</v>
      </c>
    </row>
    <row r="143" spans="1:8" x14ac:dyDescent="0.35">
      <c r="A143" s="147">
        <v>131.5</v>
      </c>
      <c r="B143" s="3">
        <v>11.5</v>
      </c>
      <c r="C143" s="2">
        <v>636.07783830257915</v>
      </c>
      <c r="D143" s="5">
        <v>285.45467326974011</v>
      </c>
      <c r="E143" s="1">
        <v>13.542983247646685</v>
      </c>
      <c r="F143" s="1">
        <v>2.9833723546124506</v>
      </c>
      <c r="G143" s="1">
        <v>2.6717731550354422</v>
      </c>
      <c r="H143" s="144">
        <v>0</v>
      </c>
    </row>
    <row r="144" spans="1:8" x14ac:dyDescent="0.35">
      <c r="A144" s="147">
        <v>132.5</v>
      </c>
      <c r="B144" s="3">
        <v>12.5</v>
      </c>
      <c r="C144" s="2">
        <v>805.00181894930779</v>
      </c>
      <c r="D144" s="5">
        <v>296.85439385037915</v>
      </c>
      <c r="E144" s="1">
        <v>16.173166591321763</v>
      </c>
      <c r="F144" s="1">
        <v>3.514373670422557</v>
      </c>
      <c r="G144" s="1">
        <v>2.6700893829579351</v>
      </c>
      <c r="H144" s="144">
        <v>0</v>
      </c>
    </row>
    <row r="145" spans="1:8" x14ac:dyDescent="0.35">
      <c r="A145" s="147">
        <v>133.5</v>
      </c>
      <c r="B145" s="3">
        <v>13.5</v>
      </c>
      <c r="C145" s="2">
        <v>736.72924454480346</v>
      </c>
      <c r="D145" s="5">
        <v>299.95509175052359</v>
      </c>
      <c r="E145" s="1">
        <v>17.192765523439803</v>
      </c>
      <c r="F145" s="1">
        <v>3.7308657474264662</v>
      </c>
      <c r="G145" s="1">
        <v>2.5433645597272392</v>
      </c>
      <c r="H145" s="144">
        <v>0</v>
      </c>
    </row>
    <row r="146" spans="1:8" x14ac:dyDescent="0.35">
      <c r="A146" s="147">
        <v>134.5</v>
      </c>
      <c r="B146" s="3">
        <v>14.5</v>
      </c>
      <c r="C146" s="2">
        <v>413.54759413141221</v>
      </c>
      <c r="D146" s="5">
        <v>297.45974887501444</v>
      </c>
      <c r="E146" s="1">
        <v>16.995613598113035</v>
      </c>
      <c r="F146" s="1">
        <v>3.283271777262641</v>
      </c>
      <c r="G146" s="1">
        <v>2.4287905527120084</v>
      </c>
      <c r="H146" s="144">
        <v>0</v>
      </c>
    </row>
    <row r="147" spans="1:8" x14ac:dyDescent="0.35">
      <c r="A147" s="147">
        <v>135.5</v>
      </c>
      <c r="B147" s="3">
        <v>15.5</v>
      </c>
      <c r="C147" s="2">
        <v>380.32577860781691</v>
      </c>
      <c r="D147" s="5">
        <v>289.94436658369352</v>
      </c>
      <c r="E147" s="1">
        <v>15.662521750521243</v>
      </c>
      <c r="F147" s="1">
        <v>3.2295454704600686</v>
      </c>
      <c r="G147" s="1">
        <v>2.6491132128640928</v>
      </c>
      <c r="H147" s="144">
        <v>0</v>
      </c>
    </row>
    <row r="148" spans="1:8" x14ac:dyDescent="0.35">
      <c r="A148" s="147">
        <v>136.5</v>
      </c>
      <c r="B148" s="3">
        <v>16.5</v>
      </c>
      <c r="C148" s="2">
        <v>347.53991444236351</v>
      </c>
      <c r="D148" s="5">
        <v>287.52769161971275</v>
      </c>
      <c r="E148" s="1">
        <v>15.156002053981087</v>
      </c>
      <c r="F148" s="1">
        <v>3.3221070328843556</v>
      </c>
      <c r="G148" s="1">
        <v>2.4414395844838874</v>
      </c>
      <c r="H148" s="144">
        <v>0</v>
      </c>
    </row>
    <row r="149" spans="1:8" x14ac:dyDescent="0.35">
      <c r="A149" s="147">
        <v>137.5</v>
      </c>
      <c r="B149" s="3">
        <v>17.5</v>
      </c>
      <c r="C149" s="2">
        <v>154.60289491480668</v>
      </c>
      <c r="D149" s="5">
        <v>287.21475665771754</v>
      </c>
      <c r="E149" s="1">
        <v>15.255118322679788</v>
      </c>
      <c r="F149" s="1">
        <v>3.3411717355345334</v>
      </c>
      <c r="G149" s="1">
        <v>2.617425834373027</v>
      </c>
      <c r="H149" s="144">
        <v>0</v>
      </c>
    </row>
    <row r="150" spans="1:8" x14ac:dyDescent="0.35">
      <c r="A150" s="147">
        <v>138.5</v>
      </c>
      <c r="B150" s="3">
        <v>18.5</v>
      </c>
      <c r="C150" s="2">
        <v>69.462506505360494</v>
      </c>
      <c r="D150" s="5">
        <v>276.95618621027359</v>
      </c>
      <c r="E150" s="1">
        <v>12.967864275983818</v>
      </c>
      <c r="F150" s="1">
        <v>3.3610285374612632</v>
      </c>
      <c r="G150" s="1">
        <v>2.4872860766599918</v>
      </c>
      <c r="H150" s="144">
        <v>0</v>
      </c>
    </row>
    <row r="151" spans="1:8" x14ac:dyDescent="0.35">
      <c r="A151" s="147">
        <v>139.5</v>
      </c>
      <c r="B151" s="3">
        <v>19.5</v>
      </c>
      <c r="C151" s="2">
        <v>0</v>
      </c>
      <c r="D151" s="5">
        <v>271.44587411512475</v>
      </c>
      <c r="E151" s="1">
        <v>11.786456710291887</v>
      </c>
      <c r="F151" s="1">
        <v>3.2415087820047801</v>
      </c>
      <c r="G151" s="1">
        <v>2.6090636083144658</v>
      </c>
      <c r="H151" s="144">
        <v>0</v>
      </c>
    </row>
    <row r="152" spans="1:8" x14ac:dyDescent="0.35">
      <c r="A152" s="147">
        <v>140.5</v>
      </c>
      <c r="B152" s="3">
        <v>20.5</v>
      </c>
      <c r="C152" s="2">
        <v>0</v>
      </c>
      <c r="D152" s="5">
        <v>271.49503946517984</v>
      </c>
      <c r="E152" s="1">
        <v>11.67712436284017</v>
      </c>
      <c r="F152" s="1">
        <v>3.0456996897272219</v>
      </c>
      <c r="G152" s="1">
        <v>2.3307187708572386</v>
      </c>
      <c r="H152" s="144">
        <v>0</v>
      </c>
    </row>
    <row r="153" spans="1:8" x14ac:dyDescent="0.35">
      <c r="A153" s="147">
        <v>141.5</v>
      </c>
      <c r="B153" s="3">
        <v>21.5</v>
      </c>
      <c r="C153" s="2">
        <v>0</v>
      </c>
      <c r="D153" s="5">
        <v>272.39976794974967</v>
      </c>
      <c r="E153" s="1">
        <v>11.810019427309442</v>
      </c>
      <c r="F153" s="1">
        <v>2.8428423963442326</v>
      </c>
      <c r="G153" s="1">
        <v>2.1797879206751731</v>
      </c>
      <c r="H153" s="144">
        <v>0</v>
      </c>
    </row>
    <row r="154" spans="1:8" x14ac:dyDescent="0.35">
      <c r="A154" s="147">
        <v>142.5</v>
      </c>
      <c r="B154" s="3">
        <v>22.5</v>
      </c>
      <c r="C154" s="2">
        <v>0</v>
      </c>
      <c r="D154" s="5">
        <v>268.81191908165738</v>
      </c>
      <c r="E154" s="1">
        <v>10.962372546302147</v>
      </c>
      <c r="F154" s="1">
        <v>2.6956252662751163</v>
      </c>
      <c r="G154" s="1">
        <v>2.1041527963859972</v>
      </c>
      <c r="H154" s="144">
        <v>0</v>
      </c>
    </row>
    <row r="155" spans="1:8" x14ac:dyDescent="0.35">
      <c r="A155" s="147">
        <v>143.5</v>
      </c>
      <c r="B155" s="3">
        <v>23.5</v>
      </c>
      <c r="C155" s="2">
        <v>0</v>
      </c>
      <c r="D155" s="5">
        <v>264.15536787100689</v>
      </c>
      <c r="E155" s="1">
        <v>10.093269099624209</v>
      </c>
      <c r="F155" s="1">
        <v>2.6869250222285084</v>
      </c>
      <c r="G155" s="1">
        <v>2.5295627921418555</v>
      </c>
      <c r="H155" s="144">
        <v>0</v>
      </c>
    </row>
    <row r="156" spans="1:8" x14ac:dyDescent="0.35">
      <c r="A156" s="148">
        <v>144.5</v>
      </c>
      <c r="B156" s="3">
        <v>0.5</v>
      </c>
      <c r="C156" s="2">
        <v>0</v>
      </c>
      <c r="D156" s="5">
        <v>264.18337718650145</v>
      </c>
      <c r="E156" s="1">
        <v>10.027143411289362</v>
      </c>
      <c r="F156" s="1">
        <v>2.5888312560632469</v>
      </c>
      <c r="G156" s="1">
        <v>2.3631389162969296</v>
      </c>
      <c r="H156" s="144">
        <v>0</v>
      </c>
    </row>
    <row r="157" spans="1:8" x14ac:dyDescent="0.35">
      <c r="A157" s="148">
        <v>145.5</v>
      </c>
      <c r="B157" s="3">
        <v>1.5</v>
      </c>
      <c r="C157" s="2">
        <v>0</v>
      </c>
      <c r="D157" s="5">
        <v>267.65981248530466</v>
      </c>
      <c r="E157" s="1">
        <v>10.851173091077632</v>
      </c>
      <c r="F157" s="1">
        <v>2.516574339767129</v>
      </c>
      <c r="G157" s="1">
        <v>2.4268458166876448</v>
      </c>
      <c r="H157" s="144">
        <v>0</v>
      </c>
    </row>
    <row r="158" spans="1:8" x14ac:dyDescent="0.35">
      <c r="A158" s="148">
        <v>146.5</v>
      </c>
      <c r="B158" s="3">
        <v>2.5</v>
      </c>
      <c r="C158" s="2">
        <v>0</v>
      </c>
      <c r="D158" s="5">
        <v>260.78788091189017</v>
      </c>
      <c r="E158" s="1">
        <v>9.2404611303095443</v>
      </c>
      <c r="F158" s="1">
        <v>2.4552046987481821</v>
      </c>
      <c r="G158" s="1">
        <v>2.3590029954358069</v>
      </c>
      <c r="H158" s="144">
        <v>0</v>
      </c>
    </row>
    <row r="159" spans="1:8" x14ac:dyDescent="0.35">
      <c r="A159" s="148">
        <v>147.5</v>
      </c>
      <c r="B159" s="3">
        <v>3.5</v>
      </c>
      <c r="C159" s="2">
        <v>0</v>
      </c>
      <c r="D159" s="5">
        <v>263.0173675080477</v>
      </c>
      <c r="E159" s="1">
        <v>9.6804074689972719</v>
      </c>
      <c r="F159" s="1">
        <v>2.3666783335103103</v>
      </c>
      <c r="G159" s="1">
        <v>2.1949797525713945</v>
      </c>
      <c r="H159" s="144">
        <v>0</v>
      </c>
    </row>
    <row r="160" spans="1:8" x14ac:dyDescent="0.35">
      <c r="A160" s="148">
        <v>148.5</v>
      </c>
      <c r="B160" s="3">
        <v>4.5</v>
      </c>
      <c r="C160" s="2">
        <v>0</v>
      </c>
      <c r="D160" s="5">
        <v>265.30884987566122</v>
      </c>
      <c r="E160" s="1">
        <v>10.284169486319154</v>
      </c>
      <c r="F160" s="1">
        <v>2.2858985003929577</v>
      </c>
      <c r="G160" s="1">
        <v>2.359933830592766</v>
      </c>
      <c r="H160" s="144">
        <v>0</v>
      </c>
    </row>
    <row r="161" spans="1:8" x14ac:dyDescent="0.35">
      <c r="A161" s="148">
        <v>149.5</v>
      </c>
      <c r="B161" s="3">
        <v>5.5</v>
      </c>
      <c r="C161" s="2">
        <v>68.223319846131545</v>
      </c>
      <c r="D161" s="5">
        <v>264.20793947225002</v>
      </c>
      <c r="E161" s="1">
        <v>10.048513542983702</v>
      </c>
      <c r="F161" s="1">
        <v>2.2615411258427827</v>
      </c>
      <c r="G161" s="1">
        <v>2.3983430437260025</v>
      </c>
      <c r="H161" s="144">
        <v>0</v>
      </c>
    </row>
    <row r="162" spans="1:8" x14ac:dyDescent="0.35">
      <c r="A162" s="148">
        <v>150.5</v>
      </c>
      <c r="B162" s="3">
        <v>6.5</v>
      </c>
      <c r="C162" s="2">
        <v>200.32000567886777</v>
      </c>
      <c r="D162" s="5">
        <v>262.62041268655798</v>
      </c>
      <c r="E162" s="1">
        <v>9.598198029530483</v>
      </c>
      <c r="F162" s="1">
        <v>2.3408809504558756</v>
      </c>
      <c r="G162" s="1">
        <v>2.2147549970745755</v>
      </c>
      <c r="H162" s="144">
        <v>0</v>
      </c>
    </row>
    <row r="163" spans="1:8" x14ac:dyDescent="0.35">
      <c r="A163" s="148">
        <v>151.5</v>
      </c>
      <c r="B163" s="3">
        <v>7.5</v>
      </c>
      <c r="C163" s="2">
        <v>365.83665403057887</v>
      </c>
      <c r="D163" s="5">
        <v>270.43541802318254</v>
      </c>
      <c r="E163" s="1">
        <v>11.510571845294239</v>
      </c>
      <c r="F163" s="1">
        <v>2.4504916116938351</v>
      </c>
      <c r="G163" s="1">
        <v>2.4256948314617892</v>
      </c>
      <c r="H163" s="144">
        <v>0</v>
      </c>
    </row>
    <row r="164" spans="1:8" x14ac:dyDescent="0.35">
      <c r="A164" s="148">
        <v>152.5</v>
      </c>
      <c r="B164" s="3">
        <v>8.5</v>
      </c>
      <c r="C164" s="2">
        <v>394.78650510070747</v>
      </c>
      <c r="D164" s="5">
        <v>273.99231225023215</v>
      </c>
      <c r="E164" s="1">
        <v>12.362074625256771</v>
      </c>
      <c r="F164" s="1">
        <v>2.5673911377841598</v>
      </c>
      <c r="G164" s="1">
        <v>2.3473775445099205</v>
      </c>
      <c r="H164" s="144">
        <v>0</v>
      </c>
    </row>
    <row r="165" spans="1:8" x14ac:dyDescent="0.35">
      <c r="A165" s="148">
        <v>153.5</v>
      </c>
      <c r="B165" s="3">
        <v>9.5</v>
      </c>
      <c r="C165" s="2">
        <v>472.66957440943816</v>
      </c>
      <c r="D165" s="5">
        <v>276.14185848533521</v>
      </c>
      <c r="E165" s="1">
        <v>12.923619672662293</v>
      </c>
      <c r="F165" s="1">
        <v>2.6529205403250558</v>
      </c>
      <c r="G165" s="1">
        <v>2.3235568168969287</v>
      </c>
      <c r="H165" s="144">
        <v>0</v>
      </c>
    </row>
    <row r="166" spans="1:8" x14ac:dyDescent="0.35">
      <c r="A166" s="148">
        <v>154.5</v>
      </c>
      <c r="B166" s="3">
        <v>10.5</v>
      </c>
      <c r="C166" s="2">
        <v>613.01952481006856</v>
      </c>
      <c r="D166" s="5">
        <v>282.50518159784082</v>
      </c>
      <c r="E166" s="1">
        <v>14.557463159373503</v>
      </c>
      <c r="F166" s="1">
        <v>2.8423402888715428</v>
      </c>
      <c r="G166" s="1">
        <v>2.6154829071196048</v>
      </c>
      <c r="H166" s="144">
        <v>0</v>
      </c>
    </row>
    <row r="167" spans="1:8" x14ac:dyDescent="0.35">
      <c r="A167" s="148">
        <v>155.5</v>
      </c>
      <c r="B167" s="3">
        <v>11.5</v>
      </c>
      <c r="C167" s="2">
        <v>560.40657917520639</v>
      </c>
      <c r="D167" s="5">
        <v>287.35704794339756</v>
      </c>
      <c r="E167" s="1">
        <v>12.426805679148481</v>
      </c>
      <c r="F167" s="1">
        <v>3.1915596343203871</v>
      </c>
      <c r="G167" s="1">
        <v>2.3587352478022079</v>
      </c>
      <c r="H167" s="144">
        <v>5</v>
      </c>
    </row>
    <row r="168" spans="1:8" x14ac:dyDescent="0.35">
      <c r="A168" s="148">
        <v>156.5</v>
      </c>
      <c r="B168" s="3">
        <v>12.5</v>
      </c>
      <c r="C168" s="2">
        <v>738.15391174312924</v>
      </c>
      <c r="D168" s="5">
        <v>292.49048170064816</v>
      </c>
      <c r="E168" s="1">
        <v>13.45946329912965</v>
      </c>
      <c r="F168" s="1">
        <v>3.428967266078963</v>
      </c>
      <c r="G168" s="1">
        <v>2.4260629203285875</v>
      </c>
      <c r="H168" s="144">
        <v>4</v>
      </c>
    </row>
    <row r="169" spans="1:8" x14ac:dyDescent="0.35">
      <c r="A169" s="148">
        <v>157.5</v>
      </c>
      <c r="B169" s="3">
        <v>13.5</v>
      </c>
      <c r="C169" s="2">
        <v>485.48235402466275</v>
      </c>
      <c r="D169" s="5">
        <v>295.71535591640492</v>
      </c>
      <c r="E169" s="1">
        <v>14.820524063346079</v>
      </c>
      <c r="F169" s="1">
        <v>3.5588728531204317</v>
      </c>
      <c r="G169" s="1">
        <v>2.55014297170541</v>
      </c>
      <c r="H169" s="144">
        <v>0</v>
      </c>
    </row>
    <row r="170" spans="1:8" x14ac:dyDescent="0.35">
      <c r="A170" s="148">
        <v>158.5</v>
      </c>
      <c r="B170" s="3">
        <v>14.5</v>
      </c>
      <c r="C170" s="2">
        <v>589.52713109926049</v>
      </c>
      <c r="D170" s="5">
        <v>297.17783158818622</v>
      </c>
      <c r="E170" s="1">
        <v>15.330220016002059</v>
      </c>
      <c r="F170" s="1">
        <v>3.5769931503914432</v>
      </c>
      <c r="G170" s="1">
        <v>2.4310446475499776</v>
      </c>
      <c r="H170" s="144">
        <v>0</v>
      </c>
    </row>
    <row r="171" spans="1:8" x14ac:dyDescent="0.35">
      <c r="A171" s="148">
        <v>159.5</v>
      </c>
      <c r="B171" s="3">
        <v>15.5</v>
      </c>
      <c r="C171" s="2">
        <v>507.78784962433809</v>
      </c>
      <c r="D171" s="5">
        <v>296.54211520932375</v>
      </c>
      <c r="E171" s="1">
        <v>15.717324993894566</v>
      </c>
      <c r="F171" s="1">
        <v>3.1791810616521614</v>
      </c>
      <c r="G171" s="1">
        <v>2.5694820491536507</v>
      </c>
      <c r="H171" s="144">
        <v>0</v>
      </c>
    </row>
    <row r="172" spans="1:8" x14ac:dyDescent="0.35">
      <c r="A172" s="148">
        <v>160.5</v>
      </c>
      <c r="B172" s="3">
        <v>16.5</v>
      </c>
      <c r="C172" s="2">
        <v>295.29095450431726</v>
      </c>
      <c r="D172" s="5">
        <v>287.94576124658965</v>
      </c>
      <c r="E172" s="1">
        <v>14.354036470043697</v>
      </c>
      <c r="F172" s="1">
        <v>3.2862585935325628</v>
      </c>
      <c r="G172" s="1">
        <v>2.688222158293732</v>
      </c>
      <c r="H172" s="144">
        <v>0</v>
      </c>
    </row>
    <row r="173" spans="1:8" x14ac:dyDescent="0.35">
      <c r="A173" s="148">
        <v>161.5</v>
      </c>
      <c r="B173" s="3">
        <v>17.5</v>
      </c>
      <c r="C173" s="2">
        <v>174.10453061024441</v>
      </c>
      <c r="D173" s="5">
        <v>285.25690044134484</v>
      </c>
      <c r="E173" s="1">
        <v>13.661242599499229</v>
      </c>
      <c r="F173" s="1">
        <v>3.1952217466093313</v>
      </c>
      <c r="G173" s="1">
        <v>2.3379680289726132</v>
      </c>
      <c r="H173" s="144">
        <v>0</v>
      </c>
    </row>
    <row r="174" spans="1:8" x14ac:dyDescent="0.35">
      <c r="A174" s="148">
        <v>162.5</v>
      </c>
      <c r="B174" s="3">
        <v>18.5</v>
      </c>
      <c r="C174" s="2">
        <v>55.248438204288114</v>
      </c>
      <c r="D174" s="5">
        <v>276.82078464267681</v>
      </c>
      <c r="E174" s="1">
        <v>12.09340972319667</v>
      </c>
      <c r="F174" s="1">
        <v>3.4623854577899871</v>
      </c>
      <c r="G174" s="1">
        <v>2.5835633803483842</v>
      </c>
      <c r="H174" s="144">
        <v>0</v>
      </c>
    </row>
    <row r="175" spans="1:8" x14ac:dyDescent="0.35">
      <c r="A175" s="148">
        <v>163.5</v>
      </c>
      <c r="B175" s="3">
        <v>19.5</v>
      </c>
      <c r="C175" s="2">
        <v>0</v>
      </c>
      <c r="D175" s="5">
        <v>273.1122795893038</v>
      </c>
      <c r="E175" s="1">
        <v>11.249669891859821</v>
      </c>
      <c r="F175" s="1">
        <v>3.1518528608748824</v>
      </c>
      <c r="G175" s="1">
        <v>2.4971547417501423</v>
      </c>
      <c r="H175" s="144">
        <v>0</v>
      </c>
    </row>
    <row r="176" spans="1:8" x14ac:dyDescent="0.35">
      <c r="A176" s="148">
        <v>164.5</v>
      </c>
      <c r="B176" s="3">
        <v>20.5</v>
      </c>
      <c r="C176" s="2">
        <v>0</v>
      </c>
      <c r="D176" s="5">
        <v>275.06140065543832</v>
      </c>
      <c r="E176" s="1">
        <v>11.702132125352856</v>
      </c>
      <c r="F176" s="1">
        <v>2.9039169722047249</v>
      </c>
      <c r="G176" s="1">
        <v>2.5545144391271619</v>
      </c>
      <c r="H176" s="144">
        <v>0</v>
      </c>
    </row>
    <row r="177" spans="1:8" x14ac:dyDescent="0.35">
      <c r="A177" s="148">
        <v>165.5</v>
      </c>
      <c r="B177" s="3">
        <v>21.5</v>
      </c>
      <c r="C177" s="2">
        <v>0</v>
      </c>
      <c r="D177" s="5">
        <v>269.80053136074963</v>
      </c>
      <c r="E177" s="1">
        <v>10.349888780550847</v>
      </c>
      <c r="F177" s="1">
        <v>2.7687924499318735</v>
      </c>
      <c r="G177" s="1">
        <v>2.2255019480543856</v>
      </c>
      <c r="H177" s="144">
        <v>0</v>
      </c>
    </row>
    <row r="178" spans="1:8" x14ac:dyDescent="0.35">
      <c r="A178" s="148">
        <v>166.5</v>
      </c>
      <c r="B178" s="3">
        <v>22.5</v>
      </c>
      <c r="C178" s="2">
        <v>0</v>
      </c>
      <c r="D178" s="5">
        <v>267.28565631942064</v>
      </c>
      <c r="E178" s="1">
        <v>9.7684268003276014</v>
      </c>
      <c r="F178" s="1">
        <v>2.6829978742336036</v>
      </c>
      <c r="G178" s="1">
        <v>2.1742680955710778</v>
      </c>
      <c r="H178" s="144">
        <v>0</v>
      </c>
    </row>
    <row r="179" spans="1:8" x14ac:dyDescent="0.35">
      <c r="A179" s="148">
        <v>167.5</v>
      </c>
      <c r="B179" s="3">
        <v>23.5</v>
      </c>
      <c r="C179" s="2">
        <v>0</v>
      </c>
      <c r="D179" s="5">
        <v>265.17632116967133</v>
      </c>
      <c r="E179" s="1">
        <v>9.445276909412355</v>
      </c>
      <c r="F179" s="1">
        <v>2.7270075589879137</v>
      </c>
      <c r="G179" s="1">
        <v>2.3612299802171623</v>
      </c>
      <c r="H179" s="144">
        <v>0</v>
      </c>
    </row>
    <row r="180" spans="1:8" x14ac:dyDescent="0.35">
      <c r="A180" s="147">
        <v>168.5</v>
      </c>
      <c r="B180" s="3">
        <v>0.5</v>
      </c>
      <c r="C180" s="2">
        <v>0</v>
      </c>
      <c r="D180" s="5">
        <v>265.01824269631169</v>
      </c>
      <c r="E180" s="1">
        <v>9.2832258263890512</v>
      </c>
      <c r="F180" s="1">
        <v>2.6141560622808213</v>
      </c>
      <c r="G180" s="1">
        <v>2.1848717805750879</v>
      </c>
      <c r="H180" s="144">
        <v>0</v>
      </c>
    </row>
    <row r="181" spans="1:8" x14ac:dyDescent="0.35">
      <c r="A181" s="147">
        <v>169.5</v>
      </c>
      <c r="B181" s="3">
        <v>1.5</v>
      </c>
      <c r="C181" s="2">
        <v>0</v>
      </c>
      <c r="D181" s="5">
        <v>265.41249125274925</v>
      </c>
      <c r="E181" s="1">
        <v>9.4212616905400974</v>
      </c>
      <c r="F181" s="1">
        <v>2.5128378209224325</v>
      </c>
      <c r="G181" s="1">
        <v>2.2553798231924751</v>
      </c>
      <c r="H181" s="144">
        <v>0</v>
      </c>
    </row>
    <row r="182" spans="1:8" x14ac:dyDescent="0.35">
      <c r="A182" s="147">
        <v>170.5</v>
      </c>
      <c r="B182" s="3">
        <v>2.5</v>
      </c>
      <c r="C182" s="2">
        <v>0</v>
      </c>
      <c r="D182" s="5">
        <v>262.15902862271713</v>
      </c>
      <c r="E182" s="1">
        <v>8.8714835946535633</v>
      </c>
      <c r="F182" s="1">
        <v>2.4503453522201752</v>
      </c>
      <c r="G182" s="1">
        <v>2.4887857749153381</v>
      </c>
      <c r="H182" s="144">
        <v>0</v>
      </c>
    </row>
    <row r="183" spans="1:8" x14ac:dyDescent="0.35">
      <c r="A183" s="147">
        <v>171.5</v>
      </c>
      <c r="B183" s="3">
        <v>3.5</v>
      </c>
      <c r="C183" s="2">
        <v>0</v>
      </c>
      <c r="D183" s="5">
        <v>265.12692027462265</v>
      </c>
      <c r="E183" s="1">
        <v>9.2770057083588267</v>
      </c>
      <c r="F183" s="1">
        <v>2.3998292895813078</v>
      </c>
      <c r="G183" s="1">
        <v>2.1452292557896064</v>
      </c>
      <c r="H183" s="144">
        <v>0</v>
      </c>
    </row>
    <row r="184" spans="1:8" x14ac:dyDescent="0.35">
      <c r="A184" s="147">
        <v>172.5</v>
      </c>
      <c r="B184" s="3">
        <v>4.5</v>
      </c>
      <c r="C184" s="2">
        <v>0</v>
      </c>
      <c r="D184" s="5">
        <v>264.14422518291138</v>
      </c>
      <c r="E184" s="1">
        <v>9.2779235360958978</v>
      </c>
      <c r="F184" s="1">
        <v>2.3152011591233674</v>
      </c>
      <c r="G184" s="1">
        <v>2.445616862782388</v>
      </c>
      <c r="H184" s="144">
        <v>0</v>
      </c>
    </row>
    <row r="185" spans="1:8" x14ac:dyDescent="0.35">
      <c r="A185" s="147">
        <v>173.5</v>
      </c>
      <c r="B185" s="3">
        <v>5.5</v>
      </c>
      <c r="C185" s="2">
        <v>63.121280290885167</v>
      </c>
      <c r="D185" s="5">
        <v>266.42757686399079</v>
      </c>
      <c r="E185" s="1">
        <v>9.6786364626491714</v>
      </c>
      <c r="F185" s="1">
        <v>2.3482424799037922</v>
      </c>
      <c r="G185" s="1">
        <v>2.305942484037923</v>
      </c>
      <c r="H185" s="144">
        <v>0</v>
      </c>
    </row>
    <row r="186" spans="1:8" x14ac:dyDescent="0.35">
      <c r="A186" s="147">
        <v>174.5</v>
      </c>
      <c r="B186" s="3">
        <v>6.5</v>
      </c>
      <c r="C186" s="2">
        <v>228.32820520340843</v>
      </c>
      <c r="D186" s="5">
        <v>263.03116730752993</v>
      </c>
      <c r="E186" s="1">
        <v>9.1018306428873839</v>
      </c>
      <c r="F186" s="1">
        <v>2.3467808820811524</v>
      </c>
      <c r="G186" s="1">
        <v>2.5474511909576529</v>
      </c>
      <c r="H186" s="144">
        <v>0</v>
      </c>
    </row>
    <row r="187" spans="1:8" x14ac:dyDescent="0.35">
      <c r="A187" s="147">
        <v>175.5</v>
      </c>
      <c r="B187" s="3">
        <v>7.5</v>
      </c>
      <c r="C187" s="2">
        <v>391.62419886303149</v>
      </c>
      <c r="D187" s="5">
        <v>274.58528215675926</v>
      </c>
      <c r="E187" s="1">
        <v>11.568286560273888</v>
      </c>
      <c r="F187" s="1">
        <v>2.4852967926026217</v>
      </c>
      <c r="G187" s="1">
        <v>2.4123683233824393</v>
      </c>
      <c r="H187" s="144">
        <v>0</v>
      </c>
    </row>
    <row r="188" spans="1:8" x14ac:dyDescent="0.35">
      <c r="A188" s="147">
        <v>176.5</v>
      </c>
      <c r="B188" s="3">
        <v>8.5</v>
      </c>
      <c r="C188" s="2">
        <v>464.01764336219878</v>
      </c>
      <c r="D188" s="5">
        <v>276.68244190907927</v>
      </c>
      <c r="E188" s="1">
        <v>12.144550085260475</v>
      </c>
      <c r="F188" s="1">
        <v>2.6015179978916549</v>
      </c>
      <c r="G188" s="1">
        <v>2.3838908141249258</v>
      </c>
      <c r="H188" s="144">
        <v>0</v>
      </c>
    </row>
    <row r="189" spans="1:8" x14ac:dyDescent="0.35">
      <c r="A189" s="147">
        <v>177.5</v>
      </c>
      <c r="B189" s="3">
        <v>9.5</v>
      </c>
      <c r="C189" s="2">
        <v>537.68670324439961</v>
      </c>
      <c r="D189" s="5">
        <v>282.3310199579812</v>
      </c>
      <c r="E189" s="1">
        <v>13.450585796950994</v>
      </c>
      <c r="F189" s="1">
        <v>2.7105098294098844</v>
      </c>
      <c r="G189" s="1">
        <v>2.264613083815231</v>
      </c>
      <c r="H189" s="144">
        <v>0</v>
      </c>
    </row>
    <row r="190" spans="1:8" x14ac:dyDescent="0.35">
      <c r="A190" s="147">
        <v>178.5</v>
      </c>
      <c r="B190" s="3">
        <v>10.5</v>
      </c>
      <c r="C190" s="2">
        <v>757.41993560037224</v>
      </c>
      <c r="D190" s="5">
        <v>283.45726416532375</v>
      </c>
      <c r="E190" s="1">
        <v>11.346474763625382</v>
      </c>
      <c r="F190" s="1">
        <v>3.1658424649498706</v>
      </c>
      <c r="G190" s="1">
        <v>2.0658113806541984</v>
      </c>
      <c r="H190" s="144">
        <v>12</v>
      </c>
    </row>
    <row r="191" spans="1:8" x14ac:dyDescent="0.35">
      <c r="A191" s="147">
        <v>179.5</v>
      </c>
      <c r="B191" s="3">
        <v>11.5</v>
      </c>
      <c r="C191" s="2">
        <v>650.34279462122458</v>
      </c>
      <c r="D191" s="5">
        <v>291.70753165541419</v>
      </c>
      <c r="E191" s="1">
        <v>13.378940472735035</v>
      </c>
      <c r="F191" s="1">
        <v>3.4293804011603468</v>
      </c>
      <c r="G191" s="1">
        <v>2.4870038438038922</v>
      </c>
      <c r="H191" s="144">
        <v>6</v>
      </c>
    </row>
    <row r="192" spans="1:8" x14ac:dyDescent="0.35">
      <c r="A192" s="147">
        <v>180.5</v>
      </c>
      <c r="B192" s="3">
        <v>12.5</v>
      </c>
      <c r="C192" s="2">
        <v>749.99946174918364</v>
      </c>
      <c r="D192" s="5">
        <v>299.57768566064362</v>
      </c>
      <c r="E192" s="1">
        <v>14.831656596518155</v>
      </c>
      <c r="F192" s="1">
        <v>3.3225253927617286</v>
      </c>
      <c r="G192" s="1">
        <v>2.4903418354366753</v>
      </c>
      <c r="H192" s="144">
        <v>3</v>
      </c>
    </row>
    <row r="193" spans="1:8" x14ac:dyDescent="0.35">
      <c r="A193" s="147">
        <v>181.5</v>
      </c>
      <c r="B193" s="3">
        <v>13.5</v>
      </c>
      <c r="C193" s="2">
        <v>518.69318309221592</v>
      </c>
      <c r="D193" s="5">
        <v>293.2926061666214</v>
      </c>
      <c r="E193" s="1">
        <v>14.396711091601819</v>
      </c>
      <c r="F193" s="1">
        <v>3.431725993640045</v>
      </c>
      <c r="G193" s="1">
        <v>2.5535152486765806</v>
      </c>
      <c r="H193" s="144">
        <v>0</v>
      </c>
    </row>
    <row r="194" spans="1:8" x14ac:dyDescent="0.35">
      <c r="A194" s="147">
        <v>182.5</v>
      </c>
      <c r="B194" s="3">
        <v>14.5</v>
      </c>
      <c r="C194" s="2">
        <v>677.09316810745065</v>
      </c>
      <c r="D194" s="5">
        <v>301.04274097774004</v>
      </c>
      <c r="E194" s="1">
        <v>16.422775066689287</v>
      </c>
      <c r="F194" s="1">
        <v>3.7099225591843474</v>
      </c>
      <c r="G194" s="1">
        <v>2.8063633128847219</v>
      </c>
      <c r="H194" s="144">
        <v>0</v>
      </c>
    </row>
    <row r="195" spans="1:8" x14ac:dyDescent="0.35">
      <c r="A195" s="147">
        <v>183.5</v>
      </c>
      <c r="B195" s="3">
        <v>15.5</v>
      </c>
      <c r="C195" s="2">
        <v>464.95453118439298</v>
      </c>
      <c r="D195" s="5">
        <v>294.55933943880245</v>
      </c>
      <c r="E195" s="1">
        <v>15.500654304844716</v>
      </c>
      <c r="F195" s="1">
        <v>3.619086159331828</v>
      </c>
      <c r="G195" s="1">
        <v>2.6426145678166271</v>
      </c>
      <c r="H195" s="144">
        <v>0</v>
      </c>
    </row>
    <row r="196" spans="1:8" x14ac:dyDescent="0.35">
      <c r="A196" s="147">
        <v>184.5</v>
      </c>
      <c r="B196" s="3">
        <v>16.5</v>
      </c>
      <c r="C196" s="2">
        <v>336.27347216319015</v>
      </c>
      <c r="D196" s="5">
        <v>289.83017568980813</v>
      </c>
      <c r="E196" s="1">
        <v>14.683798813170817</v>
      </c>
      <c r="F196" s="1">
        <v>3.5874389989471558</v>
      </c>
      <c r="G196" s="1">
        <v>2.5001083189558115</v>
      </c>
      <c r="H196" s="144">
        <v>0</v>
      </c>
    </row>
    <row r="197" spans="1:8" x14ac:dyDescent="0.35">
      <c r="A197" s="147">
        <v>185.5</v>
      </c>
      <c r="B197" s="3">
        <v>17.5</v>
      </c>
      <c r="C197" s="2">
        <v>189.23826910233493</v>
      </c>
      <c r="D197" s="5">
        <v>290.25510961522338</v>
      </c>
      <c r="E197" s="1">
        <v>14.960271147136009</v>
      </c>
      <c r="F197" s="1">
        <v>3.7859424704412374</v>
      </c>
      <c r="G197" s="1">
        <v>2.600961583704497</v>
      </c>
      <c r="H197" s="144">
        <v>0</v>
      </c>
    </row>
    <row r="198" spans="1:8" x14ac:dyDescent="0.35">
      <c r="A198" s="147">
        <v>186.5</v>
      </c>
      <c r="B198" s="3">
        <v>18.5</v>
      </c>
      <c r="C198" s="2">
        <v>50.458988552132467</v>
      </c>
      <c r="D198" s="5">
        <v>283.5731042077245</v>
      </c>
      <c r="E198" s="1">
        <v>13.612768083358592</v>
      </c>
      <c r="F198" s="1">
        <v>3.3188346979309093</v>
      </c>
      <c r="G198" s="1">
        <v>2.5896375396217493</v>
      </c>
      <c r="H198" s="144">
        <v>0</v>
      </c>
    </row>
    <row r="199" spans="1:8" x14ac:dyDescent="0.35">
      <c r="A199" s="147">
        <v>187.5</v>
      </c>
      <c r="B199" s="3">
        <v>19.5</v>
      </c>
      <c r="C199" s="2">
        <v>0</v>
      </c>
      <c r="D199" s="5">
        <v>277.44135225548177</v>
      </c>
      <c r="E199" s="1">
        <v>12.337231180001517</v>
      </c>
      <c r="F199" s="1">
        <v>3.4516002721823118</v>
      </c>
      <c r="G199" s="1">
        <v>2.6118472942798228</v>
      </c>
      <c r="H199" s="144">
        <v>0</v>
      </c>
    </row>
    <row r="200" spans="1:8" x14ac:dyDescent="0.35">
      <c r="A200" s="147">
        <v>188.5</v>
      </c>
      <c r="B200" s="3">
        <v>20.5</v>
      </c>
      <c r="C200" s="2">
        <v>0</v>
      </c>
      <c r="D200" s="5">
        <v>272.18153005069865</v>
      </c>
      <c r="E200" s="1">
        <v>11.17658708358902</v>
      </c>
      <c r="F200" s="1">
        <v>3.032257773949333</v>
      </c>
      <c r="G200" s="1">
        <v>2.5513378073941215</v>
      </c>
      <c r="H200" s="144">
        <v>0</v>
      </c>
    </row>
    <row r="201" spans="1:8" x14ac:dyDescent="0.35">
      <c r="A201" s="147">
        <v>189.5</v>
      </c>
      <c r="B201" s="3">
        <v>21.5</v>
      </c>
      <c r="C201" s="2">
        <v>0</v>
      </c>
      <c r="D201" s="5">
        <v>272.51993046381199</v>
      </c>
      <c r="E201" s="1">
        <v>11.112224902559548</v>
      </c>
      <c r="F201" s="1">
        <v>2.988089701874479</v>
      </c>
      <c r="G201" s="1">
        <v>2.3410369564248672</v>
      </c>
      <c r="H201" s="144">
        <v>0</v>
      </c>
    </row>
    <row r="202" spans="1:8" x14ac:dyDescent="0.35">
      <c r="A202" s="147">
        <v>190.5</v>
      </c>
      <c r="B202" s="3">
        <v>22.5</v>
      </c>
      <c r="C202" s="2">
        <v>0</v>
      </c>
      <c r="D202" s="5">
        <v>266.95400544607605</v>
      </c>
      <c r="E202" s="1">
        <v>9.8524800486166324</v>
      </c>
      <c r="F202" s="1">
        <v>2.7508274256401686</v>
      </c>
      <c r="G202" s="1">
        <v>2.2616670434339348</v>
      </c>
      <c r="H202" s="144">
        <v>0</v>
      </c>
    </row>
    <row r="203" spans="1:8" ht="15" thickBot="1" x14ac:dyDescent="0.4">
      <c r="A203" s="149">
        <v>191.5</v>
      </c>
      <c r="B203" s="150">
        <v>23.5</v>
      </c>
      <c r="C203" s="151">
        <v>0</v>
      </c>
      <c r="D203" s="152">
        <v>268.44919694942502</v>
      </c>
      <c r="E203" s="153">
        <v>10.139880154451062</v>
      </c>
      <c r="F203" s="153">
        <v>2.7010378971314122</v>
      </c>
      <c r="G203" s="153">
        <v>2.2075962150575208</v>
      </c>
      <c r="H203" s="154">
        <v>0</v>
      </c>
    </row>
    <row r="204" spans="1:8" ht="15" thickTop="1" x14ac:dyDescent="0.35"/>
  </sheetData>
  <pageMargins left="0.7" right="0.7" top="0.75" bottom="0.75" header="0.3" footer="0.3"/>
  <pageSetup orientation="portrait"/>
  <drawing r:id="rId1"/>
  <legacyDrawing r:id="rId2"/>
  <oleObjects>
    <mc:AlternateContent xmlns:mc="http://schemas.openxmlformats.org/markup-compatibility/2006">
      <mc:Choice Requires="x14">
        <oleObject progId="Equation.DSMT4" shapeId="5134" r:id="rId3">
          <objectPr defaultSize="0" autoPict="0" r:id="rId4">
            <anchor moveWithCells="1" sizeWithCells="1">
              <from>
                <xdr:col>36</xdr:col>
                <xdr:colOff>514350</xdr:colOff>
                <xdr:row>15</xdr:row>
                <xdr:rowOff>114300</xdr:rowOff>
              </from>
              <to>
                <xdr:col>40</xdr:col>
                <xdr:colOff>228600</xdr:colOff>
                <xdr:row>18</xdr:row>
                <xdr:rowOff>19050</xdr:rowOff>
              </to>
            </anchor>
          </objectPr>
        </oleObject>
      </mc:Choice>
      <mc:Fallback>
        <oleObject progId="Equation.DSMT4" shapeId="5134" r:id="rId3"/>
      </mc:Fallback>
    </mc:AlternateContent>
    <mc:AlternateContent xmlns:mc="http://schemas.openxmlformats.org/markup-compatibility/2006">
      <mc:Choice Requires="x14">
        <oleObject progId="Equation.DSMT4" shapeId="5135" r:id="rId5">
          <objectPr defaultSize="0" autoPict="0" r:id="rId6">
            <anchor moveWithCells="1" sizeWithCells="1">
              <from>
                <xdr:col>36</xdr:col>
                <xdr:colOff>533400</xdr:colOff>
                <xdr:row>19</xdr:row>
                <xdr:rowOff>57150</xdr:rowOff>
              </from>
              <to>
                <xdr:col>40</xdr:col>
                <xdr:colOff>381000</xdr:colOff>
                <xdr:row>20</xdr:row>
                <xdr:rowOff>133350</xdr:rowOff>
              </to>
            </anchor>
          </objectPr>
        </oleObject>
      </mc:Choice>
      <mc:Fallback>
        <oleObject progId="Equation.DSMT4" shapeId="5135" r:id="rId5"/>
      </mc:Fallback>
    </mc:AlternateContent>
    <mc:AlternateContent xmlns:mc="http://schemas.openxmlformats.org/markup-compatibility/2006">
      <mc:Choice Requires="x14">
        <oleObject progId="Equation.DSMT4" shapeId="5136" r:id="rId7">
          <objectPr defaultSize="0" autoPict="0" r:id="rId8">
            <anchor moveWithCells="1" sizeWithCells="1">
              <from>
                <xdr:col>36</xdr:col>
                <xdr:colOff>533400</xdr:colOff>
                <xdr:row>23</xdr:row>
                <xdr:rowOff>171450</xdr:rowOff>
              </from>
              <to>
                <xdr:col>40</xdr:col>
                <xdr:colOff>571500</xdr:colOff>
                <xdr:row>26</xdr:row>
                <xdr:rowOff>133350</xdr:rowOff>
              </to>
            </anchor>
          </objectPr>
        </oleObject>
      </mc:Choice>
      <mc:Fallback>
        <oleObject progId="Equation.DSMT4" shapeId="5136" r:id="rId7"/>
      </mc:Fallback>
    </mc:AlternateContent>
    <mc:AlternateContent xmlns:mc="http://schemas.openxmlformats.org/markup-compatibility/2006">
      <mc:Choice Requires="x14">
        <oleObject progId="Equation.DSMT4" shapeId="5137" r:id="rId9">
          <objectPr defaultSize="0" autoPict="0" r:id="rId10">
            <anchor moveWithCells="1" sizeWithCells="1">
              <from>
                <xdr:col>36</xdr:col>
                <xdr:colOff>552450</xdr:colOff>
                <xdr:row>21</xdr:row>
                <xdr:rowOff>19050</xdr:rowOff>
              </from>
              <to>
                <xdr:col>39</xdr:col>
                <xdr:colOff>285750</xdr:colOff>
                <xdr:row>23</xdr:row>
                <xdr:rowOff>133350</xdr:rowOff>
              </to>
            </anchor>
          </objectPr>
        </oleObject>
      </mc:Choice>
      <mc:Fallback>
        <oleObject progId="Equation.DSMT4" shapeId="5137" r:id="rId9"/>
      </mc:Fallback>
    </mc:AlternateContent>
    <mc:AlternateContent xmlns:mc="http://schemas.openxmlformats.org/markup-compatibility/2006">
      <mc:Choice Requires="x14">
        <oleObject progId="Equation.DSMT4" shapeId="5138" r:id="rId11">
          <objectPr defaultSize="0" autoPict="0" r:id="rId12">
            <anchor moveWithCells="1" sizeWithCells="1">
              <from>
                <xdr:col>36</xdr:col>
                <xdr:colOff>533400</xdr:colOff>
                <xdr:row>8</xdr:row>
                <xdr:rowOff>171450</xdr:rowOff>
              </from>
              <to>
                <xdr:col>41</xdr:col>
                <xdr:colOff>171450</xdr:colOff>
                <xdr:row>11</xdr:row>
                <xdr:rowOff>0</xdr:rowOff>
              </to>
            </anchor>
          </objectPr>
        </oleObject>
      </mc:Choice>
      <mc:Fallback>
        <oleObject progId="Equation.DSMT4" shapeId="5138" r:id="rId11"/>
      </mc:Fallback>
    </mc:AlternateContent>
    <mc:AlternateContent xmlns:mc="http://schemas.openxmlformats.org/markup-compatibility/2006">
      <mc:Choice Requires="x14">
        <oleObject progId="Equation.DSMT4" shapeId="5139" r:id="rId13">
          <objectPr defaultSize="0" autoPict="0" r:id="rId14">
            <anchor moveWithCells="1" sizeWithCells="1">
              <from>
                <xdr:col>36</xdr:col>
                <xdr:colOff>552450</xdr:colOff>
                <xdr:row>12</xdr:row>
                <xdr:rowOff>57150</xdr:rowOff>
              </from>
              <to>
                <xdr:col>39</xdr:col>
                <xdr:colOff>400050</xdr:colOff>
                <xdr:row>14</xdr:row>
                <xdr:rowOff>95250</xdr:rowOff>
              </to>
            </anchor>
          </objectPr>
        </oleObject>
      </mc:Choice>
      <mc:Fallback>
        <oleObject progId="Equation.DSMT4" shapeId="5139" r:id="rId13"/>
      </mc:Fallback>
    </mc:AlternateContent>
    <mc:AlternateContent xmlns:mc="http://schemas.openxmlformats.org/markup-compatibility/2006">
      <mc:Choice Requires="x14">
        <oleObject progId="Equation.DSMT4" shapeId="5140" r:id="rId15">
          <objectPr defaultSize="0" autoPict="0" r:id="rId16">
            <anchor moveWithCells="1" sizeWithCells="1">
              <from>
                <xdr:col>36</xdr:col>
                <xdr:colOff>514350</xdr:colOff>
                <xdr:row>1</xdr:row>
                <xdr:rowOff>114300</xdr:rowOff>
              </from>
              <to>
                <xdr:col>40</xdr:col>
                <xdr:colOff>342900</xdr:colOff>
                <xdr:row>2</xdr:row>
                <xdr:rowOff>95250</xdr:rowOff>
              </to>
            </anchor>
          </objectPr>
        </oleObject>
      </mc:Choice>
      <mc:Fallback>
        <oleObject progId="Equation.DSMT4" shapeId="5140" r:id="rId15"/>
      </mc:Fallback>
    </mc:AlternateContent>
    <mc:AlternateContent xmlns:mc="http://schemas.openxmlformats.org/markup-compatibility/2006">
      <mc:Choice Requires="x14">
        <oleObject progId="Equation.DSMT4" shapeId="5141" r:id="rId17">
          <objectPr defaultSize="0" autoPict="0" r:id="rId18">
            <anchor moveWithCells="1" sizeWithCells="1">
              <from>
                <xdr:col>36</xdr:col>
                <xdr:colOff>514350</xdr:colOff>
                <xdr:row>3</xdr:row>
                <xdr:rowOff>0</xdr:rowOff>
              </from>
              <to>
                <xdr:col>39</xdr:col>
                <xdr:colOff>381000</xdr:colOff>
                <xdr:row>5</xdr:row>
                <xdr:rowOff>95250</xdr:rowOff>
              </to>
            </anchor>
          </objectPr>
        </oleObject>
      </mc:Choice>
      <mc:Fallback>
        <oleObject progId="Equation.DSMT4" shapeId="5141" r:id="rId17"/>
      </mc:Fallback>
    </mc:AlternateContent>
    <mc:AlternateContent xmlns:mc="http://schemas.openxmlformats.org/markup-compatibility/2006">
      <mc:Choice Requires="x14">
        <oleObject progId="Equation.DSMT4" shapeId="5142" r:id="rId19">
          <objectPr defaultSize="0" autoPict="0" r:id="rId20">
            <anchor moveWithCells="1" sizeWithCells="1">
              <from>
                <xdr:col>36</xdr:col>
                <xdr:colOff>546100</xdr:colOff>
                <xdr:row>30</xdr:row>
                <xdr:rowOff>12700</xdr:rowOff>
              </from>
              <to>
                <xdr:col>41</xdr:col>
                <xdr:colOff>203200</xdr:colOff>
                <xdr:row>32</xdr:row>
                <xdr:rowOff>133350</xdr:rowOff>
              </to>
            </anchor>
          </objectPr>
        </oleObject>
      </mc:Choice>
      <mc:Fallback>
        <oleObject progId="Equation.DSMT4" shapeId="5142" r:id="rId19"/>
      </mc:Fallback>
    </mc:AlternateContent>
    <mc:AlternateContent xmlns:mc="http://schemas.openxmlformats.org/markup-compatibility/2006">
      <mc:Choice Requires="x14">
        <oleObject progId="Equation.DSMT4" shapeId="5143" r:id="rId21">
          <objectPr defaultSize="0" autoPict="0" r:id="rId22">
            <anchor moveWithCells="1" sizeWithCells="1">
              <from>
                <xdr:col>29</xdr:col>
                <xdr:colOff>488950</xdr:colOff>
                <xdr:row>1</xdr:row>
                <xdr:rowOff>69850</xdr:rowOff>
              </from>
              <to>
                <xdr:col>35</xdr:col>
                <xdr:colOff>190500</xdr:colOff>
                <xdr:row>4</xdr:row>
                <xdr:rowOff>88900</xdr:rowOff>
              </to>
            </anchor>
          </objectPr>
        </oleObject>
      </mc:Choice>
      <mc:Fallback>
        <oleObject progId="Equation.DSMT4" shapeId="5143" r:id="rId21"/>
      </mc:Fallback>
    </mc:AlternateContent>
    <mc:AlternateContent xmlns:mc="http://schemas.openxmlformats.org/markup-compatibility/2006">
      <mc:Choice Requires="x14">
        <oleObject progId="Equation.DSMT4" shapeId="5144" r:id="rId23">
          <objectPr defaultSize="0" autoPict="0" r:id="rId24">
            <anchor moveWithCells="1" sizeWithCells="1">
              <from>
                <xdr:col>36</xdr:col>
                <xdr:colOff>514350</xdr:colOff>
                <xdr:row>27</xdr:row>
                <xdr:rowOff>133350</xdr:rowOff>
              </from>
              <to>
                <xdr:col>41</xdr:col>
                <xdr:colOff>400050</xdr:colOff>
                <xdr:row>29</xdr:row>
                <xdr:rowOff>31750</xdr:rowOff>
              </to>
            </anchor>
          </objectPr>
        </oleObject>
      </mc:Choice>
      <mc:Fallback>
        <oleObject progId="Equation.DSMT4" shapeId="5144" r:id="rId23"/>
      </mc:Fallback>
    </mc:AlternateContent>
    <mc:AlternateContent xmlns:mc="http://schemas.openxmlformats.org/markup-compatibility/2006">
      <mc:Choice Requires="x14">
        <oleObject progId="Equation.DSMT4" shapeId="5145" r:id="rId25">
          <objectPr defaultSize="0" autoPict="0" r:id="rId12">
            <anchor moveWithCells="1" sizeWithCells="1">
              <from>
                <xdr:col>37</xdr:col>
                <xdr:colOff>57150</xdr:colOff>
                <xdr:row>9</xdr:row>
                <xdr:rowOff>165100</xdr:rowOff>
              </from>
              <to>
                <xdr:col>43</xdr:col>
                <xdr:colOff>38100</xdr:colOff>
                <xdr:row>11</xdr:row>
                <xdr:rowOff>31750</xdr:rowOff>
              </to>
            </anchor>
          </objectPr>
        </oleObject>
      </mc:Choice>
      <mc:Fallback>
        <oleObject progId="Equation.DSMT4" shapeId="5145" r:id="rId2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04"/>
  <sheetViews>
    <sheetView workbookViewId="0">
      <selection activeCell="D4" sqref="D4:K6"/>
    </sheetView>
  </sheetViews>
  <sheetFormatPr defaultColWidth="8.7265625" defaultRowHeight="14.5" x14ac:dyDescent="0.35"/>
  <cols>
    <col min="1" max="1" width="7.1796875" bestFit="1" customWidth="1"/>
    <col min="2" max="2" width="7.1796875" style="3" bestFit="1" customWidth="1"/>
    <col min="3" max="3" width="14.453125" style="2" bestFit="1" customWidth="1"/>
    <col min="4" max="4" width="11.1796875" style="5" bestFit="1" customWidth="1"/>
    <col min="5" max="5" width="6.7265625" style="1" bestFit="1" customWidth="1"/>
    <col min="6" max="6" width="7.1796875" style="1" bestFit="1" customWidth="1"/>
    <col min="7" max="7" width="9.453125" style="1" bestFit="1" customWidth="1"/>
    <col min="8" max="8" width="16" style="3" customWidth="1"/>
    <col min="9" max="10" width="8.7265625" bestFit="1" customWidth="1"/>
    <col min="11" max="11" width="8.7265625" customWidth="1"/>
    <col min="12" max="12" width="8.7265625" bestFit="1" customWidth="1"/>
    <col min="13" max="13" width="9.7265625" bestFit="1" customWidth="1"/>
    <col min="14" max="14" width="9.453125" bestFit="1" customWidth="1"/>
    <col min="15" max="15" width="11.453125" bestFit="1" customWidth="1"/>
    <col min="16" max="17" width="8.7265625" bestFit="1" customWidth="1"/>
    <col min="18" max="18" width="8.453125" bestFit="1" customWidth="1"/>
    <col min="19" max="19" width="8.7265625" bestFit="1" customWidth="1"/>
    <col min="20" max="20" width="12.7265625" bestFit="1" customWidth="1"/>
    <col min="21" max="21" width="11.1796875" customWidth="1"/>
    <col min="22" max="22" width="14.81640625" customWidth="1"/>
    <col min="23" max="23" width="13.7265625" bestFit="1" customWidth="1"/>
    <col min="24" max="25" width="8.7265625" bestFit="1" customWidth="1"/>
    <col min="26" max="26" width="8.1796875" bestFit="1" customWidth="1"/>
    <col min="27" max="27" width="7" bestFit="1" customWidth="1"/>
    <col min="28" max="28" width="6.453125" bestFit="1" customWidth="1"/>
    <col min="29" max="29" width="7" bestFit="1" customWidth="1"/>
    <col min="30" max="30" width="23.81640625" customWidth="1"/>
    <col min="31" max="31" width="6" bestFit="1" customWidth="1"/>
    <col min="32" max="32" width="16.1796875" customWidth="1"/>
    <col min="33" max="33" width="14.26953125" customWidth="1"/>
    <col min="34" max="34" width="7.453125" bestFit="1" customWidth="1"/>
    <col min="35" max="35" width="7.1796875" bestFit="1" customWidth="1"/>
    <col min="36" max="36" width="7.453125" bestFit="1" customWidth="1"/>
    <col min="37" max="37" width="6.453125" bestFit="1" customWidth="1"/>
    <col min="38" max="38" width="6.453125" customWidth="1"/>
    <col min="39" max="39" width="7.1796875" customWidth="1"/>
    <col min="40" max="42" width="4.7265625" style="3" bestFit="1" customWidth="1"/>
    <col min="43" max="43" width="3.453125" style="3" bestFit="1" customWidth="1"/>
    <col min="44" max="44" width="6" style="3" bestFit="1" customWidth="1"/>
    <col min="45" max="45" width="7.453125" style="3" bestFit="1" customWidth="1"/>
    <col min="46" max="46" width="7" style="3" bestFit="1" customWidth="1"/>
  </cols>
  <sheetData>
    <row r="1" spans="1:46" x14ac:dyDescent="0.35">
      <c r="B1"/>
      <c r="C1"/>
      <c r="D1"/>
      <c r="E1"/>
      <c r="F1"/>
      <c r="G1"/>
      <c r="H1"/>
      <c r="AN1"/>
      <c r="AO1"/>
      <c r="AP1"/>
      <c r="AQ1"/>
      <c r="AR1"/>
      <c r="AS1"/>
      <c r="AT1"/>
    </row>
    <row r="2" spans="1:46" x14ac:dyDescent="0.35">
      <c r="B2"/>
      <c r="C2"/>
      <c r="D2"/>
      <c r="E2"/>
      <c r="F2"/>
      <c r="G2"/>
      <c r="H2"/>
      <c r="AN2"/>
      <c r="AO2"/>
      <c r="AP2"/>
      <c r="AQ2"/>
      <c r="AR2"/>
      <c r="AS2"/>
      <c r="AT2"/>
    </row>
    <row r="3" spans="1:46" x14ac:dyDescent="0.35">
      <c r="B3"/>
      <c r="C3"/>
      <c r="D3"/>
      <c r="E3"/>
      <c r="F3"/>
      <c r="G3"/>
      <c r="H3"/>
      <c r="AN3"/>
      <c r="AO3"/>
      <c r="AP3"/>
      <c r="AQ3"/>
      <c r="AR3"/>
      <c r="AS3"/>
      <c r="AT3"/>
    </row>
    <row r="4" spans="1:46" x14ac:dyDescent="0.35">
      <c r="B4"/>
      <c r="C4"/>
      <c r="D4"/>
      <c r="E4"/>
      <c r="F4"/>
      <c r="G4"/>
      <c r="H4"/>
      <c r="AN4"/>
      <c r="AO4"/>
      <c r="AP4"/>
      <c r="AQ4"/>
      <c r="AR4"/>
      <c r="AS4"/>
      <c r="AT4"/>
    </row>
    <row r="5" spans="1:46" ht="15.5" x14ac:dyDescent="0.35">
      <c r="D5"/>
      <c r="E5"/>
      <c r="F5"/>
      <c r="G5"/>
      <c r="H5"/>
      <c r="M5" s="6"/>
      <c r="R5" s="3"/>
      <c r="X5" s="3"/>
      <c r="AD5" s="1"/>
      <c r="AF5" s="7"/>
      <c r="AG5" s="1"/>
      <c r="AH5" s="2"/>
    </row>
    <row r="6" spans="1:46" ht="15.5" x14ac:dyDescent="0.35">
      <c r="D6"/>
      <c r="E6"/>
      <c r="F6"/>
      <c r="G6"/>
      <c r="H6"/>
      <c r="M6" s="6"/>
      <c r="R6" s="3"/>
      <c r="X6" s="3"/>
      <c r="AD6" s="1"/>
      <c r="AF6" s="7"/>
      <c r="AG6" s="1"/>
      <c r="AH6" s="2"/>
    </row>
    <row r="7" spans="1:46" ht="16" thickBot="1" x14ac:dyDescent="0.4">
      <c r="M7" s="6"/>
      <c r="R7" s="3"/>
      <c r="X7" s="3"/>
      <c r="AD7" s="1"/>
      <c r="AF7" s="7"/>
      <c r="AG7" s="1"/>
      <c r="AH7" s="2"/>
    </row>
    <row r="8" spans="1:46" ht="15.5" thickTop="1" thickBot="1" x14ac:dyDescent="0.4">
      <c r="A8" s="10" t="s">
        <v>38</v>
      </c>
      <c r="B8" s="11"/>
      <c r="C8" s="12"/>
      <c r="D8" s="13"/>
      <c r="E8" s="14"/>
      <c r="F8" s="14"/>
      <c r="G8" s="14"/>
      <c r="H8" s="15"/>
      <c r="AN8"/>
      <c r="AO8"/>
      <c r="AP8"/>
      <c r="AQ8"/>
      <c r="AR8"/>
      <c r="AS8"/>
      <c r="AT8"/>
    </row>
    <row r="9" spans="1:46" ht="15" thickTop="1" x14ac:dyDescent="0.35">
      <c r="C9" s="71" t="s">
        <v>112</v>
      </c>
      <c r="D9" s="72" t="s">
        <v>113</v>
      </c>
      <c r="E9" s="73" t="s">
        <v>114</v>
      </c>
      <c r="F9" s="1" t="s">
        <v>115</v>
      </c>
      <c r="G9" s="16" t="s">
        <v>116</v>
      </c>
      <c r="H9" s="74" t="s">
        <v>118</v>
      </c>
      <c r="AN9"/>
      <c r="AO9"/>
      <c r="AP9"/>
      <c r="AQ9"/>
      <c r="AR9"/>
      <c r="AS9"/>
      <c r="AT9"/>
    </row>
    <row r="10" spans="1:46" ht="15" thickBot="1" x14ac:dyDescent="0.4">
      <c r="A10" s="76" t="s">
        <v>0</v>
      </c>
      <c r="B10" s="77" t="s">
        <v>0</v>
      </c>
      <c r="C10" s="78" t="s">
        <v>23</v>
      </c>
      <c r="D10" s="79" t="s">
        <v>23</v>
      </c>
      <c r="E10" s="80" t="s">
        <v>24</v>
      </c>
      <c r="F10" s="80" t="s">
        <v>25</v>
      </c>
      <c r="G10" s="80" t="s">
        <v>26</v>
      </c>
      <c r="H10" s="81" t="s">
        <v>2</v>
      </c>
      <c r="AN10"/>
      <c r="AO10"/>
      <c r="AP10"/>
      <c r="AQ10"/>
      <c r="AR10"/>
      <c r="AS10"/>
      <c r="AT10"/>
    </row>
    <row r="11" spans="1:46" ht="15.5" thickTop="1" thickBot="1" x14ac:dyDescent="0.4">
      <c r="A11" s="69" t="s">
        <v>111</v>
      </c>
      <c r="B11" s="70" t="s">
        <v>117</v>
      </c>
      <c r="C11" s="71" t="s">
        <v>128</v>
      </c>
      <c r="D11" s="72" t="s">
        <v>125</v>
      </c>
      <c r="E11" s="73" t="s">
        <v>123</v>
      </c>
      <c r="F11" s="73" t="s">
        <v>122</v>
      </c>
      <c r="G11" s="16" t="s">
        <v>124</v>
      </c>
      <c r="H11" s="74" t="s">
        <v>126</v>
      </c>
      <c r="AN11"/>
      <c r="AO11"/>
      <c r="AP11"/>
      <c r="AQ11"/>
      <c r="AR11"/>
      <c r="AS11"/>
      <c r="AT11"/>
    </row>
    <row r="12" spans="1:46" ht="15" thickTop="1" x14ac:dyDescent="0.35">
      <c r="A12" s="165">
        <v>0.5</v>
      </c>
      <c r="B12" s="166">
        <v>0.5</v>
      </c>
      <c r="C12" s="167">
        <v>0</v>
      </c>
      <c r="D12" s="168">
        <v>269.13079387712315</v>
      </c>
      <c r="E12" s="169">
        <v>12.69684511029523</v>
      </c>
      <c r="F12" s="169">
        <v>2.4292782605644341</v>
      </c>
      <c r="G12" s="169">
        <v>2.4435260196323907</v>
      </c>
      <c r="H12" s="170">
        <v>0</v>
      </c>
      <c r="AK12" s="1"/>
    </row>
    <row r="13" spans="1:46" x14ac:dyDescent="0.35">
      <c r="A13" s="143">
        <v>1.5</v>
      </c>
      <c r="B13" s="3">
        <v>1.5</v>
      </c>
      <c r="C13" s="2">
        <v>0</v>
      </c>
      <c r="D13" s="5">
        <v>271.00837914340968</v>
      </c>
      <c r="E13" s="1">
        <v>13.159340491112538</v>
      </c>
      <c r="F13" s="1">
        <v>2.393032022619594</v>
      </c>
      <c r="G13" s="1">
        <v>2.0294748768538806</v>
      </c>
      <c r="H13" s="144">
        <v>0</v>
      </c>
      <c r="AK13" s="1"/>
    </row>
    <row r="14" spans="1:46" x14ac:dyDescent="0.35">
      <c r="A14" s="143">
        <v>2.5</v>
      </c>
      <c r="B14" s="3">
        <v>2.5</v>
      </c>
      <c r="C14" s="2">
        <v>0</v>
      </c>
      <c r="D14" s="5">
        <v>265.38308941453852</v>
      </c>
      <c r="E14" s="1">
        <v>11.766408901132301</v>
      </c>
      <c r="F14" s="1">
        <v>2.3296270368277092</v>
      </c>
      <c r="G14" s="1">
        <v>2.357536563381216</v>
      </c>
      <c r="H14" s="144">
        <v>0</v>
      </c>
      <c r="AK14" s="1"/>
    </row>
    <row r="15" spans="1:46" x14ac:dyDescent="0.35">
      <c r="A15" s="143">
        <v>3.5</v>
      </c>
      <c r="B15" s="3">
        <v>3.5</v>
      </c>
      <c r="C15" s="2">
        <v>0</v>
      </c>
      <c r="D15" s="5">
        <v>265.09764416014679</v>
      </c>
      <c r="E15" s="1">
        <v>11.69513894648815</v>
      </c>
      <c r="F15" s="1">
        <v>2.3061676362870549</v>
      </c>
      <c r="G15" s="1">
        <v>2.1932738407348764</v>
      </c>
      <c r="H15" s="144">
        <v>0</v>
      </c>
      <c r="AK15" s="1"/>
    </row>
    <row r="16" spans="1:46" x14ac:dyDescent="0.35">
      <c r="A16" s="143">
        <v>4.5</v>
      </c>
      <c r="B16" s="3">
        <v>4.5</v>
      </c>
      <c r="C16" s="2">
        <v>0</v>
      </c>
      <c r="D16" s="5">
        <v>265.21156543289123</v>
      </c>
      <c r="E16" s="1">
        <v>11.723589701440986</v>
      </c>
      <c r="F16" s="1">
        <v>2.2136144679208551</v>
      </c>
      <c r="G16" s="1">
        <v>2.1449197256135655</v>
      </c>
      <c r="H16" s="144">
        <v>0</v>
      </c>
      <c r="AK16" s="1"/>
    </row>
    <row r="17" spans="1:37" x14ac:dyDescent="0.35">
      <c r="A17" s="143">
        <v>5.5</v>
      </c>
      <c r="B17" s="3">
        <v>5.5</v>
      </c>
      <c r="C17" s="2">
        <v>98.942926503916112</v>
      </c>
      <c r="D17" s="5">
        <v>261.06167664180509</v>
      </c>
      <c r="E17" s="1">
        <v>10.681224898243343</v>
      </c>
      <c r="F17" s="1">
        <v>2.2298279453050136</v>
      </c>
      <c r="G17" s="1">
        <v>2.2647485352766665</v>
      </c>
      <c r="H17" s="144">
        <v>0</v>
      </c>
      <c r="AK17" s="1"/>
    </row>
    <row r="18" spans="1:37" x14ac:dyDescent="0.35">
      <c r="A18" s="143">
        <v>6.5</v>
      </c>
      <c r="B18" s="3">
        <v>6.5</v>
      </c>
      <c r="C18" s="2">
        <v>301.35921120210173</v>
      </c>
      <c r="D18" s="5">
        <v>264.85312053123829</v>
      </c>
      <c r="E18" s="1">
        <v>11.634040516629534</v>
      </c>
      <c r="F18" s="1">
        <v>2.3044257112457203</v>
      </c>
      <c r="G18" s="1">
        <v>2.2261026557568977</v>
      </c>
      <c r="H18" s="144">
        <v>0</v>
      </c>
      <c r="AK18" s="1"/>
    </row>
    <row r="19" spans="1:37" x14ac:dyDescent="0.35">
      <c r="A19" s="143">
        <v>7.5</v>
      </c>
      <c r="B19" s="3">
        <v>7.5</v>
      </c>
      <c r="C19" s="2">
        <v>496.87832926664043</v>
      </c>
      <c r="D19" s="5">
        <v>277.27562619429648</v>
      </c>
      <c r="E19" s="1">
        <v>14.685925119656481</v>
      </c>
      <c r="F19" s="1">
        <v>2.4884625637381119</v>
      </c>
      <c r="G19" s="1">
        <v>2.4931712948481675</v>
      </c>
      <c r="H19" s="144">
        <v>0</v>
      </c>
      <c r="AK19" s="1"/>
    </row>
    <row r="20" spans="1:37" x14ac:dyDescent="0.35">
      <c r="A20" s="143">
        <v>8.5</v>
      </c>
      <c r="B20" s="3">
        <v>8.5</v>
      </c>
      <c r="C20" s="2">
        <v>672.17597552062944</v>
      </c>
      <c r="D20" s="5">
        <v>279.83124257685398</v>
      </c>
      <c r="E20" s="1">
        <v>15.301002303447607</v>
      </c>
      <c r="F20" s="1">
        <v>2.6711942530299342</v>
      </c>
      <c r="G20" s="1">
        <v>2.1439810031948827</v>
      </c>
      <c r="H20" s="144">
        <v>0</v>
      </c>
      <c r="AK20" s="1"/>
    </row>
    <row r="21" spans="1:37" x14ac:dyDescent="0.35">
      <c r="A21" s="143">
        <v>9.5</v>
      </c>
      <c r="B21" s="3">
        <v>9.5</v>
      </c>
      <c r="C21" s="2">
        <v>815.30590471397545</v>
      </c>
      <c r="D21" s="5">
        <v>288.53636638788475</v>
      </c>
      <c r="E21" s="1">
        <v>17.365008941350592</v>
      </c>
      <c r="F21" s="1">
        <v>3.0910493695976249</v>
      </c>
      <c r="G21" s="1">
        <v>2.2989078575022392</v>
      </c>
      <c r="H21" s="144">
        <v>0</v>
      </c>
      <c r="AK21" s="1"/>
    </row>
    <row r="22" spans="1:37" x14ac:dyDescent="0.35">
      <c r="A22" s="143">
        <v>10.5</v>
      </c>
      <c r="B22" s="3">
        <v>10.5</v>
      </c>
      <c r="C22" s="2">
        <v>916.51404841900148</v>
      </c>
      <c r="D22" s="5">
        <v>295.69369498004824</v>
      </c>
      <c r="E22" s="1">
        <v>19.027323198928393</v>
      </c>
      <c r="F22" s="1">
        <v>3.2908830373583671</v>
      </c>
      <c r="G22" s="1">
        <v>2.6948602612739636</v>
      </c>
      <c r="H22" s="144">
        <v>0</v>
      </c>
      <c r="AK22" s="1"/>
    </row>
    <row r="23" spans="1:37" x14ac:dyDescent="0.35">
      <c r="A23" s="143">
        <v>11.5</v>
      </c>
      <c r="B23" s="3">
        <v>11.5</v>
      </c>
      <c r="C23" s="2">
        <v>968.90323869395957</v>
      </c>
      <c r="D23" s="5">
        <v>301.16236997195421</v>
      </c>
      <c r="E23" s="1">
        <v>20.277218744483385</v>
      </c>
      <c r="F23" s="1">
        <v>3.2794186814697035</v>
      </c>
      <c r="G23" s="1">
        <v>2.6705181370463551</v>
      </c>
      <c r="H23" s="144">
        <v>0</v>
      </c>
      <c r="AK23" s="1"/>
    </row>
    <row r="24" spans="1:37" x14ac:dyDescent="0.35">
      <c r="A24" s="143">
        <v>12.5</v>
      </c>
      <c r="B24" s="3">
        <v>12.5</v>
      </c>
      <c r="C24" s="2">
        <v>968.90323869395957</v>
      </c>
      <c r="D24" s="5">
        <v>306.7354897278417</v>
      </c>
      <c r="E24" s="1">
        <v>21.533593608854883</v>
      </c>
      <c r="F24" s="1">
        <v>3.8753851469743967</v>
      </c>
      <c r="G24" s="1">
        <v>2.5851455749109356</v>
      </c>
      <c r="H24" s="144">
        <v>0</v>
      </c>
      <c r="AK24" s="1"/>
    </row>
    <row r="25" spans="1:37" x14ac:dyDescent="0.35">
      <c r="A25" s="143">
        <v>13.5</v>
      </c>
      <c r="B25" s="3">
        <v>13.5</v>
      </c>
      <c r="C25" s="2">
        <v>916.51404841900148</v>
      </c>
      <c r="D25" s="5">
        <v>314.90168678834135</v>
      </c>
      <c r="E25" s="1">
        <v>23.343971996674878</v>
      </c>
      <c r="F25" s="1">
        <v>4.4695634110969298</v>
      </c>
      <c r="G25" s="1">
        <v>2.5964207964757975</v>
      </c>
      <c r="H25" s="144">
        <v>0</v>
      </c>
      <c r="AK25" s="1"/>
    </row>
    <row r="26" spans="1:37" x14ac:dyDescent="0.35">
      <c r="A26" s="143">
        <v>14.5</v>
      </c>
      <c r="B26" s="3">
        <v>14.5</v>
      </c>
      <c r="C26" s="2">
        <v>815.30590471397545</v>
      </c>
      <c r="D26" s="5">
        <v>312.54902421933116</v>
      </c>
      <c r="E26" s="1">
        <v>22.826052683540077</v>
      </c>
      <c r="F26" s="1">
        <v>3.6515499215189031</v>
      </c>
      <c r="G26" s="1">
        <v>2.3682714644228127</v>
      </c>
      <c r="H26" s="144">
        <v>0</v>
      </c>
      <c r="AK26" s="1"/>
    </row>
    <row r="27" spans="1:37" x14ac:dyDescent="0.35">
      <c r="A27" s="143">
        <v>15.5</v>
      </c>
      <c r="B27" s="3">
        <v>15.5</v>
      </c>
      <c r="C27" s="2">
        <v>672.17597552062944</v>
      </c>
      <c r="D27" s="5">
        <v>313.85117175300701</v>
      </c>
      <c r="E27" s="1">
        <v>23.113069622865151</v>
      </c>
      <c r="F27" s="1">
        <v>4.7818547353095617</v>
      </c>
      <c r="G27" s="1">
        <v>2.3336989490540936</v>
      </c>
      <c r="H27" s="144">
        <v>0</v>
      </c>
      <c r="AK27" s="1"/>
    </row>
    <row r="28" spans="1:37" x14ac:dyDescent="0.35">
      <c r="A28" s="143">
        <v>16.5</v>
      </c>
      <c r="B28" s="3">
        <v>16.5</v>
      </c>
      <c r="C28" s="2">
        <v>496.87832926664043</v>
      </c>
      <c r="D28" s="5">
        <v>304.3749039473812</v>
      </c>
      <c r="E28" s="1">
        <v>21.003543057023069</v>
      </c>
      <c r="F28" s="1">
        <v>4.0062026453106796</v>
      </c>
      <c r="G28" s="1">
        <v>2.5278016775938497</v>
      </c>
      <c r="H28" s="144">
        <v>0</v>
      </c>
      <c r="AK28" s="1"/>
    </row>
    <row r="29" spans="1:37" x14ac:dyDescent="0.35">
      <c r="A29" s="143">
        <v>17.5</v>
      </c>
      <c r="B29" s="3">
        <v>17.5</v>
      </c>
      <c r="C29" s="2">
        <v>301.35921120210173</v>
      </c>
      <c r="D29" s="5">
        <v>301.01630099163901</v>
      </c>
      <c r="E29" s="1">
        <v>20.244056049546032</v>
      </c>
      <c r="F29" s="1">
        <v>4.5937905651057562</v>
      </c>
      <c r="G29" s="1">
        <v>2.4109986489172517</v>
      </c>
      <c r="H29" s="144">
        <v>0</v>
      </c>
      <c r="AK29" s="1"/>
    </row>
    <row r="30" spans="1:37" x14ac:dyDescent="0.35">
      <c r="A30" s="143">
        <v>18.5</v>
      </c>
      <c r="B30" s="3">
        <v>18.5</v>
      </c>
      <c r="C30" s="2">
        <v>98.942926503916112</v>
      </c>
      <c r="D30" s="5">
        <v>286.91110215550009</v>
      </c>
      <c r="E30" s="1">
        <v>16.983234973123995</v>
      </c>
      <c r="F30" s="1">
        <v>3.6323194635863101</v>
      </c>
      <c r="G30" s="1">
        <v>2.2021820284876581</v>
      </c>
      <c r="H30" s="144">
        <v>0</v>
      </c>
      <c r="AK30" s="1"/>
    </row>
    <row r="31" spans="1:37" x14ac:dyDescent="0.35">
      <c r="A31" s="143">
        <v>19.5</v>
      </c>
      <c r="B31" s="3">
        <v>19.5</v>
      </c>
      <c r="C31" s="2">
        <v>0</v>
      </c>
      <c r="D31" s="5">
        <v>278.90494661421599</v>
      </c>
      <c r="E31" s="1">
        <v>15.078553143225541</v>
      </c>
      <c r="F31" s="1">
        <v>3.5097601594073122</v>
      </c>
      <c r="G31" s="1">
        <v>2.2432809571569492</v>
      </c>
      <c r="H31" s="144">
        <v>0</v>
      </c>
      <c r="AK31" s="1"/>
    </row>
    <row r="32" spans="1:37" x14ac:dyDescent="0.35">
      <c r="A32" s="143">
        <v>20.5</v>
      </c>
      <c r="B32" s="3">
        <v>20.5</v>
      </c>
      <c r="C32" s="2">
        <v>0</v>
      </c>
      <c r="D32" s="5">
        <v>274.02836277439411</v>
      </c>
      <c r="E32" s="1">
        <v>13.898220659485103</v>
      </c>
      <c r="F32" s="1">
        <v>3.8476582856076482</v>
      </c>
      <c r="G32" s="1">
        <v>2.4759475586658066</v>
      </c>
      <c r="H32" s="144">
        <v>0</v>
      </c>
      <c r="AK32" s="1"/>
    </row>
    <row r="33" spans="1:37" x14ac:dyDescent="0.35">
      <c r="A33" s="143">
        <v>21.5</v>
      </c>
      <c r="B33" s="3">
        <v>21.5</v>
      </c>
      <c r="C33" s="2">
        <v>0</v>
      </c>
      <c r="D33" s="5">
        <v>276.19628197022314</v>
      </c>
      <c r="E33" s="1">
        <v>14.424874646126078</v>
      </c>
      <c r="F33" s="1">
        <v>3.507025565728604</v>
      </c>
      <c r="G33" s="1">
        <v>2.0784061464730437</v>
      </c>
      <c r="H33" s="144">
        <v>0</v>
      </c>
      <c r="AK33" s="1"/>
    </row>
    <row r="34" spans="1:37" x14ac:dyDescent="0.35">
      <c r="A34" s="143">
        <v>22.5</v>
      </c>
      <c r="B34" s="3">
        <v>22.5</v>
      </c>
      <c r="C34" s="2">
        <v>0</v>
      </c>
      <c r="D34" s="5">
        <v>272.6487277091141</v>
      </c>
      <c r="E34" s="1">
        <v>13.561435835999358</v>
      </c>
      <c r="F34" s="1">
        <v>2.9862392390242243</v>
      </c>
      <c r="G34" s="1">
        <v>2.0353235312246571</v>
      </c>
      <c r="H34" s="144">
        <v>0</v>
      </c>
      <c r="AK34" s="1"/>
    </row>
    <row r="35" spans="1:37" x14ac:dyDescent="0.35">
      <c r="A35" s="143">
        <v>23.5</v>
      </c>
      <c r="B35" s="3">
        <v>23.5</v>
      </c>
      <c r="C35" s="2">
        <v>0</v>
      </c>
      <c r="D35" s="5">
        <v>269.77889044823911</v>
      </c>
      <c r="E35" s="1">
        <v>12.856759928793041</v>
      </c>
      <c r="F35" s="1">
        <v>3.0955206198304084</v>
      </c>
      <c r="G35" s="1">
        <v>2.1927205314559695</v>
      </c>
      <c r="H35" s="144">
        <v>0</v>
      </c>
      <c r="AK35" s="1"/>
    </row>
    <row r="36" spans="1:37" x14ac:dyDescent="0.35">
      <c r="A36" s="145">
        <v>24.5</v>
      </c>
      <c r="B36" s="3">
        <v>0.5</v>
      </c>
      <c r="C36" s="2">
        <v>0</v>
      </c>
      <c r="D36" s="5">
        <v>265.69332199518436</v>
      </c>
      <c r="E36" s="1">
        <v>11.843802584848534</v>
      </c>
      <c r="F36" s="1">
        <v>2.411089447796404</v>
      </c>
      <c r="G36" s="1">
        <v>2.4674783248215264</v>
      </c>
      <c r="H36" s="144">
        <v>0</v>
      </c>
      <c r="AK36" s="1"/>
    </row>
    <row r="37" spans="1:37" x14ac:dyDescent="0.35">
      <c r="A37" s="145">
        <v>25.5</v>
      </c>
      <c r="B37" s="3">
        <v>1.5</v>
      </c>
      <c r="C37" s="2">
        <v>0</v>
      </c>
      <c r="D37" s="5">
        <v>270.99020695545721</v>
      </c>
      <c r="E37" s="1">
        <v>13.154875768886653</v>
      </c>
      <c r="F37" s="1">
        <v>2.3352274165732876</v>
      </c>
      <c r="G37" s="1">
        <v>2.0462589950241963</v>
      </c>
      <c r="H37" s="144">
        <v>0</v>
      </c>
      <c r="AK37" s="1"/>
    </row>
    <row r="38" spans="1:37" x14ac:dyDescent="0.35">
      <c r="A38" s="145">
        <v>26.5</v>
      </c>
      <c r="B38" s="3">
        <v>2.5</v>
      </c>
      <c r="C38" s="2">
        <v>0</v>
      </c>
      <c r="D38" s="5">
        <v>265.71515689178</v>
      </c>
      <c r="E38" s="1">
        <v>11.849247180343216</v>
      </c>
      <c r="F38" s="1">
        <v>2.2388343612212762</v>
      </c>
      <c r="G38" s="1">
        <v>2.305117008752827</v>
      </c>
      <c r="H38" s="144">
        <v>0</v>
      </c>
      <c r="AK38" s="1"/>
    </row>
    <row r="39" spans="1:37" x14ac:dyDescent="0.35">
      <c r="A39" s="145">
        <v>27.5</v>
      </c>
      <c r="B39" s="3">
        <v>3.5</v>
      </c>
      <c r="C39" s="2">
        <v>0</v>
      </c>
      <c r="D39" s="5">
        <v>262.49325954707354</v>
      </c>
      <c r="E39" s="1">
        <v>11.04220341783844</v>
      </c>
      <c r="F39" s="1">
        <v>2.2071834683693861</v>
      </c>
      <c r="G39" s="1">
        <v>2.3784680667895777</v>
      </c>
      <c r="H39" s="144">
        <v>0</v>
      </c>
      <c r="AK39" s="1"/>
    </row>
    <row r="40" spans="1:37" x14ac:dyDescent="0.35">
      <c r="A40" s="145">
        <v>28.5</v>
      </c>
      <c r="B40" s="3">
        <v>4.5</v>
      </c>
      <c r="C40" s="2">
        <v>0</v>
      </c>
      <c r="D40" s="5">
        <v>260.02153702743118</v>
      </c>
      <c r="E40" s="1">
        <v>10.418017833014291</v>
      </c>
      <c r="F40" s="1">
        <v>2.3048536602262777</v>
      </c>
      <c r="G40" s="1">
        <v>2.301629722466132</v>
      </c>
      <c r="H40" s="144">
        <v>0</v>
      </c>
      <c r="AK40" s="1"/>
    </row>
    <row r="41" spans="1:37" x14ac:dyDescent="0.35">
      <c r="A41" s="145">
        <v>29.5</v>
      </c>
      <c r="B41" s="3">
        <v>5.5</v>
      </c>
      <c r="C41" s="2">
        <v>98.942926503916112</v>
      </c>
      <c r="D41" s="5">
        <v>266.95683212262082</v>
      </c>
      <c r="E41" s="1">
        <v>12.158311932977485</v>
      </c>
      <c r="F41" s="1">
        <v>2.1916861393803444</v>
      </c>
      <c r="G41" s="1">
        <v>2.3609256664384652</v>
      </c>
      <c r="H41" s="144">
        <v>0</v>
      </c>
      <c r="AK41" s="1"/>
    </row>
    <row r="42" spans="1:37" x14ac:dyDescent="0.35">
      <c r="A42" s="145">
        <v>30.5</v>
      </c>
      <c r="B42" s="3">
        <v>6.5</v>
      </c>
      <c r="C42" s="2">
        <v>301.35921120210173</v>
      </c>
      <c r="D42" s="5">
        <v>269.03431915514886</v>
      </c>
      <c r="E42" s="1">
        <v>12.673015731416598</v>
      </c>
      <c r="F42" s="1">
        <v>2.2939726943492591</v>
      </c>
      <c r="G42" s="1">
        <v>2.2204628859749969</v>
      </c>
      <c r="H42" s="144">
        <v>0</v>
      </c>
      <c r="AK42" s="1"/>
    </row>
    <row r="43" spans="1:37" x14ac:dyDescent="0.35">
      <c r="A43" s="145">
        <v>31.5</v>
      </c>
      <c r="B43" s="3">
        <v>7.5</v>
      </c>
      <c r="C43" s="2">
        <v>496.87832926664043</v>
      </c>
      <c r="D43" s="5">
        <v>272.27739126591752</v>
      </c>
      <c r="E43" s="1">
        <v>13.470570081256357</v>
      </c>
      <c r="F43" s="1">
        <v>2.4859950467857805</v>
      </c>
      <c r="G43" s="1">
        <v>2.2906948243341247</v>
      </c>
      <c r="H43" s="144">
        <v>0</v>
      </c>
      <c r="AK43" s="1"/>
    </row>
    <row r="44" spans="1:37" x14ac:dyDescent="0.35">
      <c r="A44" s="145">
        <v>32.5</v>
      </c>
      <c r="B44" s="3">
        <v>8.5</v>
      </c>
      <c r="C44" s="2">
        <v>672.17597552062944</v>
      </c>
      <c r="D44" s="5">
        <v>279.51616957171171</v>
      </c>
      <c r="E44" s="1">
        <v>15.225399858622021</v>
      </c>
      <c r="F44" s="1">
        <v>2.6740983492889279</v>
      </c>
      <c r="G44" s="1">
        <v>2.4453360374113098</v>
      </c>
      <c r="H44" s="144">
        <v>0</v>
      </c>
      <c r="AK44" s="1"/>
    </row>
    <row r="45" spans="1:37" x14ac:dyDescent="0.35">
      <c r="A45" s="145">
        <v>33.5</v>
      </c>
      <c r="B45" s="3">
        <v>9.5</v>
      </c>
      <c r="C45" s="2">
        <v>815.30590471397545</v>
      </c>
      <c r="D45" s="5">
        <v>284.9939442423784</v>
      </c>
      <c r="E45" s="1">
        <v>16.530804502010149</v>
      </c>
      <c r="F45" s="1">
        <v>2.8442401417910679</v>
      </c>
      <c r="G45" s="1">
        <v>2.2925483872902599</v>
      </c>
      <c r="H45" s="144">
        <v>0</v>
      </c>
      <c r="AK45" s="1"/>
    </row>
    <row r="46" spans="1:37" x14ac:dyDescent="0.35">
      <c r="A46" s="145">
        <v>34.5</v>
      </c>
      <c r="B46" s="3">
        <v>10.5</v>
      </c>
      <c r="C46" s="2">
        <v>916.51404841900148</v>
      </c>
      <c r="D46" s="5">
        <v>295.63864073167821</v>
      </c>
      <c r="E46" s="1">
        <v>19.014652430408887</v>
      </c>
      <c r="F46" s="1">
        <v>3.2511319692809</v>
      </c>
      <c r="G46" s="1">
        <v>2.6282470832714195</v>
      </c>
      <c r="H46" s="144">
        <v>0</v>
      </c>
      <c r="AK46" s="1"/>
    </row>
    <row r="47" spans="1:37" x14ac:dyDescent="0.35">
      <c r="A47" s="145">
        <v>35.5</v>
      </c>
      <c r="B47" s="3">
        <v>11.5</v>
      </c>
      <c r="C47" s="2">
        <v>968.90323869395957</v>
      </c>
      <c r="D47" s="5">
        <v>306.82300695831015</v>
      </c>
      <c r="E47" s="1">
        <v>21.553185999255252</v>
      </c>
      <c r="F47" s="1">
        <v>3.5576492014133132</v>
      </c>
      <c r="G47" s="1">
        <v>2.6890238135408713</v>
      </c>
      <c r="H47" s="144">
        <v>0</v>
      </c>
      <c r="AK47" s="1"/>
    </row>
    <row r="48" spans="1:37" x14ac:dyDescent="0.35">
      <c r="A48" s="145">
        <v>36.5</v>
      </c>
      <c r="B48" s="3">
        <v>12.5</v>
      </c>
      <c r="C48" s="2">
        <v>968.90323869395957</v>
      </c>
      <c r="D48" s="5">
        <v>304.80715998141864</v>
      </c>
      <c r="E48" s="1">
        <v>21.100832702472907</v>
      </c>
      <c r="F48" s="1">
        <v>4.2499763071944736</v>
      </c>
      <c r="G48" s="1">
        <v>2.69289315368506</v>
      </c>
      <c r="H48" s="144">
        <v>0</v>
      </c>
      <c r="AK48" s="1"/>
    </row>
    <row r="49" spans="1:37" x14ac:dyDescent="0.35">
      <c r="A49" s="145">
        <v>37.5</v>
      </c>
      <c r="B49" s="3">
        <v>13.5</v>
      </c>
      <c r="C49" s="2">
        <v>916.51404841900148</v>
      </c>
      <c r="D49" s="5">
        <v>312.27562660655417</v>
      </c>
      <c r="E49" s="1">
        <v>22.76567701408462</v>
      </c>
      <c r="F49" s="1">
        <v>4.1675421706069917</v>
      </c>
      <c r="G49" s="1">
        <v>2.3816635876860528</v>
      </c>
      <c r="H49" s="144">
        <v>0</v>
      </c>
      <c r="AK49" s="1"/>
    </row>
    <row r="50" spans="1:37" x14ac:dyDescent="0.35">
      <c r="A50" s="145">
        <v>38.5</v>
      </c>
      <c r="B50" s="3">
        <v>14.5</v>
      </c>
      <c r="C50" s="2">
        <v>815.30590471397545</v>
      </c>
      <c r="D50" s="5">
        <v>307.99079341775013</v>
      </c>
      <c r="E50" s="1">
        <v>21.814216893936297</v>
      </c>
      <c r="F50" s="1">
        <v>4.5607042408544967</v>
      </c>
      <c r="G50" s="1">
        <v>2.4620539877522303</v>
      </c>
      <c r="H50" s="144">
        <v>0</v>
      </c>
      <c r="AK50" s="1"/>
    </row>
    <row r="51" spans="1:37" x14ac:dyDescent="0.35">
      <c r="A51" s="145">
        <v>39.5</v>
      </c>
      <c r="B51" s="3">
        <v>15.5</v>
      </c>
      <c r="C51" s="2">
        <v>672.17597552062944</v>
      </c>
      <c r="D51" s="5">
        <v>308.66369860603356</v>
      </c>
      <c r="E51" s="1">
        <v>21.964291912152447</v>
      </c>
      <c r="F51" s="1">
        <v>3.9161113448741052</v>
      </c>
      <c r="G51" s="1">
        <v>2.5416161896225766</v>
      </c>
      <c r="H51" s="144">
        <v>0</v>
      </c>
      <c r="AK51" s="1"/>
    </row>
    <row r="52" spans="1:37" x14ac:dyDescent="0.35">
      <c r="A52" s="145">
        <v>40.5</v>
      </c>
      <c r="B52" s="3">
        <v>16.5</v>
      </c>
      <c r="C52" s="2">
        <v>496.87832926664043</v>
      </c>
      <c r="D52" s="5">
        <v>303.51349994824284</v>
      </c>
      <c r="E52" s="1">
        <v>20.809353880674699</v>
      </c>
      <c r="F52" s="1">
        <v>4.4651887704326869</v>
      </c>
      <c r="G52" s="1">
        <v>2.3426340050028625</v>
      </c>
      <c r="H52" s="144">
        <v>0</v>
      </c>
      <c r="AK52" s="1"/>
    </row>
    <row r="53" spans="1:37" x14ac:dyDescent="0.35">
      <c r="A53" s="145">
        <v>41.5</v>
      </c>
      <c r="B53" s="3">
        <v>17.5</v>
      </c>
      <c r="C53" s="2">
        <v>301.35921120210173</v>
      </c>
      <c r="D53" s="5">
        <v>295.9653544924746</v>
      </c>
      <c r="E53" s="1">
        <v>19.089819907087158</v>
      </c>
      <c r="F53" s="1">
        <v>4.0083955668488702</v>
      </c>
      <c r="G53" s="1">
        <v>2.4708777576810941</v>
      </c>
      <c r="H53" s="144">
        <v>0</v>
      </c>
      <c r="AK53" s="1"/>
    </row>
    <row r="54" spans="1:37" x14ac:dyDescent="0.35">
      <c r="A54" s="145">
        <v>42.5</v>
      </c>
      <c r="B54" s="3">
        <v>18.5</v>
      </c>
      <c r="C54" s="2">
        <v>98.942926503916112</v>
      </c>
      <c r="D54" s="5">
        <v>292.47416227404483</v>
      </c>
      <c r="E54" s="1">
        <v>18.283352961526269</v>
      </c>
      <c r="F54" s="1">
        <v>3.5244434347017739</v>
      </c>
      <c r="G54" s="1">
        <v>2.6507409301951603</v>
      </c>
      <c r="H54" s="144">
        <v>0</v>
      </c>
      <c r="AK54" s="1"/>
    </row>
    <row r="55" spans="1:37" x14ac:dyDescent="0.35">
      <c r="A55" s="145">
        <v>43.5</v>
      </c>
      <c r="B55" s="3">
        <v>19.5</v>
      </c>
      <c r="C55" s="2">
        <v>0</v>
      </c>
      <c r="D55" s="5">
        <v>279.94119178732359</v>
      </c>
      <c r="E55" s="1">
        <v>15.327369826055989</v>
      </c>
      <c r="F55" s="1">
        <v>3.8223772348328646</v>
      </c>
      <c r="G55" s="1">
        <v>2.2099204885857349</v>
      </c>
      <c r="H55" s="144">
        <v>0</v>
      </c>
      <c r="AK55" s="1"/>
    </row>
    <row r="56" spans="1:37" x14ac:dyDescent="0.35">
      <c r="A56" s="145">
        <v>44.5</v>
      </c>
      <c r="B56" s="3">
        <v>20.5</v>
      </c>
      <c r="C56" s="2">
        <v>0</v>
      </c>
      <c r="D56" s="5">
        <v>277.71708156520629</v>
      </c>
      <c r="E56" s="1">
        <v>14.792476050186812</v>
      </c>
      <c r="F56" s="1">
        <v>3.4967227311988336</v>
      </c>
      <c r="G56" s="1">
        <v>2.2650030131659187</v>
      </c>
      <c r="H56" s="144">
        <v>0</v>
      </c>
      <c r="AK56" s="1"/>
    </row>
    <row r="57" spans="1:37" x14ac:dyDescent="0.35">
      <c r="A57" s="145">
        <v>45.5</v>
      </c>
      <c r="B57" s="3">
        <v>21.5</v>
      </c>
      <c r="C57" s="2">
        <v>0</v>
      </c>
      <c r="D57" s="5">
        <v>270.53892544840869</v>
      </c>
      <c r="E57" s="1">
        <v>13.043928383106939</v>
      </c>
      <c r="F57" s="1">
        <v>3.352931671597327</v>
      </c>
      <c r="G57" s="1">
        <v>2.5154767046235289</v>
      </c>
      <c r="H57" s="144">
        <v>0</v>
      </c>
      <c r="AK57" s="1"/>
    </row>
    <row r="58" spans="1:37" x14ac:dyDescent="0.35">
      <c r="A58" s="145">
        <v>46.5</v>
      </c>
      <c r="B58" s="3">
        <v>22.5</v>
      </c>
      <c r="C58" s="2">
        <v>0</v>
      </c>
      <c r="D58" s="5">
        <v>271.19695242752493</v>
      </c>
      <c r="E58" s="1">
        <v>13.205657785012761</v>
      </c>
      <c r="F58" s="1">
        <v>3.2161585197949192</v>
      </c>
      <c r="G58" s="1">
        <v>2.2218486497346621</v>
      </c>
      <c r="H58" s="144">
        <v>0</v>
      </c>
      <c r="AK58" s="1"/>
    </row>
    <row r="59" spans="1:37" x14ac:dyDescent="0.35">
      <c r="A59" s="145">
        <v>47.5</v>
      </c>
      <c r="B59" s="3">
        <v>23.5</v>
      </c>
      <c r="C59" s="2">
        <v>0</v>
      </c>
      <c r="D59" s="5">
        <v>269.1887779309227</v>
      </c>
      <c r="E59" s="1">
        <v>12.711164163002934</v>
      </c>
      <c r="F59" s="1">
        <v>3.0275597713960152</v>
      </c>
      <c r="G59" s="1">
        <v>2.0398191109232675</v>
      </c>
      <c r="H59" s="144">
        <v>0</v>
      </c>
      <c r="AK59" s="1"/>
    </row>
    <row r="60" spans="1:37" x14ac:dyDescent="0.35">
      <c r="A60" s="146">
        <v>48.5</v>
      </c>
      <c r="B60" s="3">
        <v>0.5</v>
      </c>
      <c r="C60" s="2">
        <v>0</v>
      </c>
      <c r="D60" s="5">
        <v>269.43128084398052</v>
      </c>
      <c r="E60" s="1">
        <v>12.771024743809054</v>
      </c>
      <c r="F60" s="1">
        <v>2.436243468225368</v>
      </c>
      <c r="G60" s="1">
        <v>2.4133223142253732</v>
      </c>
      <c r="H60" s="144">
        <v>0</v>
      </c>
      <c r="AK60" s="1"/>
    </row>
    <row r="61" spans="1:37" x14ac:dyDescent="0.35">
      <c r="A61" s="146">
        <v>49.5</v>
      </c>
      <c r="B61" s="3">
        <v>1.5</v>
      </c>
      <c r="C61" s="2">
        <v>0</v>
      </c>
      <c r="D61" s="5">
        <v>270.23392483498452</v>
      </c>
      <c r="E61" s="1">
        <v>12.968865468641798</v>
      </c>
      <c r="F61" s="1">
        <v>2.3991449368816542</v>
      </c>
      <c r="G61" s="1">
        <v>1.9896238081950506</v>
      </c>
      <c r="H61" s="144">
        <v>0</v>
      </c>
      <c r="AK61" s="1"/>
    </row>
    <row r="62" spans="1:37" x14ac:dyDescent="0.35">
      <c r="A62" s="146">
        <v>50.5</v>
      </c>
      <c r="B62" s="3">
        <v>2.5</v>
      </c>
      <c r="C62" s="2">
        <v>0</v>
      </c>
      <c r="D62" s="5">
        <v>266.61300692271982</v>
      </c>
      <c r="E62" s="1">
        <v>12.072838700492092</v>
      </c>
      <c r="F62" s="1">
        <v>2.3537394932111977</v>
      </c>
      <c r="G62" s="1">
        <v>2.3101744263735213</v>
      </c>
      <c r="H62" s="144">
        <v>0</v>
      </c>
      <c r="AK62" s="1"/>
    </row>
    <row r="63" spans="1:37" x14ac:dyDescent="0.35">
      <c r="A63" s="146">
        <v>51.5</v>
      </c>
      <c r="B63" s="3">
        <v>3.5</v>
      </c>
      <c r="C63" s="2">
        <v>0</v>
      </c>
      <c r="D63" s="5">
        <v>264.60694649523862</v>
      </c>
      <c r="E63" s="1">
        <v>11.57248695346099</v>
      </c>
      <c r="F63" s="1">
        <v>2.2053008499927875</v>
      </c>
      <c r="G63" s="1">
        <v>2.2135677700360952</v>
      </c>
      <c r="H63" s="144">
        <v>0</v>
      </c>
      <c r="AK63" s="1"/>
    </row>
    <row r="64" spans="1:37" x14ac:dyDescent="0.35">
      <c r="A64" s="146">
        <v>52.5</v>
      </c>
      <c r="B64" s="3">
        <v>4.5</v>
      </c>
      <c r="C64" s="2">
        <v>0</v>
      </c>
      <c r="D64" s="5">
        <v>263.40855743133085</v>
      </c>
      <c r="E64" s="1">
        <v>11.272225792250687</v>
      </c>
      <c r="F64" s="1">
        <v>2.2234237489960123</v>
      </c>
      <c r="G64" s="1">
        <v>2.0329185791369255</v>
      </c>
      <c r="H64" s="144">
        <v>0</v>
      </c>
      <c r="AK64" s="1"/>
    </row>
    <row r="65" spans="1:37" x14ac:dyDescent="0.35">
      <c r="A65" s="146">
        <v>53.5</v>
      </c>
      <c r="B65" s="3">
        <v>5.5</v>
      </c>
      <c r="C65" s="2">
        <v>98.942926503916112</v>
      </c>
      <c r="D65" s="5">
        <v>268.07448696063398</v>
      </c>
      <c r="E65" s="1">
        <v>12.435586191483255</v>
      </c>
      <c r="F65" s="1">
        <v>2.2453594917737276</v>
      </c>
      <c r="G65" s="1">
        <v>2.0143520646349433</v>
      </c>
      <c r="H65" s="144">
        <v>0</v>
      </c>
      <c r="AK65" s="1"/>
    </row>
    <row r="66" spans="1:37" x14ac:dyDescent="0.35">
      <c r="A66" s="146">
        <v>54.5</v>
      </c>
      <c r="B66" s="3">
        <v>6.5</v>
      </c>
      <c r="C66" s="2">
        <v>301.35921120210173</v>
      </c>
      <c r="D66" s="5">
        <v>267.93572756120608</v>
      </c>
      <c r="E66" s="1">
        <v>12.401209153201679</v>
      </c>
      <c r="F66" s="1">
        <v>2.2600715526140549</v>
      </c>
      <c r="G66" s="1">
        <v>2.2475456130631679</v>
      </c>
      <c r="H66" s="144">
        <v>0</v>
      </c>
      <c r="AK66" s="1"/>
    </row>
    <row r="67" spans="1:37" x14ac:dyDescent="0.35">
      <c r="A67" s="146">
        <v>55.5</v>
      </c>
      <c r="B67" s="3">
        <v>7.5</v>
      </c>
      <c r="C67" s="2">
        <v>496.87832926664043</v>
      </c>
      <c r="D67" s="5">
        <v>276.95175650995805</v>
      </c>
      <c r="E67" s="1">
        <v>14.607674067554269</v>
      </c>
      <c r="F67" s="1">
        <v>2.49193905613823</v>
      </c>
      <c r="G67" s="1">
        <v>2.1573017271004646</v>
      </c>
      <c r="H67" s="144">
        <v>0</v>
      </c>
      <c r="AK67" s="1"/>
    </row>
    <row r="68" spans="1:37" x14ac:dyDescent="0.35">
      <c r="A68" s="146">
        <v>56.5</v>
      </c>
      <c r="B68" s="3">
        <v>8.5</v>
      </c>
      <c r="C68" s="2">
        <v>672.17597552062944</v>
      </c>
      <c r="D68" s="5">
        <v>285.49676355688212</v>
      </c>
      <c r="E68" s="1">
        <v>16.649685223883552</v>
      </c>
      <c r="F68" s="1">
        <v>2.675134421613198</v>
      </c>
      <c r="G68" s="1">
        <v>2.3525538567747568</v>
      </c>
      <c r="H68" s="144">
        <v>0</v>
      </c>
      <c r="AK68" s="1"/>
    </row>
    <row r="69" spans="1:37" x14ac:dyDescent="0.35">
      <c r="A69" s="146">
        <v>57.5</v>
      </c>
      <c r="B69" s="3">
        <v>9.5</v>
      </c>
      <c r="C69" s="2">
        <v>815.30590471397545</v>
      </c>
      <c r="D69" s="5">
        <v>285.32651654999529</v>
      </c>
      <c r="E69" s="1">
        <v>16.609451607053543</v>
      </c>
      <c r="F69" s="1">
        <v>2.8367384928688355</v>
      </c>
      <c r="G69" s="1">
        <v>2.2030475518719914</v>
      </c>
      <c r="H69" s="144">
        <v>0</v>
      </c>
      <c r="AK69" s="1"/>
    </row>
    <row r="70" spans="1:37" x14ac:dyDescent="0.35">
      <c r="A70" s="146">
        <v>58.5</v>
      </c>
      <c r="B70" s="3">
        <v>10.5</v>
      </c>
      <c r="C70" s="2">
        <v>916.51404841900148</v>
      </c>
      <c r="D70" s="5">
        <v>297.7971779755203</v>
      </c>
      <c r="E70" s="1">
        <v>19.510121246250151</v>
      </c>
      <c r="F70" s="1">
        <v>3.1582891784442588</v>
      </c>
      <c r="G70" s="1">
        <v>2.6710642342164146</v>
      </c>
      <c r="H70" s="144">
        <v>0</v>
      </c>
      <c r="AK70" s="1"/>
    </row>
    <row r="71" spans="1:37" x14ac:dyDescent="0.35">
      <c r="A71" s="146">
        <v>59.5</v>
      </c>
      <c r="B71" s="3">
        <v>11.5</v>
      </c>
      <c r="C71" s="2">
        <v>968.90323869395957</v>
      </c>
      <c r="D71" s="5">
        <v>302.65456055436761</v>
      </c>
      <c r="E71" s="1">
        <v>20.615308296292266</v>
      </c>
      <c r="F71" s="1">
        <v>3.395745487015724</v>
      </c>
      <c r="G71" s="1">
        <v>2.7407975835661911</v>
      </c>
      <c r="H71" s="144">
        <v>0</v>
      </c>
      <c r="AK71" s="1"/>
    </row>
    <row r="72" spans="1:37" x14ac:dyDescent="0.35">
      <c r="A72" s="146">
        <v>60.5</v>
      </c>
      <c r="B72" s="3">
        <v>12.5</v>
      </c>
      <c r="C72" s="2">
        <v>968.90323869395957</v>
      </c>
      <c r="D72" s="5">
        <v>305.38925105790725</v>
      </c>
      <c r="E72" s="1">
        <v>21.231682974752307</v>
      </c>
      <c r="F72" s="1">
        <v>3.7938730372563159</v>
      </c>
      <c r="G72" s="1">
        <v>2.5872752341493435</v>
      </c>
      <c r="H72" s="144">
        <v>0</v>
      </c>
      <c r="AK72" s="1"/>
    </row>
    <row r="73" spans="1:37" x14ac:dyDescent="0.35">
      <c r="A73" s="146">
        <v>61.5</v>
      </c>
      <c r="B73" s="3">
        <v>13.5</v>
      </c>
      <c r="C73" s="2">
        <v>916.51404841900148</v>
      </c>
      <c r="D73" s="5">
        <v>313.53187340094593</v>
      </c>
      <c r="E73" s="1">
        <v>23.042773243408593</v>
      </c>
      <c r="F73" s="1">
        <v>3.5681177018435379</v>
      </c>
      <c r="G73" s="1">
        <v>2.5008982365817647</v>
      </c>
      <c r="H73" s="144">
        <v>0</v>
      </c>
      <c r="AK73" s="1"/>
    </row>
    <row r="74" spans="1:37" x14ac:dyDescent="0.35">
      <c r="A74" s="146">
        <v>62.5</v>
      </c>
      <c r="B74" s="3">
        <v>14.5</v>
      </c>
      <c r="C74" s="2">
        <v>815.30590471397545</v>
      </c>
      <c r="D74" s="5">
        <v>310.07115965571228</v>
      </c>
      <c r="E74" s="1">
        <v>22.277399994209162</v>
      </c>
      <c r="F74" s="1">
        <v>4.4185113292245148</v>
      </c>
      <c r="G74" s="1">
        <v>2.4768513273818042</v>
      </c>
      <c r="H74" s="144">
        <v>0</v>
      </c>
      <c r="AK74" s="1"/>
    </row>
    <row r="75" spans="1:37" x14ac:dyDescent="0.35">
      <c r="A75" s="146">
        <v>63.5</v>
      </c>
      <c r="B75" s="3">
        <v>15.5</v>
      </c>
      <c r="C75" s="2">
        <v>672.17597552062944</v>
      </c>
      <c r="D75" s="5">
        <v>309.77013428223262</v>
      </c>
      <c r="E75" s="1">
        <v>22.210522716509239</v>
      </c>
      <c r="F75" s="1">
        <v>4.7570524912668883</v>
      </c>
      <c r="G75" s="1">
        <v>2.4435554218028286</v>
      </c>
      <c r="H75" s="144">
        <v>0</v>
      </c>
      <c r="AK75" s="1"/>
    </row>
    <row r="76" spans="1:37" x14ac:dyDescent="0.35">
      <c r="A76" s="146">
        <v>64.5</v>
      </c>
      <c r="B76" s="3">
        <v>16.5</v>
      </c>
      <c r="C76" s="2">
        <v>496.87832926664043</v>
      </c>
      <c r="D76" s="5">
        <v>306.61024802912254</v>
      </c>
      <c r="E76" s="1">
        <v>21.505548587233932</v>
      </c>
      <c r="F76" s="1">
        <v>4.6173971525779542</v>
      </c>
      <c r="G76" s="1">
        <v>2.5045565094923616</v>
      </c>
      <c r="H76" s="144">
        <v>0</v>
      </c>
      <c r="AK76" s="1"/>
    </row>
    <row r="77" spans="1:37" x14ac:dyDescent="0.35">
      <c r="A77" s="146">
        <v>65.5</v>
      </c>
      <c r="B77" s="3">
        <v>17.5</v>
      </c>
      <c r="C77" s="2">
        <v>301.35921120210173</v>
      </c>
      <c r="D77" s="5">
        <v>302.19121137441846</v>
      </c>
      <c r="E77" s="1">
        <v>20.51046013782469</v>
      </c>
      <c r="F77" s="1">
        <v>4.5793958333777427</v>
      </c>
      <c r="G77" s="1">
        <v>2.4482511668393636</v>
      </c>
      <c r="H77" s="144">
        <v>0</v>
      </c>
      <c r="AK77" s="1"/>
    </row>
    <row r="78" spans="1:37" x14ac:dyDescent="0.35">
      <c r="A78" s="146">
        <v>66.5</v>
      </c>
      <c r="B78" s="3">
        <v>18.5</v>
      </c>
      <c r="C78" s="2">
        <v>98.942926503916112</v>
      </c>
      <c r="D78" s="5">
        <v>294.21085979056551</v>
      </c>
      <c r="E78" s="1">
        <v>18.685427992810574</v>
      </c>
      <c r="F78" s="1">
        <v>3.7594745955475357</v>
      </c>
      <c r="G78" s="1">
        <v>2.3422794620276255</v>
      </c>
      <c r="H78" s="144">
        <v>0</v>
      </c>
      <c r="AK78" s="1"/>
    </row>
    <row r="79" spans="1:37" x14ac:dyDescent="0.35">
      <c r="A79" s="146">
        <v>67.5</v>
      </c>
      <c r="B79" s="3">
        <v>19.5</v>
      </c>
      <c r="C79" s="2">
        <v>0</v>
      </c>
      <c r="D79" s="5">
        <v>280.69879962483128</v>
      </c>
      <c r="E79" s="1">
        <v>15.508845081571225</v>
      </c>
      <c r="F79" s="1">
        <v>3.7261586267129028</v>
      </c>
      <c r="G79" s="1">
        <v>2.4467320076731287</v>
      </c>
      <c r="H79" s="144">
        <v>0</v>
      </c>
      <c r="AK79" s="1"/>
    </row>
    <row r="80" spans="1:37" x14ac:dyDescent="0.35">
      <c r="A80" s="146">
        <v>68.5</v>
      </c>
      <c r="B80" s="3">
        <v>20.5</v>
      </c>
      <c r="C80" s="2">
        <v>0</v>
      </c>
      <c r="D80" s="5">
        <v>279.46766715232815</v>
      </c>
      <c r="E80" s="1">
        <v>15.213755922750888</v>
      </c>
      <c r="F80" s="1">
        <v>3.2332063040515204</v>
      </c>
      <c r="G80" s="1">
        <v>2.2521357133047246</v>
      </c>
      <c r="H80" s="144">
        <v>0</v>
      </c>
      <c r="AK80" s="1"/>
    </row>
    <row r="81" spans="1:37" x14ac:dyDescent="0.35">
      <c r="A81" s="146">
        <v>69.5</v>
      </c>
      <c r="B81" s="3">
        <v>21.5</v>
      </c>
      <c r="C81" s="2">
        <v>0</v>
      </c>
      <c r="D81" s="5">
        <v>270.70665905205431</v>
      </c>
      <c r="E81" s="1">
        <v>13.085181821436354</v>
      </c>
      <c r="F81" s="1">
        <v>3.2415396956106139</v>
      </c>
      <c r="G81" s="1">
        <v>2.470150096201909</v>
      </c>
      <c r="H81" s="144">
        <v>0</v>
      </c>
      <c r="AK81" s="1"/>
    </row>
    <row r="82" spans="1:37" x14ac:dyDescent="0.35">
      <c r="A82" s="146">
        <v>70.5</v>
      </c>
      <c r="B82" s="3">
        <v>22.5</v>
      </c>
      <c r="C82" s="2">
        <v>0</v>
      </c>
      <c r="D82" s="5">
        <v>274.33235656137043</v>
      </c>
      <c r="E82" s="1">
        <v>13.972258002205361</v>
      </c>
      <c r="F82" s="1">
        <v>3.4591724458567938</v>
      </c>
      <c r="G82" s="1">
        <v>2.422984839255018</v>
      </c>
      <c r="H82" s="144">
        <v>0</v>
      </c>
      <c r="AK82" s="1"/>
    </row>
    <row r="83" spans="1:37" x14ac:dyDescent="0.35">
      <c r="A83" s="146">
        <v>71.5</v>
      </c>
      <c r="B83" s="3">
        <v>23.5</v>
      </c>
      <c r="C83" s="2">
        <v>0</v>
      </c>
      <c r="D83" s="5">
        <v>269.96337109596044</v>
      </c>
      <c r="E83" s="1">
        <v>12.902226986097729</v>
      </c>
      <c r="F83" s="1">
        <v>3.1318871756089495</v>
      </c>
      <c r="G83" s="1">
        <v>2.0105106997727469</v>
      </c>
      <c r="H83" s="144">
        <v>0</v>
      </c>
      <c r="AK83" s="1"/>
    </row>
    <row r="84" spans="1:37" x14ac:dyDescent="0.35">
      <c r="A84" s="147">
        <v>72.5</v>
      </c>
      <c r="B84" s="3">
        <v>0.5</v>
      </c>
      <c r="C84" s="2">
        <v>0</v>
      </c>
      <c r="D84" s="5">
        <v>270.66154972839638</v>
      </c>
      <c r="E84" s="1">
        <v>13.074089240809876</v>
      </c>
      <c r="F84" s="1">
        <v>2.4257701426999523</v>
      </c>
      <c r="G84" s="1">
        <v>2.1638559587404753</v>
      </c>
      <c r="H84" s="144">
        <v>0</v>
      </c>
      <c r="AK84" s="1"/>
    </row>
    <row r="85" spans="1:37" x14ac:dyDescent="0.35">
      <c r="A85" s="147">
        <v>73.5</v>
      </c>
      <c r="B85" s="3">
        <v>1.5</v>
      </c>
      <c r="C85" s="2">
        <v>0</v>
      </c>
      <c r="D85" s="5">
        <v>269.2539222641866</v>
      </c>
      <c r="E85" s="1">
        <v>12.727248674081951</v>
      </c>
      <c r="F85" s="1">
        <v>2.3804149381566377</v>
      </c>
      <c r="G85" s="1">
        <v>2.4108894741035107</v>
      </c>
      <c r="H85" s="144">
        <v>0</v>
      </c>
      <c r="AK85" s="1"/>
    </row>
    <row r="86" spans="1:37" x14ac:dyDescent="0.35">
      <c r="A86" s="147">
        <v>74.5</v>
      </c>
      <c r="B86" s="3">
        <v>2.5</v>
      </c>
      <c r="C86" s="2">
        <v>0</v>
      </c>
      <c r="D86" s="5">
        <v>268.88782223224962</v>
      </c>
      <c r="E86" s="1">
        <v>12.636818547570414</v>
      </c>
      <c r="F86" s="1">
        <v>2.2952107098494414</v>
      </c>
      <c r="G86" s="1">
        <v>2.0179282534941878</v>
      </c>
      <c r="H86" s="144">
        <v>0</v>
      </c>
      <c r="AK86" s="1"/>
    </row>
    <row r="87" spans="1:37" x14ac:dyDescent="0.35">
      <c r="A87" s="147">
        <v>75.5</v>
      </c>
      <c r="B87" s="3">
        <v>3.5</v>
      </c>
      <c r="C87" s="2">
        <v>0</v>
      </c>
      <c r="D87" s="5">
        <v>262.19247060079448</v>
      </c>
      <c r="E87" s="1">
        <v>10.966481203899081</v>
      </c>
      <c r="F87" s="1">
        <v>2.1914602325381298</v>
      </c>
      <c r="G87" s="1">
        <v>2.0006578087643705</v>
      </c>
      <c r="H87" s="144">
        <v>0</v>
      </c>
      <c r="AK87" s="1"/>
    </row>
    <row r="88" spans="1:37" x14ac:dyDescent="0.35">
      <c r="A88" s="147">
        <v>76.5</v>
      </c>
      <c r="B88" s="3">
        <v>4.5</v>
      </c>
      <c r="C88" s="2">
        <v>0</v>
      </c>
      <c r="D88" s="5">
        <v>266.04282607321755</v>
      </c>
      <c r="E88" s="1">
        <v>11.93091217873374</v>
      </c>
      <c r="F88" s="1">
        <v>2.2135114177891833</v>
      </c>
      <c r="G88" s="1">
        <v>2.2325229780664513</v>
      </c>
      <c r="H88" s="144">
        <v>0</v>
      </c>
      <c r="AK88" s="1"/>
    </row>
    <row r="89" spans="1:37" x14ac:dyDescent="0.35">
      <c r="A89" s="147">
        <v>77.5</v>
      </c>
      <c r="B89" s="3">
        <v>5.5</v>
      </c>
      <c r="C89" s="2">
        <v>98.942926503916112</v>
      </c>
      <c r="D89" s="5">
        <v>264.93166444407768</v>
      </c>
      <c r="E89" s="1">
        <v>11.653670673181065</v>
      </c>
      <c r="F89" s="1">
        <v>2.2593023141135813</v>
      </c>
      <c r="G89" s="1">
        <v>2.1707163444434974</v>
      </c>
      <c r="H89" s="144">
        <v>0</v>
      </c>
      <c r="AK89" s="1"/>
    </row>
    <row r="90" spans="1:37" x14ac:dyDescent="0.35">
      <c r="A90" s="147">
        <v>78.5</v>
      </c>
      <c r="B90" s="3">
        <v>6.5</v>
      </c>
      <c r="C90" s="2">
        <v>301.35921120210173</v>
      </c>
      <c r="D90" s="5">
        <v>264.95784751609477</v>
      </c>
      <c r="E90" s="1">
        <v>11.660213530461613</v>
      </c>
      <c r="F90" s="1">
        <v>2.2593896378584306</v>
      </c>
      <c r="G90" s="1">
        <v>2.3392376860066495</v>
      </c>
      <c r="H90" s="144">
        <v>0</v>
      </c>
      <c r="AK90" s="1"/>
    </row>
    <row r="91" spans="1:37" x14ac:dyDescent="0.35">
      <c r="A91" s="147">
        <v>79.5</v>
      </c>
      <c r="B91" s="3">
        <v>7.5</v>
      </c>
      <c r="C91" s="2">
        <v>496.87832926664043</v>
      </c>
      <c r="D91" s="5">
        <v>273.80963295431332</v>
      </c>
      <c r="E91" s="1">
        <v>13.844911143689524</v>
      </c>
      <c r="F91" s="1">
        <v>2.4880843750347448</v>
      </c>
      <c r="G91" s="1">
        <v>2.2867356086020774</v>
      </c>
      <c r="H91" s="144">
        <v>0</v>
      </c>
      <c r="AK91" s="1"/>
    </row>
    <row r="92" spans="1:37" x14ac:dyDescent="0.35">
      <c r="A92" s="147">
        <v>80.5</v>
      </c>
      <c r="B92" s="3">
        <v>8.5</v>
      </c>
      <c r="C92" s="2">
        <v>672.17597552062944</v>
      </c>
      <c r="D92" s="5">
        <v>281.00326258770281</v>
      </c>
      <c r="E92" s="1">
        <v>15.581671813722693</v>
      </c>
      <c r="F92" s="1">
        <v>2.7292727578848806</v>
      </c>
      <c r="G92" s="1">
        <v>2.1151903744856311</v>
      </c>
      <c r="H92" s="144">
        <v>0</v>
      </c>
      <c r="AK92" s="1"/>
    </row>
    <row r="93" spans="1:37" x14ac:dyDescent="0.35">
      <c r="A93" s="147">
        <v>81.5</v>
      </c>
      <c r="B93" s="3">
        <v>9.5</v>
      </c>
      <c r="C93" s="2">
        <v>815.30590471397545</v>
      </c>
      <c r="D93" s="5">
        <v>287.88562091428776</v>
      </c>
      <c r="E93" s="1">
        <v>17.212343157247236</v>
      </c>
      <c r="F93" s="1">
        <v>2.8725522473924028</v>
      </c>
      <c r="G93" s="1">
        <v>2.5398744903183212</v>
      </c>
      <c r="H93" s="144">
        <v>0</v>
      </c>
      <c r="AK93" s="1"/>
    </row>
    <row r="94" spans="1:37" x14ac:dyDescent="0.35">
      <c r="A94" s="147">
        <v>82.5</v>
      </c>
      <c r="B94" s="3">
        <v>10.5</v>
      </c>
      <c r="C94" s="2">
        <v>916.51404841900148</v>
      </c>
      <c r="D94" s="5">
        <v>300.48861722106966</v>
      </c>
      <c r="E94" s="1">
        <v>20.12415299065372</v>
      </c>
      <c r="F94" s="1">
        <v>3.1484611774968387</v>
      </c>
      <c r="G94" s="1">
        <v>2.4792224692346858</v>
      </c>
      <c r="H94" s="144">
        <v>0</v>
      </c>
      <c r="AK94" s="1"/>
    </row>
    <row r="95" spans="1:37" x14ac:dyDescent="0.35">
      <c r="A95" s="147">
        <v>83.5</v>
      </c>
      <c r="B95" s="3">
        <v>11.5</v>
      </c>
      <c r="C95" s="2">
        <v>968.90323869395957</v>
      </c>
      <c r="D95" s="5">
        <v>303.62684935750957</v>
      </c>
      <c r="E95" s="1">
        <v>20.834930213905189</v>
      </c>
      <c r="F95" s="1">
        <v>3.4895209447433659</v>
      </c>
      <c r="G95" s="1">
        <v>2.4664637809038688</v>
      </c>
      <c r="H95" s="144">
        <v>0</v>
      </c>
      <c r="AK95" s="1"/>
    </row>
    <row r="96" spans="1:37" x14ac:dyDescent="0.35">
      <c r="A96" s="147">
        <v>84.5</v>
      </c>
      <c r="B96" s="3">
        <v>12.5</v>
      </c>
      <c r="C96" s="2">
        <v>968.90323869395957</v>
      </c>
      <c r="D96" s="5">
        <v>304.85193339525881</v>
      </c>
      <c r="E96" s="1">
        <v>21.110904123630238</v>
      </c>
      <c r="F96" s="1">
        <v>3.537424193546006</v>
      </c>
      <c r="G96" s="1">
        <v>2.319588836429427</v>
      </c>
      <c r="H96" s="144">
        <v>0</v>
      </c>
      <c r="AK96" s="1"/>
    </row>
    <row r="97" spans="1:37" x14ac:dyDescent="0.35">
      <c r="A97" s="147">
        <v>85.5</v>
      </c>
      <c r="B97" s="3">
        <v>13.5</v>
      </c>
      <c r="C97" s="2">
        <v>916.51404841900148</v>
      </c>
      <c r="D97" s="5">
        <v>308.41977336638456</v>
      </c>
      <c r="E97" s="1">
        <v>21.909918741487026</v>
      </c>
      <c r="F97" s="1">
        <v>3.8218934618123406</v>
      </c>
      <c r="G97" s="1">
        <v>2.7540917924674684</v>
      </c>
      <c r="H97" s="144">
        <v>0</v>
      </c>
      <c r="AK97" s="1"/>
    </row>
    <row r="98" spans="1:37" x14ac:dyDescent="0.35">
      <c r="A98" s="147">
        <v>86.5</v>
      </c>
      <c r="B98" s="3">
        <v>14.5</v>
      </c>
      <c r="C98" s="2">
        <v>815.30590471397545</v>
      </c>
      <c r="D98" s="5">
        <v>311.97394965115069</v>
      </c>
      <c r="E98" s="1">
        <v>22.699010260707965</v>
      </c>
      <c r="F98" s="1">
        <v>4.5567994724713232</v>
      </c>
      <c r="G98" s="1">
        <v>2.6741170732811419</v>
      </c>
      <c r="H98" s="144">
        <v>0</v>
      </c>
      <c r="AK98" s="1"/>
    </row>
    <row r="99" spans="1:37" x14ac:dyDescent="0.35">
      <c r="A99" s="147">
        <v>87.5</v>
      </c>
      <c r="B99" s="3">
        <v>15.5</v>
      </c>
      <c r="C99" s="2">
        <v>672.17597552062944</v>
      </c>
      <c r="D99" s="5">
        <v>312.22895057771012</v>
      </c>
      <c r="E99" s="1">
        <v>22.75536536749383</v>
      </c>
      <c r="F99" s="1">
        <v>4.0330052636951432</v>
      </c>
      <c r="G99" s="1">
        <v>2.3144987775104502</v>
      </c>
      <c r="H99" s="144">
        <v>0</v>
      </c>
      <c r="AK99" s="1"/>
    </row>
    <row r="100" spans="1:37" x14ac:dyDescent="0.35">
      <c r="A100" s="147">
        <v>88.5</v>
      </c>
      <c r="B100" s="3">
        <v>16.5</v>
      </c>
      <c r="C100" s="2">
        <v>496.87832926664043</v>
      </c>
      <c r="D100" s="5">
        <v>306.55957356414194</v>
      </c>
      <c r="E100" s="1">
        <v>21.494198755234592</v>
      </c>
      <c r="F100" s="1">
        <v>4.1785081479870803</v>
      </c>
      <c r="G100" s="1">
        <v>2.4851973502019322</v>
      </c>
      <c r="H100" s="144">
        <v>0</v>
      </c>
      <c r="AK100" s="1"/>
    </row>
    <row r="101" spans="1:37" x14ac:dyDescent="0.35">
      <c r="A101" s="147">
        <v>89.5</v>
      </c>
      <c r="B101" s="3">
        <v>17.5</v>
      </c>
      <c r="C101" s="2">
        <v>301.35921120210173</v>
      </c>
      <c r="D101" s="5">
        <v>294.35449295295257</v>
      </c>
      <c r="E101" s="1">
        <v>18.718601741320064</v>
      </c>
      <c r="F101" s="1">
        <v>4.0772614501373265</v>
      </c>
      <c r="G101" s="1">
        <v>2.2511691525933308</v>
      </c>
      <c r="H101" s="144">
        <v>0</v>
      </c>
      <c r="AK101" s="1"/>
    </row>
    <row r="102" spans="1:37" x14ac:dyDescent="0.35">
      <c r="A102" s="147">
        <v>90.5</v>
      </c>
      <c r="B102" s="3">
        <v>18.5</v>
      </c>
      <c r="C102" s="2">
        <v>98.942926503916112</v>
      </c>
      <c r="D102" s="5">
        <v>294.51108000735752</v>
      </c>
      <c r="E102" s="1">
        <v>18.754753512300177</v>
      </c>
      <c r="F102" s="1">
        <v>4.255060739216054</v>
      </c>
      <c r="G102" s="1">
        <v>2.5069282216037894</v>
      </c>
      <c r="H102" s="144">
        <v>0</v>
      </c>
      <c r="AK102" s="1"/>
    </row>
    <row r="103" spans="1:37" x14ac:dyDescent="0.35">
      <c r="A103" s="147">
        <v>91.5</v>
      </c>
      <c r="B103" s="3">
        <v>19.5</v>
      </c>
      <c r="C103" s="2">
        <v>0</v>
      </c>
      <c r="D103" s="5">
        <v>280.35766365132486</v>
      </c>
      <c r="E103" s="1">
        <v>15.427175850569586</v>
      </c>
      <c r="F103" s="1">
        <v>4.0387919645165518</v>
      </c>
      <c r="G103" s="1">
        <v>2.4762562588246237</v>
      </c>
      <c r="H103" s="144">
        <v>0</v>
      </c>
      <c r="AK103" s="1"/>
    </row>
    <row r="104" spans="1:37" x14ac:dyDescent="0.35">
      <c r="A104" s="147">
        <v>92.5</v>
      </c>
      <c r="B104" s="3">
        <v>20.5</v>
      </c>
      <c r="C104" s="2">
        <v>0</v>
      </c>
      <c r="D104" s="5">
        <v>275.89235452764484</v>
      </c>
      <c r="E104" s="1">
        <v>14.351228643742491</v>
      </c>
      <c r="F104" s="1">
        <v>3.4107253786137579</v>
      </c>
      <c r="G104" s="1">
        <v>2.271318073547862</v>
      </c>
      <c r="H104" s="144">
        <v>0</v>
      </c>
      <c r="AK104" s="1"/>
    </row>
    <row r="105" spans="1:37" x14ac:dyDescent="0.35">
      <c r="A105" s="147">
        <v>93.5</v>
      </c>
      <c r="B105" s="3">
        <v>21.5</v>
      </c>
      <c r="C105" s="2">
        <v>0</v>
      </c>
      <c r="D105" s="5">
        <v>270.2557157075816</v>
      </c>
      <c r="E105" s="1">
        <v>12.974230471162244</v>
      </c>
      <c r="F105" s="1">
        <v>3.4195053932649015</v>
      </c>
      <c r="G105" s="1">
        <v>2.4387983706968654</v>
      </c>
      <c r="H105" s="144">
        <v>0</v>
      </c>
      <c r="AK105" s="1"/>
    </row>
    <row r="106" spans="1:37" x14ac:dyDescent="0.35">
      <c r="A106" s="147">
        <v>94.5</v>
      </c>
      <c r="B106" s="3">
        <v>22.5</v>
      </c>
      <c r="C106" s="2">
        <v>0</v>
      </c>
      <c r="D106" s="5">
        <v>272.01741536651406</v>
      </c>
      <c r="E106" s="1">
        <v>13.406898841307703</v>
      </c>
      <c r="F106" s="1">
        <v>3.348129403370125</v>
      </c>
      <c r="G106" s="1">
        <v>2.0808664159105525</v>
      </c>
      <c r="H106" s="144">
        <v>0</v>
      </c>
      <c r="AK106" s="1"/>
    </row>
    <row r="107" spans="1:37" x14ac:dyDescent="0.35">
      <c r="A107" s="147">
        <v>95.5</v>
      </c>
      <c r="B107" s="3">
        <v>23.5</v>
      </c>
      <c r="C107" s="2">
        <v>0</v>
      </c>
      <c r="D107" s="5">
        <v>268.99568380913678</v>
      </c>
      <c r="E107" s="1">
        <v>12.66347095466176</v>
      </c>
      <c r="F107" s="1">
        <v>2.9595262617872939</v>
      </c>
      <c r="G107" s="1">
        <v>2.479887474970849</v>
      </c>
      <c r="H107" s="144">
        <v>0</v>
      </c>
      <c r="AK107" s="1"/>
    </row>
    <row r="108" spans="1:37" x14ac:dyDescent="0.35">
      <c r="A108" s="148">
        <v>96.5</v>
      </c>
      <c r="B108" s="3">
        <v>0.5</v>
      </c>
      <c r="C108" s="2">
        <v>0</v>
      </c>
      <c r="D108" s="5">
        <v>272.09713787398937</v>
      </c>
      <c r="E108" s="1">
        <v>13.426428697025697</v>
      </c>
      <c r="F108" s="1">
        <v>2.4345205931939842</v>
      </c>
      <c r="G108" s="1">
        <v>2.1247088101692353</v>
      </c>
      <c r="H108" s="144">
        <v>0</v>
      </c>
      <c r="AK108" s="1"/>
    </row>
    <row r="109" spans="1:37" x14ac:dyDescent="0.35">
      <c r="A109" s="148">
        <v>97.5</v>
      </c>
      <c r="B109" s="3">
        <v>1.5</v>
      </c>
      <c r="C109" s="2">
        <v>0</v>
      </c>
      <c r="D109" s="5">
        <v>266.79062250785449</v>
      </c>
      <c r="E109" s="1">
        <v>12.117003366045482</v>
      </c>
      <c r="F109" s="1">
        <v>2.3454696042346788</v>
      </c>
      <c r="G109" s="1">
        <v>2.3405758661196838</v>
      </c>
      <c r="H109" s="144">
        <v>0</v>
      </c>
      <c r="AK109" s="1"/>
    </row>
    <row r="110" spans="1:37" x14ac:dyDescent="0.35">
      <c r="A110" s="148">
        <v>98.5</v>
      </c>
      <c r="B110" s="3">
        <v>2.5</v>
      </c>
      <c r="C110" s="2">
        <v>0</v>
      </c>
      <c r="D110" s="5">
        <v>268.46855626155042</v>
      </c>
      <c r="E110" s="1">
        <v>12.53314243473336</v>
      </c>
      <c r="F110" s="1">
        <v>2.3139362315956769</v>
      </c>
      <c r="G110" s="1">
        <v>2.2233447158273627</v>
      </c>
      <c r="H110" s="144">
        <v>0</v>
      </c>
      <c r="AK110" s="1"/>
    </row>
    <row r="111" spans="1:37" x14ac:dyDescent="0.35">
      <c r="A111" s="148">
        <v>99.5</v>
      </c>
      <c r="B111" s="3">
        <v>3.5</v>
      </c>
      <c r="C111" s="2">
        <v>0</v>
      </c>
      <c r="D111" s="5">
        <v>263.8954575117599</v>
      </c>
      <c r="E111" s="1">
        <v>11.39434386960542</v>
      </c>
      <c r="F111" s="1">
        <v>2.2607983860084779</v>
      </c>
      <c r="G111" s="1">
        <v>2.3025023031232124</v>
      </c>
      <c r="H111" s="144">
        <v>0</v>
      </c>
      <c r="AK111" s="1"/>
    </row>
    <row r="112" spans="1:37" x14ac:dyDescent="0.35">
      <c r="A112" s="148">
        <v>100.5</v>
      </c>
      <c r="B112" s="3">
        <v>4.5</v>
      </c>
      <c r="C112" s="2">
        <v>0</v>
      </c>
      <c r="D112" s="5">
        <v>263.92770901894187</v>
      </c>
      <c r="E112" s="1">
        <v>11.402426812654232</v>
      </c>
      <c r="F112" s="1">
        <v>2.2726776282644279</v>
      </c>
      <c r="G112" s="1">
        <v>2.2488790942910062</v>
      </c>
      <c r="H112" s="144">
        <v>0</v>
      </c>
      <c r="AK112" s="1"/>
    </row>
    <row r="113" spans="1:37" x14ac:dyDescent="0.35">
      <c r="A113" s="148">
        <v>101.5</v>
      </c>
      <c r="B113" s="3">
        <v>5.5</v>
      </c>
      <c r="C113" s="2">
        <v>98.942926503916112</v>
      </c>
      <c r="D113" s="5">
        <v>266.00144219141407</v>
      </c>
      <c r="E113" s="1">
        <v>11.920602236349305</v>
      </c>
      <c r="F113" s="1">
        <v>2.1967608708480886</v>
      </c>
      <c r="G113" s="1">
        <v>2.4480054520755363</v>
      </c>
      <c r="H113" s="144">
        <v>0</v>
      </c>
      <c r="AK113" s="1"/>
    </row>
    <row r="114" spans="1:37" x14ac:dyDescent="0.35">
      <c r="A114" s="148">
        <v>102.5</v>
      </c>
      <c r="B114" s="3">
        <v>6.5</v>
      </c>
      <c r="C114" s="2">
        <v>301.35921120210173</v>
      </c>
      <c r="D114" s="5">
        <v>265.12513852593958</v>
      </c>
      <c r="E114" s="1">
        <v>11.702006242336079</v>
      </c>
      <c r="F114" s="1">
        <v>2.2906264240686136</v>
      </c>
      <c r="G114" s="1">
        <v>2.3719519068804509</v>
      </c>
      <c r="H114" s="144">
        <v>0</v>
      </c>
      <c r="AK114" s="1"/>
    </row>
    <row r="115" spans="1:37" x14ac:dyDescent="0.35">
      <c r="A115" s="148">
        <v>103.5</v>
      </c>
      <c r="B115" s="3">
        <v>7.5</v>
      </c>
      <c r="C115" s="2">
        <v>496.87832926664043</v>
      </c>
      <c r="D115" s="5">
        <v>271.45240422090041</v>
      </c>
      <c r="E115" s="1">
        <v>13.268363243411187</v>
      </c>
      <c r="F115" s="1">
        <v>2.4868123653274612</v>
      </c>
      <c r="G115" s="1">
        <v>2.496198196604777</v>
      </c>
      <c r="H115" s="144">
        <v>0</v>
      </c>
      <c r="AK115" s="1"/>
    </row>
    <row r="116" spans="1:37" x14ac:dyDescent="0.35">
      <c r="A116" s="148">
        <v>104.5</v>
      </c>
      <c r="B116" s="3">
        <v>8.5</v>
      </c>
      <c r="C116" s="2">
        <v>672.17597552062944</v>
      </c>
      <c r="D116" s="5">
        <v>278.53769005177418</v>
      </c>
      <c r="E116" s="1">
        <v>14.99020339665342</v>
      </c>
      <c r="F116" s="1">
        <v>2.6601638502444804</v>
      </c>
      <c r="G116" s="1">
        <v>2.2418687093823677</v>
      </c>
      <c r="H116" s="144">
        <v>0</v>
      </c>
      <c r="AK116" s="1"/>
    </row>
    <row r="117" spans="1:37" x14ac:dyDescent="0.35">
      <c r="A117" s="148">
        <v>105.5</v>
      </c>
      <c r="B117" s="3">
        <v>9.5</v>
      </c>
      <c r="C117" s="2">
        <v>815.30590471397545</v>
      </c>
      <c r="D117" s="5">
        <v>287.50613276676194</v>
      </c>
      <c r="E117" s="1">
        <v>17.123195204985432</v>
      </c>
      <c r="F117" s="1">
        <v>3.1235763727193326</v>
      </c>
      <c r="G117" s="1">
        <v>2.1854119661239588</v>
      </c>
      <c r="H117" s="144">
        <v>0</v>
      </c>
      <c r="AK117" s="1"/>
    </row>
    <row r="118" spans="1:37" x14ac:dyDescent="0.35">
      <c r="A118" s="148">
        <v>106.5</v>
      </c>
      <c r="B118" s="3">
        <v>10.5</v>
      </c>
      <c r="C118" s="2">
        <v>916.51404841900148</v>
      </c>
      <c r="D118" s="5">
        <v>298.64853888814395</v>
      </c>
      <c r="E118" s="1">
        <v>19.704801340084558</v>
      </c>
      <c r="F118" s="1">
        <v>3.4281755138429872</v>
      </c>
      <c r="G118" s="1">
        <v>2.5578549214017645</v>
      </c>
      <c r="H118" s="144">
        <v>0</v>
      </c>
      <c r="AK118" s="1"/>
    </row>
    <row r="119" spans="1:37" x14ac:dyDescent="0.35">
      <c r="A119" s="148">
        <v>107.5</v>
      </c>
      <c r="B119" s="3">
        <v>11.5</v>
      </c>
      <c r="C119" s="2">
        <v>968.90323869395957</v>
      </c>
      <c r="D119" s="5">
        <v>300.57186512241663</v>
      </c>
      <c r="E119" s="1">
        <v>20.143079499123058</v>
      </c>
      <c r="F119" s="1">
        <v>3.6658446897946977</v>
      </c>
      <c r="G119" s="1">
        <v>2.6522044251412886</v>
      </c>
      <c r="H119" s="144">
        <v>0</v>
      </c>
      <c r="AK119" s="1"/>
    </row>
    <row r="120" spans="1:37" x14ac:dyDescent="0.35">
      <c r="A120" s="148">
        <v>108.5</v>
      </c>
      <c r="B120" s="3">
        <v>12.5</v>
      </c>
      <c r="C120" s="2">
        <v>968.90323869395957</v>
      </c>
      <c r="D120" s="5">
        <v>305.79792883141147</v>
      </c>
      <c r="E120" s="1">
        <v>21.323439344650289</v>
      </c>
      <c r="F120" s="1">
        <v>3.4993272666871085</v>
      </c>
      <c r="G120" s="1">
        <v>2.734413345625029</v>
      </c>
      <c r="H120" s="144">
        <v>0</v>
      </c>
      <c r="AK120" s="1"/>
    </row>
    <row r="121" spans="1:37" x14ac:dyDescent="0.35">
      <c r="A121" s="148">
        <v>109.5</v>
      </c>
      <c r="B121" s="3">
        <v>13.5</v>
      </c>
      <c r="C121" s="2">
        <v>916.51404841900148</v>
      </c>
      <c r="D121" s="5">
        <v>314.17323039916329</v>
      </c>
      <c r="E121" s="1">
        <v>23.183919391805084</v>
      </c>
      <c r="F121" s="1">
        <v>4.5562132124123078</v>
      </c>
      <c r="G121" s="1">
        <v>2.4733831522721474</v>
      </c>
      <c r="H121" s="144">
        <v>0</v>
      </c>
      <c r="AK121" s="1"/>
    </row>
    <row r="122" spans="1:37" x14ac:dyDescent="0.35">
      <c r="A122" s="148">
        <v>110.5</v>
      </c>
      <c r="B122" s="3">
        <v>14.5</v>
      </c>
      <c r="C122" s="2">
        <v>815.30590471397545</v>
      </c>
      <c r="D122" s="5">
        <v>311.87342057911366</v>
      </c>
      <c r="E122" s="1">
        <v>22.676783879741251</v>
      </c>
      <c r="F122" s="1">
        <v>4.2754926699301148</v>
      </c>
      <c r="G122" s="1">
        <v>2.336862766678744</v>
      </c>
      <c r="H122" s="144">
        <v>0</v>
      </c>
      <c r="AK122" s="1"/>
    </row>
    <row r="123" spans="1:37" x14ac:dyDescent="0.35">
      <c r="A123" s="148">
        <v>111.5</v>
      </c>
      <c r="B123" s="3">
        <v>15.5</v>
      </c>
      <c r="C123" s="2">
        <v>672.17597552062944</v>
      </c>
      <c r="D123" s="5">
        <v>307.60682986541138</v>
      </c>
      <c r="E123" s="1">
        <v>21.728473005125711</v>
      </c>
      <c r="F123" s="1">
        <v>4.6073814001067488</v>
      </c>
      <c r="G123" s="1">
        <v>2.3786785662905618</v>
      </c>
      <c r="H123" s="144">
        <v>0</v>
      </c>
      <c r="AK123" s="1"/>
    </row>
    <row r="124" spans="1:37" x14ac:dyDescent="0.35">
      <c r="A124" s="148">
        <v>112.5</v>
      </c>
      <c r="B124" s="3">
        <v>16.5</v>
      </c>
      <c r="C124" s="2">
        <v>496.87832926664043</v>
      </c>
      <c r="D124" s="5">
        <v>303.97319332992839</v>
      </c>
      <c r="E124" s="1">
        <v>20.91303545139769</v>
      </c>
      <c r="F124" s="1">
        <v>4.4829606448353632</v>
      </c>
      <c r="G124" s="1">
        <v>2.3170674525613228</v>
      </c>
      <c r="H124" s="144">
        <v>0</v>
      </c>
      <c r="AK124" s="1"/>
    </row>
    <row r="125" spans="1:37" x14ac:dyDescent="0.35">
      <c r="A125" s="148">
        <v>113.5</v>
      </c>
      <c r="B125" s="3">
        <v>17.5</v>
      </c>
      <c r="C125" s="2">
        <v>301.35921120210173</v>
      </c>
      <c r="D125" s="5">
        <v>299.32047512074155</v>
      </c>
      <c r="E125" s="1">
        <v>19.858158836281113</v>
      </c>
      <c r="F125" s="1">
        <v>4.0081794808449693</v>
      </c>
      <c r="G125" s="1">
        <v>2.5058650270303433</v>
      </c>
      <c r="H125" s="144">
        <v>0</v>
      </c>
      <c r="AK125" s="1"/>
    </row>
    <row r="126" spans="1:37" x14ac:dyDescent="0.35">
      <c r="A126" s="148">
        <v>114.5</v>
      </c>
      <c r="B126" s="3">
        <v>18.5</v>
      </c>
      <c r="C126" s="2">
        <v>98.942926503916112</v>
      </c>
      <c r="D126" s="5">
        <v>289.25554580358158</v>
      </c>
      <c r="E126" s="1">
        <v>17.533429320739735</v>
      </c>
      <c r="F126" s="1">
        <v>3.8725874217250142</v>
      </c>
      <c r="G126" s="1">
        <v>2.2549852459919792</v>
      </c>
      <c r="H126" s="144">
        <v>0</v>
      </c>
      <c r="AK126" s="1"/>
    </row>
    <row r="127" spans="1:37" x14ac:dyDescent="0.35">
      <c r="A127" s="148">
        <v>115.5</v>
      </c>
      <c r="B127" s="3">
        <v>19.5</v>
      </c>
      <c r="C127" s="2">
        <v>0</v>
      </c>
      <c r="D127" s="5">
        <v>283.874066166457</v>
      </c>
      <c r="E127" s="1">
        <v>16.265467195831306</v>
      </c>
      <c r="F127" s="1">
        <v>4.0378458168841425</v>
      </c>
      <c r="G127" s="1">
        <v>2.2758611041207679</v>
      </c>
      <c r="H127" s="144">
        <v>0</v>
      </c>
      <c r="AK127" s="1"/>
    </row>
    <row r="128" spans="1:37" x14ac:dyDescent="0.35">
      <c r="A128" s="148">
        <v>116.5</v>
      </c>
      <c r="B128" s="3">
        <v>20.5</v>
      </c>
      <c r="C128" s="2">
        <v>0</v>
      </c>
      <c r="D128" s="5">
        <v>277.57068463969648</v>
      </c>
      <c r="E128" s="1">
        <v>14.75715535660715</v>
      </c>
      <c r="F128" s="1">
        <v>3.3470718502574823</v>
      </c>
      <c r="G128" s="1">
        <v>2.1746199532593682</v>
      </c>
      <c r="H128" s="144">
        <v>0</v>
      </c>
      <c r="AK128" s="1"/>
    </row>
    <row r="129" spans="1:37" x14ac:dyDescent="0.35">
      <c r="A129" s="148">
        <v>117.5</v>
      </c>
      <c r="B129" s="3">
        <v>21.5</v>
      </c>
      <c r="C129" s="2">
        <v>0</v>
      </c>
      <c r="D129" s="5">
        <v>275.03933265445977</v>
      </c>
      <c r="E129" s="1">
        <v>14.144203582992942</v>
      </c>
      <c r="F129" s="1">
        <v>3.5438939858150773</v>
      </c>
      <c r="G129" s="1">
        <v>2.1773107403347769</v>
      </c>
      <c r="H129" s="144">
        <v>0</v>
      </c>
      <c r="AK129" s="1"/>
    </row>
    <row r="130" spans="1:37" x14ac:dyDescent="0.35">
      <c r="A130" s="148">
        <v>118.5</v>
      </c>
      <c r="B130" s="3">
        <v>22.5</v>
      </c>
      <c r="C130" s="2">
        <v>0</v>
      </c>
      <c r="D130" s="5">
        <v>268.79056474401551</v>
      </c>
      <c r="E130" s="1">
        <v>12.612779516590134</v>
      </c>
      <c r="F130" s="1">
        <v>3.0038845938840635</v>
      </c>
      <c r="G130" s="1">
        <v>2.1028929618778172</v>
      </c>
      <c r="H130" s="144">
        <v>0</v>
      </c>
      <c r="AK130" s="1"/>
    </row>
    <row r="131" spans="1:37" x14ac:dyDescent="0.35">
      <c r="A131" s="148">
        <v>119.5</v>
      </c>
      <c r="B131" s="3">
        <v>23.5</v>
      </c>
      <c r="C131" s="2">
        <v>0</v>
      </c>
      <c r="D131" s="5">
        <v>268.21038552990791</v>
      </c>
      <c r="E131" s="1">
        <v>12.469241538284335</v>
      </c>
      <c r="F131" s="1">
        <v>3.2097068552370072</v>
      </c>
      <c r="G131" s="1">
        <v>2.3016484760082623</v>
      </c>
      <c r="H131" s="144">
        <v>0</v>
      </c>
      <c r="AK131" s="1"/>
    </row>
    <row r="132" spans="1:37" x14ac:dyDescent="0.35">
      <c r="A132" s="147">
        <v>120.5</v>
      </c>
      <c r="B132" s="3">
        <v>0.5</v>
      </c>
      <c r="C132" s="2">
        <v>0</v>
      </c>
      <c r="D132" s="5">
        <v>271.62188397098362</v>
      </c>
      <c r="E132" s="1">
        <v>13.309940825751685</v>
      </c>
      <c r="F132" s="1">
        <v>2.4081569794941773</v>
      </c>
      <c r="G132" s="1">
        <v>2.0957111801376564</v>
      </c>
      <c r="H132" s="144">
        <v>0</v>
      </c>
      <c r="AK132" s="1"/>
    </row>
    <row r="133" spans="1:37" x14ac:dyDescent="0.35">
      <c r="A133" s="147">
        <v>121.5</v>
      </c>
      <c r="B133" s="3">
        <v>1.5</v>
      </c>
      <c r="C133" s="2">
        <v>0</v>
      </c>
      <c r="D133" s="5">
        <v>263.36639335172583</v>
      </c>
      <c r="E133" s="1">
        <v>11.261642771974817</v>
      </c>
      <c r="F133" s="1">
        <v>2.3809043890289567</v>
      </c>
      <c r="G133" s="1">
        <v>2.233440080046837</v>
      </c>
      <c r="H133" s="144">
        <v>0</v>
      </c>
      <c r="AK133" s="1"/>
    </row>
    <row r="134" spans="1:37" x14ac:dyDescent="0.35">
      <c r="A134" s="147">
        <v>122.5</v>
      </c>
      <c r="B134" s="3">
        <v>2.5</v>
      </c>
      <c r="C134" s="2">
        <v>0</v>
      </c>
      <c r="D134" s="5">
        <v>265.08968187412637</v>
      </c>
      <c r="E134" s="1">
        <v>11.693150098422752</v>
      </c>
      <c r="F134" s="1">
        <v>2.3543674163000277</v>
      </c>
      <c r="G134" s="1">
        <v>2.3732523060010631</v>
      </c>
      <c r="H134" s="144">
        <v>0</v>
      </c>
      <c r="AK134" s="1"/>
    </row>
    <row r="135" spans="1:37" x14ac:dyDescent="0.35">
      <c r="A135" s="147">
        <v>123.5</v>
      </c>
      <c r="B135" s="3">
        <v>3.5</v>
      </c>
      <c r="C135" s="2">
        <v>0</v>
      </c>
      <c r="D135" s="5">
        <v>262.79542418889525</v>
      </c>
      <c r="E135" s="1">
        <v>11.11820646078951</v>
      </c>
      <c r="F135" s="1">
        <v>2.2108062575718757</v>
      </c>
      <c r="G135" s="1">
        <v>2.2659197288146413</v>
      </c>
      <c r="H135" s="144">
        <v>0</v>
      </c>
      <c r="AK135" s="1"/>
    </row>
    <row r="136" spans="1:37" x14ac:dyDescent="0.35">
      <c r="A136" s="147">
        <v>124.5</v>
      </c>
      <c r="B136" s="3">
        <v>4.5</v>
      </c>
      <c r="C136" s="2">
        <v>0</v>
      </c>
      <c r="D136" s="5">
        <v>263.81700967864327</v>
      </c>
      <c r="E136" s="1">
        <v>11.374680009419627</v>
      </c>
      <c r="F136" s="1">
        <v>2.167354911985667</v>
      </c>
      <c r="G136" s="1">
        <v>1.9606862437359389</v>
      </c>
      <c r="H136" s="144">
        <v>0</v>
      </c>
      <c r="AK136" s="1"/>
    </row>
    <row r="137" spans="1:37" x14ac:dyDescent="0.35">
      <c r="A137" s="147">
        <v>125.5</v>
      </c>
      <c r="B137" s="3">
        <v>5.5</v>
      </c>
      <c r="C137" s="2">
        <v>64.502011877854486</v>
      </c>
      <c r="D137" s="5">
        <v>263.07462376057009</v>
      </c>
      <c r="E137" s="1">
        <v>11.188374895300711</v>
      </c>
      <c r="F137" s="1">
        <v>2.2495337146303425</v>
      </c>
      <c r="G137" s="1">
        <v>2.3561992720894418</v>
      </c>
      <c r="H137" s="144">
        <v>0</v>
      </c>
      <c r="AK137" s="1"/>
    </row>
    <row r="138" spans="1:37" x14ac:dyDescent="0.35">
      <c r="A138" s="147">
        <v>126.5</v>
      </c>
      <c r="B138" s="3">
        <v>6.5</v>
      </c>
      <c r="C138" s="2">
        <v>188.80843499311828</v>
      </c>
      <c r="D138" s="5">
        <v>262.84031083404363</v>
      </c>
      <c r="E138" s="1">
        <v>6.6811314194299447</v>
      </c>
      <c r="F138" s="1">
        <v>2.2286417091514075</v>
      </c>
      <c r="G138" s="1">
        <v>1.6071420633555036</v>
      </c>
      <c r="H138" s="144">
        <v>21</v>
      </c>
      <c r="AK138" s="1"/>
    </row>
    <row r="139" spans="1:37" x14ac:dyDescent="0.35">
      <c r="A139" s="147">
        <v>127.5</v>
      </c>
      <c r="B139" s="3">
        <v>7.5</v>
      </c>
      <c r="C139" s="2">
        <v>302.56298795542068</v>
      </c>
      <c r="D139" s="5">
        <v>266.41669821410972</v>
      </c>
      <c r="E139" s="1">
        <v>7.9428800998071054</v>
      </c>
      <c r="F139" s="1">
        <v>2.3629283681039173</v>
      </c>
      <c r="G139" s="1">
        <v>1.9948424529190436</v>
      </c>
      <c r="H139" s="144">
        <v>5</v>
      </c>
      <c r="AK139" s="1"/>
    </row>
    <row r="140" spans="1:37" x14ac:dyDescent="0.35">
      <c r="A140" s="147">
        <v>128.5</v>
      </c>
      <c r="B140" s="3">
        <v>8.5</v>
      </c>
      <c r="C140" s="2">
        <v>548.44831181029247</v>
      </c>
      <c r="D140" s="5">
        <v>274.83425771494592</v>
      </c>
      <c r="E140" s="1">
        <v>10.249820619736212</v>
      </c>
      <c r="F140" s="1">
        <v>2.5477142115628868</v>
      </c>
      <c r="G140" s="1">
        <v>2.4191872178351326</v>
      </c>
      <c r="H140" s="144">
        <v>0</v>
      </c>
      <c r="AK140" s="1"/>
    </row>
    <row r="141" spans="1:37" x14ac:dyDescent="0.35">
      <c r="A141" s="147">
        <v>129.5</v>
      </c>
      <c r="B141" s="3">
        <v>9.5</v>
      </c>
      <c r="C141" s="2">
        <v>432.55182223518835</v>
      </c>
      <c r="D141" s="5">
        <v>279.64633813576944</v>
      </c>
      <c r="E141" s="1">
        <v>11.580421630411326</v>
      </c>
      <c r="F141" s="1">
        <v>2.6398590551575145</v>
      </c>
      <c r="G141" s="1">
        <v>2.4573527644126925</v>
      </c>
      <c r="H141" s="144">
        <v>0</v>
      </c>
      <c r="AK141" s="1"/>
    </row>
    <row r="142" spans="1:37" x14ac:dyDescent="0.35">
      <c r="A142" s="147">
        <v>130.5</v>
      </c>
      <c r="B142" s="3">
        <v>10.5</v>
      </c>
      <c r="C142" s="2">
        <v>651.9515603643556</v>
      </c>
      <c r="D142" s="5">
        <v>288.57353542931622</v>
      </c>
      <c r="E142" s="1">
        <v>13.806869539639525</v>
      </c>
      <c r="F142" s="1">
        <v>2.8402929375750325</v>
      </c>
      <c r="G142" s="1">
        <v>2.7242370088023553</v>
      </c>
      <c r="H142" s="144">
        <v>0</v>
      </c>
      <c r="AK142" s="1"/>
    </row>
    <row r="143" spans="1:37" x14ac:dyDescent="0.35">
      <c r="A143" s="147">
        <v>131.5</v>
      </c>
      <c r="B143" s="3">
        <v>11.5</v>
      </c>
      <c r="C143" s="2">
        <v>636.07783830257915</v>
      </c>
      <c r="D143" s="5">
        <v>285.45467326974011</v>
      </c>
      <c r="E143" s="1">
        <v>13.542983247646685</v>
      </c>
      <c r="F143" s="1">
        <v>2.9833723546124506</v>
      </c>
      <c r="G143" s="1">
        <v>2.6717731550354422</v>
      </c>
      <c r="H143" s="144">
        <v>0</v>
      </c>
      <c r="AK143" s="1"/>
    </row>
    <row r="144" spans="1:37" x14ac:dyDescent="0.35">
      <c r="A144" s="147">
        <v>132.5</v>
      </c>
      <c r="B144" s="3">
        <v>12.5</v>
      </c>
      <c r="C144" s="2">
        <v>805.00181894930779</v>
      </c>
      <c r="D144" s="5">
        <v>296.85439385037915</v>
      </c>
      <c r="E144" s="1">
        <v>16.173166591321763</v>
      </c>
      <c r="F144" s="1">
        <v>3.514373670422557</v>
      </c>
      <c r="G144" s="1">
        <v>2.6700893829579351</v>
      </c>
      <c r="H144" s="144">
        <v>0</v>
      </c>
      <c r="AK144" s="1"/>
    </row>
    <row r="145" spans="1:37" x14ac:dyDescent="0.35">
      <c r="A145" s="147">
        <v>133.5</v>
      </c>
      <c r="B145" s="3">
        <v>13.5</v>
      </c>
      <c r="C145" s="2">
        <v>736.72924454480346</v>
      </c>
      <c r="D145" s="5">
        <v>299.95509175052359</v>
      </c>
      <c r="E145" s="1">
        <v>17.192765523439803</v>
      </c>
      <c r="F145" s="1">
        <v>3.7308657474264662</v>
      </c>
      <c r="G145" s="1">
        <v>2.5433645597272392</v>
      </c>
      <c r="H145" s="144">
        <v>0</v>
      </c>
      <c r="AK145" s="1"/>
    </row>
    <row r="146" spans="1:37" x14ac:dyDescent="0.35">
      <c r="A146" s="147">
        <v>134.5</v>
      </c>
      <c r="B146" s="3">
        <v>14.5</v>
      </c>
      <c r="C146" s="2">
        <v>413.54759413141221</v>
      </c>
      <c r="D146" s="5">
        <v>297.45974887501444</v>
      </c>
      <c r="E146" s="1">
        <v>16.995613598113035</v>
      </c>
      <c r="F146" s="1">
        <v>3.283271777262641</v>
      </c>
      <c r="G146" s="1">
        <v>2.4287905527120084</v>
      </c>
      <c r="H146" s="144">
        <v>0</v>
      </c>
      <c r="AK146" s="1"/>
    </row>
    <row r="147" spans="1:37" x14ac:dyDescent="0.35">
      <c r="A147" s="147">
        <v>135.5</v>
      </c>
      <c r="B147" s="3">
        <v>15.5</v>
      </c>
      <c r="C147" s="2">
        <v>380.32577860781691</v>
      </c>
      <c r="D147" s="5">
        <v>289.94436658369352</v>
      </c>
      <c r="E147" s="1">
        <v>15.662521750521243</v>
      </c>
      <c r="F147" s="1">
        <v>3.2295454704600686</v>
      </c>
      <c r="G147" s="1">
        <v>2.6491132128640928</v>
      </c>
      <c r="H147" s="144">
        <v>0</v>
      </c>
      <c r="AK147" s="1"/>
    </row>
    <row r="148" spans="1:37" x14ac:dyDescent="0.35">
      <c r="A148" s="147">
        <v>136.5</v>
      </c>
      <c r="B148" s="3">
        <v>16.5</v>
      </c>
      <c r="C148" s="2">
        <v>347.53991444236351</v>
      </c>
      <c r="D148" s="5">
        <v>287.52769161971275</v>
      </c>
      <c r="E148" s="1">
        <v>15.156002053981087</v>
      </c>
      <c r="F148" s="1">
        <v>3.3221070328843556</v>
      </c>
      <c r="G148" s="1">
        <v>2.4414395844838874</v>
      </c>
      <c r="H148" s="144">
        <v>0</v>
      </c>
      <c r="AK148" s="1"/>
    </row>
    <row r="149" spans="1:37" x14ac:dyDescent="0.35">
      <c r="A149" s="147">
        <v>137.5</v>
      </c>
      <c r="B149" s="3">
        <v>17.5</v>
      </c>
      <c r="C149" s="2">
        <v>154.60289491480668</v>
      </c>
      <c r="D149" s="5">
        <v>287.21475665771754</v>
      </c>
      <c r="E149" s="1">
        <v>15.255118322679788</v>
      </c>
      <c r="F149" s="1">
        <v>3.3411717355345334</v>
      </c>
      <c r="G149" s="1">
        <v>2.617425834373027</v>
      </c>
      <c r="H149" s="144">
        <v>0</v>
      </c>
      <c r="AK149" s="1"/>
    </row>
    <row r="150" spans="1:37" x14ac:dyDescent="0.35">
      <c r="A150" s="147">
        <v>138.5</v>
      </c>
      <c r="B150" s="3">
        <v>18.5</v>
      </c>
      <c r="C150" s="2">
        <v>69.462506505360494</v>
      </c>
      <c r="D150" s="5">
        <v>276.95618621027359</v>
      </c>
      <c r="E150" s="1">
        <v>12.967864275983818</v>
      </c>
      <c r="F150" s="1">
        <v>3.3610285374612632</v>
      </c>
      <c r="G150" s="1">
        <v>2.4872860766599918</v>
      </c>
      <c r="H150" s="144">
        <v>0</v>
      </c>
      <c r="AK150" s="1"/>
    </row>
    <row r="151" spans="1:37" x14ac:dyDescent="0.35">
      <c r="A151" s="147">
        <v>139.5</v>
      </c>
      <c r="B151" s="3">
        <v>19.5</v>
      </c>
      <c r="C151" s="2">
        <v>0</v>
      </c>
      <c r="D151" s="5">
        <v>271.44587411512475</v>
      </c>
      <c r="E151" s="1">
        <v>11.786456710291887</v>
      </c>
      <c r="F151" s="1">
        <v>3.2415087820047801</v>
      </c>
      <c r="G151" s="1">
        <v>2.6090636083144658</v>
      </c>
      <c r="H151" s="144">
        <v>0</v>
      </c>
      <c r="AK151" s="1"/>
    </row>
    <row r="152" spans="1:37" x14ac:dyDescent="0.35">
      <c r="A152" s="147">
        <v>140.5</v>
      </c>
      <c r="B152" s="3">
        <v>20.5</v>
      </c>
      <c r="C152" s="2">
        <v>0</v>
      </c>
      <c r="D152" s="5">
        <v>271.49503946517984</v>
      </c>
      <c r="E152" s="1">
        <v>11.67712436284017</v>
      </c>
      <c r="F152" s="1">
        <v>3.0456996897272219</v>
      </c>
      <c r="G152" s="1">
        <v>2.3307187708572386</v>
      </c>
      <c r="H152" s="144">
        <v>0</v>
      </c>
      <c r="AK152" s="1"/>
    </row>
    <row r="153" spans="1:37" x14ac:dyDescent="0.35">
      <c r="A153" s="147">
        <v>141.5</v>
      </c>
      <c r="B153" s="3">
        <v>21.5</v>
      </c>
      <c r="C153" s="2">
        <v>0</v>
      </c>
      <c r="D153" s="5">
        <v>272.39976794974967</v>
      </c>
      <c r="E153" s="1">
        <v>11.810019427309442</v>
      </c>
      <c r="F153" s="1">
        <v>2.8428423963442326</v>
      </c>
      <c r="G153" s="1">
        <v>2.1797879206751731</v>
      </c>
      <c r="H153" s="144">
        <v>0</v>
      </c>
      <c r="AK153" s="1"/>
    </row>
    <row r="154" spans="1:37" x14ac:dyDescent="0.35">
      <c r="A154" s="147">
        <v>142.5</v>
      </c>
      <c r="B154" s="3">
        <v>22.5</v>
      </c>
      <c r="C154" s="2">
        <v>0</v>
      </c>
      <c r="D154" s="5">
        <v>268.81191908165738</v>
      </c>
      <c r="E154" s="1">
        <v>10.962372546302147</v>
      </c>
      <c r="F154" s="1">
        <v>2.6956252662751163</v>
      </c>
      <c r="G154" s="1">
        <v>2.1041527963859972</v>
      </c>
      <c r="H154" s="144">
        <v>0</v>
      </c>
      <c r="AK154" s="1"/>
    </row>
    <row r="155" spans="1:37" x14ac:dyDescent="0.35">
      <c r="A155" s="147">
        <v>143.5</v>
      </c>
      <c r="B155" s="3">
        <v>23.5</v>
      </c>
      <c r="C155" s="2">
        <v>0</v>
      </c>
      <c r="D155" s="5">
        <v>264.15536787100689</v>
      </c>
      <c r="E155" s="1">
        <v>10.093269099624209</v>
      </c>
      <c r="F155" s="1">
        <v>2.6869250222285084</v>
      </c>
      <c r="G155" s="1">
        <v>2.5295627921418555</v>
      </c>
      <c r="H155" s="144">
        <v>0</v>
      </c>
      <c r="AK155" s="1"/>
    </row>
    <row r="156" spans="1:37" x14ac:dyDescent="0.35">
      <c r="A156" s="148">
        <v>144.5</v>
      </c>
      <c r="B156" s="3">
        <v>0.5</v>
      </c>
      <c r="C156" s="2">
        <v>0</v>
      </c>
      <c r="D156" s="5">
        <v>264.18337718650145</v>
      </c>
      <c r="E156" s="1">
        <v>10.027143411289362</v>
      </c>
      <c r="F156" s="1">
        <v>2.5888312560632469</v>
      </c>
      <c r="G156" s="1">
        <v>2.3631389162969296</v>
      </c>
      <c r="H156" s="144">
        <v>0</v>
      </c>
      <c r="AK156" s="1"/>
    </row>
    <row r="157" spans="1:37" x14ac:dyDescent="0.35">
      <c r="A157" s="148">
        <v>145.5</v>
      </c>
      <c r="B157" s="3">
        <v>1.5</v>
      </c>
      <c r="C157" s="2">
        <v>0</v>
      </c>
      <c r="D157" s="5">
        <v>267.65981248530466</v>
      </c>
      <c r="E157" s="1">
        <v>10.851173091077632</v>
      </c>
      <c r="F157" s="1">
        <v>2.516574339767129</v>
      </c>
      <c r="G157" s="1">
        <v>2.4268458166876448</v>
      </c>
      <c r="H157" s="144">
        <v>0</v>
      </c>
      <c r="AK157" s="1"/>
    </row>
    <row r="158" spans="1:37" x14ac:dyDescent="0.35">
      <c r="A158" s="148">
        <v>146.5</v>
      </c>
      <c r="B158" s="3">
        <v>2.5</v>
      </c>
      <c r="C158" s="2">
        <v>0</v>
      </c>
      <c r="D158" s="5">
        <v>260.78788091189017</v>
      </c>
      <c r="E158" s="1">
        <v>9.2404611303095443</v>
      </c>
      <c r="F158" s="1">
        <v>2.4552046987481821</v>
      </c>
      <c r="G158" s="1">
        <v>2.3590029954358069</v>
      </c>
      <c r="H158" s="144">
        <v>0</v>
      </c>
      <c r="AK158" s="1"/>
    </row>
    <row r="159" spans="1:37" x14ac:dyDescent="0.35">
      <c r="A159" s="148">
        <v>147.5</v>
      </c>
      <c r="B159" s="3">
        <v>3.5</v>
      </c>
      <c r="C159" s="2">
        <v>0</v>
      </c>
      <c r="D159" s="5">
        <v>263.0173675080477</v>
      </c>
      <c r="E159" s="1">
        <v>9.6804074689972719</v>
      </c>
      <c r="F159" s="1">
        <v>2.3666783335103103</v>
      </c>
      <c r="G159" s="1">
        <v>2.1949797525713945</v>
      </c>
      <c r="H159" s="144">
        <v>0</v>
      </c>
      <c r="AK159" s="1"/>
    </row>
    <row r="160" spans="1:37" x14ac:dyDescent="0.35">
      <c r="A160" s="148">
        <v>148.5</v>
      </c>
      <c r="B160" s="3">
        <v>4.5</v>
      </c>
      <c r="C160" s="2">
        <v>0</v>
      </c>
      <c r="D160" s="5">
        <v>265.30884987566122</v>
      </c>
      <c r="E160" s="1">
        <v>10.284169486319154</v>
      </c>
      <c r="F160" s="1">
        <v>2.2858985003929577</v>
      </c>
      <c r="G160" s="1">
        <v>2.359933830592766</v>
      </c>
      <c r="H160" s="144">
        <v>0</v>
      </c>
      <c r="AK160" s="1"/>
    </row>
    <row r="161" spans="1:37" x14ac:dyDescent="0.35">
      <c r="A161" s="148">
        <v>149.5</v>
      </c>
      <c r="B161" s="3">
        <v>5.5</v>
      </c>
      <c r="C161" s="2">
        <v>68.223319846131545</v>
      </c>
      <c r="D161" s="5">
        <v>264.20793947225002</v>
      </c>
      <c r="E161" s="1">
        <v>10.048513542983702</v>
      </c>
      <c r="F161" s="1">
        <v>2.2615411258427827</v>
      </c>
      <c r="G161" s="1">
        <v>2.3983430437260025</v>
      </c>
      <c r="H161" s="144">
        <v>0</v>
      </c>
      <c r="AK161" s="1"/>
    </row>
    <row r="162" spans="1:37" x14ac:dyDescent="0.35">
      <c r="A162" s="148">
        <v>150.5</v>
      </c>
      <c r="B162" s="3">
        <v>6.5</v>
      </c>
      <c r="C162" s="2">
        <v>200.32000567886777</v>
      </c>
      <c r="D162" s="5">
        <v>262.62041268655798</v>
      </c>
      <c r="E162" s="1">
        <v>9.598198029530483</v>
      </c>
      <c r="F162" s="1">
        <v>2.3408809504558756</v>
      </c>
      <c r="G162" s="1">
        <v>2.2147549970745755</v>
      </c>
      <c r="H162" s="144">
        <v>0</v>
      </c>
      <c r="AK162" s="1"/>
    </row>
    <row r="163" spans="1:37" x14ac:dyDescent="0.35">
      <c r="A163" s="148">
        <v>151.5</v>
      </c>
      <c r="B163" s="3">
        <v>7.5</v>
      </c>
      <c r="C163" s="2">
        <v>365.83665403057887</v>
      </c>
      <c r="D163" s="5">
        <v>270.43541802318254</v>
      </c>
      <c r="E163" s="1">
        <v>11.510571845294239</v>
      </c>
      <c r="F163" s="1">
        <v>2.4504916116938351</v>
      </c>
      <c r="G163" s="1">
        <v>2.4256948314617892</v>
      </c>
      <c r="H163" s="144">
        <v>0</v>
      </c>
      <c r="AK163" s="1"/>
    </row>
    <row r="164" spans="1:37" x14ac:dyDescent="0.35">
      <c r="A164" s="148">
        <v>152.5</v>
      </c>
      <c r="B164" s="3">
        <v>8.5</v>
      </c>
      <c r="C164" s="2">
        <v>394.78650510070747</v>
      </c>
      <c r="D164" s="5">
        <v>273.99231225023215</v>
      </c>
      <c r="E164" s="1">
        <v>12.362074625256771</v>
      </c>
      <c r="F164" s="1">
        <v>2.5673911377841598</v>
      </c>
      <c r="G164" s="1">
        <v>2.3473775445099205</v>
      </c>
      <c r="H164" s="144">
        <v>0</v>
      </c>
      <c r="AK164" s="1"/>
    </row>
    <row r="165" spans="1:37" x14ac:dyDescent="0.35">
      <c r="A165" s="148">
        <v>153.5</v>
      </c>
      <c r="B165" s="3">
        <v>9.5</v>
      </c>
      <c r="C165" s="2">
        <v>472.66957440943816</v>
      </c>
      <c r="D165" s="5">
        <v>276.14185848533521</v>
      </c>
      <c r="E165" s="1">
        <v>12.923619672662293</v>
      </c>
      <c r="F165" s="1">
        <v>2.6529205403250558</v>
      </c>
      <c r="G165" s="1">
        <v>2.3235568168969287</v>
      </c>
      <c r="H165" s="144">
        <v>0</v>
      </c>
      <c r="AK165" s="1"/>
    </row>
    <row r="166" spans="1:37" x14ac:dyDescent="0.35">
      <c r="A166" s="148">
        <v>154.5</v>
      </c>
      <c r="B166" s="3">
        <v>10.5</v>
      </c>
      <c r="C166" s="2">
        <v>613.01952481006856</v>
      </c>
      <c r="D166" s="5">
        <v>282.50518159784082</v>
      </c>
      <c r="E166" s="1">
        <v>14.557463159373503</v>
      </c>
      <c r="F166" s="1">
        <v>2.8423402888715428</v>
      </c>
      <c r="G166" s="1">
        <v>2.6154829071196048</v>
      </c>
      <c r="H166" s="144">
        <v>0</v>
      </c>
      <c r="AK166" s="1"/>
    </row>
    <row r="167" spans="1:37" x14ac:dyDescent="0.35">
      <c r="A167" s="148">
        <v>155.5</v>
      </c>
      <c r="B167" s="3">
        <v>11.5</v>
      </c>
      <c r="C167" s="2">
        <v>560.40657917520639</v>
      </c>
      <c r="D167" s="5">
        <v>287.35704794339756</v>
      </c>
      <c r="E167" s="1">
        <v>12.426805679148481</v>
      </c>
      <c r="F167" s="1">
        <v>3.1915596343203871</v>
      </c>
      <c r="G167" s="1">
        <v>2.3587352478022079</v>
      </c>
      <c r="H167" s="144">
        <v>5</v>
      </c>
      <c r="AK167" s="1"/>
    </row>
    <row r="168" spans="1:37" x14ac:dyDescent="0.35">
      <c r="A168" s="148">
        <v>156.5</v>
      </c>
      <c r="B168" s="3">
        <v>12.5</v>
      </c>
      <c r="C168" s="2">
        <v>738.15391174312924</v>
      </c>
      <c r="D168" s="5">
        <v>292.49048170064816</v>
      </c>
      <c r="E168" s="1">
        <v>13.45946329912965</v>
      </c>
      <c r="F168" s="1">
        <v>3.428967266078963</v>
      </c>
      <c r="G168" s="1">
        <v>2.4260629203285875</v>
      </c>
      <c r="H168" s="144">
        <v>4</v>
      </c>
      <c r="AK168" s="1"/>
    </row>
    <row r="169" spans="1:37" x14ac:dyDescent="0.35">
      <c r="A169" s="148">
        <v>157.5</v>
      </c>
      <c r="B169" s="3">
        <v>13.5</v>
      </c>
      <c r="C169" s="2">
        <v>485.48235402466275</v>
      </c>
      <c r="D169" s="5">
        <v>295.71535591640492</v>
      </c>
      <c r="E169" s="1">
        <v>14.820524063346079</v>
      </c>
      <c r="F169" s="1">
        <v>3.5588728531204317</v>
      </c>
      <c r="G169" s="1">
        <v>2.55014297170541</v>
      </c>
      <c r="H169" s="144">
        <v>0</v>
      </c>
      <c r="AK169" s="1"/>
    </row>
    <row r="170" spans="1:37" x14ac:dyDescent="0.35">
      <c r="A170" s="148">
        <v>158.5</v>
      </c>
      <c r="B170" s="3">
        <v>14.5</v>
      </c>
      <c r="C170" s="2">
        <v>589.52713109926049</v>
      </c>
      <c r="D170" s="5">
        <v>297.17783158818622</v>
      </c>
      <c r="E170" s="1">
        <v>15.330220016002059</v>
      </c>
      <c r="F170" s="1">
        <v>3.5769931503914432</v>
      </c>
      <c r="G170" s="1">
        <v>2.4310446475499776</v>
      </c>
      <c r="H170" s="144">
        <v>0</v>
      </c>
      <c r="AK170" s="1"/>
    </row>
    <row r="171" spans="1:37" x14ac:dyDescent="0.35">
      <c r="A171" s="148">
        <v>159.5</v>
      </c>
      <c r="B171" s="3">
        <v>15.5</v>
      </c>
      <c r="C171" s="2">
        <v>507.78784962433809</v>
      </c>
      <c r="D171" s="5">
        <v>296.54211520932375</v>
      </c>
      <c r="E171" s="1">
        <v>15.717324993894566</v>
      </c>
      <c r="F171" s="1">
        <v>3.1791810616521614</v>
      </c>
      <c r="G171" s="1">
        <v>2.5694820491536507</v>
      </c>
      <c r="H171" s="144">
        <v>0</v>
      </c>
      <c r="AK171" s="1"/>
    </row>
    <row r="172" spans="1:37" x14ac:dyDescent="0.35">
      <c r="A172" s="148">
        <v>160.5</v>
      </c>
      <c r="B172" s="3">
        <v>16.5</v>
      </c>
      <c r="C172" s="2">
        <v>295.29095450431726</v>
      </c>
      <c r="D172" s="5">
        <v>287.94576124658965</v>
      </c>
      <c r="E172" s="1">
        <v>14.354036470043697</v>
      </c>
      <c r="F172" s="1">
        <v>3.2862585935325628</v>
      </c>
      <c r="G172" s="1">
        <v>2.688222158293732</v>
      </c>
      <c r="H172" s="144">
        <v>0</v>
      </c>
      <c r="AK172" s="1"/>
    </row>
    <row r="173" spans="1:37" x14ac:dyDescent="0.35">
      <c r="A173" s="148">
        <v>161.5</v>
      </c>
      <c r="B173" s="3">
        <v>17.5</v>
      </c>
      <c r="C173" s="2">
        <v>174.10453061024441</v>
      </c>
      <c r="D173" s="5">
        <v>285.25690044134484</v>
      </c>
      <c r="E173" s="1">
        <v>13.661242599499229</v>
      </c>
      <c r="F173" s="1">
        <v>3.1952217466093313</v>
      </c>
      <c r="G173" s="1">
        <v>2.3379680289726132</v>
      </c>
      <c r="H173" s="144">
        <v>0</v>
      </c>
      <c r="AK173" s="1"/>
    </row>
    <row r="174" spans="1:37" x14ac:dyDescent="0.35">
      <c r="A174" s="148">
        <v>162.5</v>
      </c>
      <c r="B174" s="3">
        <v>18.5</v>
      </c>
      <c r="C174" s="2">
        <v>55.248438204288114</v>
      </c>
      <c r="D174" s="5">
        <v>276.82078464267681</v>
      </c>
      <c r="E174" s="1">
        <v>12.09340972319667</v>
      </c>
      <c r="F174" s="1">
        <v>3.4623854577899871</v>
      </c>
      <c r="G174" s="1">
        <v>2.5835633803483842</v>
      </c>
      <c r="H174" s="144">
        <v>0</v>
      </c>
      <c r="AK174" s="1"/>
    </row>
    <row r="175" spans="1:37" x14ac:dyDescent="0.35">
      <c r="A175" s="148">
        <v>163.5</v>
      </c>
      <c r="B175" s="3">
        <v>19.5</v>
      </c>
      <c r="C175" s="2">
        <v>0</v>
      </c>
      <c r="D175" s="5">
        <v>273.1122795893038</v>
      </c>
      <c r="E175" s="1">
        <v>11.249669891859821</v>
      </c>
      <c r="F175" s="1">
        <v>3.1518528608748824</v>
      </c>
      <c r="G175" s="1">
        <v>2.4971547417501423</v>
      </c>
      <c r="H175" s="144">
        <v>0</v>
      </c>
      <c r="AK175" s="1"/>
    </row>
    <row r="176" spans="1:37" x14ac:dyDescent="0.35">
      <c r="A176" s="148">
        <v>164.5</v>
      </c>
      <c r="B176" s="3">
        <v>20.5</v>
      </c>
      <c r="C176" s="2">
        <v>0</v>
      </c>
      <c r="D176" s="5">
        <v>275.06140065543832</v>
      </c>
      <c r="E176" s="1">
        <v>11.702132125352856</v>
      </c>
      <c r="F176" s="1">
        <v>2.9039169722047249</v>
      </c>
      <c r="G176" s="1">
        <v>2.5545144391271619</v>
      </c>
      <c r="H176" s="144">
        <v>0</v>
      </c>
      <c r="AK176" s="1"/>
    </row>
    <row r="177" spans="1:37" x14ac:dyDescent="0.35">
      <c r="A177" s="148">
        <v>165.5</v>
      </c>
      <c r="B177" s="3">
        <v>21.5</v>
      </c>
      <c r="C177" s="2">
        <v>0</v>
      </c>
      <c r="D177" s="5">
        <v>269.80053136074963</v>
      </c>
      <c r="E177" s="1">
        <v>10.349888780550847</v>
      </c>
      <c r="F177" s="1">
        <v>2.7687924499318735</v>
      </c>
      <c r="G177" s="1">
        <v>2.2255019480543856</v>
      </c>
      <c r="H177" s="144">
        <v>0</v>
      </c>
      <c r="AK177" s="1"/>
    </row>
    <row r="178" spans="1:37" x14ac:dyDescent="0.35">
      <c r="A178" s="148">
        <v>166.5</v>
      </c>
      <c r="B178" s="3">
        <v>22.5</v>
      </c>
      <c r="C178" s="2">
        <v>0</v>
      </c>
      <c r="D178" s="5">
        <v>267.28565631942064</v>
      </c>
      <c r="E178" s="1">
        <v>9.7684268003276014</v>
      </c>
      <c r="F178" s="1">
        <v>2.6829978742336036</v>
      </c>
      <c r="G178" s="1">
        <v>2.1742680955710778</v>
      </c>
      <c r="H178" s="144">
        <v>0</v>
      </c>
      <c r="AK178" s="1"/>
    </row>
    <row r="179" spans="1:37" x14ac:dyDescent="0.35">
      <c r="A179" s="148">
        <v>167.5</v>
      </c>
      <c r="B179" s="3">
        <v>23.5</v>
      </c>
      <c r="C179" s="2">
        <v>0</v>
      </c>
      <c r="D179" s="5">
        <v>265.17632116967133</v>
      </c>
      <c r="E179" s="1">
        <v>9.445276909412355</v>
      </c>
      <c r="F179" s="1">
        <v>2.7270075589879137</v>
      </c>
      <c r="G179" s="1">
        <v>2.3612299802171623</v>
      </c>
      <c r="H179" s="144">
        <v>0</v>
      </c>
      <c r="AK179" s="1"/>
    </row>
    <row r="180" spans="1:37" x14ac:dyDescent="0.35">
      <c r="A180" s="147">
        <v>168.5</v>
      </c>
      <c r="B180" s="3">
        <v>0.5</v>
      </c>
      <c r="C180" s="2">
        <v>0</v>
      </c>
      <c r="D180" s="5">
        <v>265.01824269631169</v>
      </c>
      <c r="E180" s="1">
        <v>9.2832258263890512</v>
      </c>
      <c r="F180" s="1">
        <v>2.6141560622808213</v>
      </c>
      <c r="G180" s="1">
        <v>2.1848717805750879</v>
      </c>
      <c r="H180" s="144">
        <v>0</v>
      </c>
      <c r="AK180" s="1"/>
    </row>
    <row r="181" spans="1:37" x14ac:dyDescent="0.35">
      <c r="A181" s="147">
        <v>169.5</v>
      </c>
      <c r="B181" s="3">
        <v>1.5</v>
      </c>
      <c r="C181" s="2">
        <v>0</v>
      </c>
      <c r="D181" s="5">
        <v>265.41249125274925</v>
      </c>
      <c r="E181" s="1">
        <v>9.4212616905400974</v>
      </c>
      <c r="F181" s="1">
        <v>2.5128378209224325</v>
      </c>
      <c r="G181" s="1">
        <v>2.2553798231924751</v>
      </c>
      <c r="H181" s="144">
        <v>0</v>
      </c>
      <c r="AK181" s="1"/>
    </row>
    <row r="182" spans="1:37" x14ac:dyDescent="0.35">
      <c r="A182" s="147">
        <v>170.5</v>
      </c>
      <c r="B182" s="3">
        <v>2.5</v>
      </c>
      <c r="C182" s="2">
        <v>0</v>
      </c>
      <c r="D182" s="5">
        <v>262.15902862271713</v>
      </c>
      <c r="E182" s="1">
        <v>8.8714835946535633</v>
      </c>
      <c r="F182" s="1">
        <v>2.4503453522201752</v>
      </c>
      <c r="G182" s="1">
        <v>2.4887857749153381</v>
      </c>
      <c r="H182" s="144">
        <v>0</v>
      </c>
      <c r="AK182" s="1"/>
    </row>
    <row r="183" spans="1:37" x14ac:dyDescent="0.35">
      <c r="A183" s="147">
        <v>171.5</v>
      </c>
      <c r="B183" s="3">
        <v>3.5</v>
      </c>
      <c r="C183" s="2">
        <v>0</v>
      </c>
      <c r="D183" s="5">
        <v>265.12692027462265</v>
      </c>
      <c r="E183" s="1">
        <v>9.2770057083588267</v>
      </c>
      <c r="F183" s="1">
        <v>2.3998292895813078</v>
      </c>
      <c r="G183" s="1">
        <v>2.1452292557896064</v>
      </c>
      <c r="H183" s="144">
        <v>0</v>
      </c>
      <c r="AK183" s="1"/>
    </row>
    <row r="184" spans="1:37" x14ac:dyDescent="0.35">
      <c r="A184" s="147">
        <v>172.5</v>
      </c>
      <c r="B184" s="3">
        <v>4.5</v>
      </c>
      <c r="C184" s="2">
        <v>0</v>
      </c>
      <c r="D184" s="5">
        <v>264.14422518291138</v>
      </c>
      <c r="E184" s="1">
        <v>9.2779235360958978</v>
      </c>
      <c r="F184" s="1">
        <v>2.3152011591233674</v>
      </c>
      <c r="G184" s="1">
        <v>2.445616862782388</v>
      </c>
      <c r="H184" s="144">
        <v>0</v>
      </c>
      <c r="AK184" s="1"/>
    </row>
    <row r="185" spans="1:37" x14ac:dyDescent="0.35">
      <c r="A185" s="147">
        <v>173.5</v>
      </c>
      <c r="B185" s="3">
        <v>5.5</v>
      </c>
      <c r="C185" s="2">
        <v>63.121280290885167</v>
      </c>
      <c r="D185" s="5">
        <v>266.42757686399079</v>
      </c>
      <c r="E185" s="1">
        <v>9.6786364626491714</v>
      </c>
      <c r="F185" s="1">
        <v>2.3482424799037922</v>
      </c>
      <c r="G185" s="1">
        <v>2.305942484037923</v>
      </c>
      <c r="H185" s="144">
        <v>0</v>
      </c>
      <c r="AK185" s="1"/>
    </row>
    <row r="186" spans="1:37" x14ac:dyDescent="0.35">
      <c r="A186" s="147">
        <v>174.5</v>
      </c>
      <c r="B186" s="3">
        <v>6.5</v>
      </c>
      <c r="C186" s="2">
        <v>228.32820520340843</v>
      </c>
      <c r="D186" s="5">
        <v>263.03116730752993</v>
      </c>
      <c r="E186" s="1">
        <v>9.1018306428873839</v>
      </c>
      <c r="F186" s="1">
        <v>2.3467808820811524</v>
      </c>
      <c r="G186" s="1">
        <v>2.5474511909576529</v>
      </c>
      <c r="H186" s="144">
        <v>0</v>
      </c>
      <c r="AK186" s="1"/>
    </row>
    <row r="187" spans="1:37" x14ac:dyDescent="0.35">
      <c r="A187" s="147">
        <v>175.5</v>
      </c>
      <c r="B187" s="3">
        <v>7.5</v>
      </c>
      <c r="C187" s="2">
        <v>391.62419886303149</v>
      </c>
      <c r="D187" s="5">
        <v>274.58528215675926</v>
      </c>
      <c r="E187" s="1">
        <v>11.568286560273888</v>
      </c>
      <c r="F187" s="1">
        <v>2.4852967926026217</v>
      </c>
      <c r="G187" s="1">
        <v>2.4123683233824393</v>
      </c>
      <c r="H187" s="144">
        <v>0</v>
      </c>
      <c r="AK187" s="1"/>
    </row>
    <row r="188" spans="1:37" x14ac:dyDescent="0.35">
      <c r="A188" s="147">
        <v>176.5</v>
      </c>
      <c r="B188" s="3">
        <v>8.5</v>
      </c>
      <c r="C188" s="2">
        <v>464.01764336219878</v>
      </c>
      <c r="D188" s="5">
        <v>276.68244190907927</v>
      </c>
      <c r="E188" s="1">
        <v>12.144550085260475</v>
      </c>
      <c r="F188" s="1">
        <v>2.6015179978916549</v>
      </c>
      <c r="G188" s="1">
        <v>2.3838908141249258</v>
      </c>
      <c r="H188" s="144">
        <v>0</v>
      </c>
      <c r="AK188" s="1"/>
    </row>
    <row r="189" spans="1:37" x14ac:dyDescent="0.35">
      <c r="A189" s="147">
        <v>177.5</v>
      </c>
      <c r="B189" s="3">
        <v>9.5</v>
      </c>
      <c r="C189" s="2">
        <v>537.68670324439961</v>
      </c>
      <c r="D189" s="5">
        <v>282.3310199579812</v>
      </c>
      <c r="E189" s="1">
        <v>13.450585796950994</v>
      </c>
      <c r="F189" s="1">
        <v>2.7105098294098844</v>
      </c>
      <c r="G189" s="1">
        <v>2.264613083815231</v>
      </c>
      <c r="H189" s="144">
        <v>0</v>
      </c>
      <c r="AK189" s="1"/>
    </row>
    <row r="190" spans="1:37" x14ac:dyDescent="0.35">
      <c r="A190" s="147">
        <v>178.5</v>
      </c>
      <c r="B190" s="3">
        <v>10.5</v>
      </c>
      <c r="C190" s="2">
        <v>757.41993560037224</v>
      </c>
      <c r="D190" s="5">
        <v>283.45726416532375</v>
      </c>
      <c r="E190" s="1">
        <v>11.346474763625382</v>
      </c>
      <c r="F190" s="1">
        <v>3.1658424649498706</v>
      </c>
      <c r="G190" s="1">
        <v>2.0658113806541984</v>
      </c>
      <c r="H190" s="144">
        <v>12</v>
      </c>
      <c r="AK190" s="1"/>
    </row>
    <row r="191" spans="1:37" x14ac:dyDescent="0.35">
      <c r="A191" s="147">
        <v>179.5</v>
      </c>
      <c r="B191" s="3">
        <v>11.5</v>
      </c>
      <c r="C191" s="2">
        <v>650.34279462122458</v>
      </c>
      <c r="D191" s="5">
        <v>291.70753165541419</v>
      </c>
      <c r="E191" s="1">
        <v>13.378940472735035</v>
      </c>
      <c r="F191" s="1">
        <v>3.4293804011603468</v>
      </c>
      <c r="G191" s="1">
        <v>2.4870038438038922</v>
      </c>
      <c r="H191" s="144">
        <v>6</v>
      </c>
      <c r="AK191" s="1"/>
    </row>
    <row r="192" spans="1:37" x14ac:dyDescent="0.35">
      <c r="A192" s="147">
        <v>180.5</v>
      </c>
      <c r="B192" s="3">
        <v>12.5</v>
      </c>
      <c r="C192" s="2">
        <v>749.99946174918364</v>
      </c>
      <c r="D192" s="5">
        <v>299.57768566064362</v>
      </c>
      <c r="E192" s="1">
        <v>14.831656596518155</v>
      </c>
      <c r="F192" s="1">
        <v>3.3225253927617286</v>
      </c>
      <c r="G192" s="1">
        <v>2.4903418354366753</v>
      </c>
      <c r="H192" s="144">
        <v>3</v>
      </c>
      <c r="AK192" s="1"/>
    </row>
    <row r="193" spans="1:37" x14ac:dyDescent="0.35">
      <c r="A193" s="147">
        <v>181.5</v>
      </c>
      <c r="B193" s="3">
        <v>13.5</v>
      </c>
      <c r="C193" s="2">
        <v>518.69318309221592</v>
      </c>
      <c r="D193" s="5">
        <v>293.2926061666214</v>
      </c>
      <c r="E193" s="1">
        <v>14.396711091601819</v>
      </c>
      <c r="F193" s="1">
        <v>3.431725993640045</v>
      </c>
      <c r="G193" s="1">
        <v>2.5535152486765806</v>
      </c>
      <c r="H193" s="144">
        <v>0</v>
      </c>
      <c r="AK193" s="1"/>
    </row>
    <row r="194" spans="1:37" x14ac:dyDescent="0.35">
      <c r="A194" s="147">
        <v>182.5</v>
      </c>
      <c r="B194" s="3">
        <v>14.5</v>
      </c>
      <c r="C194" s="2">
        <v>677.09316810745065</v>
      </c>
      <c r="D194" s="5">
        <v>301.04274097774004</v>
      </c>
      <c r="E194" s="1">
        <v>16.422775066689287</v>
      </c>
      <c r="F194" s="1">
        <v>3.7099225591843474</v>
      </c>
      <c r="G194" s="1">
        <v>2.8063633128847219</v>
      </c>
      <c r="H194" s="144">
        <v>0</v>
      </c>
      <c r="AK194" s="1"/>
    </row>
    <row r="195" spans="1:37" x14ac:dyDescent="0.35">
      <c r="A195" s="147">
        <v>183.5</v>
      </c>
      <c r="B195" s="3">
        <v>15.5</v>
      </c>
      <c r="C195" s="2">
        <v>464.95453118439298</v>
      </c>
      <c r="D195" s="5">
        <v>294.55933943880245</v>
      </c>
      <c r="E195" s="1">
        <v>15.500654304844716</v>
      </c>
      <c r="F195" s="1">
        <v>3.619086159331828</v>
      </c>
      <c r="G195" s="1">
        <v>2.6426145678166271</v>
      </c>
      <c r="H195" s="144">
        <v>0</v>
      </c>
      <c r="AK195" s="1"/>
    </row>
    <row r="196" spans="1:37" x14ac:dyDescent="0.35">
      <c r="A196" s="147">
        <v>184.5</v>
      </c>
      <c r="B196" s="3">
        <v>16.5</v>
      </c>
      <c r="C196" s="2">
        <v>336.27347216319015</v>
      </c>
      <c r="D196" s="5">
        <v>289.83017568980813</v>
      </c>
      <c r="E196" s="1">
        <v>14.683798813170817</v>
      </c>
      <c r="F196" s="1">
        <v>3.5874389989471558</v>
      </c>
      <c r="G196" s="1">
        <v>2.5001083189558115</v>
      </c>
      <c r="H196" s="144">
        <v>0</v>
      </c>
      <c r="AK196" s="1"/>
    </row>
    <row r="197" spans="1:37" x14ac:dyDescent="0.35">
      <c r="A197" s="147">
        <v>185.5</v>
      </c>
      <c r="B197" s="3">
        <v>17.5</v>
      </c>
      <c r="C197" s="2">
        <v>189.23826910233493</v>
      </c>
      <c r="D197" s="5">
        <v>290.25510961522338</v>
      </c>
      <c r="E197" s="1">
        <v>14.960271147136009</v>
      </c>
      <c r="F197" s="1">
        <v>3.7859424704412374</v>
      </c>
      <c r="G197" s="1">
        <v>2.600961583704497</v>
      </c>
      <c r="H197" s="144">
        <v>0</v>
      </c>
      <c r="AK197" s="1"/>
    </row>
    <row r="198" spans="1:37" x14ac:dyDescent="0.35">
      <c r="A198" s="147">
        <v>186.5</v>
      </c>
      <c r="B198" s="3">
        <v>18.5</v>
      </c>
      <c r="C198" s="2">
        <v>50.458988552132467</v>
      </c>
      <c r="D198" s="5">
        <v>283.5731042077245</v>
      </c>
      <c r="E198" s="1">
        <v>13.612768083358592</v>
      </c>
      <c r="F198" s="1">
        <v>3.3188346979309093</v>
      </c>
      <c r="G198" s="1">
        <v>2.5896375396217493</v>
      </c>
      <c r="H198" s="144">
        <v>0</v>
      </c>
      <c r="AK198" s="1"/>
    </row>
    <row r="199" spans="1:37" x14ac:dyDescent="0.35">
      <c r="A199" s="147">
        <v>187.5</v>
      </c>
      <c r="B199" s="3">
        <v>19.5</v>
      </c>
      <c r="C199" s="2">
        <v>0</v>
      </c>
      <c r="D199" s="5">
        <v>277.44135225548177</v>
      </c>
      <c r="E199" s="1">
        <v>12.337231180001517</v>
      </c>
      <c r="F199" s="1">
        <v>3.4516002721823118</v>
      </c>
      <c r="G199" s="1">
        <v>2.6118472942798228</v>
      </c>
      <c r="H199" s="144">
        <v>0</v>
      </c>
      <c r="AK199" s="1"/>
    </row>
    <row r="200" spans="1:37" x14ac:dyDescent="0.35">
      <c r="A200" s="147">
        <v>188.5</v>
      </c>
      <c r="B200" s="3">
        <v>20.5</v>
      </c>
      <c r="C200" s="2">
        <v>0</v>
      </c>
      <c r="D200" s="5">
        <v>272.18153005069865</v>
      </c>
      <c r="E200" s="1">
        <v>11.17658708358902</v>
      </c>
      <c r="F200" s="1">
        <v>3.032257773949333</v>
      </c>
      <c r="G200" s="1">
        <v>2.5513378073941215</v>
      </c>
      <c r="H200" s="144">
        <v>0</v>
      </c>
      <c r="AK200" s="1"/>
    </row>
    <row r="201" spans="1:37" x14ac:dyDescent="0.35">
      <c r="A201" s="147">
        <v>189.5</v>
      </c>
      <c r="B201" s="3">
        <v>21.5</v>
      </c>
      <c r="C201" s="2">
        <v>0</v>
      </c>
      <c r="D201" s="5">
        <v>272.51993046381199</v>
      </c>
      <c r="E201" s="1">
        <v>11.112224902559548</v>
      </c>
      <c r="F201" s="1">
        <v>2.988089701874479</v>
      </c>
      <c r="G201" s="1">
        <v>2.3410369564248672</v>
      </c>
      <c r="H201" s="144">
        <v>0</v>
      </c>
      <c r="AK201" s="1"/>
    </row>
    <row r="202" spans="1:37" x14ac:dyDescent="0.35">
      <c r="A202" s="147">
        <v>190.5</v>
      </c>
      <c r="B202" s="3">
        <v>22.5</v>
      </c>
      <c r="C202" s="2">
        <v>0</v>
      </c>
      <c r="D202" s="5">
        <v>266.95400544607605</v>
      </c>
      <c r="E202" s="1">
        <v>9.8524800486166324</v>
      </c>
      <c r="F202" s="1">
        <v>2.7508274256401686</v>
      </c>
      <c r="G202" s="1">
        <v>2.2616670434339348</v>
      </c>
      <c r="H202" s="144">
        <v>0</v>
      </c>
      <c r="AK202" s="1"/>
    </row>
    <row r="203" spans="1:37" ht="15" thickBot="1" x14ac:dyDescent="0.4">
      <c r="A203" s="149">
        <v>191.5</v>
      </c>
      <c r="B203" s="150">
        <v>23.5</v>
      </c>
      <c r="C203" s="151">
        <v>0</v>
      </c>
      <c r="D203" s="152">
        <v>268.44919694942502</v>
      </c>
      <c r="E203" s="153">
        <v>10.139880154451062</v>
      </c>
      <c r="F203" s="153">
        <v>2.7010378971314122</v>
      </c>
      <c r="G203" s="153">
        <v>2.2075962150575208</v>
      </c>
      <c r="H203" s="154">
        <v>0</v>
      </c>
      <c r="AK203" s="1"/>
    </row>
    <row r="204" spans="1:37" ht="15" thickTop="1" x14ac:dyDescent="0.35"/>
  </sheetData>
  <pageMargins left="0.7" right="0.7" top="0.75" bottom="0.75" header="0.3" footer="0.3"/>
  <pageSetup orientation="portrait"/>
  <drawing r:id="rId1"/>
  <legacyDrawing r:id="rId2"/>
  <oleObjects>
    <mc:AlternateContent xmlns:mc="http://schemas.openxmlformats.org/markup-compatibility/2006">
      <mc:Choice Requires="x14">
        <oleObject progId="Equation.DSMT4" shapeId="8206" r:id="rId3">
          <objectPr defaultSize="0" autoPict="0" r:id="rId4">
            <anchor moveWithCells="1" sizeWithCells="1">
              <from>
                <xdr:col>37</xdr:col>
                <xdr:colOff>19050</xdr:colOff>
                <xdr:row>15</xdr:row>
                <xdr:rowOff>95250</xdr:rowOff>
              </from>
              <to>
                <xdr:col>41</xdr:col>
                <xdr:colOff>57150</xdr:colOff>
                <xdr:row>18</xdr:row>
                <xdr:rowOff>0</xdr:rowOff>
              </to>
            </anchor>
          </objectPr>
        </oleObject>
      </mc:Choice>
      <mc:Fallback>
        <oleObject progId="Equation.DSMT4" shapeId="8206" r:id="rId3"/>
      </mc:Fallback>
    </mc:AlternateContent>
    <mc:AlternateContent xmlns:mc="http://schemas.openxmlformats.org/markup-compatibility/2006">
      <mc:Choice Requires="x14">
        <oleObject progId="Equation.DSMT4" shapeId="8207" r:id="rId5">
          <objectPr defaultSize="0" autoPict="0" r:id="rId6">
            <anchor moveWithCells="1" sizeWithCells="1">
              <from>
                <xdr:col>37</xdr:col>
                <xdr:colOff>57150</xdr:colOff>
                <xdr:row>19</xdr:row>
                <xdr:rowOff>19050</xdr:rowOff>
              </from>
              <to>
                <xdr:col>41</xdr:col>
                <xdr:colOff>209550</xdr:colOff>
                <xdr:row>20</xdr:row>
                <xdr:rowOff>95250</xdr:rowOff>
              </to>
            </anchor>
          </objectPr>
        </oleObject>
      </mc:Choice>
      <mc:Fallback>
        <oleObject progId="Equation.DSMT4" shapeId="8207" r:id="rId5"/>
      </mc:Fallback>
    </mc:AlternateContent>
    <mc:AlternateContent xmlns:mc="http://schemas.openxmlformats.org/markup-compatibility/2006">
      <mc:Choice Requires="x14">
        <oleObject progId="Equation.DSMT4" shapeId="8208" r:id="rId7">
          <objectPr defaultSize="0" autoPict="0" r:id="rId8">
            <anchor moveWithCells="1" sizeWithCells="1">
              <from>
                <xdr:col>37</xdr:col>
                <xdr:colOff>57150</xdr:colOff>
                <xdr:row>23</xdr:row>
                <xdr:rowOff>152400</xdr:rowOff>
              </from>
              <to>
                <xdr:col>42</xdr:col>
                <xdr:colOff>76200</xdr:colOff>
                <xdr:row>26</xdr:row>
                <xdr:rowOff>114300</xdr:rowOff>
              </to>
            </anchor>
          </objectPr>
        </oleObject>
      </mc:Choice>
      <mc:Fallback>
        <oleObject progId="Equation.DSMT4" shapeId="8208" r:id="rId7"/>
      </mc:Fallback>
    </mc:AlternateContent>
    <mc:AlternateContent xmlns:mc="http://schemas.openxmlformats.org/markup-compatibility/2006">
      <mc:Choice Requires="x14">
        <oleObject progId="Equation.DSMT4" shapeId="8209" r:id="rId9">
          <objectPr defaultSize="0" autoPict="0" r:id="rId10">
            <anchor moveWithCells="1" sizeWithCells="1">
              <from>
                <xdr:col>37</xdr:col>
                <xdr:colOff>76200</xdr:colOff>
                <xdr:row>21</xdr:row>
                <xdr:rowOff>0</xdr:rowOff>
              </from>
              <to>
                <xdr:col>39</xdr:col>
                <xdr:colOff>133350</xdr:colOff>
                <xdr:row>23</xdr:row>
                <xdr:rowOff>95250</xdr:rowOff>
              </to>
            </anchor>
          </objectPr>
        </oleObject>
      </mc:Choice>
      <mc:Fallback>
        <oleObject progId="Equation.DSMT4" shapeId="8209" r:id="rId9"/>
      </mc:Fallback>
    </mc:AlternateContent>
    <mc:AlternateContent xmlns:mc="http://schemas.openxmlformats.org/markup-compatibility/2006">
      <mc:Choice Requires="x14">
        <oleObject progId="Equation.DSMT4" shapeId="8210" r:id="rId11">
          <objectPr defaultSize="0" autoPict="0" r:id="rId12">
            <anchor moveWithCells="1" sizeWithCells="1">
              <from>
                <xdr:col>37</xdr:col>
                <xdr:colOff>57150</xdr:colOff>
                <xdr:row>9</xdr:row>
                <xdr:rowOff>165100</xdr:rowOff>
              </from>
              <to>
                <xdr:col>43</xdr:col>
                <xdr:colOff>38100</xdr:colOff>
                <xdr:row>11</xdr:row>
                <xdr:rowOff>31750</xdr:rowOff>
              </to>
            </anchor>
          </objectPr>
        </oleObject>
      </mc:Choice>
      <mc:Fallback>
        <oleObject progId="Equation.DSMT4" shapeId="8210" r:id="rId11"/>
      </mc:Fallback>
    </mc:AlternateContent>
    <mc:AlternateContent xmlns:mc="http://schemas.openxmlformats.org/markup-compatibility/2006">
      <mc:Choice Requires="x14">
        <oleObject progId="Equation.DSMT4" shapeId="8211" r:id="rId13">
          <objectPr defaultSize="0" autoPict="0" r:id="rId14">
            <anchor moveWithCells="1" sizeWithCells="1">
              <from>
                <xdr:col>37</xdr:col>
                <xdr:colOff>57150</xdr:colOff>
                <xdr:row>12</xdr:row>
                <xdr:rowOff>19050</xdr:rowOff>
              </from>
              <to>
                <xdr:col>39</xdr:col>
                <xdr:colOff>228600</xdr:colOff>
                <xdr:row>14</xdr:row>
                <xdr:rowOff>57150</xdr:rowOff>
              </to>
            </anchor>
          </objectPr>
        </oleObject>
      </mc:Choice>
      <mc:Fallback>
        <oleObject progId="Equation.DSMT4" shapeId="8211" r:id="rId13"/>
      </mc:Fallback>
    </mc:AlternateContent>
    <mc:AlternateContent xmlns:mc="http://schemas.openxmlformats.org/markup-compatibility/2006">
      <mc:Choice Requires="x14">
        <oleObject progId="Equation.DSMT4" shapeId="8212" r:id="rId15">
          <objectPr defaultSize="0" autoPict="0" r:id="rId16">
            <anchor moveWithCells="1" sizeWithCells="1">
              <from>
                <xdr:col>37</xdr:col>
                <xdr:colOff>38100</xdr:colOff>
                <xdr:row>1</xdr:row>
                <xdr:rowOff>114300</xdr:rowOff>
              </from>
              <to>
                <xdr:col>41</xdr:col>
                <xdr:colOff>171450</xdr:colOff>
                <xdr:row>2</xdr:row>
                <xdr:rowOff>95250</xdr:rowOff>
              </to>
            </anchor>
          </objectPr>
        </oleObject>
      </mc:Choice>
      <mc:Fallback>
        <oleObject progId="Equation.DSMT4" shapeId="8212" r:id="rId15"/>
      </mc:Fallback>
    </mc:AlternateContent>
    <mc:AlternateContent xmlns:mc="http://schemas.openxmlformats.org/markup-compatibility/2006">
      <mc:Choice Requires="x14">
        <oleObject progId="Equation.DSMT4" shapeId="8213" r:id="rId17">
          <objectPr defaultSize="0" autoPict="0" r:id="rId18">
            <anchor moveWithCells="1" sizeWithCells="1">
              <from>
                <xdr:col>40</xdr:col>
                <xdr:colOff>31750</xdr:colOff>
                <xdr:row>3</xdr:row>
                <xdr:rowOff>0</xdr:rowOff>
              </from>
              <to>
                <xdr:col>43</xdr:col>
                <xdr:colOff>266700</xdr:colOff>
                <xdr:row>5</xdr:row>
                <xdr:rowOff>95250</xdr:rowOff>
              </to>
            </anchor>
          </objectPr>
        </oleObject>
      </mc:Choice>
      <mc:Fallback>
        <oleObject progId="Equation.DSMT4" shapeId="8213" r:id="rId17"/>
      </mc:Fallback>
    </mc:AlternateContent>
    <mc:AlternateContent xmlns:mc="http://schemas.openxmlformats.org/markup-compatibility/2006">
      <mc:Choice Requires="x14">
        <oleObject progId="Equation.DSMT4" shapeId="8214" r:id="rId19">
          <objectPr defaultSize="0" autoPict="0" r:id="rId20">
            <anchor moveWithCells="1" sizeWithCells="1">
              <from>
                <xdr:col>37</xdr:col>
                <xdr:colOff>38100</xdr:colOff>
                <xdr:row>28</xdr:row>
                <xdr:rowOff>152400</xdr:rowOff>
              </from>
              <to>
                <xdr:col>43</xdr:col>
                <xdr:colOff>57150</xdr:colOff>
                <xdr:row>31</xdr:row>
                <xdr:rowOff>57150</xdr:rowOff>
              </to>
            </anchor>
          </objectPr>
        </oleObject>
      </mc:Choice>
      <mc:Fallback>
        <oleObject progId="Equation.DSMT4" shapeId="8214" r:id="rId19"/>
      </mc:Fallback>
    </mc:AlternateContent>
    <mc:AlternateContent xmlns:mc="http://schemas.openxmlformats.org/markup-compatibility/2006">
      <mc:Choice Requires="x14">
        <oleObject progId="Equation.DSMT4" shapeId="8215" r:id="rId21">
          <objectPr defaultSize="0" autoPict="0" r:id="rId22">
            <anchor moveWithCells="1" sizeWithCells="1">
              <from>
                <xdr:col>37</xdr:col>
                <xdr:colOff>19050</xdr:colOff>
                <xdr:row>5</xdr:row>
                <xdr:rowOff>190500</xdr:rowOff>
              </from>
              <to>
                <xdr:col>44</xdr:col>
                <xdr:colOff>95250</xdr:colOff>
                <xdr:row>9</xdr:row>
                <xdr:rowOff>38100</xdr:rowOff>
              </to>
            </anchor>
          </objectPr>
        </oleObject>
      </mc:Choice>
      <mc:Fallback>
        <oleObject progId="Equation.DSMT4" shapeId="8215" r:id="rId21"/>
      </mc:Fallback>
    </mc:AlternateContent>
    <mc:AlternateContent xmlns:mc="http://schemas.openxmlformats.org/markup-compatibility/2006">
      <mc:Choice Requires="x14">
        <oleObject progId="Equation.DSMT4" shapeId="8216" r:id="rId23">
          <objectPr defaultSize="0" autoPict="0" r:id="rId24">
            <anchor moveWithCells="1" sizeWithCells="1">
              <from>
                <xdr:col>37</xdr:col>
                <xdr:colOff>38100</xdr:colOff>
                <xdr:row>27</xdr:row>
                <xdr:rowOff>57150</xdr:rowOff>
              </from>
              <to>
                <xdr:col>43</xdr:col>
                <xdr:colOff>266700</xdr:colOff>
                <xdr:row>28</xdr:row>
                <xdr:rowOff>133350</xdr:rowOff>
              </to>
            </anchor>
          </objectPr>
        </oleObject>
      </mc:Choice>
      <mc:Fallback>
        <oleObject progId="Equation.DSMT4" shapeId="8216" r:id="rId2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S38:Y48"/>
  <sheetViews>
    <sheetView showGridLines="0" topLeftCell="A7" zoomScale="85" zoomScaleNormal="85" zoomScalePageLayoutView="125" workbookViewId="0">
      <selection activeCell="Q1" sqref="Q1"/>
    </sheetView>
  </sheetViews>
  <sheetFormatPr defaultColWidth="8.7265625" defaultRowHeight="14.5" x14ac:dyDescent="0.35"/>
  <cols>
    <col min="15" max="15" width="10.7265625" customWidth="1"/>
  </cols>
  <sheetData>
    <row r="38" spans="19:25" ht="15" thickBot="1" x14ac:dyDescent="0.4"/>
    <row r="39" spans="19:25" ht="17.5" thickTop="1" thickBot="1" x14ac:dyDescent="0.5">
      <c r="S39" s="130" t="s">
        <v>34</v>
      </c>
      <c r="T39" s="131" t="s">
        <v>101</v>
      </c>
      <c r="U39" s="132" t="s">
        <v>102</v>
      </c>
      <c r="V39" s="131" t="s">
        <v>35</v>
      </c>
      <c r="W39" s="132" t="s">
        <v>103</v>
      </c>
      <c r="X39" s="133" t="s">
        <v>36</v>
      </c>
      <c r="Y39" s="134" t="s">
        <v>104</v>
      </c>
    </row>
    <row r="40" spans="19:25" ht="15" thickTop="1" x14ac:dyDescent="0.35">
      <c r="S40" s="135">
        <v>1</v>
      </c>
      <c r="T40" s="136" t="e">
        <f>AVERAGE(Forest!V12:V35)</f>
        <v>#DIV/0!</v>
      </c>
      <c r="U40" s="136" t="e">
        <f>AVERAGE(Forest!AG12:AG35)</f>
        <v>#DIV/0!</v>
      </c>
      <c r="V40" s="136" t="e">
        <f>AVERAGE(Forest!AH12:AH35)</f>
        <v>#DIV/0!</v>
      </c>
      <c r="W40" s="136" t="e">
        <f>AVERAGE(Forest!AD12:AD35)</f>
        <v>#DIV/0!</v>
      </c>
      <c r="X40" s="137" t="e">
        <f t="shared" ref="X40:X47" si="0">V40/U40</f>
        <v>#DIV/0!</v>
      </c>
      <c r="Y40" s="138" t="e">
        <f t="shared" ref="Y40:Y47" si="1">W40/U40</f>
        <v>#DIV/0!</v>
      </c>
    </row>
    <row r="41" spans="19:25" x14ac:dyDescent="0.35">
      <c r="S41" s="135">
        <v>2</v>
      </c>
      <c r="T41" s="136" t="e">
        <f>AVERAGE(Forest!V36:V59)</f>
        <v>#DIV/0!</v>
      </c>
      <c r="U41" s="136" t="e">
        <f>AVERAGE(Forest!AG36:AG59)</f>
        <v>#DIV/0!</v>
      </c>
      <c r="V41" s="136" t="e">
        <f>AVERAGE(Forest!AH36:AH59)</f>
        <v>#DIV/0!</v>
      </c>
      <c r="W41" s="136" t="e">
        <f>AVERAGE(Forest!AD36:AD59)</f>
        <v>#DIV/0!</v>
      </c>
      <c r="X41" s="137" t="e">
        <f t="shared" si="0"/>
        <v>#DIV/0!</v>
      </c>
      <c r="Y41" s="138" t="e">
        <f t="shared" si="1"/>
        <v>#DIV/0!</v>
      </c>
    </row>
    <row r="42" spans="19:25" x14ac:dyDescent="0.35">
      <c r="S42" s="135">
        <v>3</v>
      </c>
      <c r="T42" s="136" t="e">
        <f>AVERAGE(Forest!V60:V83)</f>
        <v>#DIV/0!</v>
      </c>
      <c r="U42" s="136" t="e">
        <f>AVERAGE(Forest!AG60:AG83)</f>
        <v>#DIV/0!</v>
      </c>
      <c r="V42" s="136" t="e">
        <f>AVERAGE(Forest!AH60:AH83)</f>
        <v>#DIV/0!</v>
      </c>
      <c r="W42" s="136" t="e">
        <f>AVERAGE(Forest!AD60:AD83)</f>
        <v>#DIV/0!</v>
      </c>
      <c r="X42" s="137" t="e">
        <f t="shared" si="0"/>
        <v>#DIV/0!</v>
      </c>
      <c r="Y42" s="138" t="e">
        <f t="shared" si="1"/>
        <v>#DIV/0!</v>
      </c>
    </row>
    <row r="43" spans="19:25" x14ac:dyDescent="0.35">
      <c r="S43" s="135">
        <v>4</v>
      </c>
      <c r="T43" s="136" t="e">
        <f>AVERAGE(Forest!V84:V107)</f>
        <v>#DIV/0!</v>
      </c>
      <c r="U43" s="136" t="e">
        <f>AVERAGE(Forest!AG84:AG107)</f>
        <v>#DIV/0!</v>
      </c>
      <c r="V43" s="136" t="e">
        <f>AVERAGE(Forest!AH84:AH107)</f>
        <v>#DIV/0!</v>
      </c>
      <c r="W43" s="136" t="e">
        <f>AVERAGE(Forest!AD84:AD107)</f>
        <v>#DIV/0!</v>
      </c>
      <c r="X43" s="137" t="e">
        <f t="shared" si="0"/>
        <v>#DIV/0!</v>
      </c>
      <c r="Y43" s="138" t="e">
        <f t="shared" si="1"/>
        <v>#DIV/0!</v>
      </c>
    </row>
    <row r="44" spans="19:25" x14ac:dyDescent="0.35">
      <c r="S44" s="135">
        <v>5</v>
      </c>
      <c r="T44" s="136" t="e">
        <f>AVERAGE(Forest!V108:V131)</f>
        <v>#DIV/0!</v>
      </c>
      <c r="U44" s="136" t="e">
        <f>AVERAGE(Forest!AG108:AG131)</f>
        <v>#DIV/0!</v>
      </c>
      <c r="V44" s="136" t="e">
        <f>AVERAGE(Forest!AH108:AH131)</f>
        <v>#DIV/0!</v>
      </c>
      <c r="W44" s="136" t="e">
        <f>AVERAGE(Forest!AD108:AD131)</f>
        <v>#DIV/0!</v>
      </c>
      <c r="X44" s="137" t="e">
        <f t="shared" si="0"/>
        <v>#DIV/0!</v>
      </c>
      <c r="Y44" s="138" t="e">
        <f t="shared" si="1"/>
        <v>#DIV/0!</v>
      </c>
    </row>
    <row r="45" spans="19:25" x14ac:dyDescent="0.35">
      <c r="S45" s="135">
        <v>6</v>
      </c>
      <c r="T45" s="136" t="e">
        <f>AVERAGE(Forest!V132:V155)</f>
        <v>#DIV/0!</v>
      </c>
      <c r="U45" s="136" t="e">
        <f>AVERAGE(Forest!AG132:AG155)</f>
        <v>#DIV/0!</v>
      </c>
      <c r="V45" s="136" t="e">
        <f>AVERAGE(Forest!AH132:AH155)</f>
        <v>#DIV/0!</v>
      </c>
      <c r="W45" s="136" t="e">
        <f>AVERAGE(Forest!AD132:AD155)</f>
        <v>#DIV/0!</v>
      </c>
      <c r="X45" s="137" t="e">
        <f t="shared" si="0"/>
        <v>#DIV/0!</v>
      </c>
      <c r="Y45" s="138" t="e">
        <f t="shared" si="1"/>
        <v>#DIV/0!</v>
      </c>
    </row>
    <row r="46" spans="19:25" x14ac:dyDescent="0.35">
      <c r="S46" s="135">
        <v>7</v>
      </c>
      <c r="T46" s="136" t="e">
        <f>AVERAGE(Forest!V156:V183)</f>
        <v>#DIV/0!</v>
      </c>
      <c r="U46" s="136" t="e">
        <f>AVERAGE(Forest!AG156:AG183)</f>
        <v>#DIV/0!</v>
      </c>
      <c r="V46" s="136" t="e">
        <f>AVERAGE(Forest!AH156:AH183)</f>
        <v>#DIV/0!</v>
      </c>
      <c r="W46" s="136" t="e">
        <f>AVERAGE(Forest!AD156:AD183)</f>
        <v>#DIV/0!</v>
      </c>
      <c r="X46" s="137" t="e">
        <f t="shared" si="0"/>
        <v>#DIV/0!</v>
      </c>
      <c r="Y46" s="138" t="e">
        <f t="shared" si="1"/>
        <v>#DIV/0!</v>
      </c>
    </row>
    <row r="47" spans="19:25" ht="15" thickBot="1" x14ac:dyDescent="0.4">
      <c r="S47" s="139">
        <v>8</v>
      </c>
      <c r="T47" s="140" t="e">
        <f>AVERAGE(Forest!V180:V203)</f>
        <v>#DIV/0!</v>
      </c>
      <c r="U47" s="140" t="e">
        <f>AVERAGE(Forest!AG180:AG203)</f>
        <v>#DIV/0!</v>
      </c>
      <c r="V47" s="140" t="e">
        <f>AVERAGE(Forest!AH180:AH203)</f>
        <v>#DIV/0!</v>
      </c>
      <c r="W47" s="140" t="e">
        <f>AVERAGE(Forest!AD180:AD203)</f>
        <v>#DIV/0!</v>
      </c>
      <c r="X47" s="141" t="e">
        <f t="shared" si="0"/>
        <v>#DIV/0!</v>
      </c>
      <c r="Y47" s="142" t="e">
        <f t="shared" si="1"/>
        <v>#DIV/0!</v>
      </c>
    </row>
    <row r="48" spans="19:25" ht="15" thickTop="1" x14ac:dyDescent="0.35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S38:Y48"/>
  <sheetViews>
    <sheetView showGridLines="0" zoomScaleNormal="100" zoomScalePageLayoutView="125" workbookViewId="0">
      <selection activeCell="T40" sqref="T40:T47"/>
    </sheetView>
  </sheetViews>
  <sheetFormatPr defaultColWidth="8.7265625" defaultRowHeight="14.5" x14ac:dyDescent="0.35"/>
  <sheetData>
    <row r="38" spans="19:25" ht="15" thickBot="1" x14ac:dyDescent="0.4"/>
    <row r="39" spans="19:25" ht="17.5" thickTop="1" thickBot="1" x14ac:dyDescent="0.5">
      <c r="S39" s="130" t="s">
        <v>34</v>
      </c>
      <c r="T39" s="131" t="s">
        <v>101</v>
      </c>
      <c r="U39" s="132" t="s">
        <v>102</v>
      </c>
      <c r="V39" s="131" t="s">
        <v>35</v>
      </c>
      <c r="W39" s="132" t="s">
        <v>103</v>
      </c>
      <c r="X39" s="133" t="s">
        <v>36</v>
      </c>
      <c r="Y39" s="134" t="s">
        <v>104</v>
      </c>
    </row>
    <row r="40" spans="19:25" ht="15" thickTop="1" x14ac:dyDescent="0.35">
      <c r="S40" s="135">
        <v>1</v>
      </c>
      <c r="T40" s="136" t="e">
        <f>AVERAGE(Grass!V12:V35)</f>
        <v>#DIV/0!</v>
      </c>
      <c r="U40" s="136" t="e">
        <f>AVERAGE(Grass!AG12:AG35)</f>
        <v>#DIV/0!</v>
      </c>
      <c r="V40" s="136" t="e">
        <f>AVERAGE(Grass!AH12:AH35)</f>
        <v>#DIV/0!</v>
      </c>
      <c r="W40" s="136" t="e">
        <f>AVERAGE(Grass!AD12:AD35)</f>
        <v>#DIV/0!</v>
      </c>
      <c r="X40" s="137" t="e">
        <f t="shared" ref="X40:X47" si="0">V40/U40</f>
        <v>#DIV/0!</v>
      </c>
      <c r="Y40" s="138" t="e">
        <f t="shared" ref="Y40:Y47" si="1">W40/U40</f>
        <v>#DIV/0!</v>
      </c>
    </row>
    <row r="41" spans="19:25" x14ac:dyDescent="0.35">
      <c r="S41" s="135">
        <v>2</v>
      </c>
      <c r="T41" s="136" t="e">
        <f>AVERAGE(Grass!V36:V59)</f>
        <v>#DIV/0!</v>
      </c>
      <c r="U41" s="136" t="e">
        <f>AVERAGE(Grass!AG36:AG59)</f>
        <v>#DIV/0!</v>
      </c>
      <c r="V41" s="136" t="e">
        <f>AVERAGE(Grass!AH36:AH59)</f>
        <v>#DIV/0!</v>
      </c>
      <c r="W41" s="136" t="e">
        <f>AVERAGE(Grass!AD36:AD59)</f>
        <v>#DIV/0!</v>
      </c>
      <c r="X41" s="137" t="e">
        <f t="shared" si="0"/>
        <v>#DIV/0!</v>
      </c>
      <c r="Y41" s="138" t="e">
        <f t="shared" si="1"/>
        <v>#DIV/0!</v>
      </c>
    </row>
    <row r="42" spans="19:25" x14ac:dyDescent="0.35">
      <c r="S42" s="135">
        <v>3</v>
      </c>
      <c r="T42" s="136" t="e">
        <f>AVERAGE(Grass!V60:V83)</f>
        <v>#DIV/0!</v>
      </c>
      <c r="U42" s="136" t="e">
        <f>AVERAGE(Grass!AG60:AG83)</f>
        <v>#DIV/0!</v>
      </c>
      <c r="V42" s="136" t="e">
        <f>AVERAGE(Grass!AH60:AH83)</f>
        <v>#DIV/0!</v>
      </c>
      <c r="W42" s="136" t="e">
        <f>AVERAGE(Grass!AD60:AD83)</f>
        <v>#DIV/0!</v>
      </c>
      <c r="X42" s="137" t="e">
        <f t="shared" si="0"/>
        <v>#DIV/0!</v>
      </c>
      <c r="Y42" s="138" t="e">
        <f t="shared" si="1"/>
        <v>#DIV/0!</v>
      </c>
    </row>
    <row r="43" spans="19:25" x14ac:dyDescent="0.35">
      <c r="S43" s="135">
        <v>4</v>
      </c>
      <c r="T43" s="136" t="e">
        <f>AVERAGE(Grass!V84:V107)</f>
        <v>#DIV/0!</v>
      </c>
      <c r="U43" s="136" t="e">
        <f>AVERAGE(Grass!AG84:AG107)</f>
        <v>#DIV/0!</v>
      </c>
      <c r="V43" s="136" t="e">
        <f>AVERAGE(Grass!AH84:AH107)</f>
        <v>#DIV/0!</v>
      </c>
      <c r="W43" s="136" t="e">
        <f>AVERAGE(Grass!AD84:AD107)</f>
        <v>#DIV/0!</v>
      </c>
      <c r="X43" s="137" t="e">
        <f t="shared" si="0"/>
        <v>#DIV/0!</v>
      </c>
      <c r="Y43" s="138" t="e">
        <f t="shared" si="1"/>
        <v>#DIV/0!</v>
      </c>
    </row>
    <row r="44" spans="19:25" x14ac:dyDescent="0.35">
      <c r="S44" s="135">
        <v>5</v>
      </c>
      <c r="T44" s="136" t="e">
        <f>AVERAGE(Grass!V108:V131)</f>
        <v>#DIV/0!</v>
      </c>
      <c r="U44" s="136" t="e">
        <f>AVERAGE(Grass!AG108:AG131)</f>
        <v>#DIV/0!</v>
      </c>
      <c r="V44" s="136" t="e">
        <f>AVERAGE(Grass!AH108:AH131)</f>
        <v>#DIV/0!</v>
      </c>
      <c r="W44" s="136" t="e">
        <f>AVERAGE(Grass!AD108:AD131)</f>
        <v>#DIV/0!</v>
      </c>
      <c r="X44" s="137" t="e">
        <f t="shared" si="0"/>
        <v>#DIV/0!</v>
      </c>
      <c r="Y44" s="138" t="e">
        <f t="shared" si="1"/>
        <v>#DIV/0!</v>
      </c>
    </row>
    <row r="45" spans="19:25" x14ac:dyDescent="0.35">
      <c r="S45" s="135">
        <v>6</v>
      </c>
      <c r="T45" s="136" t="e">
        <f>AVERAGE(Grass!V132:V155)</f>
        <v>#DIV/0!</v>
      </c>
      <c r="U45" s="136" t="e">
        <f>AVERAGE(Grass!AG132:AG155)</f>
        <v>#DIV/0!</v>
      </c>
      <c r="V45" s="136" t="e">
        <f>AVERAGE(Grass!AH132:AH155)</f>
        <v>#DIV/0!</v>
      </c>
      <c r="W45" s="136" t="e">
        <f>AVERAGE(Grass!AD132:AD155)</f>
        <v>#DIV/0!</v>
      </c>
      <c r="X45" s="137" t="e">
        <f t="shared" si="0"/>
        <v>#DIV/0!</v>
      </c>
      <c r="Y45" s="138" t="e">
        <f t="shared" si="1"/>
        <v>#DIV/0!</v>
      </c>
    </row>
    <row r="46" spans="19:25" x14ac:dyDescent="0.35">
      <c r="S46" s="135">
        <v>7</v>
      </c>
      <c r="T46" s="136" t="e">
        <f>AVERAGE(Grass!V156:V183)</f>
        <v>#DIV/0!</v>
      </c>
      <c r="U46" s="136" t="e">
        <f>AVERAGE(Grass!AG156:AG183)</f>
        <v>#DIV/0!</v>
      </c>
      <c r="V46" s="136" t="e">
        <f>AVERAGE(Grass!AH156:AH183)</f>
        <v>#DIV/0!</v>
      </c>
      <c r="W46" s="136" t="e">
        <f>AVERAGE(Grass!AD156:AD183)</f>
        <v>#DIV/0!</v>
      </c>
      <c r="X46" s="137" t="e">
        <f t="shared" si="0"/>
        <v>#DIV/0!</v>
      </c>
      <c r="Y46" s="138" t="e">
        <f t="shared" si="1"/>
        <v>#DIV/0!</v>
      </c>
    </row>
    <row r="47" spans="19:25" ht="15" thickBot="1" x14ac:dyDescent="0.4">
      <c r="S47" s="139">
        <v>8</v>
      </c>
      <c r="T47" s="140" t="e">
        <f>AVERAGE(Grass!V180:V203)</f>
        <v>#DIV/0!</v>
      </c>
      <c r="U47" s="140" t="e">
        <f>AVERAGE(Grass!AG180:AG203)</f>
        <v>#DIV/0!</v>
      </c>
      <c r="V47" s="140" t="e">
        <f>AVERAGE(Grass!AH180:AH203)</f>
        <v>#DIV/0!</v>
      </c>
      <c r="W47" s="140" t="e">
        <f>AVERAGE(Grass!AD180:AD203)</f>
        <v>#DIV/0!</v>
      </c>
      <c r="X47" s="141" t="e">
        <f t="shared" si="0"/>
        <v>#DIV/0!</v>
      </c>
      <c r="Y47" s="142" t="e">
        <f t="shared" si="1"/>
        <v>#DIV/0!</v>
      </c>
    </row>
    <row r="48" spans="19:25" ht="15" thickTop="1" x14ac:dyDescent="0.35"/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AA59-DBC9-4D32-9D73-5013C3567047}">
  <dimension ref="A1:AJ204"/>
  <sheetViews>
    <sheetView tabSelected="1" topLeftCell="M1" zoomScale="117" workbookViewId="0">
      <selection activeCell="I4" sqref="I4"/>
    </sheetView>
  </sheetViews>
  <sheetFormatPr defaultColWidth="8.7265625" defaultRowHeight="14.5" x14ac:dyDescent="0.35"/>
  <cols>
    <col min="1" max="1" width="21" customWidth="1"/>
    <col min="2" max="2" width="7.26953125" style="3" bestFit="1" customWidth="1"/>
    <col min="3" max="3" width="14.7265625" style="2" bestFit="1" customWidth="1"/>
    <col min="4" max="4" width="11.26953125" style="5" bestFit="1" customWidth="1"/>
    <col min="5" max="5" width="7" style="1" bestFit="1" customWidth="1"/>
    <col min="6" max="6" width="7.26953125" style="1" bestFit="1" customWidth="1"/>
    <col min="7" max="7" width="9.7265625" style="1" bestFit="1" customWidth="1"/>
    <col min="8" max="8" width="8.26953125" style="3" customWidth="1"/>
    <col min="9" max="9" width="8.453125" bestFit="1" customWidth="1"/>
    <col min="10" max="10" width="9" bestFit="1" customWidth="1"/>
    <col min="11" max="11" width="9.453125" customWidth="1"/>
    <col min="12" max="12" width="9" bestFit="1" customWidth="1"/>
    <col min="13" max="13" width="9.7265625" style="3" bestFit="1" customWidth="1"/>
    <col min="14" max="14" width="11.453125" customWidth="1"/>
    <col min="15" max="15" width="11.7265625" bestFit="1" customWidth="1"/>
    <col min="16" max="17" width="9" bestFit="1" customWidth="1"/>
    <col min="18" max="18" width="8.7265625" style="3" bestFit="1" customWidth="1"/>
    <col min="19" max="19" width="9" bestFit="1" customWidth="1"/>
    <col min="20" max="20" width="11.7265625" bestFit="1" customWidth="1"/>
    <col min="21" max="21" width="8.7265625" bestFit="1" customWidth="1"/>
    <col min="22" max="22" width="9" bestFit="1" customWidth="1"/>
    <col min="23" max="23" width="10.7265625" customWidth="1"/>
    <col min="24" max="24" width="9" style="3" bestFit="1" customWidth="1"/>
    <col min="25" max="25" width="11.453125" customWidth="1"/>
    <col min="26" max="26" width="8.26953125" bestFit="1" customWidth="1"/>
    <col min="27" max="27" width="8.26953125" style="7" bestFit="1" customWidth="1"/>
    <col min="28" max="28" width="6.7265625" bestFit="1" customWidth="1"/>
    <col min="29" max="29" width="7.1796875" bestFit="1" customWidth="1"/>
    <col min="30" max="30" width="25.54296875" customWidth="1"/>
    <col min="31" max="31" width="6.1796875" bestFit="1" customWidth="1"/>
    <col min="32" max="32" width="13" style="1" customWidth="1"/>
    <col min="33" max="33" width="21.453125" style="1" customWidth="1"/>
    <col min="34" max="34" width="7.7265625" style="2" bestFit="1" customWidth="1"/>
    <col min="35" max="36" width="7.7265625" bestFit="1" customWidth="1"/>
  </cols>
  <sheetData>
    <row r="1" spans="1:36" ht="16.5" thickTop="1" thickBot="1" x14ac:dyDescent="0.4">
      <c r="A1" s="17" t="s">
        <v>62</v>
      </c>
      <c r="B1" s="18"/>
      <c r="C1" s="19"/>
      <c r="D1" s="20"/>
      <c r="E1" s="21"/>
      <c r="F1" s="21"/>
      <c r="G1" s="22"/>
      <c r="H1" s="23" t="s">
        <v>63</v>
      </c>
      <c r="I1" s="24"/>
      <c r="J1" s="25" t="s">
        <v>64</v>
      </c>
      <c r="K1" s="26"/>
      <c r="L1" s="27"/>
      <c r="M1" s="26"/>
      <c r="N1" s="26"/>
      <c r="O1" s="26"/>
      <c r="P1" s="26"/>
      <c r="Q1" s="27"/>
      <c r="R1" s="26"/>
      <c r="S1" s="26"/>
      <c r="T1" s="26"/>
      <c r="U1" s="26"/>
      <c r="V1" s="26"/>
      <c r="W1" s="26"/>
      <c r="X1" s="26"/>
      <c r="Y1" s="27"/>
      <c r="Z1" s="28"/>
      <c r="AA1"/>
    </row>
    <row r="2" spans="1:36" ht="19" thickTop="1" x14ac:dyDescent="0.45">
      <c r="A2" s="29" t="s">
        <v>3</v>
      </c>
      <c r="B2" s="30" t="s">
        <v>5</v>
      </c>
      <c r="C2" s="31" t="s">
        <v>10</v>
      </c>
      <c r="D2" s="30" t="s">
        <v>39</v>
      </c>
      <c r="E2" s="32" t="s">
        <v>40</v>
      </c>
      <c r="F2" s="30" t="s">
        <v>74</v>
      </c>
      <c r="G2" s="30" t="s">
        <v>21</v>
      </c>
      <c r="H2" s="33" t="s">
        <v>7</v>
      </c>
      <c r="I2" s="30" t="s">
        <v>41</v>
      </c>
      <c r="J2" s="34" t="s">
        <v>15</v>
      </c>
      <c r="K2" s="35" t="s">
        <v>68</v>
      </c>
      <c r="L2" s="35" t="s">
        <v>9</v>
      </c>
      <c r="M2" s="8" t="s">
        <v>37</v>
      </c>
      <c r="N2" s="36" t="s">
        <v>20</v>
      </c>
      <c r="O2" s="35" t="s">
        <v>42</v>
      </c>
      <c r="P2" s="35" t="s">
        <v>43</v>
      </c>
      <c r="Q2" s="35" t="s">
        <v>44</v>
      </c>
      <c r="R2" s="35" t="s">
        <v>45</v>
      </c>
      <c r="S2" s="35" t="s">
        <v>46</v>
      </c>
      <c r="T2" s="35" t="s">
        <v>47</v>
      </c>
      <c r="U2" s="35" t="s">
        <v>48</v>
      </c>
      <c r="V2" s="35" t="s">
        <v>49</v>
      </c>
      <c r="W2" s="98" t="s">
        <v>88</v>
      </c>
      <c r="X2" s="35" t="s">
        <v>51</v>
      </c>
      <c r="Y2" s="35" t="s">
        <v>52</v>
      </c>
      <c r="Z2" s="37" t="s">
        <v>53</v>
      </c>
    </row>
    <row r="3" spans="1:36" ht="18" thickBot="1" x14ac:dyDescent="0.4">
      <c r="A3" s="38" t="s">
        <v>4</v>
      </c>
      <c r="B3" s="39" t="s">
        <v>6</v>
      </c>
      <c r="C3" s="39" t="s">
        <v>4</v>
      </c>
      <c r="D3" s="40" t="s">
        <v>54</v>
      </c>
      <c r="E3" s="40" t="s">
        <v>19</v>
      </c>
      <c r="F3" s="40" t="s">
        <v>19</v>
      </c>
      <c r="G3" s="39" t="s">
        <v>2</v>
      </c>
      <c r="H3" s="39" t="s">
        <v>6</v>
      </c>
      <c r="I3" s="39" t="s">
        <v>6</v>
      </c>
      <c r="J3" s="41" t="s">
        <v>13</v>
      </c>
      <c r="K3" s="42" t="s">
        <v>6</v>
      </c>
      <c r="L3" s="42" t="s">
        <v>4</v>
      </c>
      <c r="M3" s="43" t="s">
        <v>4</v>
      </c>
      <c r="N3" s="41" t="s">
        <v>55</v>
      </c>
      <c r="O3" s="44" t="s">
        <v>56</v>
      </c>
      <c r="P3" s="42" t="s">
        <v>57</v>
      </c>
      <c r="Q3" s="42" t="s">
        <v>58</v>
      </c>
      <c r="R3" s="42" t="s">
        <v>11</v>
      </c>
      <c r="S3" s="42" t="s">
        <v>11</v>
      </c>
      <c r="T3" s="42" t="s">
        <v>11</v>
      </c>
      <c r="U3" s="42" t="s">
        <v>4</v>
      </c>
      <c r="V3" s="42" t="s">
        <v>59</v>
      </c>
      <c r="W3" s="42" t="s">
        <v>60</v>
      </c>
      <c r="X3" s="42" t="s">
        <v>61</v>
      </c>
      <c r="Y3" s="41" t="s">
        <v>4</v>
      </c>
      <c r="Z3" s="45" t="s">
        <v>4</v>
      </c>
    </row>
    <row r="4" spans="1:36" ht="16" thickBot="1" x14ac:dyDescent="0.4">
      <c r="A4" s="46">
        <v>4</v>
      </c>
      <c r="B4" s="47">
        <v>20</v>
      </c>
      <c r="C4" s="47">
        <v>0.12</v>
      </c>
      <c r="D4" s="47">
        <v>15</v>
      </c>
      <c r="E4" s="47">
        <v>80</v>
      </c>
      <c r="F4" s="47">
        <v>40</v>
      </c>
      <c r="G4" s="47">
        <f>A4</f>
        <v>4</v>
      </c>
      <c r="H4" s="178">
        <f>1.1*B4*LN(1+(A4/5)^0.25)</f>
        <v>14.644150276223268</v>
      </c>
      <c r="I4" s="178">
        <f>0.3*B4*(1-H4/B4)</f>
        <v>1.6067549171330193</v>
      </c>
      <c r="J4" s="48">
        <v>101.2</v>
      </c>
      <c r="K4" s="48">
        <v>22</v>
      </c>
      <c r="L4" s="49">
        <v>0.4</v>
      </c>
      <c r="M4" s="48">
        <v>0.95</v>
      </c>
      <c r="N4" s="50">
        <v>5.6699999999999998E-8</v>
      </c>
      <c r="O4" s="49">
        <v>200</v>
      </c>
      <c r="P4" s="49">
        <v>-0.307</v>
      </c>
      <c r="Q4" s="49">
        <v>1.9E-2</v>
      </c>
      <c r="R4" s="48">
        <v>273</v>
      </c>
      <c r="S4" s="48">
        <v>293</v>
      </c>
      <c r="T4" s="48">
        <v>313</v>
      </c>
      <c r="U4" s="179">
        <v>3.3557520084124496E-4</v>
      </c>
      <c r="V4" s="180">
        <v>-0.1</v>
      </c>
      <c r="W4" s="48">
        <v>1.23</v>
      </c>
      <c r="X4" s="48">
        <v>1013</v>
      </c>
      <c r="Y4" s="48">
        <v>1</v>
      </c>
      <c r="Z4" s="51">
        <f>(T4-S4)/(S4-R4)</f>
        <v>1</v>
      </c>
    </row>
    <row r="5" spans="1:36" ht="16.5" thickTop="1" thickBot="1" x14ac:dyDescent="0.4">
      <c r="E5" s="4"/>
      <c r="F5" s="4"/>
      <c r="G5" s="3"/>
      <c r="H5" s="68" t="s">
        <v>65</v>
      </c>
      <c r="I5" s="68" t="s">
        <v>66</v>
      </c>
      <c r="L5" s="6"/>
      <c r="M5"/>
      <c r="Q5" s="3"/>
      <c r="R5"/>
      <c r="W5" s="3"/>
      <c r="X5"/>
      <c r="Z5" s="7"/>
    </row>
    <row r="6" spans="1:36" ht="15.5" thickTop="1" thickBot="1" x14ac:dyDescent="0.4">
      <c r="A6" s="4"/>
      <c r="B6" s="4"/>
      <c r="C6" s="4"/>
      <c r="D6" s="4"/>
      <c r="G6" s="4"/>
      <c r="H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36" ht="16.5" thickTop="1" thickBot="1" x14ac:dyDescent="0.4">
      <c r="B7"/>
      <c r="C7"/>
      <c r="D7"/>
      <c r="E7"/>
      <c r="F7"/>
      <c r="G7"/>
      <c r="H7"/>
      <c r="I7" s="82"/>
      <c r="J7" s="92"/>
      <c r="K7" s="92"/>
      <c r="L7" s="92"/>
      <c r="M7" s="93"/>
      <c r="N7" s="94" t="s">
        <v>87</v>
      </c>
      <c r="O7" s="92"/>
      <c r="P7" s="92"/>
      <c r="Q7" s="92"/>
      <c r="R7" s="95"/>
      <c r="S7" s="92"/>
      <c r="T7" s="92"/>
      <c r="U7" s="161" t="s">
        <v>105</v>
      </c>
      <c r="V7" s="106"/>
      <c r="W7" s="111"/>
      <c r="X7" s="111"/>
      <c r="Y7" s="112"/>
      <c r="Z7" s="111"/>
      <c r="AA7" s="112" t="s">
        <v>100</v>
      </c>
      <c r="AB7" s="111"/>
      <c r="AC7" s="114"/>
      <c r="AD7" s="113"/>
      <c r="AE7" s="111"/>
      <c r="AF7" s="112" t="s">
        <v>99</v>
      </c>
      <c r="AG7" s="115"/>
      <c r="AH7" s="111"/>
      <c r="AI7" s="126"/>
      <c r="AJ7" s="116"/>
    </row>
    <row r="8" spans="1:36" ht="16.5" thickTop="1" thickBot="1" x14ac:dyDescent="0.4">
      <c r="A8" s="10" t="s">
        <v>38</v>
      </c>
      <c r="B8" s="11"/>
      <c r="C8" s="12"/>
      <c r="D8" s="13"/>
      <c r="E8" s="14"/>
      <c r="F8" s="14"/>
      <c r="G8" s="14"/>
      <c r="H8" s="15"/>
      <c r="I8" s="97" t="s">
        <v>84</v>
      </c>
      <c r="J8" s="173"/>
      <c r="K8" s="86"/>
      <c r="L8" s="86"/>
      <c r="M8" s="91"/>
      <c r="N8" s="84" t="s">
        <v>86</v>
      </c>
      <c r="O8" s="84" t="s">
        <v>86</v>
      </c>
      <c r="P8" s="84" t="s">
        <v>86</v>
      </c>
      <c r="Q8" s="84" t="s">
        <v>86</v>
      </c>
      <c r="R8" s="85"/>
      <c r="S8" s="86"/>
      <c r="T8" s="155" t="s">
        <v>85</v>
      </c>
      <c r="U8" s="162"/>
      <c r="V8" s="107"/>
      <c r="W8" s="158"/>
      <c r="X8" s="100"/>
      <c r="Y8" s="117"/>
      <c r="Z8" s="100"/>
      <c r="AA8" s="100"/>
      <c r="AB8" s="100"/>
      <c r="AC8" s="101"/>
      <c r="AD8" s="99"/>
      <c r="AE8" s="100"/>
      <c r="AF8" s="100"/>
      <c r="AG8" s="102"/>
      <c r="AH8" s="117"/>
      <c r="AI8" s="127"/>
      <c r="AJ8" s="103"/>
    </row>
    <row r="9" spans="1:36" ht="17" thickTop="1" x14ac:dyDescent="0.45">
      <c r="C9" s="71" t="s">
        <v>112</v>
      </c>
      <c r="D9" s="72" t="s">
        <v>113</v>
      </c>
      <c r="E9" s="73" t="s">
        <v>114</v>
      </c>
      <c r="F9" s="1" t="s">
        <v>115</v>
      </c>
      <c r="G9" s="16" t="s">
        <v>116</v>
      </c>
      <c r="H9" s="74" t="s">
        <v>118</v>
      </c>
      <c r="I9" s="83" t="s">
        <v>69</v>
      </c>
      <c r="J9" s="175" t="s">
        <v>70</v>
      </c>
      <c r="K9" s="84" t="s">
        <v>72</v>
      </c>
      <c r="L9" s="84" t="s">
        <v>71</v>
      </c>
      <c r="M9" s="85" t="s">
        <v>81</v>
      </c>
      <c r="N9" s="86" t="s">
        <v>75</v>
      </c>
      <c r="O9" s="86" t="s">
        <v>76</v>
      </c>
      <c r="P9" s="86" t="s">
        <v>77</v>
      </c>
      <c r="Q9" s="86" t="s">
        <v>78</v>
      </c>
      <c r="R9" s="86" t="s">
        <v>83</v>
      </c>
      <c r="S9" s="85" t="s">
        <v>82</v>
      </c>
      <c r="T9" s="155" t="s">
        <v>82</v>
      </c>
      <c r="U9" s="181" t="s">
        <v>89</v>
      </c>
      <c r="V9" s="110" t="s">
        <v>90</v>
      </c>
      <c r="W9" s="159" t="s">
        <v>92</v>
      </c>
      <c r="X9" s="119" t="s">
        <v>93</v>
      </c>
      <c r="Y9" s="120" t="s">
        <v>94</v>
      </c>
      <c r="Z9" s="100"/>
      <c r="AA9" s="100"/>
      <c r="AB9" s="100"/>
      <c r="AC9" s="101"/>
      <c r="AD9" s="102" t="s">
        <v>106</v>
      </c>
      <c r="AE9" s="100"/>
      <c r="AF9" s="102" t="s">
        <v>107</v>
      </c>
      <c r="AG9" s="102" t="s">
        <v>108</v>
      </c>
      <c r="AH9" s="117"/>
      <c r="AI9" s="117"/>
      <c r="AJ9" s="129"/>
    </row>
    <row r="10" spans="1:36" ht="17" thickBot="1" x14ac:dyDescent="0.4">
      <c r="A10" s="76" t="s">
        <v>0</v>
      </c>
      <c r="B10" s="77" t="s">
        <v>0</v>
      </c>
      <c r="C10" s="78" t="s">
        <v>23</v>
      </c>
      <c r="D10" s="79" t="s">
        <v>23</v>
      </c>
      <c r="E10" s="80" t="s">
        <v>24</v>
      </c>
      <c r="F10" s="80" t="s">
        <v>25</v>
      </c>
      <c r="G10" s="80" t="s">
        <v>26</v>
      </c>
      <c r="H10" s="81" t="s">
        <v>2</v>
      </c>
      <c r="I10" s="87" t="s">
        <v>8</v>
      </c>
      <c r="J10" s="176" t="s">
        <v>17</v>
      </c>
      <c r="K10" s="88" t="s">
        <v>17</v>
      </c>
      <c r="L10" s="88" t="s">
        <v>17</v>
      </c>
      <c r="M10" s="89" t="s">
        <v>11</v>
      </c>
      <c r="N10" s="89" t="s">
        <v>4</v>
      </c>
      <c r="O10" s="89" t="s">
        <v>4</v>
      </c>
      <c r="P10" s="89" t="s">
        <v>4</v>
      </c>
      <c r="Q10" s="89" t="s">
        <v>4</v>
      </c>
      <c r="R10" s="89" t="s">
        <v>19</v>
      </c>
      <c r="S10" s="88" t="s">
        <v>109</v>
      </c>
      <c r="T10" s="157" t="s">
        <v>8</v>
      </c>
      <c r="U10" s="164" t="s">
        <v>1</v>
      </c>
      <c r="V10" s="109" t="s">
        <v>1</v>
      </c>
      <c r="W10" s="160" t="s">
        <v>18</v>
      </c>
      <c r="X10" s="78" t="s">
        <v>16</v>
      </c>
      <c r="Y10" s="118" t="s">
        <v>16</v>
      </c>
      <c r="Z10" s="77" t="s">
        <v>19</v>
      </c>
      <c r="AA10" s="77" t="s">
        <v>19</v>
      </c>
      <c r="AB10" s="80" t="s">
        <v>19</v>
      </c>
      <c r="AC10" s="80" t="s">
        <v>4</v>
      </c>
      <c r="AD10" s="79" t="s">
        <v>1</v>
      </c>
      <c r="AE10" s="77" t="s">
        <v>19</v>
      </c>
      <c r="AF10" s="79" t="s">
        <v>1</v>
      </c>
      <c r="AG10" s="79" t="s">
        <v>1</v>
      </c>
      <c r="AH10" s="124" t="s">
        <v>1</v>
      </c>
      <c r="AI10" s="128" t="s">
        <v>11</v>
      </c>
      <c r="AJ10" s="125" t="s">
        <v>19</v>
      </c>
    </row>
    <row r="11" spans="1:36" ht="17.5" thickTop="1" thickBot="1" x14ac:dyDescent="0.5">
      <c r="A11" s="69" t="s">
        <v>111</v>
      </c>
      <c r="B11" s="70" t="s">
        <v>117</v>
      </c>
      <c r="C11" s="71" t="s">
        <v>128</v>
      </c>
      <c r="D11" s="72" t="s">
        <v>125</v>
      </c>
      <c r="E11" s="73" t="s">
        <v>123</v>
      </c>
      <c r="F11" s="73" t="s">
        <v>122</v>
      </c>
      <c r="G11" s="16" t="s">
        <v>124</v>
      </c>
      <c r="H11" s="74" t="s">
        <v>126</v>
      </c>
      <c r="I11" s="96" t="s">
        <v>27</v>
      </c>
      <c r="J11" s="174" t="s">
        <v>12</v>
      </c>
      <c r="K11" s="84" t="s">
        <v>28</v>
      </c>
      <c r="L11" s="90" t="s">
        <v>14</v>
      </c>
      <c r="M11" s="90" t="s">
        <v>127</v>
      </c>
      <c r="N11" s="90" t="s">
        <v>29</v>
      </c>
      <c r="O11" s="90" t="s">
        <v>30</v>
      </c>
      <c r="P11" s="90" t="s">
        <v>31</v>
      </c>
      <c r="Q11" s="90" t="s">
        <v>73</v>
      </c>
      <c r="R11" s="90" t="s">
        <v>79</v>
      </c>
      <c r="S11" s="90" t="s">
        <v>32</v>
      </c>
      <c r="T11" s="156" t="s">
        <v>33</v>
      </c>
      <c r="U11" s="163" t="s">
        <v>134</v>
      </c>
      <c r="V11" s="108" t="s">
        <v>91</v>
      </c>
      <c r="W11" s="102" t="s">
        <v>130</v>
      </c>
      <c r="X11" s="102" t="s">
        <v>119</v>
      </c>
      <c r="Y11" s="102" t="s">
        <v>129</v>
      </c>
      <c r="Z11" s="104" t="s">
        <v>96</v>
      </c>
      <c r="AA11" s="104" t="s">
        <v>97</v>
      </c>
      <c r="AB11" s="75" t="s">
        <v>95</v>
      </c>
      <c r="AC11" s="105" t="s">
        <v>22</v>
      </c>
      <c r="AD11" s="104" t="s">
        <v>132</v>
      </c>
      <c r="AE11" s="104" t="s">
        <v>98</v>
      </c>
      <c r="AF11" s="104" t="s">
        <v>131</v>
      </c>
      <c r="AG11" s="104" t="s">
        <v>120</v>
      </c>
      <c r="AH11" s="123" t="s">
        <v>35</v>
      </c>
      <c r="AI11" s="123" t="s">
        <v>133</v>
      </c>
      <c r="AJ11" s="121" t="s">
        <v>80</v>
      </c>
    </row>
    <row r="12" spans="1:36" s="192" customFormat="1" ht="15.5" thickTop="1" thickBot="1" x14ac:dyDescent="0.4">
      <c r="A12" s="186">
        <v>0.5</v>
      </c>
      <c r="B12" s="185">
        <v>0.5</v>
      </c>
      <c r="C12" s="185">
        <v>0</v>
      </c>
      <c r="D12" s="185">
        <v>269.13079387712315</v>
      </c>
      <c r="E12" s="185">
        <v>12.69684511029523</v>
      </c>
      <c r="F12" s="185">
        <v>2.4292782605644341</v>
      </c>
      <c r="G12" s="185">
        <v>2.4435260196323907</v>
      </c>
      <c r="H12" s="187">
        <v>0</v>
      </c>
      <c r="I12" s="188"/>
      <c r="J12" s="184"/>
      <c r="K12" s="185"/>
      <c r="L12" s="185"/>
      <c r="M12" s="185"/>
      <c r="N12" s="185"/>
      <c r="O12" s="185"/>
      <c r="P12" s="185"/>
      <c r="Q12" s="185"/>
      <c r="R12" s="189">
        <f>F4</f>
        <v>40</v>
      </c>
      <c r="S12" s="185"/>
      <c r="T12" s="185"/>
      <c r="U12" s="190">
        <v>-350</v>
      </c>
      <c r="V12" s="187"/>
      <c r="W12" s="185"/>
      <c r="X12" s="185"/>
      <c r="Y12" s="185"/>
      <c r="Z12" s="193">
        <v>0</v>
      </c>
      <c r="AA12" s="185"/>
      <c r="AB12" s="185"/>
      <c r="AC12" s="185"/>
      <c r="AD12" s="185"/>
      <c r="AE12" s="185"/>
      <c r="AF12" s="185"/>
      <c r="AG12" s="185"/>
      <c r="AH12" s="185"/>
      <c r="AI12" s="185"/>
      <c r="AJ12" s="191"/>
    </row>
    <row r="13" spans="1:36" ht="15.5" thickTop="1" thickBot="1" x14ac:dyDescent="0.4">
      <c r="A13" s="143">
        <v>1.5</v>
      </c>
      <c r="B13" s="3">
        <v>1.5</v>
      </c>
      <c r="C13" s="2">
        <v>0</v>
      </c>
      <c r="D13" s="5">
        <v>271.00837914340968</v>
      </c>
      <c r="E13" s="1">
        <v>13.159340491112538</v>
      </c>
      <c r="F13" s="1">
        <v>2.393032022619594</v>
      </c>
      <c r="G13" s="1">
        <v>2.0294748768538806</v>
      </c>
      <c r="H13" s="144">
        <v>0</v>
      </c>
      <c r="I13" s="177"/>
      <c r="J13" s="182"/>
      <c r="K13" s="1"/>
      <c r="L13" s="5"/>
      <c r="M13" s="2"/>
      <c r="N13" s="5"/>
      <c r="O13" s="5"/>
      <c r="P13" s="1"/>
      <c r="Q13" s="2"/>
      <c r="R13" s="183"/>
      <c r="S13" s="1"/>
      <c r="T13" s="185"/>
      <c r="U13" s="122">
        <v>-350</v>
      </c>
      <c r="V13" s="187"/>
      <c r="W13" s="1"/>
      <c r="X13" s="172"/>
      <c r="Y13" s="172"/>
      <c r="Z13" s="1"/>
      <c r="AA13" s="1"/>
      <c r="AB13" s="1"/>
      <c r="AC13" s="1"/>
      <c r="AD13" s="1"/>
      <c r="AE13" s="1"/>
      <c r="AH13" s="3"/>
      <c r="AI13" s="1"/>
      <c r="AJ13" s="171"/>
    </row>
    <row r="14" spans="1:36" ht="15.5" thickTop="1" thickBot="1" x14ac:dyDescent="0.4">
      <c r="A14" s="143">
        <v>2.5</v>
      </c>
      <c r="B14" s="3">
        <v>2.5</v>
      </c>
      <c r="C14" s="2">
        <v>0</v>
      </c>
      <c r="D14" s="5">
        <v>265.38308941453852</v>
      </c>
      <c r="E14" s="1">
        <v>11.766408901132301</v>
      </c>
      <c r="F14" s="1">
        <v>2.3296270368277092</v>
      </c>
      <c r="G14" s="1">
        <v>2.357536563381216</v>
      </c>
      <c r="H14" s="144">
        <v>0</v>
      </c>
      <c r="I14" s="177"/>
      <c r="J14" s="182"/>
      <c r="K14" s="1"/>
      <c r="L14" s="5"/>
      <c r="M14" s="2"/>
      <c r="N14" s="5"/>
      <c r="O14" s="5"/>
      <c r="P14" s="1"/>
      <c r="Q14" s="2"/>
      <c r="R14" s="183"/>
      <c r="S14" s="1"/>
      <c r="T14" s="185"/>
      <c r="U14" s="184"/>
      <c r="V14" s="187"/>
      <c r="W14" s="1"/>
      <c r="X14" s="172"/>
      <c r="Y14" s="172"/>
      <c r="Z14" s="1"/>
      <c r="AA14" s="1"/>
      <c r="AB14" s="1"/>
      <c r="AC14" s="1"/>
      <c r="AD14" s="1"/>
      <c r="AE14" s="1"/>
      <c r="AH14" s="3"/>
      <c r="AI14" s="1"/>
      <c r="AJ14" s="171"/>
    </row>
    <row r="15" spans="1:36" ht="15.5" thickTop="1" thickBot="1" x14ac:dyDescent="0.4">
      <c r="A15" s="143">
        <v>3.5</v>
      </c>
      <c r="B15" s="3">
        <v>3.5</v>
      </c>
      <c r="C15" s="2">
        <v>0</v>
      </c>
      <c r="D15" s="5">
        <v>265.09764416014679</v>
      </c>
      <c r="E15" s="1">
        <v>11.69513894648815</v>
      </c>
      <c r="F15" s="1">
        <v>2.3061676362870549</v>
      </c>
      <c r="G15" s="1">
        <v>2.1932738407348764</v>
      </c>
      <c r="H15" s="144">
        <v>0</v>
      </c>
      <c r="I15" s="177"/>
      <c r="J15" s="182"/>
      <c r="K15" s="1"/>
      <c r="L15" s="5"/>
      <c r="M15" s="2"/>
      <c r="N15" s="5"/>
      <c r="O15" s="5"/>
      <c r="P15" s="1"/>
      <c r="Q15" s="2"/>
      <c r="R15" s="183"/>
      <c r="S15" s="1"/>
      <c r="T15" s="185"/>
      <c r="U15" s="184"/>
      <c r="V15" s="187"/>
      <c r="W15" s="1"/>
      <c r="X15" s="172"/>
      <c r="Y15" s="172"/>
      <c r="Z15" s="1"/>
      <c r="AA15" s="1"/>
      <c r="AB15" s="1"/>
      <c r="AC15" s="1"/>
      <c r="AD15" s="1"/>
      <c r="AE15" s="1"/>
      <c r="AH15" s="3"/>
      <c r="AI15" s="1"/>
      <c r="AJ15" s="171"/>
    </row>
    <row r="16" spans="1:36" ht="15.5" thickTop="1" thickBot="1" x14ac:dyDescent="0.4">
      <c r="A16" s="143">
        <v>4.5</v>
      </c>
      <c r="B16" s="3">
        <v>4.5</v>
      </c>
      <c r="C16" s="2">
        <v>0</v>
      </c>
      <c r="D16" s="5">
        <v>265.21156543289123</v>
      </c>
      <c r="E16" s="1">
        <v>11.723589701440986</v>
      </c>
      <c r="F16" s="1">
        <v>2.2136144679208551</v>
      </c>
      <c r="G16" s="1">
        <v>2.1449197256135655</v>
      </c>
      <c r="H16" s="144">
        <v>0</v>
      </c>
      <c r="I16" s="177"/>
      <c r="J16" s="182"/>
      <c r="K16" s="1"/>
      <c r="L16" s="5"/>
      <c r="M16" s="2"/>
      <c r="N16" s="5"/>
      <c r="O16" s="5"/>
      <c r="P16" s="1"/>
      <c r="Q16" s="2"/>
      <c r="R16" s="183"/>
      <c r="S16" s="1"/>
      <c r="T16" s="185"/>
      <c r="U16" s="184"/>
      <c r="V16" s="187"/>
      <c r="W16" s="1"/>
      <c r="X16" s="172"/>
      <c r="Y16" s="172"/>
      <c r="Z16" s="1"/>
      <c r="AA16" s="1"/>
      <c r="AB16" s="1"/>
      <c r="AC16" s="1"/>
      <c r="AD16" s="1"/>
      <c r="AE16" s="1"/>
      <c r="AH16" s="3"/>
      <c r="AI16" s="1"/>
      <c r="AJ16" s="171"/>
    </row>
    <row r="17" spans="1:36" ht="15.5" thickTop="1" thickBot="1" x14ac:dyDescent="0.4">
      <c r="A17" s="143">
        <v>5.5</v>
      </c>
      <c r="B17" s="3">
        <v>5.5</v>
      </c>
      <c r="C17" s="2">
        <v>98.942926503916112</v>
      </c>
      <c r="D17" s="5">
        <v>261.06167664180509</v>
      </c>
      <c r="E17" s="1">
        <v>10.681224898243343</v>
      </c>
      <c r="F17" s="1">
        <v>2.2298279453050136</v>
      </c>
      <c r="G17" s="1">
        <v>2.2647485352766665</v>
      </c>
      <c r="H17" s="144">
        <v>0</v>
      </c>
      <c r="I17" s="177"/>
      <c r="J17" s="182"/>
      <c r="K17" s="1"/>
      <c r="L17" s="5"/>
      <c r="M17" s="2"/>
      <c r="N17" s="5"/>
      <c r="O17" s="5"/>
      <c r="P17" s="1"/>
      <c r="Q17" s="2"/>
      <c r="R17" s="183"/>
      <c r="S17" s="1"/>
      <c r="T17" s="185"/>
      <c r="U17" s="184"/>
      <c r="V17" s="187"/>
      <c r="W17" s="1"/>
      <c r="X17" s="172"/>
      <c r="Y17" s="172"/>
      <c r="Z17" s="1"/>
      <c r="AA17" s="1"/>
      <c r="AB17" s="1"/>
      <c r="AC17" s="1"/>
      <c r="AD17" s="1"/>
      <c r="AE17" s="1"/>
      <c r="AH17" s="3"/>
      <c r="AI17" s="1"/>
      <c r="AJ17" s="171"/>
    </row>
    <row r="18" spans="1:36" ht="15.5" thickTop="1" thickBot="1" x14ac:dyDescent="0.4">
      <c r="A18" s="143">
        <v>6.5</v>
      </c>
      <c r="B18" s="3">
        <v>6.5</v>
      </c>
      <c r="C18" s="2">
        <v>301.35921120210173</v>
      </c>
      <c r="D18" s="5">
        <v>264.85312053123829</v>
      </c>
      <c r="E18" s="1">
        <v>11.634040516629534</v>
      </c>
      <c r="F18" s="1">
        <v>2.3044257112457203</v>
      </c>
      <c r="G18" s="1">
        <v>2.2261026557568977</v>
      </c>
      <c r="H18" s="144">
        <v>0</v>
      </c>
      <c r="I18" s="177"/>
      <c r="J18" s="182"/>
      <c r="K18" s="1"/>
      <c r="L18" s="5"/>
      <c r="M18" s="2"/>
      <c r="N18" s="5"/>
      <c r="O18" s="5"/>
      <c r="P18" s="1"/>
      <c r="Q18" s="2"/>
      <c r="R18" s="183"/>
      <c r="S18" s="1"/>
      <c r="T18" s="185"/>
      <c r="U18" s="184"/>
      <c r="V18" s="187"/>
      <c r="W18" s="1"/>
      <c r="X18" s="172"/>
      <c r="Y18" s="172"/>
      <c r="Z18" s="1"/>
      <c r="AA18" s="1"/>
      <c r="AB18" s="1"/>
      <c r="AC18" s="1"/>
      <c r="AD18" s="1"/>
      <c r="AE18" s="1"/>
      <c r="AH18" s="3"/>
      <c r="AI18" s="1"/>
      <c r="AJ18" s="171"/>
    </row>
    <row r="19" spans="1:36" ht="15.5" thickTop="1" thickBot="1" x14ac:dyDescent="0.4">
      <c r="A19" s="143">
        <v>7.5</v>
      </c>
      <c r="B19" s="3">
        <v>7.5</v>
      </c>
      <c r="C19" s="2">
        <v>496.87832926664043</v>
      </c>
      <c r="D19" s="5">
        <v>277.27562619429648</v>
      </c>
      <c r="E19" s="1">
        <v>14.685925119656481</v>
      </c>
      <c r="F19" s="1">
        <v>2.4884625637381119</v>
      </c>
      <c r="G19" s="1">
        <v>2.4931712948481675</v>
      </c>
      <c r="H19" s="144">
        <v>0</v>
      </c>
      <c r="I19" s="177"/>
      <c r="J19" s="182"/>
      <c r="K19" s="1"/>
      <c r="L19" s="5"/>
      <c r="M19" s="2"/>
      <c r="N19" s="5"/>
      <c r="O19" s="5"/>
      <c r="P19" s="1"/>
      <c r="Q19" s="2"/>
      <c r="R19" s="183"/>
      <c r="S19" s="1"/>
      <c r="T19" s="185"/>
      <c r="U19" s="184"/>
      <c r="V19" s="187"/>
      <c r="W19" s="1"/>
      <c r="X19" s="172"/>
      <c r="Y19" s="172"/>
      <c r="Z19" s="1"/>
      <c r="AA19" s="1"/>
      <c r="AB19" s="1"/>
      <c r="AC19" s="1"/>
      <c r="AD19" s="1"/>
      <c r="AE19" s="1"/>
      <c r="AH19" s="3"/>
      <c r="AI19" s="1"/>
      <c r="AJ19" s="171"/>
    </row>
    <row r="20" spans="1:36" ht="15.5" thickTop="1" thickBot="1" x14ac:dyDescent="0.4">
      <c r="A20" s="143">
        <v>8.5</v>
      </c>
      <c r="B20" s="3">
        <v>8.5</v>
      </c>
      <c r="C20" s="2">
        <v>672.17597552062944</v>
      </c>
      <c r="D20" s="5">
        <v>279.83124257685398</v>
      </c>
      <c r="E20" s="1">
        <v>15.301002303447607</v>
      </c>
      <c r="F20" s="1">
        <v>2.6711942530299342</v>
      </c>
      <c r="G20" s="1">
        <v>2.1439810031948827</v>
      </c>
      <c r="H20" s="144">
        <v>0</v>
      </c>
      <c r="I20" s="177"/>
      <c r="J20" s="182"/>
      <c r="K20" s="1"/>
      <c r="L20" s="5"/>
      <c r="M20" s="2"/>
      <c r="N20" s="5"/>
      <c r="O20" s="5"/>
      <c r="P20" s="1"/>
      <c r="Q20" s="2"/>
      <c r="R20" s="183"/>
      <c r="S20" s="1"/>
      <c r="T20" s="185"/>
      <c r="U20" s="184"/>
      <c r="V20" s="187"/>
      <c r="W20" s="1"/>
      <c r="X20" s="172"/>
      <c r="Y20" s="172"/>
      <c r="Z20" s="1"/>
      <c r="AA20" s="1"/>
      <c r="AB20" s="1"/>
      <c r="AC20" s="1"/>
      <c r="AD20" s="1"/>
      <c r="AE20" s="1"/>
      <c r="AH20" s="3"/>
      <c r="AI20" s="1"/>
      <c r="AJ20" s="171"/>
    </row>
    <row r="21" spans="1:36" ht="15.5" thickTop="1" thickBot="1" x14ac:dyDescent="0.4">
      <c r="A21" s="143">
        <v>9.5</v>
      </c>
      <c r="B21" s="3">
        <v>9.5</v>
      </c>
      <c r="C21" s="2">
        <v>815.30590471397545</v>
      </c>
      <c r="D21" s="5">
        <v>288.53636638788475</v>
      </c>
      <c r="E21" s="1">
        <v>17.365008941350592</v>
      </c>
      <c r="F21" s="1">
        <v>3.0910493695976249</v>
      </c>
      <c r="G21" s="1">
        <v>2.2989078575022392</v>
      </c>
      <c r="H21" s="144">
        <v>0</v>
      </c>
      <c r="I21" s="177"/>
      <c r="J21" s="182"/>
      <c r="K21" s="1"/>
      <c r="L21" s="5"/>
      <c r="M21" s="2"/>
      <c r="N21" s="5"/>
      <c r="O21" s="5"/>
      <c r="P21" s="1"/>
      <c r="Q21" s="2"/>
      <c r="R21" s="183"/>
      <c r="S21" s="1"/>
      <c r="T21" s="185"/>
      <c r="U21" s="184"/>
      <c r="V21" s="187"/>
      <c r="W21" s="1"/>
      <c r="X21" s="172"/>
      <c r="Y21" s="172"/>
      <c r="Z21" s="1"/>
      <c r="AA21" s="1"/>
      <c r="AB21" s="1"/>
      <c r="AC21" s="1"/>
      <c r="AD21" s="1"/>
      <c r="AE21" s="1"/>
      <c r="AH21" s="3"/>
      <c r="AI21" s="1"/>
      <c r="AJ21" s="171"/>
    </row>
    <row r="22" spans="1:36" ht="15.5" thickTop="1" thickBot="1" x14ac:dyDescent="0.4">
      <c r="A22" s="143">
        <v>10.5</v>
      </c>
      <c r="B22" s="3">
        <v>10.5</v>
      </c>
      <c r="C22" s="2">
        <v>916.51404841900148</v>
      </c>
      <c r="D22" s="5">
        <v>295.69369498004824</v>
      </c>
      <c r="E22" s="1">
        <v>19.027323198928393</v>
      </c>
      <c r="F22" s="1">
        <v>3.2908830373583671</v>
      </c>
      <c r="G22" s="1">
        <v>2.6948602612739636</v>
      </c>
      <c r="H22" s="144">
        <v>0</v>
      </c>
      <c r="I22" s="177"/>
      <c r="J22" s="182"/>
      <c r="K22" s="1"/>
      <c r="L22" s="5"/>
      <c r="M22" s="2"/>
      <c r="N22" s="5"/>
      <c r="O22" s="5"/>
      <c r="P22" s="1"/>
      <c r="Q22" s="2"/>
      <c r="R22" s="183"/>
      <c r="S22" s="1"/>
      <c r="T22" s="185"/>
      <c r="U22" s="184"/>
      <c r="V22" s="187"/>
      <c r="W22" s="1"/>
      <c r="X22" s="172"/>
      <c r="Y22" s="172"/>
      <c r="Z22" s="1"/>
      <c r="AA22" s="1"/>
      <c r="AB22" s="1"/>
      <c r="AC22" s="1"/>
      <c r="AD22" s="1"/>
      <c r="AE22" s="1"/>
      <c r="AH22" s="3"/>
      <c r="AI22" s="1"/>
      <c r="AJ22" s="171"/>
    </row>
    <row r="23" spans="1:36" ht="15.5" thickTop="1" thickBot="1" x14ac:dyDescent="0.4">
      <c r="A23" s="143">
        <v>11.5</v>
      </c>
      <c r="B23" s="3">
        <v>11.5</v>
      </c>
      <c r="C23" s="2">
        <v>968.90323869395957</v>
      </c>
      <c r="D23" s="5">
        <v>301.16236997195421</v>
      </c>
      <c r="E23" s="1">
        <v>20.277218744483385</v>
      </c>
      <c r="F23" s="1">
        <v>3.2794186814697035</v>
      </c>
      <c r="G23" s="1">
        <v>2.6705181370463551</v>
      </c>
      <c r="H23" s="144">
        <v>0</v>
      </c>
      <c r="I23" s="177"/>
      <c r="J23" s="182"/>
      <c r="K23" s="1"/>
      <c r="L23" s="5"/>
      <c r="M23" s="2"/>
      <c r="N23" s="5"/>
      <c r="O23" s="5"/>
      <c r="P23" s="1"/>
      <c r="Q23" s="2"/>
      <c r="R23" s="183"/>
      <c r="S23" s="1"/>
      <c r="T23" s="185"/>
      <c r="U23" s="184"/>
      <c r="V23" s="187"/>
      <c r="W23" s="1"/>
      <c r="X23" s="172"/>
      <c r="Y23" s="172"/>
      <c r="Z23" s="1"/>
      <c r="AA23" s="1"/>
      <c r="AB23" s="1"/>
      <c r="AC23" s="1"/>
      <c r="AD23" s="1"/>
      <c r="AE23" s="1"/>
      <c r="AH23" s="3"/>
      <c r="AI23" s="1"/>
      <c r="AJ23" s="171"/>
    </row>
    <row r="24" spans="1:36" ht="15.5" thickTop="1" thickBot="1" x14ac:dyDescent="0.4">
      <c r="A24" s="143">
        <v>12.5</v>
      </c>
      <c r="B24" s="3">
        <v>12.5</v>
      </c>
      <c r="C24" s="2">
        <v>968.90323869395957</v>
      </c>
      <c r="D24" s="5">
        <v>306.7354897278417</v>
      </c>
      <c r="E24" s="1">
        <v>21.533593608854883</v>
      </c>
      <c r="F24" s="1">
        <v>3.8753851469743967</v>
      </c>
      <c r="G24" s="1">
        <v>2.5851455749109356</v>
      </c>
      <c r="H24" s="144">
        <v>0</v>
      </c>
      <c r="I24" s="177"/>
      <c r="J24" s="182"/>
      <c r="K24" s="1"/>
      <c r="L24" s="5"/>
      <c r="M24" s="2"/>
      <c r="N24" s="5"/>
      <c r="O24" s="5"/>
      <c r="P24" s="1"/>
      <c r="Q24" s="2"/>
      <c r="R24" s="183"/>
      <c r="S24" s="1"/>
      <c r="T24" s="185"/>
      <c r="U24" s="184"/>
      <c r="V24" s="187"/>
      <c r="W24" s="1"/>
      <c r="X24" s="172"/>
      <c r="Y24" s="172"/>
      <c r="Z24" s="1"/>
      <c r="AA24" s="1"/>
      <c r="AB24" s="1"/>
      <c r="AC24" s="1"/>
      <c r="AD24" s="1"/>
      <c r="AE24" s="1"/>
      <c r="AH24" s="3"/>
      <c r="AI24" s="1"/>
      <c r="AJ24" s="171"/>
    </row>
    <row r="25" spans="1:36" ht="15.5" thickTop="1" thickBot="1" x14ac:dyDescent="0.4">
      <c r="A25" s="143">
        <v>13.5</v>
      </c>
      <c r="B25" s="3">
        <v>13.5</v>
      </c>
      <c r="C25" s="2">
        <v>916.51404841900148</v>
      </c>
      <c r="D25" s="5">
        <v>314.90168678834135</v>
      </c>
      <c r="E25" s="1">
        <v>23.343971996674878</v>
      </c>
      <c r="F25" s="1">
        <v>4.4695634110969298</v>
      </c>
      <c r="G25" s="1">
        <v>2.5964207964757975</v>
      </c>
      <c r="H25" s="144">
        <v>0</v>
      </c>
      <c r="I25" s="177"/>
      <c r="J25" s="182"/>
      <c r="K25" s="1"/>
      <c r="L25" s="5"/>
      <c r="M25" s="2"/>
      <c r="N25" s="5"/>
      <c r="O25" s="5"/>
      <c r="P25" s="1"/>
      <c r="Q25" s="2"/>
      <c r="R25" s="183"/>
      <c r="S25" s="1"/>
      <c r="T25" s="185"/>
      <c r="U25" s="184"/>
      <c r="V25" s="187"/>
      <c r="W25" s="1"/>
      <c r="X25" s="172"/>
      <c r="Y25" s="172"/>
      <c r="Z25" s="1"/>
      <c r="AA25" s="1"/>
      <c r="AB25" s="1"/>
      <c r="AC25" s="1"/>
      <c r="AD25" s="1"/>
      <c r="AE25" s="1"/>
      <c r="AH25" s="3"/>
      <c r="AI25" s="1"/>
      <c r="AJ25" s="171"/>
    </row>
    <row r="26" spans="1:36" ht="15.5" thickTop="1" thickBot="1" x14ac:dyDescent="0.4">
      <c r="A26" s="143">
        <v>14.5</v>
      </c>
      <c r="B26" s="3">
        <v>14.5</v>
      </c>
      <c r="C26" s="2">
        <v>815.30590471397545</v>
      </c>
      <c r="D26" s="5">
        <v>312.54902421933116</v>
      </c>
      <c r="E26" s="1">
        <v>22.826052683540077</v>
      </c>
      <c r="F26" s="1">
        <v>3.6515499215189031</v>
      </c>
      <c r="G26" s="1">
        <v>2.3682714644228127</v>
      </c>
      <c r="H26" s="144">
        <v>0</v>
      </c>
      <c r="I26" s="177"/>
      <c r="J26" s="182"/>
      <c r="K26" s="1"/>
      <c r="L26" s="5"/>
      <c r="M26" s="2"/>
      <c r="N26" s="5"/>
      <c r="O26" s="5"/>
      <c r="P26" s="1"/>
      <c r="Q26" s="2"/>
      <c r="R26" s="183"/>
      <c r="S26" s="1"/>
      <c r="T26" s="185"/>
      <c r="U26" s="184"/>
      <c r="V26" s="187"/>
      <c r="W26" s="1"/>
      <c r="X26" s="172"/>
      <c r="Y26" s="172"/>
      <c r="Z26" s="1"/>
      <c r="AA26" s="1"/>
      <c r="AB26" s="1"/>
      <c r="AC26" s="1"/>
      <c r="AD26" s="1"/>
      <c r="AE26" s="1"/>
      <c r="AH26" s="3"/>
      <c r="AI26" s="1"/>
      <c r="AJ26" s="171"/>
    </row>
    <row r="27" spans="1:36" ht="15.5" thickTop="1" thickBot="1" x14ac:dyDescent="0.4">
      <c r="A27" s="143">
        <v>15.5</v>
      </c>
      <c r="B27" s="3">
        <v>15.5</v>
      </c>
      <c r="C27" s="2">
        <v>672.17597552062944</v>
      </c>
      <c r="D27" s="5">
        <v>313.85117175300701</v>
      </c>
      <c r="E27" s="1">
        <v>23.113069622865151</v>
      </c>
      <c r="F27" s="1">
        <v>4.7818547353095617</v>
      </c>
      <c r="G27" s="1">
        <v>2.3336989490540936</v>
      </c>
      <c r="H27" s="144">
        <v>0</v>
      </c>
      <c r="I27" s="177"/>
      <c r="J27" s="182"/>
      <c r="K27" s="1"/>
      <c r="L27" s="5"/>
      <c r="M27" s="2"/>
      <c r="N27" s="5"/>
      <c r="O27" s="5"/>
      <c r="P27" s="1"/>
      <c r="Q27" s="2"/>
      <c r="R27" s="183"/>
      <c r="S27" s="1"/>
      <c r="T27" s="185"/>
      <c r="U27" s="184"/>
      <c r="V27" s="187"/>
      <c r="W27" s="1"/>
      <c r="X27" s="172"/>
      <c r="Y27" s="172"/>
      <c r="Z27" s="1"/>
      <c r="AA27" s="1"/>
      <c r="AB27" s="1"/>
      <c r="AC27" s="1"/>
      <c r="AD27" s="1"/>
      <c r="AE27" s="1"/>
      <c r="AH27" s="3"/>
      <c r="AI27" s="1"/>
      <c r="AJ27" s="171"/>
    </row>
    <row r="28" spans="1:36" ht="15.5" thickTop="1" thickBot="1" x14ac:dyDescent="0.4">
      <c r="A28" s="143">
        <v>16.5</v>
      </c>
      <c r="B28" s="3">
        <v>16.5</v>
      </c>
      <c r="C28" s="2">
        <v>496.87832926664043</v>
      </c>
      <c r="D28" s="5">
        <v>304.3749039473812</v>
      </c>
      <c r="E28" s="1">
        <v>21.003543057023069</v>
      </c>
      <c r="F28" s="1">
        <v>4.0062026453106796</v>
      </c>
      <c r="G28" s="1">
        <v>2.5278016775938497</v>
      </c>
      <c r="H28" s="144">
        <v>0</v>
      </c>
      <c r="I28" s="177"/>
      <c r="J28" s="182"/>
      <c r="K28" s="1"/>
      <c r="L28" s="5"/>
      <c r="M28" s="2"/>
      <c r="N28" s="5"/>
      <c r="O28" s="5"/>
      <c r="P28" s="1"/>
      <c r="Q28" s="2"/>
      <c r="R28" s="183"/>
      <c r="S28" s="1"/>
      <c r="T28" s="185"/>
      <c r="U28" s="184"/>
      <c r="V28" s="187"/>
      <c r="W28" s="1"/>
      <c r="X28" s="172"/>
      <c r="Y28" s="172"/>
      <c r="Z28" s="1"/>
      <c r="AA28" s="1"/>
      <c r="AB28" s="1"/>
      <c r="AC28" s="1"/>
      <c r="AD28" s="1"/>
      <c r="AE28" s="1"/>
      <c r="AH28" s="3"/>
      <c r="AI28" s="1"/>
      <c r="AJ28" s="171"/>
    </row>
    <row r="29" spans="1:36" ht="15.5" thickTop="1" thickBot="1" x14ac:dyDescent="0.4">
      <c r="A29" s="143">
        <v>17.5</v>
      </c>
      <c r="B29" s="3">
        <v>17.5</v>
      </c>
      <c r="C29" s="2">
        <v>301.35921120210173</v>
      </c>
      <c r="D29" s="5">
        <v>301.01630099163901</v>
      </c>
      <c r="E29" s="1">
        <v>20.244056049546032</v>
      </c>
      <c r="F29" s="1">
        <v>4.5937905651057562</v>
      </c>
      <c r="G29" s="1">
        <v>2.4109986489172517</v>
      </c>
      <c r="H29" s="144">
        <v>0</v>
      </c>
      <c r="I29" s="177"/>
      <c r="J29" s="182"/>
      <c r="K29" s="1"/>
      <c r="L29" s="5"/>
      <c r="M29" s="2"/>
      <c r="N29" s="5"/>
      <c r="O29" s="5"/>
      <c r="P29" s="1"/>
      <c r="Q29" s="2"/>
      <c r="R29" s="183"/>
      <c r="S29" s="1"/>
      <c r="T29" s="185"/>
      <c r="U29" s="184"/>
      <c r="V29" s="187"/>
      <c r="W29" s="1"/>
      <c r="X29" s="172"/>
      <c r="Y29" s="172"/>
      <c r="Z29" s="1"/>
      <c r="AA29" s="1"/>
      <c r="AB29" s="1"/>
      <c r="AC29" s="1"/>
      <c r="AD29" s="1"/>
      <c r="AE29" s="1"/>
      <c r="AH29" s="3"/>
      <c r="AI29" s="1"/>
      <c r="AJ29" s="171"/>
    </row>
    <row r="30" spans="1:36" ht="15.5" thickTop="1" thickBot="1" x14ac:dyDescent="0.4">
      <c r="A30" s="143">
        <v>18.5</v>
      </c>
      <c r="B30" s="3">
        <v>18.5</v>
      </c>
      <c r="C30" s="2">
        <v>98.942926503916112</v>
      </c>
      <c r="D30" s="5">
        <v>286.91110215550009</v>
      </c>
      <c r="E30" s="1">
        <v>16.983234973123995</v>
      </c>
      <c r="F30" s="1">
        <v>3.6323194635863101</v>
      </c>
      <c r="G30" s="1">
        <v>2.2021820284876581</v>
      </c>
      <c r="H30" s="144">
        <v>0</v>
      </c>
      <c r="I30" s="177"/>
      <c r="J30" s="182"/>
      <c r="K30" s="1"/>
      <c r="L30" s="5"/>
      <c r="M30" s="2"/>
      <c r="N30" s="5"/>
      <c r="O30" s="5"/>
      <c r="P30" s="1"/>
      <c r="Q30" s="2"/>
      <c r="R30" s="183"/>
      <c r="S30" s="1"/>
      <c r="T30" s="185"/>
      <c r="U30" s="184"/>
      <c r="V30" s="187"/>
      <c r="W30" s="1"/>
      <c r="X30" s="172"/>
      <c r="Y30" s="172"/>
      <c r="Z30" s="1"/>
      <c r="AA30" s="1"/>
      <c r="AB30" s="1"/>
      <c r="AC30" s="1"/>
      <c r="AD30" s="1"/>
      <c r="AE30" s="1"/>
      <c r="AH30" s="3"/>
      <c r="AI30" s="1"/>
      <c r="AJ30" s="171"/>
    </row>
    <row r="31" spans="1:36" ht="15.5" thickTop="1" thickBot="1" x14ac:dyDescent="0.4">
      <c r="A31" s="143">
        <v>19.5</v>
      </c>
      <c r="B31" s="3">
        <v>19.5</v>
      </c>
      <c r="C31" s="2">
        <v>0</v>
      </c>
      <c r="D31" s="5">
        <v>278.90494661421599</v>
      </c>
      <c r="E31" s="1">
        <v>15.078553143225541</v>
      </c>
      <c r="F31" s="1">
        <v>3.5097601594073122</v>
      </c>
      <c r="G31" s="1">
        <v>2.2432809571569492</v>
      </c>
      <c r="H31" s="144">
        <v>0</v>
      </c>
      <c r="I31" s="177"/>
      <c r="J31" s="182"/>
      <c r="K31" s="1"/>
      <c r="L31" s="5"/>
      <c r="M31" s="2"/>
      <c r="N31" s="5"/>
      <c r="O31" s="5"/>
      <c r="P31" s="1"/>
      <c r="Q31" s="2"/>
      <c r="R31" s="183"/>
      <c r="S31" s="1"/>
      <c r="T31" s="185"/>
      <c r="U31" s="184"/>
      <c r="V31" s="187"/>
      <c r="W31" s="1"/>
      <c r="X31" s="172"/>
      <c r="Y31" s="172"/>
      <c r="Z31" s="1"/>
      <c r="AA31" s="1"/>
      <c r="AB31" s="1"/>
      <c r="AC31" s="1"/>
      <c r="AD31" s="1"/>
      <c r="AE31" s="1"/>
      <c r="AH31" s="3"/>
      <c r="AI31" s="1"/>
      <c r="AJ31" s="171"/>
    </row>
    <row r="32" spans="1:36" ht="15.5" thickTop="1" thickBot="1" x14ac:dyDescent="0.4">
      <c r="A32" s="143">
        <v>20.5</v>
      </c>
      <c r="B32" s="3">
        <v>20.5</v>
      </c>
      <c r="C32" s="2">
        <v>0</v>
      </c>
      <c r="D32" s="5">
        <v>274.02836277439411</v>
      </c>
      <c r="E32" s="1">
        <v>13.898220659485103</v>
      </c>
      <c r="F32" s="1">
        <v>3.8476582856076482</v>
      </c>
      <c r="G32" s="1">
        <v>2.4759475586658066</v>
      </c>
      <c r="H32" s="144">
        <v>0</v>
      </c>
      <c r="I32" s="177"/>
      <c r="J32" s="182"/>
      <c r="K32" s="1"/>
      <c r="L32" s="5"/>
      <c r="M32" s="2"/>
      <c r="N32" s="5"/>
      <c r="O32" s="5"/>
      <c r="P32" s="1"/>
      <c r="Q32" s="2"/>
      <c r="R32" s="183"/>
      <c r="S32" s="1"/>
      <c r="T32" s="185"/>
      <c r="U32" s="184"/>
      <c r="V32" s="187"/>
      <c r="W32" s="1"/>
      <c r="X32" s="172"/>
      <c r="Y32" s="172"/>
      <c r="Z32" s="1"/>
      <c r="AA32" s="1"/>
      <c r="AB32" s="1"/>
      <c r="AC32" s="1"/>
      <c r="AD32" s="1"/>
      <c r="AE32" s="1"/>
      <c r="AH32" s="3"/>
      <c r="AI32" s="1"/>
      <c r="AJ32" s="171"/>
    </row>
    <row r="33" spans="1:36" ht="15.5" thickTop="1" thickBot="1" x14ac:dyDescent="0.4">
      <c r="A33" s="143">
        <v>21.5</v>
      </c>
      <c r="B33" s="3">
        <v>21.5</v>
      </c>
      <c r="C33" s="2">
        <v>0</v>
      </c>
      <c r="D33" s="5">
        <v>276.19628197022314</v>
      </c>
      <c r="E33" s="1">
        <v>14.424874646126078</v>
      </c>
      <c r="F33" s="1">
        <v>3.507025565728604</v>
      </c>
      <c r="G33" s="1">
        <v>2.0784061464730437</v>
      </c>
      <c r="H33" s="144">
        <v>0</v>
      </c>
      <c r="I33" s="177"/>
      <c r="J33" s="182"/>
      <c r="K33" s="1"/>
      <c r="L33" s="5"/>
      <c r="M33" s="2"/>
      <c r="N33" s="5"/>
      <c r="O33" s="5"/>
      <c r="P33" s="1"/>
      <c r="Q33" s="2"/>
      <c r="R33" s="183"/>
      <c r="S33" s="1"/>
      <c r="T33" s="185"/>
      <c r="U33" s="184"/>
      <c r="V33" s="187"/>
      <c r="W33" s="1"/>
      <c r="X33" s="172"/>
      <c r="Y33" s="172"/>
      <c r="Z33" s="1"/>
      <c r="AA33" s="1"/>
      <c r="AB33" s="1"/>
      <c r="AC33" s="1"/>
      <c r="AD33" s="1"/>
      <c r="AE33" s="1"/>
      <c r="AH33" s="3"/>
      <c r="AI33" s="1"/>
      <c r="AJ33" s="171"/>
    </row>
    <row r="34" spans="1:36" ht="15.5" thickTop="1" thickBot="1" x14ac:dyDescent="0.4">
      <c r="A34" s="143">
        <v>22.5</v>
      </c>
      <c r="B34" s="3">
        <v>22.5</v>
      </c>
      <c r="C34" s="2">
        <v>0</v>
      </c>
      <c r="D34" s="5">
        <v>272.6487277091141</v>
      </c>
      <c r="E34" s="1">
        <v>13.561435835999358</v>
      </c>
      <c r="F34" s="1">
        <v>2.9862392390242243</v>
      </c>
      <c r="G34" s="1">
        <v>2.0353235312246571</v>
      </c>
      <c r="H34" s="144">
        <v>0</v>
      </c>
      <c r="I34" s="177"/>
      <c r="J34" s="182"/>
      <c r="K34" s="1"/>
      <c r="L34" s="5"/>
      <c r="M34" s="2"/>
      <c r="N34" s="5"/>
      <c r="O34" s="5"/>
      <c r="P34" s="1"/>
      <c r="Q34" s="2"/>
      <c r="R34" s="183"/>
      <c r="S34" s="1"/>
      <c r="T34" s="185"/>
      <c r="U34" s="184"/>
      <c r="V34" s="187"/>
      <c r="W34" s="1"/>
      <c r="X34" s="172"/>
      <c r="Y34" s="172"/>
      <c r="Z34" s="1"/>
      <c r="AA34" s="1"/>
      <c r="AB34" s="1"/>
      <c r="AC34" s="1"/>
      <c r="AD34" s="1"/>
      <c r="AE34" s="1"/>
      <c r="AH34" s="3"/>
      <c r="AI34" s="1"/>
      <c r="AJ34" s="171"/>
    </row>
    <row r="35" spans="1:36" ht="15.5" thickTop="1" thickBot="1" x14ac:dyDescent="0.4">
      <c r="A35" s="143">
        <v>23.5</v>
      </c>
      <c r="B35" s="3">
        <v>23.5</v>
      </c>
      <c r="C35" s="2">
        <v>0</v>
      </c>
      <c r="D35" s="5">
        <v>269.77889044823911</v>
      </c>
      <c r="E35" s="1">
        <v>12.856759928793041</v>
      </c>
      <c r="F35" s="1">
        <v>3.0955206198304084</v>
      </c>
      <c r="G35" s="1">
        <v>2.1927205314559695</v>
      </c>
      <c r="H35" s="144">
        <v>0</v>
      </c>
      <c r="I35" s="177"/>
      <c r="J35" s="182"/>
      <c r="K35" s="1"/>
      <c r="L35" s="5"/>
      <c r="M35" s="2"/>
      <c r="N35" s="5"/>
      <c r="O35" s="5"/>
      <c r="P35" s="1"/>
      <c r="Q35" s="2"/>
      <c r="R35" s="183"/>
      <c r="S35" s="1"/>
      <c r="T35" s="185"/>
      <c r="U35" s="184"/>
      <c r="V35" s="187"/>
      <c r="W35" s="1"/>
      <c r="X35" s="172"/>
      <c r="Y35" s="172"/>
      <c r="Z35" s="1"/>
      <c r="AA35" s="1"/>
      <c r="AB35" s="1"/>
      <c r="AC35" s="1"/>
      <c r="AD35" s="1"/>
      <c r="AE35" s="1"/>
      <c r="AH35" s="3"/>
      <c r="AI35" s="1"/>
      <c r="AJ35" s="171"/>
    </row>
    <row r="36" spans="1:36" ht="15.5" thickTop="1" thickBot="1" x14ac:dyDescent="0.4">
      <c r="A36" s="145">
        <v>24.5</v>
      </c>
      <c r="B36" s="3">
        <v>0.5</v>
      </c>
      <c r="C36" s="2">
        <v>0</v>
      </c>
      <c r="D36" s="5">
        <v>265.69332199518436</v>
      </c>
      <c r="E36" s="1">
        <v>11.843802584848534</v>
      </c>
      <c r="F36" s="1">
        <v>2.411089447796404</v>
      </c>
      <c r="G36" s="1">
        <v>2.4674783248215264</v>
      </c>
      <c r="H36" s="144">
        <v>0</v>
      </c>
      <c r="I36" s="177"/>
      <c r="J36" s="182"/>
      <c r="K36" s="1"/>
      <c r="L36" s="5"/>
      <c r="M36" s="2"/>
      <c r="N36" s="5"/>
      <c r="O36" s="5"/>
      <c r="P36" s="1"/>
      <c r="Q36" s="2"/>
      <c r="R36" s="183"/>
      <c r="S36" s="1"/>
      <c r="T36" s="185"/>
      <c r="U36" s="184"/>
      <c r="V36" s="187"/>
      <c r="W36" s="1"/>
      <c r="X36" s="172"/>
      <c r="Y36" s="172"/>
      <c r="Z36" s="1"/>
      <c r="AA36" s="1"/>
      <c r="AB36" s="1"/>
      <c r="AC36" s="1"/>
      <c r="AD36" s="1"/>
      <c r="AE36" s="1"/>
      <c r="AH36" s="3"/>
      <c r="AI36" s="1"/>
      <c r="AJ36" s="171"/>
    </row>
    <row r="37" spans="1:36" ht="15.5" thickTop="1" thickBot="1" x14ac:dyDescent="0.4">
      <c r="A37" s="145">
        <v>25.5</v>
      </c>
      <c r="B37" s="3">
        <v>1.5</v>
      </c>
      <c r="C37" s="2">
        <v>0</v>
      </c>
      <c r="D37" s="5">
        <v>270.99020695545721</v>
      </c>
      <c r="E37" s="1">
        <v>13.154875768886653</v>
      </c>
      <c r="F37" s="1">
        <v>2.3352274165732876</v>
      </c>
      <c r="G37" s="1">
        <v>2.0462589950241963</v>
      </c>
      <c r="H37" s="144">
        <v>0</v>
      </c>
      <c r="I37" s="177"/>
      <c r="J37" s="182"/>
      <c r="K37" s="1"/>
      <c r="L37" s="5"/>
      <c r="M37" s="2"/>
      <c r="N37" s="5"/>
      <c r="O37" s="5"/>
      <c r="P37" s="1"/>
      <c r="Q37" s="2"/>
      <c r="R37" s="183"/>
      <c r="S37" s="1"/>
      <c r="T37" s="185"/>
      <c r="U37" s="184"/>
      <c r="V37" s="187"/>
      <c r="W37" s="1"/>
      <c r="X37" s="172"/>
      <c r="Y37" s="172"/>
      <c r="Z37" s="1"/>
      <c r="AA37" s="1"/>
      <c r="AB37" s="1"/>
      <c r="AC37" s="1"/>
      <c r="AD37" s="1"/>
      <c r="AE37" s="1"/>
      <c r="AH37" s="3"/>
      <c r="AI37" s="1"/>
      <c r="AJ37" s="171"/>
    </row>
    <row r="38" spans="1:36" ht="15.5" thickTop="1" thickBot="1" x14ac:dyDescent="0.4">
      <c r="A38" s="145">
        <v>26.5</v>
      </c>
      <c r="B38" s="3">
        <v>2.5</v>
      </c>
      <c r="C38" s="2">
        <v>0</v>
      </c>
      <c r="D38" s="5">
        <v>265.71515689178</v>
      </c>
      <c r="E38" s="1">
        <v>11.849247180343216</v>
      </c>
      <c r="F38" s="1">
        <v>2.2388343612212762</v>
      </c>
      <c r="G38" s="1">
        <v>2.305117008752827</v>
      </c>
      <c r="H38" s="144">
        <v>0</v>
      </c>
      <c r="I38" s="177"/>
      <c r="J38" s="182"/>
      <c r="K38" s="1"/>
      <c r="L38" s="5"/>
      <c r="M38" s="2"/>
      <c r="N38" s="5"/>
      <c r="O38" s="5"/>
      <c r="P38" s="1"/>
      <c r="Q38" s="2"/>
      <c r="R38" s="183"/>
      <c r="S38" s="1"/>
      <c r="T38" s="185"/>
      <c r="U38" s="184"/>
      <c r="V38" s="187"/>
      <c r="W38" s="1"/>
      <c r="X38" s="172"/>
      <c r="Y38" s="172"/>
      <c r="Z38" s="1"/>
      <c r="AA38" s="1"/>
      <c r="AB38" s="1"/>
      <c r="AC38" s="1"/>
      <c r="AD38" s="1"/>
      <c r="AE38" s="1"/>
      <c r="AH38" s="3"/>
      <c r="AI38" s="1"/>
      <c r="AJ38" s="171"/>
    </row>
    <row r="39" spans="1:36" ht="15.5" thickTop="1" thickBot="1" x14ac:dyDescent="0.4">
      <c r="A39" s="145">
        <v>27.5</v>
      </c>
      <c r="B39" s="3">
        <v>3.5</v>
      </c>
      <c r="C39" s="2">
        <v>0</v>
      </c>
      <c r="D39" s="5">
        <v>262.49325954707354</v>
      </c>
      <c r="E39" s="1">
        <v>11.04220341783844</v>
      </c>
      <c r="F39" s="1">
        <v>2.2071834683693861</v>
      </c>
      <c r="G39" s="1">
        <v>2.3784680667895777</v>
      </c>
      <c r="H39" s="144">
        <v>0</v>
      </c>
      <c r="I39" s="177"/>
      <c r="J39" s="182"/>
      <c r="K39" s="1"/>
      <c r="L39" s="5"/>
      <c r="M39" s="2"/>
      <c r="N39" s="5"/>
      <c r="O39" s="5"/>
      <c r="P39" s="1"/>
      <c r="Q39" s="2"/>
      <c r="R39" s="183"/>
      <c r="S39" s="1"/>
      <c r="T39" s="185"/>
      <c r="U39" s="184"/>
      <c r="V39" s="187"/>
      <c r="W39" s="1"/>
      <c r="X39" s="172"/>
      <c r="Y39" s="172"/>
      <c r="Z39" s="1"/>
      <c r="AA39" s="1"/>
      <c r="AB39" s="1"/>
      <c r="AC39" s="1"/>
      <c r="AD39" s="1"/>
      <c r="AE39" s="1"/>
      <c r="AH39" s="3"/>
      <c r="AI39" s="1"/>
      <c r="AJ39" s="171"/>
    </row>
    <row r="40" spans="1:36" ht="15.5" thickTop="1" thickBot="1" x14ac:dyDescent="0.4">
      <c r="A40" s="145">
        <v>28.5</v>
      </c>
      <c r="B40" s="3">
        <v>4.5</v>
      </c>
      <c r="C40" s="2">
        <v>0</v>
      </c>
      <c r="D40" s="5">
        <v>260.02153702743118</v>
      </c>
      <c r="E40" s="1">
        <v>10.418017833014291</v>
      </c>
      <c r="F40" s="1">
        <v>2.3048536602262777</v>
      </c>
      <c r="G40" s="1">
        <v>2.301629722466132</v>
      </c>
      <c r="H40" s="144">
        <v>0</v>
      </c>
      <c r="I40" s="177"/>
      <c r="J40" s="182"/>
      <c r="K40" s="1"/>
      <c r="L40" s="5"/>
      <c r="M40" s="2"/>
      <c r="N40" s="5"/>
      <c r="O40" s="5"/>
      <c r="P40" s="1"/>
      <c r="Q40" s="2"/>
      <c r="R40" s="183"/>
      <c r="S40" s="1"/>
      <c r="T40" s="185"/>
      <c r="U40" s="184"/>
      <c r="V40" s="187"/>
      <c r="W40" s="1"/>
      <c r="X40" s="172"/>
      <c r="Y40" s="172"/>
      <c r="Z40" s="1"/>
      <c r="AA40" s="1"/>
      <c r="AB40" s="1"/>
      <c r="AC40" s="1"/>
      <c r="AD40" s="1"/>
      <c r="AE40" s="1"/>
      <c r="AH40" s="3"/>
      <c r="AI40" s="1"/>
      <c r="AJ40" s="171"/>
    </row>
    <row r="41" spans="1:36" ht="15.5" thickTop="1" thickBot="1" x14ac:dyDescent="0.4">
      <c r="A41" s="145">
        <v>29.5</v>
      </c>
      <c r="B41" s="3">
        <v>5.5</v>
      </c>
      <c r="C41" s="2">
        <v>98.942926503916112</v>
      </c>
      <c r="D41" s="5">
        <v>266.95683212262082</v>
      </c>
      <c r="E41" s="1">
        <v>12.158311932977485</v>
      </c>
      <c r="F41" s="1">
        <v>2.1916861393803444</v>
      </c>
      <c r="G41" s="1">
        <v>2.3609256664384652</v>
      </c>
      <c r="H41" s="144">
        <v>0</v>
      </c>
      <c r="I41" s="177"/>
      <c r="J41" s="182"/>
      <c r="K41" s="1"/>
      <c r="L41" s="5"/>
      <c r="M41" s="2"/>
      <c r="N41" s="5"/>
      <c r="O41" s="5"/>
      <c r="P41" s="1"/>
      <c r="Q41" s="2"/>
      <c r="R41" s="183"/>
      <c r="S41" s="1"/>
      <c r="T41" s="185"/>
      <c r="U41" s="184"/>
      <c r="V41" s="187"/>
      <c r="W41" s="1"/>
      <c r="X41" s="172"/>
      <c r="Y41" s="172"/>
      <c r="Z41" s="1"/>
      <c r="AA41" s="1"/>
      <c r="AB41" s="1"/>
      <c r="AC41" s="1"/>
      <c r="AD41" s="1"/>
      <c r="AE41" s="1"/>
      <c r="AH41" s="3"/>
      <c r="AI41" s="1"/>
      <c r="AJ41" s="171"/>
    </row>
    <row r="42" spans="1:36" ht="15.5" thickTop="1" thickBot="1" x14ac:dyDescent="0.4">
      <c r="A42" s="145">
        <v>30.5</v>
      </c>
      <c r="B42" s="3">
        <v>6.5</v>
      </c>
      <c r="C42" s="2">
        <v>301.35921120210173</v>
      </c>
      <c r="D42" s="5">
        <v>269.03431915514886</v>
      </c>
      <c r="E42" s="1">
        <v>12.673015731416598</v>
      </c>
      <c r="F42" s="1">
        <v>2.2939726943492591</v>
      </c>
      <c r="G42" s="1">
        <v>2.2204628859749969</v>
      </c>
      <c r="H42" s="144">
        <v>0</v>
      </c>
      <c r="I42" s="177"/>
      <c r="J42" s="182"/>
      <c r="K42" s="1"/>
      <c r="L42" s="5"/>
      <c r="M42" s="2"/>
      <c r="N42" s="5"/>
      <c r="O42" s="5"/>
      <c r="P42" s="1"/>
      <c r="Q42" s="2"/>
      <c r="R42" s="183"/>
      <c r="S42" s="1"/>
      <c r="T42" s="185"/>
      <c r="U42" s="184"/>
      <c r="V42" s="187"/>
      <c r="W42" s="1"/>
      <c r="X42" s="172"/>
      <c r="Y42" s="172"/>
      <c r="Z42" s="1"/>
      <c r="AA42" s="1"/>
      <c r="AB42" s="1"/>
      <c r="AC42" s="1"/>
      <c r="AD42" s="1"/>
      <c r="AE42" s="1"/>
      <c r="AH42" s="3"/>
      <c r="AI42" s="1"/>
      <c r="AJ42" s="171"/>
    </row>
    <row r="43" spans="1:36" ht="15.5" thickTop="1" thickBot="1" x14ac:dyDescent="0.4">
      <c r="A43" s="145">
        <v>31.5</v>
      </c>
      <c r="B43" s="3">
        <v>7.5</v>
      </c>
      <c r="C43" s="2">
        <v>496.87832926664043</v>
      </c>
      <c r="D43" s="5">
        <v>272.27739126591752</v>
      </c>
      <c r="E43" s="1">
        <v>13.470570081256357</v>
      </c>
      <c r="F43" s="1">
        <v>2.4859950467857805</v>
      </c>
      <c r="G43" s="1">
        <v>2.2906948243341247</v>
      </c>
      <c r="H43" s="144">
        <v>0</v>
      </c>
      <c r="I43" s="177"/>
      <c r="J43" s="182"/>
      <c r="K43" s="1"/>
      <c r="L43" s="5"/>
      <c r="M43" s="2"/>
      <c r="N43" s="5"/>
      <c r="O43" s="5"/>
      <c r="P43" s="1"/>
      <c r="Q43" s="2"/>
      <c r="R43" s="183"/>
      <c r="S43" s="1"/>
      <c r="T43" s="185"/>
      <c r="U43" s="184"/>
      <c r="V43" s="187"/>
      <c r="W43" s="1"/>
      <c r="X43" s="172"/>
      <c r="Y43" s="172"/>
      <c r="Z43" s="1"/>
      <c r="AA43" s="1"/>
      <c r="AB43" s="1"/>
      <c r="AC43" s="1"/>
      <c r="AD43" s="1"/>
      <c r="AE43" s="1"/>
      <c r="AH43" s="3"/>
      <c r="AI43" s="1"/>
      <c r="AJ43" s="171"/>
    </row>
    <row r="44" spans="1:36" ht="15.5" thickTop="1" thickBot="1" x14ac:dyDescent="0.4">
      <c r="A44" s="145">
        <v>32.5</v>
      </c>
      <c r="B44" s="3">
        <v>8.5</v>
      </c>
      <c r="C44" s="2">
        <v>672.17597552062944</v>
      </c>
      <c r="D44" s="5">
        <v>279.51616957171171</v>
      </c>
      <c r="E44" s="1">
        <v>15.225399858622021</v>
      </c>
      <c r="F44" s="1">
        <v>2.6740983492889279</v>
      </c>
      <c r="G44" s="1">
        <v>2.4453360374113098</v>
      </c>
      <c r="H44" s="144">
        <v>0</v>
      </c>
      <c r="I44" s="177"/>
      <c r="J44" s="182"/>
      <c r="K44" s="1"/>
      <c r="L44" s="5"/>
      <c r="M44" s="2"/>
      <c r="N44" s="5"/>
      <c r="O44" s="5"/>
      <c r="P44" s="1"/>
      <c r="Q44" s="2"/>
      <c r="R44" s="183"/>
      <c r="S44" s="1"/>
      <c r="T44" s="185"/>
      <c r="U44" s="184"/>
      <c r="V44" s="187"/>
      <c r="W44" s="1"/>
      <c r="X44" s="172"/>
      <c r="Y44" s="172"/>
      <c r="Z44" s="1"/>
      <c r="AA44" s="1"/>
      <c r="AB44" s="1"/>
      <c r="AC44" s="1"/>
      <c r="AD44" s="1"/>
      <c r="AE44" s="1"/>
      <c r="AH44" s="3"/>
      <c r="AI44" s="1"/>
      <c r="AJ44" s="171"/>
    </row>
    <row r="45" spans="1:36" ht="15.5" thickTop="1" thickBot="1" x14ac:dyDescent="0.4">
      <c r="A45" s="145">
        <v>33.5</v>
      </c>
      <c r="B45" s="3">
        <v>9.5</v>
      </c>
      <c r="C45" s="2">
        <v>815.30590471397545</v>
      </c>
      <c r="D45" s="5">
        <v>284.9939442423784</v>
      </c>
      <c r="E45" s="1">
        <v>16.530804502010149</v>
      </c>
      <c r="F45" s="1">
        <v>2.8442401417910679</v>
      </c>
      <c r="G45" s="1">
        <v>2.2925483872902599</v>
      </c>
      <c r="H45" s="144">
        <v>0</v>
      </c>
      <c r="I45" s="177"/>
      <c r="J45" s="182"/>
      <c r="K45" s="1"/>
      <c r="L45" s="5"/>
      <c r="M45" s="2"/>
      <c r="N45" s="5"/>
      <c r="O45" s="5"/>
      <c r="P45" s="1"/>
      <c r="Q45" s="2"/>
      <c r="R45" s="183"/>
      <c r="S45" s="1"/>
      <c r="T45" s="185"/>
      <c r="U45" s="184"/>
      <c r="V45" s="187"/>
      <c r="W45" s="1"/>
      <c r="X45" s="172"/>
      <c r="Y45" s="172"/>
      <c r="Z45" s="1"/>
      <c r="AA45" s="1"/>
      <c r="AB45" s="1"/>
      <c r="AC45" s="1"/>
      <c r="AD45" s="1"/>
      <c r="AE45" s="1"/>
      <c r="AH45" s="3"/>
      <c r="AI45" s="1"/>
      <c r="AJ45" s="171"/>
    </row>
    <row r="46" spans="1:36" ht="15.5" thickTop="1" thickBot="1" x14ac:dyDescent="0.4">
      <c r="A46" s="145">
        <v>34.5</v>
      </c>
      <c r="B46" s="3">
        <v>10.5</v>
      </c>
      <c r="C46" s="2">
        <v>916.51404841900148</v>
      </c>
      <c r="D46" s="5">
        <v>295.63864073167821</v>
      </c>
      <c r="E46" s="1">
        <v>19.014652430408887</v>
      </c>
      <c r="F46" s="1">
        <v>3.2511319692809</v>
      </c>
      <c r="G46" s="1">
        <v>2.6282470832714195</v>
      </c>
      <c r="H46" s="144">
        <v>0</v>
      </c>
      <c r="I46" s="177"/>
      <c r="J46" s="182"/>
      <c r="K46" s="1"/>
      <c r="L46" s="5"/>
      <c r="M46" s="2"/>
      <c r="N46" s="5"/>
      <c r="O46" s="5"/>
      <c r="P46" s="1"/>
      <c r="Q46" s="2"/>
      <c r="R46" s="183"/>
      <c r="S46" s="1"/>
      <c r="T46" s="185"/>
      <c r="U46" s="184"/>
      <c r="V46" s="187"/>
      <c r="W46" s="1"/>
      <c r="X46" s="172"/>
      <c r="Y46" s="172"/>
      <c r="Z46" s="1"/>
      <c r="AA46" s="1"/>
      <c r="AB46" s="1"/>
      <c r="AC46" s="1"/>
      <c r="AD46" s="1"/>
      <c r="AE46" s="1"/>
      <c r="AH46" s="3"/>
      <c r="AI46" s="1"/>
      <c r="AJ46" s="171"/>
    </row>
    <row r="47" spans="1:36" ht="15.5" thickTop="1" thickBot="1" x14ac:dyDescent="0.4">
      <c r="A47" s="145">
        <v>35.5</v>
      </c>
      <c r="B47" s="3">
        <v>11.5</v>
      </c>
      <c r="C47" s="2">
        <v>968.90323869395957</v>
      </c>
      <c r="D47" s="5">
        <v>306.82300695831015</v>
      </c>
      <c r="E47" s="1">
        <v>21.553185999255252</v>
      </c>
      <c r="F47" s="1">
        <v>3.5576492014133132</v>
      </c>
      <c r="G47" s="1">
        <v>2.6890238135408713</v>
      </c>
      <c r="H47" s="144">
        <v>0</v>
      </c>
      <c r="I47" s="177"/>
      <c r="J47" s="182"/>
      <c r="K47" s="1"/>
      <c r="L47" s="5"/>
      <c r="M47" s="2"/>
      <c r="N47" s="5"/>
      <c r="O47" s="5"/>
      <c r="P47" s="1"/>
      <c r="Q47" s="2"/>
      <c r="R47" s="183"/>
      <c r="S47" s="1"/>
      <c r="T47" s="185"/>
      <c r="U47" s="184"/>
      <c r="V47" s="187"/>
      <c r="W47" s="1"/>
      <c r="X47" s="172"/>
      <c r="Y47" s="172"/>
      <c r="Z47" s="1"/>
      <c r="AA47" s="1"/>
      <c r="AB47" s="1"/>
      <c r="AC47" s="1"/>
      <c r="AD47" s="1"/>
      <c r="AE47" s="1"/>
      <c r="AH47" s="3"/>
      <c r="AI47" s="1"/>
      <c r="AJ47" s="171"/>
    </row>
    <row r="48" spans="1:36" ht="15.5" thickTop="1" thickBot="1" x14ac:dyDescent="0.4">
      <c r="A48" s="145">
        <v>36.5</v>
      </c>
      <c r="B48" s="3">
        <v>12.5</v>
      </c>
      <c r="C48" s="2">
        <v>968.90323869395957</v>
      </c>
      <c r="D48" s="5">
        <v>304.80715998141864</v>
      </c>
      <c r="E48" s="1">
        <v>21.100832702472907</v>
      </c>
      <c r="F48" s="1">
        <v>4.2499763071944736</v>
      </c>
      <c r="G48" s="1">
        <v>2.69289315368506</v>
      </c>
      <c r="H48" s="144">
        <v>0</v>
      </c>
      <c r="I48" s="177"/>
      <c r="J48" s="182"/>
      <c r="K48" s="1"/>
      <c r="L48" s="5"/>
      <c r="M48" s="2"/>
      <c r="N48" s="5"/>
      <c r="O48" s="5"/>
      <c r="P48" s="1"/>
      <c r="Q48" s="2"/>
      <c r="R48" s="183"/>
      <c r="S48" s="1"/>
      <c r="T48" s="185"/>
      <c r="U48" s="184"/>
      <c r="V48" s="187"/>
      <c r="W48" s="1"/>
      <c r="X48" s="172"/>
      <c r="Y48" s="172"/>
      <c r="Z48" s="1"/>
      <c r="AA48" s="1"/>
      <c r="AB48" s="1"/>
      <c r="AC48" s="1"/>
      <c r="AD48" s="1"/>
      <c r="AE48" s="1"/>
      <c r="AH48" s="3"/>
      <c r="AI48" s="1"/>
      <c r="AJ48" s="171"/>
    </row>
    <row r="49" spans="1:36" ht="15.5" thickTop="1" thickBot="1" x14ac:dyDescent="0.4">
      <c r="A49" s="145">
        <v>37.5</v>
      </c>
      <c r="B49" s="3">
        <v>13.5</v>
      </c>
      <c r="C49" s="2">
        <v>916.51404841900148</v>
      </c>
      <c r="D49" s="5">
        <v>312.27562660655417</v>
      </c>
      <c r="E49" s="1">
        <v>22.76567701408462</v>
      </c>
      <c r="F49" s="1">
        <v>4.1675421706069917</v>
      </c>
      <c r="G49" s="1">
        <v>2.3816635876860528</v>
      </c>
      <c r="H49" s="144">
        <v>0</v>
      </c>
      <c r="I49" s="177"/>
      <c r="J49" s="182"/>
      <c r="K49" s="1"/>
      <c r="L49" s="5"/>
      <c r="M49" s="2"/>
      <c r="N49" s="5"/>
      <c r="O49" s="5"/>
      <c r="P49" s="1"/>
      <c r="Q49" s="2"/>
      <c r="R49" s="183"/>
      <c r="S49" s="1"/>
      <c r="T49" s="185"/>
      <c r="U49" s="184"/>
      <c r="V49" s="187"/>
      <c r="W49" s="1"/>
      <c r="X49" s="172"/>
      <c r="Y49" s="172"/>
      <c r="Z49" s="1"/>
      <c r="AA49" s="1"/>
      <c r="AB49" s="1"/>
      <c r="AC49" s="1"/>
      <c r="AD49" s="1"/>
      <c r="AE49" s="1"/>
      <c r="AH49" s="3"/>
      <c r="AI49" s="1"/>
      <c r="AJ49" s="171"/>
    </row>
    <row r="50" spans="1:36" ht="15.5" thickTop="1" thickBot="1" x14ac:dyDescent="0.4">
      <c r="A50" s="145">
        <v>38.5</v>
      </c>
      <c r="B50" s="3">
        <v>14.5</v>
      </c>
      <c r="C50" s="2">
        <v>815.30590471397545</v>
      </c>
      <c r="D50" s="5">
        <v>307.99079341775013</v>
      </c>
      <c r="E50" s="1">
        <v>21.814216893936297</v>
      </c>
      <c r="F50" s="1">
        <v>4.5607042408544967</v>
      </c>
      <c r="G50" s="1">
        <v>2.4620539877522303</v>
      </c>
      <c r="H50" s="144">
        <v>0</v>
      </c>
      <c r="I50" s="177"/>
      <c r="J50" s="182"/>
      <c r="K50" s="1"/>
      <c r="L50" s="5"/>
      <c r="M50" s="2"/>
      <c r="N50" s="5"/>
      <c r="O50" s="5"/>
      <c r="P50" s="1"/>
      <c r="Q50" s="2"/>
      <c r="R50" s="183"/>
      <c r="S50" s="1"/>
      <c r="T50" s="185"/>
      <c r="U50" s="184"/>
      <c r="V50" s="187"/>
      <c r="W50" s="1"/>
      <c r="X50" s="172"/>
      <c r="Y50" s="172"/>
      <c r="Z50" s="1"/>
      <c r="AA50" s="1"/>
      <c r="AB50" s="1"/>
      <c r="AC50" s="1"/>
      <c r="AD50" s="1"/>
      <c r="AE50" s="1"/>
      <c r="AH50" s="3"/>
      <c r="AI50" s="1"/>
      <c r="AJ50" s="171"/>
    </row>
    <row r="51" spans="1:36" ht="15.5" thickTop="1" thickBot="1" x14ac:dyDescent="0.4">
      <c r="A51" s="145">
        <v>39.5</v>
      </c>
      <c r="B51" s="3">
        <v>15.5</v>
      </c>
      <c r="C51" s="2">
        <v>672.17597552062944</v>
      </c>
      <c r="D51" s="5">
        <v>308.66369860603356</v>
      </c>
      <c r="E51" s="1">
        <v>21.964291912152447</v>
      </c>
      <c r="F51" s="1">
        <v>3.9161113448741052</v>
      </c>
      <c r="G51" s="1">
        <v>2.5416161896225766</v>
      </c>
      <c r="H51" s="144">
        <v>0</v>
      </c>
      <c r="I51" s="177"/>
      <c r="J51" s="182"/>
      <c r="K51" s="1"/>
      <c r="L51" s="5"/>
      <c r="M51" s="2"/>
      <c r="N51" s="5"/>
      <c r="O51" s="5"/>
      <c r="P51" s="1"/>
      <c r="Q51" s="2"/>
      <c r="R51" s="183"/>
      <c r="S51" s="1"/>
      <c r="T51" s="185"/>
      <c r="U51" s="184"/>
      <c r="V51" s="187"/>
      <c r="W51" s="1"/>
      <c r="X51" s="172"/>
      <c r="Y51" s="172"/>
      <c r="Z51" s="1"/>
      <c r="AA51" s="1"/>
      <c r="AB51" s="1"/>
      <c r="AC51" s="1"/>
      <c r="AD51" s="1"/>
      <c r="AE51" s="1"/>
      <c r="AH51" s="3"/>
      <c r="AI51" s="1"/>
      <c r="AJ51" s="171"/>
    </row>
    <row r="52" spans="1:36" ht="15.5" thickTop="1" thickBot="1" x14ac:dyDescent="0.4">
      <c r="A52" s="145">
        <v>40.5</v>
      </c>
      <c r="B52" s="3">
        <v>16.5</v>
      </c>
      <c r="C52" s="2">
        <v>496.87832926664043</v>
      </c>
      <c r="D52" s="5">
        <v>303.51349994824284</v>
      </c>
      <c r="E52" s="1">
        <v>20.809353880674699</v>
      </c>
      <c r="F52" s="1">
        <v>4.4651887704326869</v>
      </c>
      <c r="G52" s="1">
        <v>2.3426340050028625</v>
      </c>
      <c r="H52" s="144">
        <v>0</v>
      </c>
      <c r="I52" s="177"/>
      <c r="J52" s="182"/>
      <c r="K52" s="1"/>
      <c r="L52" s="5"/>
      <c r="M52" s="2"/>
      <c r="N52" s="5"/>
      <c r="O52" s="5"/>
      <c r="P52" s="1"/>
      <c r="Q52" s="2"/>
      <c r="R52" s="183"/>
      <c r="S52" s="1"/>
      <c r="T52" s="185"/>
      <c r="U52" s="184"/>
      <c r="V52" s="187"/>
      <c r="W52" s="1"/>
      <c r="X52" s="172"/>
      <c r="Y52" s="172"/>
      <c r="Z52" s="1"/>
      <c r="AA52" s="1"/>
      <c r="AB52" s="1"/>
      <c r="AC52" s="1"/>
      <c r="AD52" s="1"/>
      <c r="AE52" s="1"/>
      <c r="AH52" s="3"/>
      <c r="AI52" s="1"/>
      <c r="AJ52" s="171"/>
    </row>
    <row r="53" spans="1:36" ht="15.5" thickTop="1" thickBot="1" x14ac:dyDescent="0.4">
      <c r="A53" s="145">
        <v>41.5</v>
      </c>
      <c r="B53" s="3">
        <v>17.5</v>
      </c>
      <c r="C53" s="2">
        <v>301.35921120210173</v>
      </c>
      <c r="D53" s="5">
        <v>295.9653544924746</v>
      </c>
      <c r="E53" s="1">
        <v>19.089819907087158</v>
      </c>
      <c r="F53" s="1">
        <v>4.0083955668488702</v>
      </c>
      <c r="G53" s="1">
        <v>2.4708777576810941</v>
      </c>
      <c r="H53" s="144">
        <v>0</v>
      </c>
      <c r="I53" s="177"/>
      <c r="J53" s="182"/>
      <c r="K53" s="1"/>
      <c r="L53" s="5"/>
      <c r="M53" s="2"/>
      <c r="N53" s="5"/>
      <c r="O53" s="5"/>
      <c r="P53" s="1"/>
      <c r="Q53" s="2"/>
      <c r="R53" s="183"/>
      <c r="S53" s="1"/>
      <c r="T53" s="185"/>
      <c r="U53" s="184"/>
      <c r="V53" s="187"/>
      <c r="W53" s="1"/>
      <c r="X53" s="172"/>
      <c r="Y53" s="172"/>
      <c r="Z53" s="1"/>
      <c r="AA53" s="1"/>
      <c r="AB53" s="1"/>
      <c r="AC53" s="1"/>
      <c r="AD53" s="1"/>
      <c r="AE53" s="1"/>
      <c r="AH53" s="3"/>
      <c r="AI53" s="1"/>
      <c r="AJ53" s="171"/>
    </row>
    <row r="54" spans="1:36" ht="15.5" thickTop="1" thickBot="1" x14ac:dyDescent="0.4">
      <c r="A54" s="145">
        <v>42.5</v>
      </c>
      <c r="B54" s="3">
        <v>18.5</v>
      </c>
      <c r="C54" s="2">
        <v>98.942926503916112</v>
      </c>
      <c r="D54" s="5">
        <v>292.47416227404483</v>
      </c>
      <c r="E54" s="1">
        <v>18.283352961526269</v>
      </c>
      <c r="F54" s="1">
        <v>3.5244434347017739</v>
      </c>
      <c r="G54" s="1">
        <v>2.6507409301951603</v>
      </c>
      <c r="H54" s="144">
        <v>0</v>
      </c>
      <c r="I54" s="177"/>
      <c r="J54" s="182"/>
      <c r="K54" s="1"/>
      <c r="L54" s="5"/>
      <c r="M54" s="2"/>
      <c r="N54" s="5"/>
      <c r="O54" s="5"/>
      <c r="P54" s="1"/>
      <c r="Q54" s="2"/>
      <c r="R54" s="183"/>
      <c r="S54" s="1"/>
      <c r="T54" s="185"/>
      <c r="U54" s="184"/>
      <c r="V54" s="187"/>
      <c r="W54" s="1"/>
      <c r="X54" s="172"/>
      <c r="Y54" s="172"/>
      <c r="Z54" s="1"/>
      <c r="AA54" s="1"/>
      <c r="AB54" s="1"/>
      <c r="AC54" s="1"/>
      <c r="AD54" s="1"/>
      <c r="AE54" s="1"/>
      <c r="AH54" s="3"/>
      <c r="AI54" s="1"/>
      <c r="AJ54" s="171"/>
    </row>
    <row r="55" spans="1:36" ht="15.5" thickTop="1" thickBot="1" x14ac:dyDescent="0.4">
      <c r="A55" s="145">
        <v>43.5</v>
      </c>
      <c r="B55" s="3">
        <v>19.5</v>
      </c>
      <c r="C55" s="2">
        <v>0</v>
      </c>
      <c r="D55" s="5">
        <v>279.94119178732359</v>
      </c>
      <c r="E55" s="1">
        <v>15.327369826055989</v>
      </c>
      <c r="F55" s="1">
        <v>3.8223772348328646</v>
      </c>
      <c r="G55" s="1">
        <v>2.2099204885857349</v>
      </c>
      <c r="H55" s="144">
        <v>0</v>
      </c>
      <c r="I55" s="177"/>
      <c r="J55" s="182"/>
      <c r="K55" s="1"/>
      <c r="L55" s="5"/>
      <c r="M55" s="2"/>
      <c r="N55" s="5"/>
      <c r="O55" s="5"/>
      <c r="P55" s="1"/>
      <c r="Q55" s="2"/>
      <c r="R55" s="183"/>
      <c r="S55" s="1"/>
      <c r="T55" s="185"/>
      <c r="U55" s="184"/>
      <c r="V55" s="187"/>
      <c r="W55" s="1"/>
      <c r="X55" s="172"/>
      <c r="Y55" s="172"/>
      <c r="Z55" s="1"/>
      <c r="AA55" s="1"/>
      <c r="AB55" s="1"/>
      <c r="AC55" s="1"/>
      <c r="AD55" s="1"/>
      <c r="AE55" s="1"/>
      <c r="AH55" s="3"/>
      <c r="AI55" s="1"/>
      <c r="AJ55" s="171"/>
    </row>
    <row r="56" spans="1:36" ht="15.5" thickTop="1" thickBot="1" x14ac:dyDescent="0.4">
      <c r="A56" s="145">
        <v>44.5</v>
      </c>
      <c r="B56" s="3">
        <v>20.5</v>
      </c>
      <c r="C56" s="2">
        <v>0</v>
      </c>
      <c r="D56" s="5">
        <v>277.71708156520629</v>
      </c>
      <c r="E56" s="1">
        <v>14.792476050186812</v>
      </c>
      <c r="F56" s="1">
        <v>3.4967227311988336</v>
      </c>
      <c r="G56" s="1">
        <v>2.2650030131659187</v>
      </c>
      <c r="H56" s="144">
        <v>0</v>
      </c>
      <c r="I56" s="177"/>
      <c r="J56" s="182"/>
      <c r="K56" s="1"/>
      <c r="L56" s="5"/>
      <c r="M56" s="2"/>
      <c r="N56" s="5"/>
      <c r="O56" s="5"/>
      <c r="P56" s="1"/>
      <c r="Q56" s="2"/>
      <c r="R56" s="183"/>
      <c r="S56" s="1"/>
      <c r="T56" s="185"/>
      <c r="U56" s="184"/>
      <c r="V56" s="187"/>
      <c r="W56" s="1"/>
      <c r="X56" s="172"/>
      <c r="Y56" s="172"/>
      <c r="Z56" s="1"/>
      <c r="AA56" s="1"/>
      <c r="AB56" s="1"/>
      <c r="AC56" s="1"/>
      <c r="AD56" s="1"/>
      <c r="AE56" s="1"/>
      <c r="AH56" s="3"/>
      <c r="AI56" s="1"/>
      <c r="AJ56" s="171"/>
    </row>
    <row r="57" spans="1:36" ht="15.5" thickTop="1" thickBot="1" x14ac:dyDescent="0.4">
      <c r="A57" s="145">
        <v>45.5</v>
      </c>
      <c r="B57" s="3">
        <v>21.5</v>
      </c>
      <c r="C57" s="2">
        <v>0</v>
      </c>
      <c r="D57" s="5">
        <v>270.53892544840869</v>
      </c>
      <c r="E57" s="1">
        <v>13.043928383106939</v>
      </c>
      <c r="F57" s="1">
        <v>3.352931671597327</v>
      </c>
      <c r="G57" s="1">
        <v>2.5154767046235289</v>
      </c>
      <c r="H57" s="144">
        <v>0</v>
      </c>
      <c r="I57" s="177"/>
      <c r="J57" s="182"/>
      <c r="K57" s="1"/>
      <c r="L57" s="5"/>
      <c r="M57" s="2"/>
      <c r="N57" s="5"/>
      <c r="O57" s="5"/>
      <c r="P57" s="1"/>
      <c r="Q57" s="2"/>
      <c r="R57" s="183"/>
      <c r="S57" s="1"/>
      <c r="T57" s="185"/>
      <c r="U57" s="184"/>
      <c r="V57" s="187"/>
      <c r="W57" s="1"/>
      <c r="X57" s="172"/>
      <c r="Y57" s="172"/>
      <c r="Z57" s="1"/>
      <c r="AA57" s="1"/>
      <c r="AB57" s="1"/>
      <c r="AC57" s="1"/>
      <c r="AD57" s="1"/>
      <c r="AE57" s="1"/>
      <c r="AH57" s="3"/>
      <c r="AI57" s="1"/>
      <c r="AJ57" s="171"/>
    </row>
    <row r="58" spans="1:36" ht="15.5" thickTop="1" thickBot="1" x14ac:dyDescent="0.4">
      <c r="A58" s="145">
        <v>46.5</v>
      </c>
      <c r="B58" s="3">
        <v>22.5</v>
      </c>
      <c r="C58" s="2">
        <v>0</v>
      </c>
      <c r="D58" s="5">
        <v>271.19695242752493</v>
      </c>
      <c r="E58" s="1">
        <v>13.205657785012761</v>
      </c>
      <c r="F58" s="1">
        <v>3.2161585197949192</v>
      </c>
      <c r="G58" s="1">
        <v>2.2218486497346621</v>
      </c>
      <c r="H58" s="144">
        <v>0</v>
      </c>
      <c r="I58" s="177"/>
      <c r="J58" s="182"/>
      <c r="K58" s="1"/>
      <c r="L58" s="5"/>
      <c r="M58" s="2"/>
      <c r="N58" s="5"/>
      <c r="O58" s="5"/>
      <c r="P58" s="1"/>
      <c r="Q58" s="2"/>
      <c r="R58" s="183"/>
      <c r="S58" s="1"/>
      <c r="T58" s="185"/>
      <c r="U58" s="184"/>
      <c r="V58" s="187"/>
      <c r="W58" s="1"/>
      <c r="X58" s="172"/>
      <c r="Y58" s="172"/>
      <c r="Z58" s="1"/>
      <c r="AA58" s="1"/>
      <c r="AB58" s="1"/>
      <c r="AC58" s="1"/>
      <c r="AD58" s="1"/>
      <c r="AE58" s="1"/>
      <c r="AH58" s="3"/>
      <c r="AI58" s="1"/>
      <c r="AJ58" s="171"/>
    </row>
    <row r="59" spans="1:36" ht="15.5" thickTop="1" thickBot="1" x14ac:dyDescent="0.4">
      <c r="A59" s="145">
        <v>47.5</v>
      </c>
      <c r="B59" s="3">
        <v>23.5</v>
      </c>
      <c r="C59" s="2">
        <v>0</v>
      </c>
      <c r="D59" s="5">
        <v>269.1887779309227</v>
      </c>
      <c r="E59" s="1">
        <v>12.711164163002934</v>
      </c>
      <c r="F59" s="1">
        <v>3.0275597713960152</v>
      </c>
      <c r="G59" s="1">
        <v>2.0398191109232675</v>
      </c>
      <c r="H59" s="144">
        <v>0</v>
      </c>
      <c r="I59" s="177"/>
      <c r="J59" s="182"/>
      <c r="K59" s="1"/>
      <c r="L59" s="5"/>
      <c r="M59" s="2"/>
      <c r="N59" s="5"/>
      <c r="O59" s="5"/>
      <c r="P59" s="1"/>
      <c r="Q59" s="2"/>
      <c r="R59" s="183"/>
      <c r="S59" s="1"/>
      <c r="T59" s="185"/>
      <c r="U59" s="184"/>
      <c r="V59" s="187"/>
      <c r="W59" s="1"/>
      <c r="X59" s="172"/>
      <c r="Y59" s="172"/>
      <c r="Z59" s="1"/>
      <c r="AA59" s="1"/>
      <c r="AB59" s="1"/>
      <c r="AC59" s="1"/>
      <c r="AD59" s="1"/>
      <c r="AE59" s="1"/>
      <c r="AH59" s="3"/>
      <c r="AI59" s="1"/>
      <c r="AJ59" s="171"/>
    </row>
    <row r="60" spans="1:36" ht="15.5" thickTop="1" thickBot="1" x14ac:dyDescent="0.4">
      <c r="A60" s="146">
        <v>48.5</v>
      </c>
      <c r="B60" s="3">
        <v>0.5</v>
      </c>
      <c r="C60" s="2">
        <v>0</v>
      </c>
      <c r="D60" s="5">
        <v>269.43128084398052</v>
      </c>
      <c r="E60" s="1">
        <v>12.771024743809054</v>
      </c>
      <c r="F60" s="1">
        <v>2.436243468225368</v>
      </c>
      <c r="G60" s="1">
        <v>2.4133223142253732</v>
      </c>
      <c r="H60" s="144">
        <v>0</v>
      </c>
      <c r="I60" s="177"/>
      <c r="J60" s="182"/>
      <c r="K60" s="1"/>
      <c r="L60" s="5"/>
      <c r="M60" s="2"/>
      <c r="N60" s="5"/>
      <c r="O60" s="5"/>
      <c r="P60" s="1"/>
      <c r="Q60" s="2"/>
      <c r="R60" s="183"/>
      <c r="S60" s="1"/>
      <c r="T60" s="185"/>
      <c r="U60" s="184"/>
      <c r="V60" s="187"/>
      <c r="W60" s="1"/>
      <c r="X60" s="172"/>
      <c r="Y60" s="172"/>
      <c r="Z60" s="1"/>
      <c r="AA60" s="1"/>
      <c r="AB60" s="1"/>
      <c r="AC60" s="1"/>
      <c r="AD60" s="1"/>
      <c r="AE60" s="1"/>
      <c r="AH60" s="3"/>
      <c r="AI60" s="1"/>
      <c r="AJ60" s="171"/>
    </row>
    <row r="61" spans="1:36" ht="15.5" thickTop="1" thickBot="1" x14ac:dyDescent="0.4">
      <c r="A61" s="146">
        <v>49.5</v>
      </c>
      <c r="B61" s="3">
        <v>1.5</v>
      </c>
      <c r="C61" s="2">
        <v>0</v>
      </c>
      <c r="D61" s="5">
        <v>270.23392483498452</v>
      </c>
      <c r="E61" s="1">
        <v>12.968865468641798</v>
      </c>
      <c r="F61" s="1">
        <v>2.3991449368816542</v>
      </c>
      <c r="G61" s="1">
        <v>1.9896238081950506</v>
      </c>
      <c r="H61" s="144">
        <v>0</v>
      </c>
      <c r="I61" s="177"/>
      <c r="J61" s="182"/>
      <c r="K61" s="1"/>
      <c r="L61" s="5"/>
      <c r="M61" s="2"/>
      <c r="N61" s="5"/>
      <c r="O61" s="5"/>
      <c r="P61" s="1"/>
      <c r="Q61" s="2"/>
      <c r="R61" s="183"/>
      <c r="S61" s="1"/>
      <c r="T61" s="185"/>
      <c r="U61" s="184"/>
      <c r="V61" s="187"/>
      <c r="W61" s="1"/>
      <c r="X61" s="172"/>
      <c r="Y61" s="172"/>
      <c r="Z61" s="1"/>
      <c r="AA61" s="1"/>
      <c r="AB61" s="1"/>
      <c r="AC61" s="1"/>
      <c r="AD61" s="1"/>
      <c r="AE61" s="1"/>
      <c r="AH61" s="3"/>
      <c r="AI61" s="1"/>
      <c r="AJ61" s="171"/>
    </row>
    <row r="62" spans="1:36" ht="15.5" thickTop="1" thickBot="1" x14ac:dyDescent="0.4">
      <c r="A62" s="146">
        <v>50.5</v>
      </c>
      <c r="B62" s="3">
        <v>2.5</v>
      </c>
      <c r="C62" s="2">
        <v>0</v>
      </c>
      <c r="D62" s="5">
        <v>266.61300692271982</v>
      </c>
      <c r="E62" s="1">
        <v>12.072838700492092</v>
      </c>
      <c r="F62" s="1">
        <v>2.3537394932111977</v>
      </c>
      <c r="G62" s="1">
        <v>2.3101744263735213</v>
      </c>
      <c r="H62" s="144">
        <v>0</v>
      </c>
      <c r="I62" s="177"/>
      <c r="J62" s="182"/>
      <c r="K62" s="1"/>
      <c r="L62" s="5"/>
      <c r="M62" s="2"/>
      <c r="N62" s="5"/>
      <c r="O62" s="5"/>
      <c r="P62" s="1"/>
      <c r="Q62" s="2"/>
      <c r="R62" s="183"/>
      <c r="S62" s="1"/>
      <c r="T62" s="185"/>
      <c r="U62" s="184"/>
      <c r="V62" s="187"/>
      <c r="W62" s="1"/>
      <c r="X62" s="172"/>
      <c r="Y62" s="172"/>
      <c r="Z62" s="1"/>
      <c r="AA62" s="1"/>
      <c r="AB62" s="1"/>
      <c r="AC62" s="1"/>
      <c r="AD62" s="1"/>
      <c r="AE62" s="1"/>
      <c r="AH62" s="3"/>
      <c r="AI62" s="1"/>
      <c r="AJ62" s="171"/>
    </row>
    <row r="63" spans="1:36" ht="15.5" thickTop="1" thickBot="1" x14ac:dyDescent="0.4">
      <c r="A63" s="146">
        <v>51.5</v>
      </c>
      <c r="B63" s="3">
        <v>3.5</v>
      </c>
      <c r="C63" s="2">
        <v>0</v>
      </c>
      <c r="D63" s="5">
        <v>264.60694649523862</v>
      </c>
      <c r="E63" s="1">
        <v>11.57248695346099</v>
      </c>
      <c r="F63" s="1">
        <v>2.2053008499927875</v>
      </c>
      <c r="G63" s="1">
        <v>2.2135677700360952</v>
      </c>
      <c r="H63" s="144">
        <v>0</v>
      </c>
      <c r="I63" s="177"/>
      <c r="J63" s="182"/>
      <c r="K63" s="1"/>
      <c r="L63" s="5"/>
      <c r="M63" s="2"/>
      <c r="N63" s="5"/>
      <c r="O63" s="5"/>
      <c r="P63" s="1"/>
      <c r="Q63" s="2"/>
      <c r="R63" s="183"/>
      <c r="S63" s="1"/>
      <c r="T63" s="185"/>
      <c r="U63" s="184"/>
      <c r="V63" s="187"/>
      <c r="W63" s="1"/>
      <c r="X63" s="172"/>
      <c r="Y63" s="172"/>
      <c r="Z63" s="1"/>
      <c r="AA63" s="1"/>
      <c r="AB63" s="1"/>
      <c r="AC63" s="1"/>
      <c r="AD63" s="1"/>
      <c r="AE63" s="1"/>
      <c r="AH63" s="3"/>
      <c r="AI63" s="1"/>
      <c r="AJ63" s="171"/>
    </row>
    <row r="64" spans="1:36" ht="15.5" thickTop="1" thickBot="1" x14ac:dyDescent="0.4">
      <c r="A64" s="146">
        <v>52.5</v>
      </c>
      <c r="B64" s="3">
        <v>4.5</v>
      </c>
      <c r="C64" s="2">
        <v>0</v>
      </c>
      <c r="D64" s="5">
        <v>263.40855743133085</v>
      </c>
      <c r="E64" s="1">
        <v>11.272225792250687</v>
      </c>
      <c r="F64" s="1">
        <v>2.2234237489960123</v>
      </c>
      <c r="G64" s="1">
        <v>2.0329185791369255</v>
      </c>
      <c r="H64" s="144">
        <v>0</v>
      </c>
      <c r="I64" s="177"/>
      <c r="J64" s="182"/>
      <c r="K64" s="1"/>
      <c r="L64" s="5"/>
      <c r="M64" s="2"/>
      <c r="N64" s="5"/>
      <c r="O64" s="5"/>
      <c r="P64" s="1"/>
      <c r="Q64" s="2"/>
      <c r="R64" s="183"/>
      <c r="S64" s="1"/>
      <c r="T64" s="185"/>
      <c r="U64" s="184"/>
      <c r="V64" s="187"/>
      <c r="W64" s="1"/>
      <c r="X64" s="172"/>
      <c r="Y64" s="172"/>
      <c r="Z64" s="1"/>
      <c r="AA64" s="1"/>
      <c r="AB64" s="1"/>
      <c r="AC64" s="1"/>
      <c r="AD64" s="1"/>
      <c r="AE64" s="1"/>
      <c r="AH64" s="3"/>
      <c r="AI64" s="1"/>
      <c r="AJ64" s="171"/>
    </row>
    <row r="65" spans="1:36" ht="15.5" thickTop="1" thickBot="1" x14ac:dyDescent="0.4">
      <c r="A65" s="146">
        <v>53.5</v>
      </c>
      <c r="B65" s="3">
        <v>5.5</v>
      </c>
      <c r="C65" s="2">
        <v>98.942926503916112</v>
      </c>
      <c r="D65" s="5">
        <v>268.07448696063398</v>
      </c>
      <c r="E65" s="1">
        <v>12.435586191483255</v>
      </c>
      <c r="F65" s="1">
        <v>2.2453594917737276</v>
      </c>
      <c r="G65" s="1">
        <v>2.0143520646349433</v>
      </c>
      <c r="H65" s="144">
        <v>0</v>
      </c>
      <c r="I65" s="177"/>
      <c r="J65" s="182"/>
      <c r="K65" s="1"/>
      <c r="L65" s="5"/>
      <c r="M65" s="2"/>
      <c r="N65" s="5"/>
      <c r="O65" s="5"/>
      <c r="P65" s="1"/>
      <c r="Q65" s="2"/>
      <c r="R65" s="183"/>
      <c r="S65" s="1"/>
      <c r="T65" s="185"/>
      <c r="U65" s="184"/>
      <c r="V65" s="187"/>
      <c r="W65" s="1"/>
      <c r="X65" s="172"/>
      <c r="Y65" s="172"/>
      <c r="Z65" s="1"/>
      <c r="AA65" s="1"/>
      <c r="AB65" s="1"/>
      <c r="AC65" s="1"/>
      <c r="AD65" s="1"/>
      <c r="AE65" s="1"/>
      <c r="AH65" s="3"/>
      <c r="AI65" s="1"/>
      <c r="AJ65" s="171"/>
    </row>
    <row r="66" spans="1:36" ht="15.5" thickTop="1" thickBot="1" x14ac:dyDescent="0.4">
      <c r="A66" s="146">
        <v>54.5</v>
      </c>
      <c r="B66" s="3">
        <v>6.5</v>
      </c>
      <c r="C66" s="2">
        <v>301.35921120210173</v>
      </c>
      <c r="D66" s="5">
        <v>267.93572756120608</v>
      </c>
      <c r="E66" s="1">
        <v>12.401209153201679</v>
      </c>
      <c r="F66" s="1">
        <v>2.2600715526140549</v>
      </c>
      <c r="G66" s="1">
        <v>2.2475456130631679</v>
      </c>
      <c r="H66" s="144">
        <v>0</v>
      </c>
      <c r="I66" s="177"/>
      <c r="J66" s="182"/>
      <c r="K66" s="1"/>
      <c r="L66" s="5"/>
      <c r="M66" s="2"/>
      <c r="N66" s="5"/>
      <c r="O66" s="5"/>
      <c r="P66" s="1"/>
      <c r="Q66" s="2"/>
      <c r="R66" s="183"/>
      <c r="S66" s="1"/>
      <c r="T66" s="185"/>
      <c r="U66" s="184"/>
      <c r="V66" s="187"/>
      <c r="W66" s="1"/>
      <c r="X66" s="172"/>
      <c r="Y66" s="172"/>
      <c r="Z66" s="1"/>
      <c r="AA66" s="1"/>
      <c r="AB66" s="1"/>
      <c r="AC66" s="1"/>
      <c r="AD66" s="1"/>
      <c r="AE66" s="1"/>
      <c r="AH66" s="3"/>
      <c r="AI66" s="1"/>
      <c r="AJ66" s="171"/>
    </row>
    <row r="67" spans="1:36" ht="15.5" thickTop="1" thickBot="1" x14ac:dyDescent="0.4">
      <c r="A67" s="146">
        <v>55.5</v>
      </c>
      <c r="B67" s="3">
        <v>7.5</v>
      </c>
      <c r="C67" s="2">
        <v>496.87832926664043</v>
      </c>
      <c r="D67" s="5">
        <v>276.95175650995805</v>
      </c>
      <c r="E67" s="1">
        <v>14.607674067554269</v>
      </c>
      <c r="F67" s="1">
        <v>2.49193905613823</v>
      </c>
      <c r="G67" s="1">
        <v>2.1573017271004646</v>
      </c>
      <c r="H67" s="144">
        <v>0</v>
      </c>
      <c r="I67" s="177"/>
      <c r="J67" s="182"/>
      <c r="K67" s="1"/>
      <c r="L67" s="5"/>
      <c r="M67" s="2"/>
      <c r="N67" s="5"/>
      <c r="O67" s="5"/>
      <c r="P67" s="1"/>
      <c r="Q67" s="2"/>
      <c r="R67" s="183"/>
      <c r="S67" s="1"/>
      <c r="T67" s="185"/>
      <c r="U67" s="184"/>
      <c r="V67" s="187"/>
      <c r="W67" s="1"/>
      <c r="X67" s="172"/>
      <c r="Y67" s="172"/>
      <c r="Z67" s="1"/>
      <c r="AA67" s="1"/>
      <c r="AB67" s="1"/>
      <c r="AC67" s="1"/>
      <c r="AD67" s="1"/>
      <c r="AE67" s="1"/>
      <c r="AH67" s="3"/>
      <c r="AI67" s="1"/>
      <c r="AJ67" s="171"/>
    </row>
    <row r="68" spans="1:36" ht="15.5" thickTop="1" thickBot="1" x14ac:dyDescent="0.4">
      <c r="A68" s="146">
        <v>56.5</v>
      </c>
      <c r="B68" s="3">
        <v>8.5</v>
      </c>
      <c r="C68" s="2">
        <v>672.17597552062944</v>
      </c>
      <c r="D68" s="5">
        <v>285.49676355688212</v>
      </c>
      <c r="E68" s="1">
        <v>16.649685223883552</v>
      </c>
      <c r="F68" s="1">
        <v>2.675134421613198</v>
      </c>
      <c r="G68" s="1">
        <v>2.3525538567747568</v>
      </c>
      <c r="H68" s="144">
        <v>0</v>
      </c>
      <c r="I68" s="177"/>
      <c r="J68" s="182"/>
      <c r="K68" s="1"/>
      <c r="L68" s="5"/>
      <c r="M68" s="2"/>
      <c r="N68" s="5"/>
      <c r="O68" s="5"/>
      <c r="P68" s="1"/>
      <c r="Q68" s="2"/>
      <c r="R68" s="183"/>
      <c r="S68" s="1"/>
      <c r="T68" s="185"/>
      <c r="U68" s="184"/>
      <c r="V68" s="187"/>
      <c r="W68" s="1"/>
      <c r="X68" s="172"/>
      <c r="Y68" s="172"/>
      <c r="Z68" s="1"/>
      <c r="AA68" s="1"/>
      <c r="AB68" s="1"/>
      <c r="AC68" s="1"/>
      <c r="AD68" s="1"/>
      <c r="AE68" s="1"/>
      <c r="AH68" s="3"/>
      <c r="AI68" s="1"/>
      <c r="AJ68" s="171"/>
    </row>
    <row r="69" spans="1:36" ht="15.5" thickTop="1" thickBot="1" x14ac:dyDescent="0.4">
      <c r="A69" s="146">
        <v>57.5</v>
      </c>
      <c r="B69" s="3">
        <v>9.5</v>
      </c>
      <c r="C69" s="2">
        <v>815.30590471397545</v>
      </c>
      <c r="D69" s="5">
        <v>285.32651654999529</v>
      </c>
      <c r="E69" s="1">
        <v>16.609451607053543</v>
      </c>
      <c r="F69" s="1">
        <v>2.8367384928688355</v>
      </c>
      <c r="G69" s="1">
        <v>2.2030475518719914</v>
      </c>
      <c r="H69" s="144">
        <v>0</v>
      </c>
      <c r="I69" s="177"/>
      <c r="J69" s="182"/>
      <c r="K69" s="1"/>
      <c r="L69" s="5"/>
      <c r="M69" s="2"/>
      <c r="N69" s="5"/>
      <c r="O69" s="5"/>
      <c r="P69" s="1"/>
      <c r="Q69" s="2"/>
      <c r="R69" s="183"/>
      <c r="S69" s="1"/>
      <c r="T69" s="185"/>
      <c r="U69" s="184"/>
      <c r="V69" s="187"/>
      <c r="W69" s="1"/>
      <c r="X69" s="172"/>
      <c r="Y69" s="172"/>
      <c r="Z69" s="1"/>
      <c r="AA69" s="1"/>
      <c r="AB69" s="1"/>
      <c r="AC69" s="1"/>
      <c r="AD69" s="1"/>
      <c r="AE69" s="1"/>
      <c r="AH69" s="3"/>
      <c r="AI69" s="1"/>
      <c r="AJ69" s="171"/>
    </row>
    <row r="70" spans="1:36" ht="15.5" thickTop="1" thickBot="1" x14ac:dyDescent="0.4">
      <c r="A70" s="146">
        <v>58.5</v>
      </c>
      <c r="B70" s="3">
        <v>10.5</v>
      </c>
      <c r="C70" s="2">
        <v>916.51404841900148</v>
      </c>
      <c r="D70" s="5">
        <v>297.7971779755203</v>
      </c>
      <c r="E70" s="1">
        <v>19.510121246250151</v>
      </c>
      <c r="F70" s="1">
        <v>3.1582891784442588</v>
      </c>
      <c r="G70" s="1">
        <v>2.6710642342164146</v>
      </c>
      <c r="H70" s="144">
        <v>0</v>
      </c>
      <c r="I70" s="177"/>
      <c r="J70" s="182"/>
      <c r="K70" s="1"/>
      <c r="L70" s="5"/>
      <c r="M70" s="2"/>
      <c r="N70" s="5"/>
      <c r="O70" s="5"/>
      <c r="P70" s="1"/>
      <c r="Q70" s="2"/>
      <c r="R70" s="183"/>
      <c r="S70" s="1"/>
      <c r="T70" s="185"/>
      <c r="U70" s="184"/>
      <c r="V70" s="187"/>
      <c r="W70" s="1"/>
      <c r="X70" s="172"/>
      <c r="Y70" s="172"/>
      <c r="Z70" s="1"/>
      <c r="AA70" s="1"/>
      <c r="AB70" s="1"/>
      <c r="AC70" s="1"/>
      <c r="AD70" s="1"/>
      <c r="AE70" s="1"/>
      <c r="AH70" s="3"/>
      <c r="AI70" s="1"/>
      <c r="AJ70" s="171"/>
    </row>
    <row r="71" spans="1:36" ht="15.5" thickTop="1" thickBot="1" x14ac:dyDescent="0.4">
      <c r="A71" s="146">
        <v>59.5</v>
      </c>
      <c r="B71" s="3">
        <v>11.5</v>
      </c>
      <c r="C71" s="2">
        <v>968.90323869395957</v>
      </c>
      <c r="D71" s="5">
        <v>302.65456055436761</v>
      </c>
      <c r="E71" s="1">
        <v>20.615308296292266</v>
      </c>
      <c r="F71" s="1">
        <v>3.395745487015724</v>
      </c>
      <c r="G71" s="1">
        <v>2.7407975835661911</v>
      </c>
      <c r="H71" s="144">
        <v>0</v>
      </c>
      <c r="I71" s="177"/>
      <c r="J71" s="182"/>
      <c r="K71" s="1"/>
      <c r="L71" s="5"/>
      <c r="M71" s="2"/>
      <c r="N71" s="5"/>
      <c r="O71" s="5"/>
      <c r="P71" s="1"/>
      <c r="Q71" s="2"/>
      <c r="R71" s="183"/>
      <c r="S71" s="1"/>
      <c r="T71" s="185"/>
      <c r="U71" s="184"/>
      <c r="V71" s="187"/>
      <c r="W71" s="1"/>
      <c r="X71" s="172"/>
      <c r="Y71" s="172"/>
      <c r="Z71" s="1"/>
      <c r="AA71" s="1"/>
      <c r="AB71" s="1"/>
      <c r="AC71" s="1"/>
      <c r="AD71" s="1"/>
      <c r="AE71" s="1"/>
      <c r="AH71" s="3"/>
      <c r="AI71" s="1"/>
      <c r="AJ71" s="171"/>
    </row>
    <row r="72" spans="1:36" ht="15.5" thickTop="1" thickBot="1" x14ac:dyDescent="0.4">
      <c r="A72" s="146">
        <v>60.5</v>
      </c>
      <c r="B72" s="3">
        <v>12.5</v>
      </c>
      <c r="C72" s="2">
        <v>968.90323869395957</v>
      </c>
      <c r="D72" s="5">
        <v>305.38925105790725</v>
      </c>
      <c r="E72" s="1">
        <v>21.231682974752307</v>
      </c>
      <c r="F72" s="1">
        <v>3.7938730372563159</v>
      </c>
      <c r="G72" s="1">
        <v>2.5872752341493435</v>
      </c>
      <c r="H72" s="144">
        <v>0</v>
      </c>
      <c r="I72" s="177"/>
      <c r="J72" s="182"/>
      <c r="K72" s="1"/>
      <c r="L72" s="5"/>
      <c r="M72" s="2"/>
      <c r="N72" s="5"/>
      <c r="O72" s="5"/>
      <c r="P72" s="1"/>
      <c r="Q72" s="2"/>
      <c r="R72" s="183"/>
      <c r="S72" s="1"/>
      <c r="T72" s="185"/>
      <c r="U72" s="184"/>
      <c r="V72" s="187"/>
      <c r="W72" s="1"/>
      <c r="X72" s="172"/>
      <c r="Y72" s="172"/>
      <c r="Z72" s="1"/>
      <c r="AA72" s="1"/>
      <c r="AB72" s="1"/>
      <c r="AC72" s="1"/>
      <c r="AD72" s="1"/>
      <c r="AE72" s="1"/>
      <c r="AH72" s="3"/>
      <c r="AI72" s="1"/>
      <c r="AJ72" s="171"/>
    </row>
    <row r="73" spans="1:36" ht="15.5" thickTop="1" thickBot="1" x14ac:dyDescent="0.4">
      <c r="A73" s="146">
        <v>61.5</v>
      </c>
      <c r="B73" s="3">
        <v>13.5</v>
      </c>
      <c r="C73" s="2">
        <v>916.51404841900148</v>
      </c>
      <c r="D73" s="5">
        <v>313.53187340094593</v>
      </c>
      <c r="E73" s="1">
        <v>23.042773243408593</v>
      </c>
      <c r="F73" s="1">
        <v>3.5681177018435379</v>
      </c>
      <c r="G73" s="1">
        <v>2.5008982365817647</v>
      </c>
      <c r="H73" s="144">
        <v>0</v>
      </c>
      <c r="I73" s="177"/>
      <c r="J73" s="182"/>
      <c r="K73" s="1"/>
      <c r="L73" s="5"/>
      <c r="M73" s="2"/>
      <c r="N73" s="5"/>
      <c r="O73" s="5"/>
      <c r="P73" s="1"/>
      <c r="Q73" s="2"/>
      <c r="R73" s="183"/>
      <c r="S73" s="1"/>
      <c r="T73" s="185"/>
      <c r="U73" s="184"/>
      <c r="V73" s="187"/>
      <c r="W73" s="1"/>
      <c r="X73" s="172"/>
      <c r="Y73" s="172"/>
      <c r="Z73" s="1"/>
      <c r="AA73" s="1"/>
      <c r="AB73" s="1"/>
      <c r="AC73" s="1"/>
      <c r="AD73" s="1"/>
      <c r="AE73" s="1"/>
      <c r="AH73" s="3"/>
      <c r="AI73" s="1"/>
      <c r="AJ73" s="171"/>
    </row>
    <row r="74" spans="1:36" ht="15.5" thickTop="1" thickBot="1" x14ac:dyDescent="0.4">
      <c r="A74" s="146">
        <v>62.5</v>
      </c>
      <c r="B74" s="3">
        <v>14.5</v>
      </c>
      <c r="C74" s="2">
        <v>815.30590471397545</v>
      </c>
      <c r="D74" s="5">
        <v>310.07115965571228</v>
      </c>
      <c r="E74" s="1">
        <v>22.277399994209162</v>
      </c>
      <c r="F74" s="1">
        <v>4.4185113292245148</v>
      </c>
      <c r="G74" s="1">
        <v>2.4768513273818042</v>
      </c>
      <c r="H74" s="144">
        <v>0</v>
      </c>
      <c r="I74" s="177"/>
      <c r="J74" s="182"/>
      <c r="K74" s="1"/>
      <c r="L74" s="5"/>
      <c r="M74" s="2"/>
      <c r="N74" s="5"/>
      <c r="O74" s="5"/>
      <c r="P74" s="1"/>
      <c r="Q74" s="2"/>
      <c r="R74" s="183"/>
      <c r="S74" s="1"/>
      <c r="T74" s="185"/>
      <c r="U74" s="184"/>
      <c r="V74" s="187"/>
      <c r="W74" s="1"/>
      <c r="X74" s="172"/>
      <c r="Y74" s="172"/>
      <c r="Z74" s="1"/>
      <c r="AA74" s="1"/>
      <c r="AB74" s="1"/>
      <c r="AC74" s="1"/>
      <c r="AD74" s="1"/>
      <c r="AE74" s="1"/>
      <c r="AH74" s="3"/>
      <c r="AI74" s="1"/>
      <c r="AJ74" s="171"/>
    </row>
    <row r="75" spans="1:36" ht="15.5" thickTop="1" thickBot="1" x14ac:dyDescent="0.4">
      <c r="A75" s="146">
        <v>63.5</v>
      </c>
      <c r="B75" s="3">
        <v>15.5</v>
      </c>
      <c r="C75" s="2">
        <v>672.17597552062944</v>
      </c>
      <c r="D75" s="5">
        <v>309.77013428223262</v>
      </c>
      <c r="E75" s="1">
        <v>22.210522716509239</v>
      </c>
      <c r="F75" s="1">
        <v>4.7570524912668883</v>
      </c>
      <c r="G75" s="1">
        <v>2.4435554218028286</v>
      </c>
      <c r="H75" s="144">
        <v>0</v>
      </c>
      <c r="I75" s="177"/>
      <c r="J75" s="182"/>
      <c r="K75" s="1"/>
      <c r="L75" s="5"/>
      <c r="M75" s="2"/>
      <c r="N75" s="5"/>
      <c r="O75" s="5"/>
      <c r="P75" s="1"/>
      <c r="Q75" s="2"/>
      <c r="R75" s="183"/>
      <c r="S75" s="1"/>
      <c r="T75" s="185"/>
      <c r="U75" s="184"/>
      <c r="V75" s="187"/>
      <c r="W75" s="1"/>
      <c r="X75" s="172"/>
      <c r="Y75" s="172"/>
      <c r="Z75" s="1"/>
      <c r="AA75" s="1"/>
      <c r="AB75" s="1"/>
      <c r="AC75" s="1"/>
      <c r="AD75" s="1"/>
      <c r="AE75" s="1"/>
      <c r="AH75" s="3"/>
      <c r="AI75" s="1"/>
      <c r="AJ75" s="171"/>
    </row>
    <row r="76" spans="1:36" ht="15.5" thickTop="1" thickBot="1" x14ac:dyDescent="0.4">
      <c r="A76" s="146">
        <v>64.5</v>
      </c>
      <c r="B76" s="3">
        <v>16.5</v>
      </c>
      <c r="C76" s="2">
        <v>496.87832926664043</v>
      </c>
      <c r="D76" s="5">
        <v>306.61024802912254</v>
      </c>
      <c r="E76" s="1">
        <v>21.505548587233932</v>
      </c>
      <c r="F76" s="1">
        <v>4.6173971525779542</v>
      </c>
      <c r="G76" s="1">
        <v>2.5045565094923616</v>
      </c>
      <c r="H76" s="144">
        <v>0</v>
      </c>
      <c r="I76" s="177"/>
      <c r="J76" s="182"/>
      <c r="K76" s="1"/>
      <c r="L76" s="5"/>
      <c r="M76" s="2"/>
      <c r="N76" s="5"/>
      <c r="O76" s="5"/>
      <c r="P76" s="1"/>
      <c r="Q76" s="2"/>
      <c r="R76" s="183"/>
      <c r="S76" s="1"/>
      <c r="T76" s="185"/>
      <c r="U76" s="184"/>
      <c r="V76" s="187"/>
      <c r="W76" s="1"/>
      <c r="X76" s="172"/>
      <c r="Y76" s="172"/>
      <c r="Z76" s="1"/>
      <c r="AA76" s="1"/>
      <c r="AB76" s="1"/>
      <c r="AC76" s="1"/>
      <c r="AD76" s="1"/>
      <c r="AE76" s="1"/>
      <c r="AH76" s="3"/>
      <c r="AI76" s="1"/>
      <c r="AJ76" s="171"/>
    </row>
    <row r="77" spans="1:36" ht="15.5" thickTop="1" thickBot="1" x14ac:dyDescent="0.4">
      <c r="A77" s="146">
        <v>65.5</v>
      </c>
      <c r="B77" s="3">
        <v>17.5</v>
      </c>
      <c r="C77" s="2">
        <v>301.35921120210173</v>
      </c>
      <c r="D77" s="5">
        <v>302.19121137441846</v>
      </c>
      <c r="E77" s="1">
        <v>20.51046013782469</v>
      </c>
      <c r="F77" s="1">
        <v>4.5793958333777427</v>
      </c>
      <c r="G77" s="1">
        <v>2.4482511668393636</v>
      </c>
      <c r="H77" s="144">
        <v>0</v>
      </c>
      <c r="I77" s="177"/>
      <c r="J77" s="182"/>
      <c r="K77" s="1"/>
      <c r="L77" s="5"/>
      <c r="M77" s="2"/>
      <c r="N77" s="5"/>
      <c r="O77" s="5"/>
      <c r="P77" s="1"/>
      <c r="Q77" s="2"/>
      <c r="R77" s="183"/>
      <c r="S77" s="1"/>
      <c r="T77" s="185"/>
      <c r="U77" s="184"/>
      <c r="V77" s="187"/>
      <c r="W77" s="1"/>
      <c r="X77" s="172"/>
      <c r="Y77" s="172"/>
      <c r="Z77" s="1"/>
      <c r="AA77" s="1"/>
      <c r="AB77" s="1"/>
      <c r="AC77" s="1"/>
      <c r="AD77" s="1"/>
      <c r="AE77" s="1"/>
      <c r="AH77" s="3"/>
      <c r="AI77" s="1"/>
      <c r="AJ77" s="171"/>
    </row>
    <row r="78" spans="1:36" ht="15.5" thickTop="1" thickBot="1" x14ac:dyDescent="0.4">
      <c r="A78" s="146">
        <v>66.5</v>
      </c>
      <c r="B78" s="3">
        <v>18.5</v>
      </c>
      <c r="C78" s="2">
        <v>98.942926503916112</v>
      </c>
      <c r="D78" s="5">
        <v>294.21085979056551</v>
      </c>
      <c r="E78" s="1">
        <v>18.685427992810574</v>
      </c>
      <c r="F78" s="1">
        <v>3.7594745955475357</v>
      </c>
      <c r="G78" s="1">
        <v>2.3422794620276255</v>
      </c>
      <c r="H78" s="144">
        <v>0</v>
      </c>
      <c r="I78" s="177"/>
      <c r="J78" s="182"/>
      <c r="K78" s="1"/>
      <c r="L78" s="5"/>
      <c r="M78" s="2"/>
      <c r="N78" s="5"/>
      <c r="O78" s="5"/>
      <c r="P78" s="1"/>
      <c r="Q78" s="2"/>
      <c r="R78" s="183"/>
      <c r="S78" s="1"/>
      <c r="T78" s="185"/>
      <c r="U78" s="184"/>
      <c r="V78" s="187"/>
      <c r="W78" s="1"/>
      <c r="X78" s="172"/>
      <c r="Y78" s="172"/>
      <c r="Z78" s="1"/>
      <c r="AA78" s="1"/>
      <c r="AB78" s="1"/>
      <c r="AC78" s="1"/>
      <c r="AD78" s="1"/>
      <c r="AE78" s="1"/>
      <c r="AH78" s="3"/>
      <c r="AI78" s="1"/>
      <c r="AJ78" s="171"/>
    </row>
    <row r="79" spans="1:36" ht="15.5" thickTop="1" thickBot="1" x14ac:dyDescent="0.4">
      <c r="A79" s="146">
        <v>67.5</v>
      </c>
      <c r="B79" s="3">
        <v>19.5</v>
      </c>
      <c r="C79" s="2">
        <v>0</v>
      </c>
      <c r="D79" s="5">
        <v>280.69879962483128</v>
      </c>
      <c r="E79" s="1">
        <v>15.508845081571225</v>
      </c>
      <c r="F79" s="1">
        <v>3.7261586267129028</v>
      </c>
      <c r="G79" s="1">
        <v>2.4467320076731287</v>
      </c>
      <c r="H79" s="144">
        <v>0</v>
      </c>
      <c r="I79" s="177"/>
      <c r="J79" s="182"/>
      <c r="K79" s="1"/>
      <c r="L79" s="5"/>
      <c r="M79" s="2"/>
      <c r="N79" s="5"/>
      <c r="O79" s="5"/>
      <c r="P79" s="1"/>
      <c r="Q79" s="2"/>
      <c r="R79" s="183"/>
      <c r="S79" s="1"/>
      <c r="T79" s="185"/>
      <c r="U79" s="184"/>
      <c r="V79" s="187"/>
      <c r="W79" s="1"/>
      <c r="X79" s="172"/>
      <c r="Y79" s="172"/>
      <c r="Z79" s="1"/>
      <c r="AA79" s="1"/>
      <c r="AB79" s="1"/>
      <c r="AC79" s="1"/>
      <c r="AD79" s="1"/>
      <c r="AE79" s="1"/>
      <c r="AH79" s="3"/>
      <c r="AI79" s="1"/>
      <c r="AJ79" s="171"/>
    </row>
    <row r="80" spans="1:36" ht="15.5" thickTop="1" thickBot="1" x14ac:dyDescent="0.4">
      <c r="A80" s="146">
        <v>68.5</v>
      </c>
      <c r="B80" s="3">
        <v>20.5</v>
      </c>
      <c r="C80" s="2">
        <v>0</v>
      </c>
      <c r="D80" s="5">
        <v>279.46766715232815</v>
      </c>
      <c r="E80" s="1">
        <v>15.213755922750888</v>
      </c>
      <c r="F80" s="1">
        <v>3.2332063040515204</v>
      </c>
      <c r="G80" s="1">
        <v>2.2521357133047246</v>
      </c>
      <c r="H80" s="144">
        <v>0</v>
      </c>
      <c r="I80" s="177"/>
      <c r="J80" s="182"/>
      <c r="K80" s="1"/>
      <c r="L80" s="5"/>
      <c r="M80" s="2"/>
      <c r="N80" s="5"/>
      <c r="O80" s="5"/>
      <c r="P80" s="1"/>
      <c r="Q80" s="2"/>
      <c r="R80" s="183"/>
      <c r="S80" s="1"/>
      <c r="T80" s="185"/>
      <c r="U80" s="184"/>
      <c r="V80" s="187"/>
      <c r="W80" s="1"/>
      <c r="X80" s="172"/>
      <c r="Y80" s="172"/>
      <c r="Z80" s="1"/>
      <c r="AA80" s="1"/>
      <c r="AB80" s="1"/>
      <c r="AC80" s="1"/>
      <c r="AD80" s="1"/>
      <c r="AE80" s="1"/>
      <c r="AH80" s="3"/>
      <c r="AI80" s="1"/>
      <c r="AJ80" s="171"/>
    </row>
    <row r="81" spans="1:36" ht="15.5" thickTop="1" thickBot="1" x14ac:dyDescent="0.4">
      <c r="A81" s="146">
        <v>69.5</v>
      </c>
      <c r="B81" s="3">
        <v>21.5</v>
      </c>
      <c r="C81" s="2">
        <v>0</v>
      </c>
      <c r="D81" s="5">
        <v>270.70665905205431</v>
      </c>
      <c r="E81" s="1">
        <v>13.085181821436354</v>
      </c>
      <c r="F81" s="1">
        <v>3.2415396956106139</v>
      </c>
      <c r="G81" s="1">
        <v>2.470150096201909</v>
      </c>
      <c r="H81" s="144">
        <v>0</v>
      </c>
      <c r="I81" s="177"/>
      <c r="J81" s="182"/>
      <c r="K81" s="1"/>
      <c r="L81" s="5"/>
      <c r="M81" s="2"/>
      <c r="N81" s="5"/>
      <c r="O81" s="5"/>
      <c r="P81" s="1"/>
      <c r="Q81" s="2"/>
      <c r="R81" s="183"/>
      <c r="S81" s="1"/>
      <c r="T81" s="185"/>
      <c r="U81" s="184"/>
      <c r="V81" s="187"/>
      <c r="W81" s="1"/>
      <c r="X81" s="172"/>
      <c r="Y81" s="172"/>
      <c r="Z81" s="1"/>
      <c r="AA81" s="1"/>
      <c r="AB81" s="1"/>
      <c r="AC81" s="1"/>
      <c r="AD81" s="1"/>
      <c r="AE81" s="1"/>
      <c r="AH81" s="3"/>
      <c r="AI81" s="1"/>
      <c r="AJ81" s="171"/>
    </row>
    <row r="82" spans="1:36" ht="15.5" thickTop="1" thickBot="1" x14ac:dyDescent="0.4">
      <c r="A82" s="146">
        <v>70.5</v>
      </c>
      <c r="B82" s="3">
        <v>22.5</v>
      </c>
      <c r="C82" s="2">
        <v>0</v>
      </c>
      <c r="D82" s="5">
        <v>274.33235656137043</v>
      </c>
      <c r="E82" s="1">
        <v>13.972258002205361</v>
      </c>
      <c r="F82" s="1">
        <v>3.4591724458567938</v>
      </c>
      <c r="G82" s="1">
        <v>2.422984839255018</v>
      </c>
      <c r="H82" s="144">
        <v>0</v>
      </c>
      <c r="I82" s="177"/>
      <c r="J82" s="182"/>
      <c r="K82" s="1"/>
      <c r="L82" s="5"/>
      <c r="M82" s="2"/>
      <c r="N82" s="5"/>
      <c r="O82" s="5"/>
      <c r="P82" s="1"/>
      <c r="Q82" s="2"/>
      <c r="R82" s="183"/>
      <c r="S82" s="1"/>
      <c r="T82" s="185"/>
      <c r="U82" s="184"/>
      <c r="V82" s="187"/>
      <c r="W82" s="1"/>
      <c r="X82" s="172"/>
      <c r="Y82" s="172"/>
      <c r="Z82" s="1"/>
      <c r="AA82" s="1"/>
      <c r="AB82" s="1"/>
      <c r="AC82" s="1"/>
      <c r="AD82" s="1"/>
      <c r="AE82" s="1"/>
      <c r="AH82" s="3"/>
      <c r="AI82" s="1"/>
      <c r="AJ82" s="171"/>
    </row>
    <row r="83" spans="1:36" ht="15.5" thickTop="1" thickBot="1" x14ac:dyDescent="0.4">
      <c r="A83" s="146">
        <v>71.5</v>
      </c>
      <c r="B83" s="3">
        <v>23.5</v>
      </c>
      <c r="C83" s="2">
        <v>0</v>
      </c>
      <c r="D83" s="5">
        <v>269.96337109596044</v>
      </c>
      <c r="E83" s="1">
        <v>12.902226986097729</v>
      </c>
      <c r="F83" s="1">
        <v>3.1318871756089495</v>
      </c>
      <c r="G83" s="1">
        <v>2.0105106997727469</v>
      </c>
      <c r="H83" s="144">
        <v>0</v>
      </c>
      <c r="I83" s="177"/>
      <c r="J83" s="182"/>
      <c r="K83" s="1"/>
      <c r="L83" s="5"/>
      <c r="M83" s="2"/>
      <c r="N83" s="5"/>
      <c r="O83" s="5"/>
      <c r="P83" s="1"/>
      <c r="Q83" s="2"/>
      <c r="R83" s="183"/>
      <c r="S83" s="1"/>
      <c r="T83" s="185"/>
      <c r="U83" s="184"/>
      <c r="V83" s="187"/>
      <c r="W83" s="1"/>
      <c r="X83" s="172"/>
      <c r="Y83" s="172"/>
      <c r="Z83" s="1"/>
      <c r="AA83" s="1"/>
      <c r="AB83" s="1"/>
      <c r="AC83" s="1"/>
      <c r="AD83" s="1"/>
      <c r="AE83" s="1"/>
      <c r="AH83" s="3"/>
      <c r="AI83" s="1"/>
      <c r="AJ83" s="171"/>
    </row>
    <row r="84" spans="1:36" ht="15.5" thickTop="1" thickBot="1" x14ac:dyDescent="0.4">
      <c r="A84" s="147">
        <v>72.5</v>
      </c>
      <c r="B84" s="3">
        <v>0.5</v>
      </c>
      <c r="C84" s="2">
        <v>0</v>
      </c>
      <c r="D84" s="5">
        <v>270.66154972839638</v>
      </c>
      <c r="E84" s="1">
        <v>13.074089240809876</v>
      </c>
      <c r="F84" s="1">
        <v>2.4257701426999523</v>
      </c>
      <c r="G84" s="1">
        <v>2.1638559587404753</v>
      </c>
      <c r="H84" s="144">
        <v>0</v>
      </c>
      <c r="I84" s="177"/>
      <c r="J84" s="182"/>
      <c r="K84" s="1"/>
      <c r="L84" s="5"/>
      <c r="M84" s="2"/>
      <c r="N84" s="5"/>
      <c r="O84" s="5"/>
      <c r="P84" s="1"/>
      <c r="Q84" s="2"/>
      <c r="R84" s="183"/>
      <c r="S84" s="1"/>
      <c r="T84" s="185"/>
      <c r="U84" s="184"/>
      <c r="V84" s="187"/>
      <c r="W84" s="1"/>
      <c r="X84" s="172"/>
      <c r="Y84" s="172"/>
      <c r="Z84" s="1"/>
      <c r="AA84" s="1"/>
      <c r="AB84" s="1"/>
      <c r="AC84" s="1"/>
      <c r="AD84" s="1"/>
      <c r="AE84" s="1"/>
      <c r="AH84" s="3"/>
      <c r="AI84" s="1"/>
      <c r="AJ84" s="171"/>
    </row>
    <row r="85" spans="1:36" ht="15.5" thickTop="1" thickBot="1" x14ac:dyDescent="0.4">
      <c r="A85" s="147">
        <v>73.5</v>
      </c>
      <c r="B85" s="3">
        <v>1.5</v>
      </c>
      <c r="C85" s="2">
        <v>0</v>
      </c>
      <c r="D85" s="5">
        <v>269.2539222641866</v>
      </c>
      <c r="E85" s="1">
        <v>12.727248674081951</v>
      </c>
      <c r="F85" s="1">
        <v>2.3804149381566377</v>
      </c>
      <c r="G85" s="1">
        <v>2.4108894741035107</v>
      </c>
      <c r="H85" s="144">
        <v>0</v>
      </c>
      <c r="I85" s="177"/>
      <c r="J85" s="182"/>
      <c r="K85" s="1"/>
      <c r="L85" s="5"/>
      <c r="M85" s="2"/>
      <c r="N85" s="5"/>
      <c r="O85" s="5"/>
      <c r="P85" s="1"/>
      <c r="Q85" s="2"/>
      <c r="R85" s="183"/>
      <c r="S85" s="1"/>
      <c r="T85" s="185"/>
      <c r="U85" s="184"/>
      <c r="V85" s="187"/>
      <c r="W85" s="1"/>
      <c r="X85" s="172"/>
      <c r="Y85" s="172"/>
      <c r="Z85" s="1"/>
      <c r="AA85" s="1"/>
      <c r="AB85" s="1"/>
      <c r="AC85" s="1"/>
      <c r="AD85" s="1"/>
      <c r="AE85" s="1"/>
      <c r="AH85" s="3"/>
      <c r="AI85" s="1"/>
      <c r="AJ85" s="171"/>
    </row>
    <row r="86" spans="1:36" ht="15.5" thickTop="1" thickBot="1" x14ac:dyDescent="0.4">
      <c r="A86" s="147">
        <v>74.5</v>
      </c>
      <c r="B86" s="3">
        <v>2.5</v>
      </c>
      <c r="C86" s="2">
        <v>0</v>
      </c>
      <c r="D86" s="5">
        <v>268.88782223224962</v>
      </c>
      <c r="E86" s="1">
        <v>12.636818547570414</v>
      </c>
      <c r="F86" s="1">
        <v>2.2952107098494414</v>
      </c>
      <c r="G86" s="1">
        <v>2.0179282534941878</v>
      </c>
      <c r="H86" s="144">
        <v>0</v>
      </c>
      <c r="I86" s="177"/>
      <c r="J86" s="182"/>
      <c r="K86" s="1"/>
      <c r="L86" s="5"/>
      <c r="M86" s="2"/>
      <c r="N86" s="5"/>
      <c r="O86" s="5"/>
      <c r="P86" s="1"/>
      <c r="Q86" s="2"/>
      <c r="R86" s="183"/>
      <c r="S86" s="1"/>
      <c r="T86" s="185"/>
      <c r="U86" s="184"/>
      <c r="V86" s="187"/>
      <c r="W86" s="1"/>
      <c r="X86" s="172"/>
      <c r="Y86" s="172"/>
      <c r="Z86" s="1"/>
      <c r="AA86" s="1"/>
      <c r="AB86" s="1"/>
      <c r="AC86" s="1"/>
      <c r="AD86" s="1"/>
      <c r="AE86" s="1"/>
      <c r="AH86" s="3"/>
      <c r="AI86" s="1"/>
      <c r="AJ86" s="171"/>
    </row>
    <row r="87" spans="1:36" ht="15.5" thickTop="1" thickBot="1" x14ac:dyDescent="0.4">
      <c r="A87" s="147">
        <v>75.5</v>
      </c>
      <c r="B87" s="3">
        <v>3.5</v>
      </c>
      <c r="C87" s="2">
        <v>0</v>
      </c>
      <c r="D87" s="5">
        <v>262.19247060079448</v>
      </c>
      <c r="E87" s="1">
        <v>10.966481203899081</v>
      </c>
      <c r="F87" s="1">
        <v>2.1914602325381298</v>
      </c>
      <c r="G87" s="1">
        <v>2.0006578087643705</v>
      </c>
      <c r="H87" s="144">
        <v>0</v>
      </c>
      <c r="I87" s="177"/>
      <c r="J87" s="182"/>
      <c r="K87" s="1"/>
      <c r="L87" s="5"/>
      <c r="M87" s="2"/>
      <c r="N87" s="5"/>
      <c r="O87" s="5"/>
      <c r="P87" s="1"/>
      <c r="Q87" s="2"/>
      <c r="R87" s="183"/>
      <c r="S87" s="1"/>
      <c r="T87" s="185"/>
      <c r="U87" s="184"/>
      <c r="V87" s="187"/>
      <c r="W87" s="1"/>
      <c r="X87" s="172"/>
      <c r="Y87" s="172"/>
      <c r="Z87" s="1"/>
      <c r="AA87" s="1"/>
      <c r="AB87" s="1"/>
      <c r="AC87" s="1"/>
      <c r="AD87" s="1"/>
      <c r="AE87" s="1"/>
      <c r="AH87" s="3"/>
      <c r="AI87" s="1"/>
      <c r="AJ87" s="171"/>
    </row>
    <row r="88" spans="1:36" ht="15.5" thickTop="1" thickBot="1" x14ac:dyDescent="0.4">
      <c r="A88" s="147">
        <v>76.5</v>
      </c>
      <c r="B88" s="3">
        <v>4.5</v>
      </c>
      <c r="C88" s="2">
        <v>0</v>
      </c>
      <c r="D88" s="5">
        <v>266.04282607321755</v>
      </c>
      <c r="E88" s="1">
        <v>11.93091217873374</v>
      </c>
      <c r="F88" s="1">
        <v>2.2135114177891833</v>
      </c>
      <c r="G88" s="1">
        <v>2.2325229780664513</v>
      </c>
      <c r="H88" s="144">
        <v>0</v>
      </c>
      <c r="I88" s="177"/>
      <c r="J88" s="182"/>
      <c r="K88" s="1"/>
      <c r="L88" s="5"/>
      <c r="M88" s="2"/>
      <c r="N88" s="5"/>
      <c r="O88" s="5"/>
      <c r="P88" s="1"/>
      <c r="Q88" s="2"/>
      <c r="R88" s="183"/>
      <c r="S88" s="1"/>
      <c r="T88" s="185"/>
      <c r="U88" s="184"/>
      <c r="V88" s="187"/>
      <c r="W88" s="1"/>
      <c r="X88" s="172"/>
      <c r="Y88" s="172"/>
      <c r="Z88" s="1"/>
      <c r="AA88" s="1"/>
      <c r="AB88" s="1"/>
      <c r="AC88" s="1"/>
      <c r="AD88" s="1"/>
      <c r="AE88" s="1"/>
      <c r="AH88" s="3"/>
      <c r="AI88" s="1"/>
      <c r="AJ88" s="171"/>
    </row>
    <row r="89" spans="1:36" ht="15.5" thickTop="1" thickBot="1" x14ac:dyDescent="0.4">
      <c r="A89" s="147">
        <v>77.5</v>
      </c>
      <c r="B89" s="3">
        <v>5.5</v>
      </c>
      <c r="C89" s="2">
        <v>98.942926503916112</v>
      </c>
      <c r="D89" s="5">
        <v>264.93166444407768</v>
      </c>
      <c r="E89" s="1">
        <v>11.653670673181065</v>
      </c>
      <c r="F89" s="1">
        <v>2.2593023141135813</v>
      </c>
      <c r="G89" s="1">
        <v>2.1707163444434974</v>
      </c>
      <c r="H89" s="144">
        <v>0</v>
      </c>
      <c r="I89" s="177"/>
      <c r="J89" s="182"/>
      <c r="K89" s="1"/>
      <c r="L89" s="5"/>
      <c r="M89" s="2"/>
      <c r="N89" s="5"/>
      <c r="O89" s="5"/>
      <c r="P89" s="1"/>
      <c r="Q89" s="2"/>
      <c r="R89" s="183"/>
      <c r="S89" s="1"/>
      <c r="T89" s="185"/>
      <c r="U89" s="184"/>
      <c r="V89" s="187"/>
      <c r="W89" s="1"/>
      <c r="X89" s="172"/>
      <c r="Y89" s="172"/>
      <c r="Z89" s="1"/>
      <c r="AA89" s="1"/>
      <c r="AB89" s="1"/>
      <c r="AC89" s="1"/>
      <c r="AD89" s="1"/>
      <c r="AE89" s="1"/>
      <c r="AH89" s="3"/>
      <c r="AI89" s="1"/>
      <c r="AJ89" s="171"/>
    </row>
    <row r="90" spans="1:36" ht="15.5" thickTop="1" thickBot="1" x14ac:dyDescent="0.4">
      <c r="A90" s="147">
        <v>78.5</v>
      </c>
      <c r="B90" s="3">
        <v>6.5</v>
      </c>
      <c r="C90" s="2">
        <v>301.35921120210173</v>
      </c>
      <c r="D90" s="5">
        <v>264.95784751609477</v>
      </c>
      <c r="E90" s="1">
        <v>11.660213530461613</v>
      </c>
      <c r="F90" s="1">
        <v>2.2593896378584306</v>
      </c>
      <c r="G90" s="1">
        <v>2.3392376860066495</v>
      </c>
      <c r="H90" s="144">
        <v>0</v>
      </c>
      <c r="I90" s="177"/>
      <c r="J90" s="182"/>
      <c r="K90" s="1"/>
      <c r="L90" s="5"/>
      <c r="M90" s="2"/>
      <c r="N90" s="5"/>
      <c r="O90" s="5"/>
      <c r="P90" s="1"/>
      <c r="Q90" s="2"/>
      <c r="R90" s="183"/>
      <c r="S90" s="1"/>
      <c r="T90" s="185"/>
      <c r="U90" s="184"/>
      <c r="V90" s="187"/>
      <c r="W90" s="1"/>
      <c r="X90" s="172"/>
      <c r="Y90" s="172"/>
      <c r="Z90" s="1"/>
      <c r="AA90" s="1"/>
      <c r="AB90" s="1"/>
      <c r="AC90" s="1"/>
      <c r="AD90" s="1"/>
      <c r="AE90" s="1"/>
      <c r="AH90" s="3"/>
      <c r="AI90" s="1"/>
      <c r="AJ90" s="171"/>
    </row>
    <row r="91" spans="1:36" ht="15.5" thickTop="1" thickBot="1" x14ac:dyDescent="0.4">
      <c r="A91" s="147">
        <v>79.5</v>
      </c>
      <c r="B91" s="3">
        <v>7.5</v>
      </c>
      <c r="C91" s="2">
        <v>496.87832926664043</v>
      </c>
      <c r="D91" s="5">
        <v>273.80963295431332</v>
      </c>
      <c r="E91" s="1">
        <v>13.844911143689524</v>
      </c>
      <c r="F91" s="1">
        <v>2.4880843750347448</v>
      </c>
      <c r="G91" s="1">
        <v>2.2867356086020774</v>
      </c>
      <c r="H91" s="144">
        <v>0</v>
      </c>
      <c r="I91" s="177"/>
      <c r="J91" s="182"/>
      <c r="K91" s="1"/>
      <c r="L91" s="5"/>
      <c r="M91" s="2"/>
      <c r="N91" s="5"/>
      <c r="O91" s="5"/>
      <c r="P91" s="1"/>
      <c r="Q91" s="2"/>
      <c r="R91" s="183"/>
      <c r="S91" s="1"/>
      <c r="T91" s="185"/>
      <c r="U91" s="184"/>
      <c r="V91" s="187"/>
      <c r="W91" s="1"/>
      <c r="X91" s="172"/>
      <c r="Y91" s="172"/>
      <c r="Z91" s="1"/>
      <c r="AA91" s="1"/>
      <c r="AB91" s="1"/>
      <c r="AC91" s="1"/>
      <c r="AD91" s="1"/>
      <c r="AE91" s="1"/>
      <c r="AH91" s="3"/>
      <c r="AI91" s="1"/>
      <c r="AJ91" s="171"/>
    </row>
    <row r="92" spans="1:36" ht="15.5" thickTop="1" thickBot="1" x14ac:dyDescent="0.4">
      <c r="A92" s="147">
        <v>80.5</v>
      </c>
      <c r="B92" s="3">
        <v>8.5</v>
      </c>
      <c r="C92" s="2">
        <v>672.17597552062944</v>
      </c>
      <c r="D92" s="5">
        <v>281.00326258770281</v>
      </c>
      <c r="E92" s="1">
        <v>15.581671813722693</v>
      </c>
      <c r="F92" s="1">
        <v>2.7292727578848806</v>
      </c>
      <c r="G92" s="1">
        <v>2.1151903744856311</v>
      </c>
      <c r="H92" s="144">
        <v>0</v>
      </c>
      <c r="I92" s="177"/>
      <c r="J92" s="182"/>
      <c r="K92" s="1"/>
      <c r="L92" s="5"/>
      <c r="M92" s="2"/>
      <c r="N92" s="5"/>
      <c r="O92" s="5"/>
      <c r="P92" s="1"/>
      <c r="Q92" s="2"/>
      <c r="R92" s="183"/>
      <c r="S92" s="1"/>
      <c r="T92" s="185"/>
      <c r="U92" s="184"/>
      <c r="V92" s="187"/>
      <c r="W92" s="1"/>
      <c r="X92" s="172"/>
      <c r="Y92" s="172"/>
      <c r="Z92" s="1"/>
      <c r="AA92" s="1"/>
      <c r="AB92" s="1"/>
      <c r="AC92" s="1"/>
      <c r="AD92" s="1"/>
      <c r="AE92" s="1"/>
      <c r="AH92" s="3"/>
      <c r="AI92" s="1"/>
      <c r="AJ92" s="171"/>
    </row>
    <row r="93" spans="1:36" ht="15.5" thickTop="1" thickBot="1" x14ac:dyDescent="0.4">
      <c r="A93" s="147">
        <v>81.5</v>
      </c>
      <c r="B93" s="3">
        <v>9.5</v>
      </c>
      <c r="C93" s="2">
        <v>815.30590471397545</v>
      </c>
      <c r="D93" s="5">
        <v>287.88562091428776</v>
      </c>
      <c r="E93" s="1">
        <v>17.212343157247236</v>
      </c>
      <c r="F93" s="1">
        <v>2.8725522473924028</v>
      </c>
      <c r="G93" s="1">
        <v>2.5398744903183212</v>
      </c>
      <c r="H93" s="144">
        <v>0</v>
      </c>
      <c r="I93" s="177"/>
      <c r="J93" s="182"/>
      <c r="K93" s="1"/>
      <c r="L93" s="5"/>
      <c r="M93" s="2"/>
      <c r="N93" s="5"/>
      <c r="O93" s="5"/>
      <c r="P93" s="1"/>
      <c r="Q93" s="2"/>
      <c r="R93" s="183"/>
      <c r="S93" s="1"/>
      <c r="T93" s="185"/>
      <c r="U93" s="184"/>
      <c r="V93" s="187"/>
      <c r="W93" s="1"/>
      <c r="X93" s="172"/>
      <c r="Y93" s="172"/>
      <c r="Z93" s="1"/>
      <c r="AA93" s="1"/>
      <c r="AB93" s="1"/>
      <c r="AC93" s="1"/>
      <c r="AD93" s="1"/>
      <c r="AE93" s="1"/>
      <c r="AH93" s="3"/>
      <c r="AI93" s="1"/>
      <c r="AJ93" s="171"/>
    </row>
    <row r="94" spans="1:36" ht="15.5" thickTop="1" thickBot="1" x14ac:dyDescent="0.4">
      <c r="A94" s="147">
        <v>82.5</v>
      </c>
      <c r="B94" s="3">
        <v>10.5</v>
      </c>
      <c r="C94" s="2">
        <v>916.51404841900148</v>
      </c>
      <c r="D94" s="5">
        <v>300.48861722106966</v>
      </c>
      <c r="E94" s="1">
        <v>20.12415299065372</v>
      </c>
      <c r="F94" s="1">
        <v>3.1484611774968387</v>
      </c>
      <c r="G94" s="1">
        <v>2.4792224692346858</v>
      </c>
      <c r="H94" s="144">
        <v>0</v>
      </c>
      <c r="I94" s="177"/>
      <c r="J94" s="182"/>
      <c r="K94" s="1"/>
      <c r="L94" s="5"/>
      <c r="M94" s="2"/>
      <c r="N94" s="5"/>
      <c r="O94" s="5"/>
      <c r="P94" s="1"/>
      <c r="Q94" s="2"/>
      <c r="R94" s="183"/>
      <c r="S94" s="1"/>
      <c r="T94" s="185"/>
      <c r="U94" s="184"/>
      <c r="V94" s="187"/>
      <c r="W94" s="1"/>
      <c r="X94" s="172"/>
      <c r="Y94" s="172"/>
      <c r="Z94" s="1"/>
      <c r="AA94" s="1"/>
      <c r="AB94" s="1"/>
      <c r="AC94" s="1"/>
      <c r="AD94" s="1"/>
      <c r="AE94" s="1"/>
      <c r="AH94" s="3"/>
      <c r="AI94" s="1"/>
      <c r="AJ94" s="171"/>
    </row>
    <row r="95" spans="1:36" ht="15.5" thickTop="1" thickBot="1" x14ac:dyDescent="0.4">
      <c r="A95" s="147">
        <v>83.5</v>
      </c>
      <c r="B95" s="3">
        <v>11.5</v>
      </c>
      <c r="C95" s="2">
        <v>968.90323869395957</v>
      </c>
      <c r="D95" s="5">
        <v>303.62684935750957</v>
      </c>
      <c r="E95" s="1">
        <v>20.834930213905189</v>
      </c>
      <c r="F95" s="1">
        <v>3.4895209447433659</v>
      </c>
      <c r="G95" s="1">
        <v>2.4664637809038688</v>
      </c>
      <c r="H95" s="144">
        <v>0</v>
      </c>
      <c r="I95" s="177"/>
      <c r="J95" s="182"/>
      <c r="K95" s="1"/>
      <c r="L95" s="5"/>
      <c r="M95" s="2"/>
      <c r="N95" s="5"/>
      <c r="O95" s="5"/>
      <c r="P95" s="1"/>
      <c r="Q95" s="2"/>
      <c r="R95" s="183"/>
      <c r="S95" s="1"/>
      <c r="T95" s="185"/>
      <c r="U95" s="184"/>
      <c r="V95" s="187"/>
      <c r="W95" s="1"/>
      <c r="X95" s="172"/>
      <c r="Y95" s="172"/>
      <c r="Z95" s="1"/>
      <c r="AA95" s="1"/>
      <c r="AB95" s="1"/>
      <c r="AC95" s="1"/>
      <c r="AD95" s="1"/>
      <c r="AE95" s="1"/>
      <c r="AH95" s="3"/>
      <c r="AI95" s="1"/>
      <c r="AJ95" s="171"/>
    </row>
    <row r="96" spans="1:36" ht="15.5" thickTop="1" thickBot="1" x14ac:dyDescent="0.4">
      <c r="A96" s="147">
        <v>84.5</v>
      </c>
      <c r="B96" s="3">
        <v>12.5</v>
      </c>
      <c r="C96" s="2">
        <v>968.90323869395957</v>
      </c>
      <c r="D96" s="5">
        <v>304.85193339525881</v>
      </c>
      <c r="E96" s="1">
        <v>21.110904123630238</v>
      </c>
      <c r="F96" s="1">
        <v>3.537424193546006</v>
      </c>
      <c r="G96" s="1">
        <v>2.319588836429427</v>
      </c>
      <c r="H96" s="144">
        <v>0</v>
      </c>
      <c r="I96" s="177"/>
      <c r="J96" s="182"/>
      <c r="K96" s="1"/>
      <c r="L96" s="5"/>
      <c r="M96" s="2"/>
      <c r="N96" s="5"/>
      <c r="O96" s="5"/>
      <c r="P96" s="1"/>
      <c r="Q96" s="2"/>
      <c r="R96" s="183"/>
      <c r="S96" s="1"/>
      <c r="T96" s="185"/>
      <c r="U96" s="184"/>
      <c r="V96" s="187"/>
      <c r="W96" s="1"/>
      <c r="X96" s="172"/>
      <c r="Y96" s="172"/>
      <c r="Z96" s="1"/>
      <c r="AA96" s="1"/>
      <c r="AB96" s="1"/>
      <c r="AC96" s="1"/>
      <c r="AD96" s="1"/>
      <c r="AE96" s="1"/>
      <c r="AH96" s="3"/>
      <c r="AI96" s="1"/>
      <c r="AJ96" s="171"/>
    </row>
    <row r="97" spans="1:36" ht="15.5" thickTop="1" thickBot="1" x14ac:dyDescent="0.4">
      <c r="A97" s="147">
        <v>85.5</v>
      </c>
      <c r="B97" s="3">
        <v>13.5</v>
      </c>
      <c r="C97" s="2">
        <v>916.51404841900148</v>
      </c>
      <c r="D97" s="5">
        <v>308.41977336638456</v>
      </c>
      <c r="E97" s="1">
        <v>21.909918741487026</v>
      </c>
      <c r="F97" s="1">
        <v>3.8218934618123406</v>
      </c>
      <c r="G97" s="1">
        <v>2.7540917924674684</v>
      </c>
      <c r="H97" s="144">
        <v>0</v>
      </c>
      <c r="I97" s="177"/>
      <c r="J97" s="182"/>
      <c r="K97" s="1"/>
      <c r="L97" s="5"/>
      <c r="M97" s="2"/>
      <c r="N97" s="5"/>
      <c r="O97" s="5"/>
      <c r="P97" s="1"/>
      <c r="Q97" s="2"/>
      <c r="R97" s="183"/>
      <c r="S97" s="1"/>
      <c r="T97" s="185"/>
      <c r="U97" s="184"/>
      <c r="V97" s="187"/>
      <c r="W97" s="1"/>
      <c r="X97" s="172"/>
      <c r="Y97" s="172"/>
      <c r="Z97" s="1"/>
      <c r="AA97" s="1"/>
      <c r="AB97" s="1"/>
      <c r="AC97" s="1"/>
      <c r="AD97" s="1"/>
      <c r="AE97" s="1"/>
      <c r="AH97" s="3"/>
      <c r="AI97" s="1"/>
      <c r="AJ97" s="171"/>
    </row>
    <row r="98" spans="1:36" ht="15.5" thickTop="1" thickBot="1" x14ac:dyDescent="0.4">
      <c r="A98" s="147">
        <v>86.5</v>
      </c>
      <c r="B98" s="3">
        <v>14.5</v>
      </c>
      <c r="C98" s="2">
        <v>815.30590471397545</v>
      </c>
      <c r="D98" s="5">
        <v>311.97394965115069</v>
      </c>
      <c r="E98" s="1">
        <v>22.699010260707965</v>
      </c>
      <c r="F98" s="1">
        <v>4.5567994724713232</v>
      </c>
      <c r="G98" s="1">
        <v>2.6741170732811419</v>
      </c>
      <c r="H98" s="144">
        <v>0</v>
      </c>
      <c r="I98" s="177"/>
      <c r="J98" s="182"/>
      <c r="K98" s="1"/>
      <c r="L98" s="5"/>
      <c r="M98" s="2"/>
      <c r="N98" s="5"/>
      <c r="O98" s="5"/>
      <c r="P98" s="1"/>
      <c r="Q98" s="2"/>
      <c r="R98" s="183"/>
      <c r="S98" s="1"/>
      <c r="T98" s="185"/>
      <c r="U98" s="184"/>
      <c r="V98" s="187"/>
      <c r="W98" s="1"/>
      <c r="X98" s="172"/>
      <c r="Y98" s="172"/>
      <c r="Z98" s="1"/>
      <c r="AA98" s="1"/>
      <c r="AB98" s="1"/>
      <c r="AC98" s="1"/>
      <c r="AD98" s="1"/>
      <c r="AE98" s="1"/>
      <c r="AH98" s="3"/>
      <c r="AI98" s="1"/>
      <c r="AJ98" s="171"/>
    </row>
    <row r="99" spans="1:36" ht="15.5" thickTop="1" thickBot="1" x14ac:dyDescent="0.4">
      <c r="A99" s="147">
        <v>87.5</v>
      </c>
      <c r="B99" s="3">
        <v>15.5</v>
      </c>
      <c r="C99" s="2">
        <v>672.17597552062944</v>
      </c>
      <c r="D99" s="5">
        <v>312.22895057771012</v>
      </c>
      <c r="E99" s="1">
        <v>22.75536536749383</v>
      </c>
      <c r="F99" s="1">
        <v>4.0330052636951432</v>
      </c>
      <c r="G99" s="1">
        <v>2.3144987775104502</v>
      </c>
      <c r="H99" s="144">
        <v>0</v>
      </c>
      <c r="I99" s="177"/>
      <c r="J99" s="182"/>
      <c r="K99" s="1"/>
      <c r="L99" s="5"/>
      <c r="M99" s="2"/>
      <c r="N99" s="5"/>
      <c r="O99" s="5"/>
      <c r="P99" s="1"/>
      <c r="Q99" s="2"/>
      <c r="R99" s="183"/>
      <c r="S99" s="1"/>
      <c r="T99" s="185"/>
      <c r="U99" s="184"/>
      <c r="V99" s="187"/>
      <c r="W99" s="1"/>
      <c r="X99" s="172"/>
      <c r="Y99" s="172"/>
      <c r="Z99" s="1"/>
      <c r="AA99" s="1"/>
      <c r="AB99" s="1"/>
      <c r="AC99" s="1"/>
      <c r="AD99" s="1"/>
      <c r="AE99" s="1"/>
      <c r="AH99" s="3"/>
      <c r="AI99" s="1"/>
      <c r="AJ99" s="171"/>
    </row>
    <row r="100" spans="1:36" ht="15.5" thickTop="1" thickBot="1" x14ac:dyDescent="0.4">
      <c r="A100" s="147">
        <v>88.5</v>
      </c>
      <c r="B100" s="3">
        <v>16.5</v>
      </c>
      <c r="C100" s="2">
        <v>496.87832926664043</v>
      </c>
      <c r="D100" s="5">
        <v>306.55957356414194</v>
      </c>
      <c r="E100" s="1">
        <v>21.494198755234592</v>
      </c>
      <c r="F100" s="1">
        <v>4.1785081479870803</v>
      </c>
      <c r="G100" s="1">
        <v>2.4851973502019322</v>
      </c>
      <c r="H100" s="144">
        <v>0</v>
      </c>
      <c r="I100" s="177"/>
      <c r="J100" s="182"/>
      <c r="K100" s="1"/>
      <c r="L100" s="5"/>
      <c r="M100" s="2"/>
      <c r="N100" s="5"/>
      <c r="O100" s="5"/>
      <c r="P100" s="1"/>
      <c r="Q100" s="2"/>
      <c r="R100" s="183"/>
      <c r="S100" s="1"/>
      <c r="T100" s="185"/>
      <c r="U100" s="184"/>
      <c r="V100" s="187"/>
      <c r="W100" s="1"/>
      <c r="X100" s="172"/>
      <c r="Y100" s="172"/>
      <c r="Z100" s="1"/>
      <c r="AA100" s="1"/>
      <c r="AB100" s="1"/>
      <c r="AC100" s="1"/>
      <c r="AD100" s="1"/>
      <c r="AE100" s="1"/>
      <c r="AH100" s="3"/>
      <c r="AI100" s="1"/>
      <c r="AJ100" s="171"/>
    </row>
    <row r="101" spans="1:36" ht="15.5" thickTop="1" thickBot="1" x14ac:dyDescent="0.4">
      <c r="A101" s="147">
        <v>89.5</v>
      </c>
      <c r="B101" s="3">
        <v>17.5</v>
      </c>
      <c r="C101" s="2">
        <v>301.35921120210173</v>
      </c>
      <c r="D101" s="5">
        <v>294.35449295295257</v>
      </c>
      <c r="E101" s="1">
        <v>18.718601741320064</v>
      </c>
      <c r="F101" s="1">
        <v>4.0772614501373265</v>
      </c>
      <c r="G101" s="1">
        <v>2.2511691525933308</v>
      </c>
      <c r="H101" s="144">
        <v>0</v>
      </c>
      <c r="I101" s="177"/>
      <c r="J101" s="182"/>
      <c r="K101" s="1"/>
      <c r="L101" s="5"/>
      <c r="M101" s="2"/>
      <c r="N101" s="5"/>
      <c r="O101" s="5"/>
      <c r="P101" s="1"/>
      <c r="Q101" s="2"/>
      <c r="R101" s="183"/>
      <c r="S101" s="1"/>
      <c r="T101" s="185"/>
      <c r="U101" s="184"/>
      <c r="V101" s="187"/>
      <c r="W101" s="1"/>
      <c r="X101" s="172"/>
      <c r="Y101" s="172"/>
      <c r="Z101" s="1"/>
      <c r="AA101" s="1"/>
      <c r="AB101" s="1"/>
      <c r="AC101" s="1"/>
      <c r="AD101" s="1"/>
      <c r="AE101" s="1"/>
      <c r="AH101" s="3"/>
      <c r="AI101" s="1"/>
      <c r="AJ101" s="171"/>
    </row>
    <row r="102" spans="1:36" ht="15.5" thickTop="1" thickBot="1" x14ac:dyDescent="0.4">
      <c r="A102" s="147">
        <v>90.5</v>
      </c>
      <c r="B102" s="3">
        <v>18.5</v>
      </c>
      <c r="C102" s="2">
        <v>98.942926503916112</v>
      </c>
      <c r="D102" s="5">
        <v>294.51108000735752</v>
      </c>
      <c r="E102" s="1">
        <v>18.754753512300177</v>
      </c>
      <c r="F102" s="1">
        <v>4.255060739216054</v>
      </c>
      <c r="G102" s="1">
        <v>2.5069282216037894</v>
      </c>
      <c r="H102" s="144">
        <v>0</v>
      </c>
      <c r="I102" s="177"/>
      <c r="J102" s="182"/>
      <c r="K102" s="1"/>
      <c r="L102" s="5"/>
      <c r="M102" s="2"/>
      <c r="N102" s="5"/>
      <c r="O102" s="5"/>
      <c r="P102" s="1"/>
      <c r="Q102" s="2"/>
      <c r="R102" s="183"/>
      <c r="S102" s="1"/>
      <c r="T102" s="185"/>
      <c r="U102" s="184"/>
      <c r="V102" s="187"/>
      <c r="W102" s="1"/>
      <c r="X102" s="172"/>
      <c r="Y102" s="172"/>
      <c r="Z102" s="1"/>
      <c r="AA102" s="1"/>
      <c r="AB102" s="1"/>
      <c r="AC102" s="1"/>
      <c r="AD102" s="1"/>
      <c r="AE102" s="1"/>
      <c r="AH102" s="3"/>
      <c r="AI102" s="1"/>
      <c r="AJ102" s="171"/>
    </row>
    <row r="103" spans="1:36" ht="15.5" thickTop="1" thickBot="1" x14ac:dyDescent="0.4">
      <c r="A103" s="147">
        <v>91.5</v>
      </c>
      <c r="B103" s="3">
        <v>19.5</v>
      </c>
      <c r="C103" s="2">
        <v>0</v>
      </c>
      <c r="D103" s="5">
        <v>280.35766365132486</v>
      </c>
      <c r="E103" s="1">
        <v>15.427175850569586</v>
      </c>
      <c r="F103" s="1">
        <v>4.0387919645165518</v>
      </c>
      <c r="G103" s="1">
        <v>2.4762562588246237</v>
      </c>
      <c r="H103" s="144">
        <v>0</v>
      </c>
      <c r="I103" s="177"/>
      <c r="J103" s="182"/>
      <c r="K103" s="1"/>
      <c r="L103" s="5"/>
      <c r="M103" s="2"/>
      <c r="N103" s="5"/>
      <c r="O103" s="5"/>
      <c r="P103" s="1"/>
      <c r="Q103" s="2"/>
      <c r="R103" s="183"/>
      <c r="S103" s="1"/>
      <c r="T103" s="185"/>
      <c r="U103" s="184"/>
      <c r="V103" s="187"/>
      <c r="W103" s="1"/>
      <c r="X103" s="172"/>
      <c r="Y103" s="172"/>
      <c r="Z103" s="1"/>
      <c r="AA103" s="1"/>
      <c r="AB103" s="1"/>
      <c r="AC103" s="1"/>
      <c r="AD103" s="1"/>
      <c r="AE103" s="1"/>
      <c r="AH103" s="3"/>
      <c r="AI103" s="1"/>
      <c r="AJ103" s="171"/>
    </row>
    <row r="104" spans="1:36" ht="15.5" thickTop="1" thickBot="1" x14ac:dyDescent="0.4">
      <c r="A104" s="147">
        <v>92.5</v>
      </c>
      <c r="B104" s="3">
        <v>20.5</v>
      </c>
      <c r="C104" s="2">
        <v>0</v>
      </c>
      <c r="D104" s="5">
        <v>275.89235452764484</v>
      </c>
      <c r="E104" s="1">
        <v>14.351228643742491</v>
      </c>
      <c r="F104" s="1">
        <v>3.4107253786137579</v>
      </c>
      <c r="G104" s="1">
        <v>2.271318073547862</v>
      </c>
      <c r="H104" s="144">
        <v>0</v>
      </c>
      <c r="I104" s="177"/>
      <c r="J104" s="182"/>
      <c r="K104" s="1"/>
      <c r="L104" s="5"/>
      <c r="M104" s="2"/>
      <c r="N104" s="5"/>
      <c r="O104" s="5"/>
      <c r="P104" s="1"/>
      <c r="Q104" s="2"/>
      <c r="R104" s="183"/>
      <c r="S104" s="1"/>
      <c r="T104" s="185"/>
      <c r="U104" s="184"/>
      <c r="V104" s="187"/>
      <c r="W104" s="1"/>
      <c r="X104" s="172"/>
      <c r="Y104" s="172"/>
      <c r="Z104" s="1"/>
      <c r="AA104" s="1"/>
      <c r="AB104" s="1"/>
      <c r="AC104" s="1"/>
      <c r="AD104" s="1"/>
      <c r="AE104" s="1"/>
      <c r="AH104" s="3"/>
      <c r="AI104" s="1"/>
      <c r="AJ104" s="171"/>
    </row>
    <row r="105" spans="1:36" ht="15.5" thickTop="1" thickBot="1" x14ac:dyDescent="0.4">
      <c r="A105" s="147">
        <v>93.5</v>
      </c>
      <c r="B105" s="3">
        <v>21.5</v>
      </c>
      <c r="C105" s="2">
        <v>0</v>
      </c>
      <c r="D105" s="5">
        <v>270.2557157075816</v>
      </c>
      <c r="E105" s="1">
        <v>12.974230471162244</v>
      </c>
      <c r="F105" s="1">
        <v>3.4195053932649015</v>
      </c>
      <c r="G105" s="1">
        <v>2.4387983706968654</v>
      </c>
      <c r="H105" s="144">
        <v>0</v>
      </c>
      <c r="I105" s="177"/>
      <c r="J105" s="182"/>
      <c r="K105" s="1"/>
      <c r="L105" s="5"/>
      <c r="M105" s="2"/>
      <c r="N105" s="5"/>
      <c r="O105" s="5"/>
      <c r="P105" s="1"/>
      <c r="Q105" s="2"/>
      <c r="R105" s="183"/>
      <c r="S105" s="1"/>
      <c r="T105" s="185"/>
      <c r="U105" s="184"/>
      <c r="V105" s="187"/>
      <c r="W105" s="1"/>
      <c r="X105" s="172"/>
      <c r="Y105" s="172"/>
      <c r="Z105" s="1"/>
      <c r="AA105" s="1"/>
      <c r="AB105" s="1"/>
      <c r="AC105" s="1"/>
      <c r="AD105" s="1"/>
      <c r="AE105" s="1"/>
      <c r="AH105" s="3"/>
      <c r="AI105" s="1"/>
      <c r="AJ105" s="171"/>
    </row>
    <row r="106" spans="1:36" ht="15.5" thickTop="1" thickBot="1" x14ac:dyDescent="0.4">
      <c r="A106" s="147">
        <v>94.5</v>
      </c>
      <c r="B106" s="3">
        <v>22.5</v>
      </c>
      <c r="C106" s="2">
        <v>0</v>
      </c>
      <c r="D106" s="5">
        <v>272.01741536651406</v>
      </c>
      <c r="E106" s="1">
        <v>13.406898841307703</v>
      </c>
      <c r="F106" s="1">
        <v>3.348129403370125</v>
      </c>
      <c r="G106" s="1">
        <v>2.0808664159105525</v>
      </c>
      <c r="H106" s="144">
        <v>0</v>
      </c>
      <c r="I106" s="177"/>
      <c r="J106" s="182"/>
      <c r="K106" s="1"/>
      <c r="L106" s="5"/>
      <c r="M106" s="2"/>
      <c r="N106" s="5"/>
      <c r="O106" s="5"/>
      <c r="P106" s="1"/>
      <c r="Q106" s="2"/>
      <c r="R106" s="183"/>
      <c r="S106" s="1"/>
      <c r="T106" s="185"/>
      <c r="U106" s="184"/>
      <c r="V106" s="187"/>
      <c r="W106" s="1"/>
      <c r="X106" s="172"/>
      <c r="Y106" s="172"/>
      <c r="Z106" s="1"/>
      <c r="AA106" s="1"/>
      <c r="AB106" s="1"/>
      <c r="AC106" s="1"/>
      <c r="AD106" s="1"/>
      <c r="AE106" s="1"/>
      <c r="AH106" s="3"/>
      <c r="AI106" s="1"/>
      <c r="AJ106" s="171"/>
    </row>
    <row r="107" spans="1:36" ht="15.5" thickTop="1" thickBot="1" x14ac:dyDescent="0.4">
      <c r="A107" s="147">
        <v>95.5</v>
      </c>
      <c r="B107" s="3">
        <v>23.5</v>
      </c>
      <c r="C107" s="2">
        <v>0</v>
      </c>
      <c r="D107" s="5">
        <v>268.99568380913678</v>
      </c>
      <c r="E107" s="1">
        <v>12.66347095466176</v>
      </c>
      <c r="F107" s="1">
        <v>2.9595262617872939</v>
      </c>
      <c r="G107" s="1">
        <v>2.479887474970849</v>
      </c>
      <c r="H107" s="144">
        <v>0</v>
      </c>
      <c r="I107" s="177"/>
      <c r="J107" s="182"/>
      <c r="K107" s="1"/>
      <c r="L107" s="5"/>
      <c r="M107" s="2"/>
      <c r="N107" s="5"/>
      <c r="O107" s="5"/>
      <c r="P107" s="1"/>
      <c r="Q107" s="2"/>
      <c r="R107" s="183"/>
      <c r="S107" s="1"/>
      <c r="T107" s="185"/>
      <c r="U107" s="184"/>
      <c r="V107" s="187"/>
      <c r="W107" s="1"/>
      <c r="X107" s="172"/>
      <c r="Y107" s="172"/>
      <c r="Z107" s="1"/>
      <c r="AA107" s="1"/>
      <c r="AB107" s="1"/>
      <c r="AC107" s="1"/>
      <c r="AD107" s="1"/>
      <c r="AE107" s="1"/>
      <c r="AH107" s="3"/>
      <c r="AI107" s="1"/>
      <c r="AJ107" s="171"/>
    </row>
    <row r="108" spans="1:36" ht="15.5" thickTop="1" thickBot="1" x14ac:dyDescent="0.4">
      <c r="A108" s="148">
        <v>96.5</v>
      </c>
      <c r="B108" s="3">
        <v>0.5</v>
      </c>
      <c r="C108" s="2">
        <v>0</v>
      </c>
      <c r="D108" s="5">
        <v>272.09713787398937</v>
      </c>
      <c r="E108" s="1">
        <v>13.426428697025697</v>
      </c>
      <c r="F108" s="1">
        <v>2.4345205931939842</v>
      </c>
      <c r="G108" s="1">
        <v>2.1247088101692353</v>
      </c>
      <c r="H108" s="144">
        <v>0</v>
      </c>
      <c r="I108" s="177"/>
      <c r="J108" s="182"/>
      <c r="K108" s="1"/>
      <c r="L108" s="5"/>
      <c r="M108" s="2"/>
      <c r="N108" s="5"/>
      <c r="O108" s="5"/>
      <c r="P108" s="1"/>
      <c r="Q108" s="2"/>
      <c r="R108" s="183"/>
      <c r="S108" s="1"/>
      <c r="T108" s="185"/>
      <c r="U108" s="184"/>
      <c r="V108" s="187"/>
      <c r="W108" s="1"/>
      <c r="X108" s="172"/>
      <c r="Y108" s="172"/>
      <c r="Z108" s="1"/>
      <c r="AA108" s="1"/>
      <c r="AB108" s="1"/>
      <c r="AC108" s="1"/>
      <c r="AD108" s="1"/>
      <c r="AE108" s="1"/>
      <c r="AH108" s="3"/>
      <c r="AI108" s="1"/>
      <c r="AJ108" s="171"/>
    </row>
    <row r="109" spans="1:36" ht="15.5" thickTop="1" thickBot="1" x14ac:dyDescent="0.4">
      <c r="A109" s="148">
        <v>97.5</v>
      </c>
      <c r="B109" s="3">
        <v>1.5</v>
      </c>
      <c r="C109" s="2">
        <v>0</v>
      </c>
      <c r="D109" s="5">
        <v>266.79062250785449</v>
      </c>
      <c r="E109" s="1">
        <v>12.117003366045482</v>
      </c>
      <c r="F109" s="1">
        <v>2.3454696042346788</v>
      </c>
      <c r="G109" s="1">
        <v>2.3405758661196838</v>
      </c>
      <c r="H109" s="144">
        <v>0</v>
      </c>
      <c r="I109" s="177"/>
      <c r="J109" s="182"/>
      <c r="K109" s="1"/>
      <c r="L109" s="5"/>
      <c r="M109" s="2"/>
      <c r="N109" s="5"/>
      <c r="O109" s="5"/>
      <c r="P109" s="1"/>
      <c r="Q109" s="2"/>
      <c r="R109" s="183"/>
      <c r="S109" s="1"/>
      <c r="T109" s="185"/>
      <c r="U109" s="184"/>
      <c r="V109" s="187"/>
      <c r="W109" s="1"/>
      <c r="X109" s="172"/>
      <c r="Y109" s="172"/>
      <c r="Z109" s="1"/>
      <c r="AA109" s="1"/>
      <c r="AB109" s="1"/>
      <c r="AC109" s="1"/>
      <c r="AD109" s="1"/>
      <c r="AE109" s="1"/>
      <c r="AH109" s="3"/>
      <c r="AI109" s="1"/>
      <c r="AJ109" s="171"/>
    </row>
    <row r="110" spans="1:36" ht="15.5" thickTop="1" thickBot="1" x14ac:dyDescent="0.4">
      <c r="A110" s="148">
        <v>98.5</v>
      </c>
      <c r="B110" s="3">
        <v>2.5</v>
      </c>
      <c r="C110" s="2">
        <v>0</v>
      </c>
      <c r="D110" s="5">
        <v>268.46855626155042</v>
      </c>
      <c r="E110" s="1">
        <v>12.53314243473336</v>
      </c>
      <c r="F110" s="1">
        <v>2.3139362315956769</v>
      </c>
      <c r="G110" s="1">
        <v>2.2233447158273627</v>
      </c>
      <c r="H110" s="144">
        <v>0</v>
      </c>
      <c r="I110" s="177"/>
      <c r="J110" s="182"/>
      <c r="K110" s="1"/>
      <c r="L110" s="5"/>
      <c r="M110" s="2"/>
      <c r="N110" s="5"/>
      <c r="O110" s="5"/>
      <c r="P110" s="1"/>
      <c r="Q110" s="2"/>
      <c r="R110" s="183"/>
      <c r="S110" s="1"/>
      <c r="T110" s="185"/>
      <c r="U110" s="184"/>
      <c r="V110" s="187"/>
      <c r="W110" s="1"/>
      <c r="X110" s="172"/>
      <c r="Y110" s="172"/>
      <c r="Z110" s="1"/>
      <c r="AA110" s="1"/>
      <c r="AB110" s="1"/>
      <c r="AC110" s="1"/>
      <c r="AD110" s="1"/>
      <c r="AE110" s="1"/>
      <c r="AH110" s="3"/>
      <c r="AI110" s="1"/>
      <c r="AJ110" s="171"/>
    </row>
    <row r="111" spans="1:36" ht="15.5" thickTop="1" thickBot="1" x14ac:dyDescent="0.4">
      <c r="A111" s="148">
        <v>99.5</v>
      </c>
      <c r="B111" s="3">
        <v>3.5</v>
      </c>
      <c r="C111" s="2">
        <v>0</v>
      </c>
      <c r="D111" s="5">
        <v>263.8954575117599</v>
      </c>
      <c r="E111" s="1">
        <v>11.39434386960542</v>
      </c>
      <c r="F111" s="1">
        <v>2.2607983860084779</v>
      </c>
      <c r="G111" s="1">
        <v>2.3025023031232124</v>
      </c>
      <c r="H111" s="144">
        <v>0</v>
      </c>
      <c r="I111" s="177"/>
      <c r="J111" s="182"/>
      <c r="K111" s="1"/>
      <c r="L111" s="5"/>
      <c r="M111" s="2"/>
      <c r="N111" s="5"/>
      <c r="O111" s="5"/>
      <c r="P111" s="1"/>
      <c r="Q111" s="2"/>
      <c r="R111" s="183"/>
      <c r="S111" s="1"/>
      <c r="T111" s="185"/>
      <c r="U111" s="184"/>
      <c r="V111" s="187"/>
      <c r="W111" s="1"/>
      <c r="X111" s="172"/>
      <c r="Y111" s="172"/>
      <c r="Z111" s="1"/>
      <c r="AA111" s="1"/>
      <c r="AB111" s="1"/>
      <c r="AC111" s="1"/>
      <c r="AD111" s="1"/>
      <c r="AE111" s="1"/>
      <c r="AH111" s="3"/>
      <c r="AI111" s="1"/>
      <c r="AJ111" s="171"/>
    </row>
    <row r="112" spans="1:36" ht="15.5" thickTop="1" thickBot="1" x14ac:dyDescent="0.4">
      <c r="A112" s="148">
        <v>100.5</v>
      </c>
      <c r="B112" s="3">
        <v>4.5</v>
      </c>
      <c r="C112" s="2">
        <v>0</v>
      </c>
      <c r="D112" s="5">
        <v>263.92770901894187</v>
      </c>
      <c r="E112" s="1">
        <v>11.402426812654232</v>
      </c>
      <c r="F112" s="1">
        <v>2.2726776282644279</v>
      </c>
      <c r="G112" s="1">
        <v>2.2488790942910062</v>
      </c>
      <c r="H112" s="144">
        <v>0</v>
      </c>
      <c r="I112" s="177"/>
      <c r="J112" s="182"/>
      <c r="K112" s="1"/>
      <c r="L112" s="5"/>
      <c r="M112" s="2"/>
      <c r="N112" s="5"/>
      <c r="O112" s="5"/>
      <c r="P112" s="1"/>
      <c r="Q112" s="2"/>
      <c r="R112" s="183"/>
      <c r="S112" s="1"/>
      <c r="T112" s="185"/>
      <c r="U112" s="184"/>
      <c r="V112" s="187"/>
      <c r="W112" s="1"/>
      <c r="X112" s="172"/>
      <c r="Y112" s="172"/>
      <c r="Z112" s="1"/>
      <c r="AA112" s="1"/>
      <c r="AB112" s="1"/>
      <c r="AC112" s="1"/>
      <c r="AD112" s="1"/>
      <c r="AE112" s="1"/>
      <c r="AH112" s="3"/>
      <c r="AI112" s="1"/>
      <c r="AJ112" s="171"/>
    </row>
    <row r="113" spans="1:36" ht="15.5" thickTop="1" thickBot="1" x14ac:dyDescent="0.4">
      <c r="A113" s="148">
        <v>101.5</v>
      </c>
      <c r="B113" s="3">
        <v>5.5</v>
      </c>
      <c r="C113" s="2">
        <v>98.942926503916112</v>
      </c>
      <c r="D113" s="5">
        <v>266.00144219141407</v>
      </c>
      <c r="E113" s="1">
        <v>11.920602236349305</v>
      </c>
      <c r="F113" s="1">
        <v>2.1967608708480886</v>
      </c>
      <c r="G113" s="1">
        <v>2.4480054520755363</v>
      </c>
      <c r="H113" s="144">
        <v>0</v>
      </c>
      <c r="I113" s="177"/>
      <c r="J113" s="182"/>
      <c r="K113" s="1"/>
      <c r="L113" s="5"/>
      <c r="M113" s="2"/>
      <c r="N113" s="5"/>
      <c r="O113" s="5"/>
      <c r="P113" s="1"/>
      <c r="Q113" s="2"/>
      <c r="R113" s="183"/>
      <c r="S113" s="1"/>
      <c r="T113" s="185"/>
      <c r="U113" s="184"/>
      <c r="V113" s="187"/>
      <c r="W113" s="1"/>
      <c r="X113" s="172"/>
      <c r="Y113" s="172"/>
      <c r="Z113" s="1"/>
      <c r="AA113" s="1"/>
      <c r="AB113" s="1"/>
      <c r="AC113" s="1"/>
      <c r="AD113" s="1"/>
      <c r="AE113" s="1"/>
      <c r="AH113" s="3"/>
      <c r="AI113" s="1"/>
      <c r="AJ113" s="171"/>
    </row>
    <row r="114" spans="1:36" ht="15.5" thickTop="1" thickBot="1" x14ac:dyDescent="0.4">
      <c r="A114" s="148">
        <v>102.5</v>
      </c>
      <c r="B114" s="3">
        <v>6.5</v>
      </c>
      <c r="C114" s="2">
        <v>301.35921120210173</v>
      </c>
      <c r="D114" s="5">
        <v>265.12513852593958</v>
      </c>
      <c r="E114" s="1">
        <v>11.702006242336079</v>
      </c>
      <c r="F114" s="1">
        <v>2.2906264240686136</v>
      </c>
      <c r="G114" s="1">
        <v>2.3719519068804509</v>
      </c>
      <c r="H114" s="144">
        <v>0</v>
      </c>
      <c r="I114" s="177"/>
      <c r="J114" s="182"/>
      <c r="K114" s="1"/>
      <c r="L114" s="5"/>
      <c r="M114" s="2"/>
      <c r="N114" s="5"/>
      <c r="O114" s="5"/>
      <c r="P114" s="1"/>
      <c r="Q114" s="2"/>
      <c r="R114" s="183"/>
      <c r="S114" s="1"/>
      <c r="T114" s="185"/>
      <c r="U114" s="184"/>
      <c r="V114" s="187"/>
      <c r="W114" s="1"/>
      <c r="X114" s="172"/>
      <c r="Y114" s="172"/>
      <c r="Z114" s="1"/>
      <c r="AA114" s="1"/>
      <c r="AB114" s="1"/>
      <c r="AC114" s="1"/>
      <c r="AD114" s="1"/>
      <c r="AE114" s="1"/>
      <c r="AH114" s="3"/>
      <c r="AI114" s="1"/>
      <c r="AJ114" s="171"/>
    </row>
    <row r="115" spans="1:36" ht="15.5" thickTop="1" thickBot="1" x14ac:dyDescent="0.4">
      <c r="A115" s="148">
        <v>103.5</v>
      </c>
      <c r="B115" s="3">
        <v>7.5</v>
      </c>
      <c r="C115" s="2">
        <v>496.87832926664043</v>
      </c>
      <c r="D115" s="5">
        <v>271.45240422090041</v>
      </c>
      <c r="E115" s="1">
        <v>13.268363243411187</v>
      </c>
      <c r="F115" s="1">
        <v>2.4868123653274612</v>
      </c>
      <c r="G115" s="1">
        <v>2.496198196604777</v>
      </c>
      <c r="H115" s="144">
        <v>0</v>
      </c>
      <c r="I115" s="177"/>
      <c r="J115" s="182"/>
      <c r="K115" s="1"/>
      <c r="L115" s="5"/>
      <c r="M115" s="2"/>
      <c r="N115" s="5"/>
      <c r="O115" s="5"/>
      <c r="P115" s="1"/>
      <c r="Q115" s="2"/>
      <c r="R115" s="183"/>
      <c r="S115" s="1"/>
      <c r="T115" s="185"/>
      <c r="U115" s="184"/>
      <c r="V115" s="187"/>
      <c r="W115" s="1"/>
      <c r="X115" s="172"/>
      <c r="Y115" s="172"/>
      <c r="Z115" s="1"/>
      <c r="AA115" s="1"/>
      <c r="AB115" s="1"/>
      <c r="AC115" s="1"/>
      <c r="AD115" s="1"/>
      <c r="AE115" s="1"/>
      <c r="AH115" s="3"/>
      <c r="AI115" s="1"/>
      <c r="AJ115" s="171"/>
    </row>
    <row r="116" spans="1:36" ht="15.5" thickTop="1" thickBot="1" x14ac:dyDescent="0.4">
      <c r="A116" s="148">
        <v>104.5</v>
      </c>
      <c r="B116" s="3">
        <v>8.5</v>
      </c>
      <c r="C116" s="2">
        <v>672.17597552062944</v>
      </c>
      <c r="D116" s="5">
        <v>278.53769005177418</v>
      </c>
      <c r="E116" s="1">
        <v>14.99020339665342</v>
      </c>
      <c r="F116" s="1">
        <v>2.6601638502444804</v>
      </c>
      <c r="G116" s="1">
        <v>2.2418687093823677</v>
      </c>
      <c r="H116" s="144">
        <v>0</v>
      </c>
      <c r="I116" s="177"/>
      <c r="J116" s="182"/>
      <c r="K116" s="1"/>
      <c r="L116" s="5"/>
      <c r="M116" s="2"/>
      <c r="N116" s="5"/>
      <c r="O116" s="5"/>
      <c r="P116" s="1"/>
      <c r="Q116" s="2"/>
      <c r="R116" s="183"/>
      <c r="S116" s="1"/>
      <c r="T116" s="185"/>
      <c r="U116" s="184"/>
      <c r="V116" s="187"/>
      <c r="W116" s="1"/>
      <c r="X116" s="172"/>
      <c r="Y116" s="172"/>
      <c r="Z116" s="1"/>
      <c r="AA116" s="1"/>
      <c r="AB116" s="1"/>
      <c r="AC116" s="1"/>
      <c r="AD116" s="1"/>
      <c r="AE116" s="1"/>
      <c r="AH116" s="3"/>
      <c r="AI116" s="1"/>
      <c r="AJ116" s="171"/>
    </row>
    <row r="117" spans="1:36" ht="15.5" thickTop="1" thickBot="1" x14ac:dyDescent="0.4">
      <c r="A117" s="148">
        <v>105.5</v>
      </c>
      <c r="B117" s="3">
        <v>9.5</v>
      </c>
      <c r="C117" s="2">
        <v>815.30590471397545</v>
      </c>
      <c r="D117" s="5">
        <v>287.50613276676194</v>
      </c>
      <c r="E117" s="1">
        <v>17.123195204985432</v>
      </c>
      <c r="F117" s="1">
        <v>3.1235763727193326</v>
      </c>
      <c r="G117" s="1">
        <v>2.1854119661239588</v>
      </c>
      <c r="H117" s="144">
        <v>0</v>
      </c>
      <c r="I117" s="177"/>
      <c r="J117" s="182"/>
      <c r="K117" s="1"/>
      <c r="L117" s="5"/>
      <c r="M117" s="2"/>
      <c r="N117" s="5"/>
      <c r="O117" s="5"/>
      <c r="P117" s="1"/>
      <c r="Q117" s="2"/>
      <c r="R117" s="183"/>
      <c r="S117" s="1"/>
      <c r="T117" s="185"/>
      <c r="U117" s="184"/>
      <c r="V117" s="187"/>
      <c r="W117" s="1"/>
      <c r="X117" s="172"/>
      <c r="Y117" s="172"/>
      <c r="Z117" s="1"/>
      <c r="AA117" s="1"/>
      <c r="AB117" s="1"/>
      <c r="AC117" s="1"/>
      <c r="AD117" s="1"/>
      <c r="AE117" s="1"/>
      <c r="AH117" s="3"/>
      <c r="AI117" s="1"/>
      <c r="AJ117" s="171"/>
    </row>
    <row r="118" spans="1:36" ht="15.5" thickTop="1" thickBot="1" x14ac:dyDescent="0.4">
      <c r="A118" s="148">
        <v>106.5</v>
      </c>
      <c r="B118" s="3">
        <v>10.5</v>
      </c>
      <c r="C118" s="2">
        <v>916.51404841900148</v>
      </c>
      <c r="D118" s="5">
        <v>298.64853888814395</v>
      </c>
      <c r="E118" s="1">
        <v>19.704801340084558</v>
      </c>
      <c r="F118" s="1">
        <v>3.4281755138429872</v>
      </c>
      <c r="G118" s="1">
        <v>2.5578549214017645</v>
      </c>
      <c r="H118" s="144">
        <v>0</v>
      </c>
      <c r="I118" s="177"/>
      <c r="J118" s="182"/>
      <c r="K118" s="1"/>
      <c r="L118" s="5"/>
      <c r="M118" s="2"/>
      <c r="N118" s="5"/>
      <c r="O118" s="5"/>
      <c r="P118" s="1"/>
      <c r="Q118" s="2"/>
      <c r="R118" s="183"/>
      <c r="S118" s="1"/>
      <c r="T118" s="185"/>
      <c r="U118" s="184"/>
      <c r="V118" s="187"/>
      <c r="W118" s="1"/>
      <c r="X118" s="172"/>
      <c r="Y118" s="172"/>
      <c r="Z118" s="1"/>
      <c r="AA118" s="1"/>
      <c r="AB118" s="1"/>
      <c r="AC118" s="1"/>
      <c r="AD118" s="1"/>
      <c r="AE118" s="1"/>
      <c r="AH118" s="3"/>
      <c r="AI118" s="1"/>
      <c r="AJ118" s="171"/>
    </row>
    <row r="119" spans="1:36" ht="15.5" thickTop="1" thickBot="1" x14ac:dyDescent="0.4">
      <c r="A119" s="148">
        <v>107.5</v>
      </c>
      <c r="B119" s="3">
        <v>11.5</v>
      </c>
      <c r="C119" s="2">
        <v>968.90323869395957</v>
      </c>
      <c r="D119" s="5">
        <v>300.57186512241663</v>
      </c>
      <c r="E119" s="1">
        <v>20.143079499123058</v>
      </c>
      <c r="F119" s="1">
        <v>3.6658446897946977</v>
      </c>
      <c r="G119" s="1">
        <v>2.6522044251412886</v>
      </c>
      <c r="H119" s="144">
        <v>0</v>
      </c>
      <c r="I119" s="177"/>
      <c r="J119" s="182"/>
      <c r="K119" s="1"/>
      <c r="L119" s="5"/>
      <c r="M119" s="2"/>
      <c r="N119" s="5"/>
      <c r="O119" s="5"/>
      <c r="P119" s="1"/>
      <c r="Q119" s="2"/>
      <c r="R119" s="183"/>
      <c r="S119" s="1"/>
      <c r="T119" s="185"/>
      <c r="U119" s="184"/>
      <c r="V119" s="187"/>
      <c r="W119" s="1"/>
      <c r="X119" s="172"/>
      <c r="Y119" s="172"/>
      <c r="Z119" s="1"/>
      <c r="AA119" s="1"/>
      <c r="AB119" s="1"/>
      <c r="AC119" s="1"/>
      <c r="AD119" s="1"/>
      <c r="AE119" s="1"/>
      <c r="AH119" s="3"/>
      <c r="AI119" s="1"/>
      <c r="AJ119" s="171"/>
    </row>
    <row r="120" spans="1:36" ht="15.5" thickTop="1" thickBot="1" x14ac:dyDescent="0.4">
      <c r="A120" s="148">
        <v>108.5</v>
      </c>
      <c r="B120" s="3">
        <v>12.5</v>
      </c>
      <c r="C120" s="2">
        <v>968.90323869395957</v>
      </c>
      <c r="D120" s="5">
        <v>305.79792883141147</v>
      </c>
      <c r="E120" s="1">
        <v>21.323439344650289</v>
      </c>
      <c r="F120" s="1">
        <v>3.4993272666871085</v>
      </c>
      <c r="G120" s="1">
        <v>2.734413345625029</v>
      </c>
      <c r="H120" s="144">
        <v>0</v>
      </c>
      <c r="I120" s="177"/>
      <c r="J120" s="182"/>
      <c r="K120" s="1"/>
      <c r="L120" s="5"/>
      <c r="M120" s="2"/>
      <c r="N120" s="5"/>
      <c r="O120" s="5"/>
      <c r="P120" s="1"/>
      <c r="Q120" s="2"/>
      <c r="R120" s="183"/>
      <c r="S120" s="1"/>
      <c r="T120" s="185"/>
      <c r="U120" s="184"/>
      <c r="V120" s="187"/>
      <c r="W120" s="1"/>
      <c r="X120" s="172"/>
      <c r="Y120" s="172"/>
      <c r="Z120" s="1"/>
      <c r="AA120" s="1"/>
      <c r="AB120" s="1"/>
      <c r="AC120" s="1"/>
      <c r="AD120" s="1"/>
      <c r="AE120" s="1"/>
      <c r="AH120" s="3"/>
      <c r="AI120" s="1"/>
      <c r="AJ120" s="171"/>
    </row>
    <row r="121" spans="1:36" ht="15.5" thickTop="1" thickBot="1" x14ac:dyDescent="0.4">
      <c r="A121" s="148">
        <v>109.5</v>
      </c>
      <c r="B121" s="3">
        <v>13.5</v>
      </c>
      <c r="C121" s="2">
        <v>916.51404841900148</v>
      </c>
      <c r="D121" s="5">
        <v>314.17323039916329</v>
      </c>
      <c r="E121" s="1">
        <v>23.183919391805084</v>
      </c>
      <c r="F121" s="1">
        <v>4.5562132124123078</v>
      </c>
      <c r="G121" s="1">
        <v>2.4733831522721474</v>
      </c>
      <c r="H121" s="144">
        <v>0</v>
      </c>
      <c r="I121" s="177"/>
      <c r="J121" s="182"/>
      <c r="K121" s="1"/>
      <c r="L121" s="5"/>
      <c r="M121" s="2"/>
      <c r="N121" s="5"/>
      <c r="O121" s="5"/>
      <c r="P121" s="1"/>
      <c r="Q121" s="2"/>
      <c r="R121" s="183"/>
      <c r="S121" s="1"/>
      <c r="T121" s="185"/>
      <c r="U121" s="184"/>
      <c r="V121" s="187"/>
      <c r="W121" s="1"/>
      <c r="X121" s="172"/>
      <c r="Y121" s="172"/>
      <c r="Z121" s="1"/>
      <c r="AA121" s="1"/>
      <c r="AB121" s="1"/>
      <c r="AC121" s="1"/>
      <c r="AD121" s="1"/>
      <c r="AE121" s="1"/>
      <c r="AH121" s="3"/>
      <c r="AI121" s="1"/>
      <c r="AJ121" s="171"/>
    </row>
    <row r="122" spans="1:36" ht="15.5" thickTop="1" thickBot="1" x14ac:dyDescent="0.4">
      <c r="A122" s="148">
        <v>110.5</v>
      </c>
      <c r="B122" s="3">
        <v>14.5</v>
      </c>
      <c r="C122" s="2">
        <v>815.30590471397545</v>
      </c>
      <c r="D122" s="5">
        <v>311.87342057911366</v>
      </c>
      <c r="E122" s="1">
        <v>22.676783879741251</v>
      </c>
      <c r="F122" s="1">
        <v>4.2754926699301148</v>
      </c>
      <c r="G122" s="1">
        <v>2.336862766678744</v>
      </c>
      <c r="H122" s="144">
        <v>0</v>
      </c>
      <c r="I122" s="177"/>
      <c r="J122" s="182"/>
      <c r="K122" s="1"/>
      <c r="L122" s="5"/>
      <c r="M122" s="2"/>
      <c r="N122" s="5"/>
      <c r="O122" s="5"/>
      <c r="P122" s="1"/>
      <c r="Q122" s="2"/>
      <c r="R122" s="183"/>
      <c r="S122" s="1"/>
      <c r="T122" s="185"/>
      <c r="U122" s="184"/>
      <c r="V122" s="187"/>
      <c r="W122" s="1"/>
      <c r="X122" s="172"/>
      <c r="Y122" s="172"/>
      <c r="Z122" s="1"/>
      <c r="AA122" s="1"/>
      <c r="AB122" s="1"/>
      <c r="AC122" s="1"/>
      <c r="AD122" s="1"/>
      <c r="AE122" s="1"/>
      <c r="AH122" s="3"/>
      <c r="AI122" s="1"/>
      <c r="AJ122" s="171"/>
    </row>
    <row r="123" spans="1:36" ht="15.5" thickTop="1" thickBot="1" x14ac:dyDescent="0.4">
      <c r="A123" s="148">
        <v>111.5</v>
      </c>
      <c r="B123" s="3">
        <v>15.5</v>
      </c>
      <c r="C123" s="2">
        <v>672.17597552062944</v>
      </c>
      <c r="D123" s="5">
        <v>307.60682986541138</v>
      </c>
      <c r="E123" s="1">
        <v>21.728473005125711</v>
      </c>
      <c r="F123" s="1">
        <v>4.6073814001067488</v>
      </c>
      <c r="G123" s="1">
        <v>2.3786785662905618</v>
      </c>
      <c r="H123" s="144">
        <v>0</v>
      </c>
      <c r="I123" s="177"/>
      <c r="J123" s="182"/>
      <c r="K123" s="1"/>
      <c r="L123" s="5"/>
      <c r="M123" s="2"/>
      <c r="N123" s="5"/>
      <c r="O123" s="5"/>
      <c r="P123" s="1"/>
      <c r="Q123" s="2"/>
      <c r="R123" s="183"/>
      <c r="S123" s="1"/>
      <c r="T123" s="185"/>
      <c r="U123" s="184"/>
      <c r="V123" s="187"/>
      <c r="W123" s="1"/>
      <c r="X123" s="172"/>
      <c r="Y123" s="172"/>
      <c r="Z123" s="1"/>
      <c r="AA123" s="1"/>
      <c r="AB123" s="1"/>
      <c r="AC123" s="1"/>
      <c r="AD123" s="1"/>
      <c r="AE123" s="1"/>
      <c r="AH123" s="3"/>
      <c r="AI123" s="1"/>
      <c r="AJ123" s="171"/>
    </row>
    <row r="124" spans="1:36" ht="15.5" thickTop="1" thickBot="1" x14ac:dyDescent="0.4">
      <c r="A124" s="148">
        <v>112.5</v>
      </c>
      <c r="B124" s="3">
        <v>16.5</v>
      </c>
      <c r="C124" s="2">
        <v>496.87832926664043</v>
      </c>
      <c r="D124" s="5">
        <v>303.97319332992839</v>
      </c>
      <c r="E124" s="1">
        <v>20.91303545139769</v>
      </c>
      <c r="F124" s="1">
        <v>4.4829606448353632</v>
      </c>
      <c r="G124" s="1">
        <v>2.3170674525613228</v>
      </c>
      <c r="H124" s="144">
        <v>0</v>
      </c>
      <c r="I124" s="177"/>
      <c r="J124" s="182"/>
      <c r="K124" s="1"/>
      <c r="L124" s="5"/>
      <c r="M124" s="2"/>
      <c r="N124" s="5"/>
      <c r="O124" s="5"/>
      <c r="P124" s="1"/>
      <c r="Q124" s="2"/>
      <c r="R124" s="183"/>
      <c r="S124" s="1"/>
      <c r="T124" s="185"/>
      <c r="U124" s="184"/>
      <c r="V124" s="187"/>
      <c r="W124" s="1"/>
      <c r="X124" s="172"/>
      <c r="Y124" s="172"/>
      <c r="Z124" s="1"/>
      <c r="AA124" s="1"/>
      <c r="AB124" s="1"/>
      <c r="AC124" s="1"/>
      <c r="AD124" s="1"/>
      <c r="AE124" s="1"/>
      <c r="AH124" s="3"/>
      <c r="AI124" s="1"/>
      <c r="AJ124" s="171"/>
    </row>
    <row r="125" spans="1:36" ht="15.5" thickTop="1" thickBot="1" x14ac:dyDescent="0.4">
      <c r="A125" s="148">
        <v>113.5</v>
      </c>
      <c r="B125" s="3">
        <v>17.5</v>
      </c>
      <c r="C125" s="2">
        <v>301.35921120210173</v>
      </c>
      <c r="D125" s="5">
        <v>299.32047512074155</v>
      </c>
      <c r="E125" s="1">
        <v>19.858158836281113</v>
      </c>
      <c r="F125" s="1">
        <v>4.0081794808449693</v>
      </c>
      <c r="G125" s="1">
        <v>2.5058650270303433</v>
      </c>
      <c r="H125" s="144">
        <v>0</v>
      </c>
      <c r="I125" s="177"/>
      <c r="J125" s="182"/>
      <c r="K125" s="1"/>
      <c r="L125" s="5"/>
      <c r="M125" s="2"/>
      <c r="N125" s="5"/>
      <c r="O125" s="5"/>
      <c r="P125" s="1"/>
      <c r="Q125" s="2"/>
      <c r="R125" s="183"/>
      <c r="S125" s="1"/>
      <c r="T125" s="185"/>
      <c r="U125" s="184"/>
      <c r="V125" s="187"/>
      <c r="W125" s="1"/>
      <c r="X125" s="172"/>
      <c r="Y125" s="172"/>
      <c r="Z125" s="1"/>
      <c r="AA125" s="1"/>
      <c r="AB125" s="1"/>
      <c r="AC125" s="1"/>
      <c r="AD125" s="1"/>
      <c r="AE125" s="1"/>
      <c r="AH125" s="3"/>
      <c r="AI125" s="1"/>
      <c r="AJ125" s="171"/>
    </row>
    <row r="126" spans="1:36" ht="15.5" thickTop="1" thickBot="1" x14ac:dyDescent="0.4">
      <c r="A126" s="148">
        <v>114.5</v>
      </c>
      <c r="B126" s="3">
        <v>18.5</v>
      </c>
      <c r="C126" s="2">
        <v>98.942926503916112</v>
      </c>
      <c r="D126" s="5">
        <v>289.25554580358158</v>
      </c>
      <c r="E126" s="1">
        <v>17.533429320739735</v>
      </c>
      <c r="F126" s="1">
        <v>3.8725874217250142</v>
      </c>
      <c r="G126" s="1">
        <v>2.2549852459919792</v>
      </c>
      <c r="H126" s="144">
        <v>0</v>
      </c>
      <c r="I126" s="177"/>
      <c r="J126" s="182"/>
      <c r="K126" s="1"/>
      <c r="L126" s="5"/>
      <c r="M126" s="2"/>
      <c r="N126" s="5"/>
      <c r="O126" s="5"/>
      <c r="P126" s="1"/>
      <c r="Q126" s="2"/>
      <c r="R126" s="183"/>
      <c r="S126" s="1"/>
      <c r="T126" s="185"/>
      <c r="U126" s="184"/>
      <c r="V126" s="187"/>
      <c r="W126" s="1"/>
      <c r="X126" s="172"/>
      <c r="Y126" s="172"/>
      <c r="Z126" s="1"/>
      <c r="AA126" s="1"/>
      <c r="AB126" s="1"/>
      <c r="AC126" s="1"/>
      <c r="AD126" s="1"/>
      <c r="AE126" s="1"/>
      <c r="AH126" s="3"/>
      <c r="AI126" s="1"/>
      <c r="AJ126" s="171"/>
    </row>
    <row r="127" spans="1:36" ht="15.5" thickTop="1" thickBot="1" x14ac:dyDescent="0.4">
      <c r="A127" s="148">
        <v>115.5</v>
      </c>
      <c r="B127" s="3">
        <v>19.5</v>
      </c>
      <c r="C127" s="2">
        <v>0</v>
      </c>
      <c r="D127" s="5">
        <v>283.874066166457</v>
      </c>
      <c r="E127" s="1">
        <v>16.265467195831306</v>
      </c>
      <c r="F127" s="1">
        <v>4.0378458168841425</v>
      </c>
      <c r="G127" s="1">
        <v>2.2758611041207679</v>
      </c>
      <c r="H127" s="144">
        <v>0</v>
      </c>
      <c r="I127" s="177"/>
      <c r="J127" s="182"/>
      <c r="K127" s="1"/>
      <c r="L127" s="5"/>
      <c r="M127" s="2"/>
      <c r="N127" s="5"/>
      <c r="O127" s="5"/>
      <c r="P127" s="1"/>
      <c r="Q127" s="2"/>
      <c r="R127" s="183"/>
      <c r="S127" s="1"/>
      <c r="T127" s="185"/>
      <c r="U127" s="184"/>
      <c r="V127" s="187"/>
      <c r="W127" s="1"/>
      <c r="X127" s="172"/>
      <c r="Y127" s="172"/>
      <c r="Z127" s="1"/>
      <c r="AA127" s="1"/>
      <c r="AB127" s="1"/>
      <c r="AC127" s="1"/>
      <c r="AD127" s="1"/>
      <c r="AE127" s="1"/>
      <c r="AH127" s="3"/>
      <c r="AI127" s="1"/>
      <c r="AJ127" s="171"/>
    </row>
    <row r="128" spans="1:36" ht="15.5" thickTop="1" thickBot="1" x14ac:dyDescent="0.4">
      <c r="A128" s="148">
        <v>116.5</v>
      </c>
      <c r="B128" s="3">
        <v>20.5</v>
      </c>
      <c r="C128" s="2">
        <v>0</v>
      </c>
      <c r="D128" s="5">
        <v>277.57068463969648</v>
      </c>
      <c r="E128" s="1">
        <v>14.75715535660715</v>
      </c>
      <c r="F128" s="1">
        <v>3.3470718502574823</v>
      </c>
      <c r="G128" s="1">
        <v>2.1746199532593682</v>
      </c>
      <c r="H128" s="144">
        <v>0</v>
      </c>
      <c r="I128" s="177"/>
      <c r="J128" s="182"/>
      <c r="K128" s="1"/>
      <c r="L128" s="5"/>
      <c r="M128" s="2"/>
      <c r="N128" s="5"/>
      <c r="O128" s="5"/>
      <c r="P128" s="1"/>
      <c r="Q128" s="2"/>
      <c r="R128" s="183"/>
      <c r="S128" s="1"/>
      <c r="T128" s="185"/>
      <c r="U128" s="184"/>
      <c r="V128" s="187"/>
      <c r="W128" s="1"/>
      <c r="X128" s="172"/>
      <c r="Y128" s="172"/>
      <c r="Z128" s="1"/>
      <c r="AA128" s="1"/>
      <c r="AB128" s="1"/>
      <c r="AC128" s="1"/>
      <c r="AD128" s="1"/>
      <c r="AE128" s="1"/>
      <c r="AH128" s="3"/>
      <c r="AI128" s="1"/>
      <c r="AJ128" s="171"/>
    </row>
    <row r="129" spans="1:36" ht="15.5" thickTop="1" thickBot="1" x14ac:dyDescent="0.4">
      <c r="A129" s="148">
        <v>117.5</v>
      </c>
      <c r="B129" s="3">
        <v>21.5</v>
      </c>
      <c r="C129" s="2">
        <v>0</v>
      </c>
      <c r="D129" s="5">
        <v>275.03933265445977</v>
      </c>
      <c r="E129" s="1">
        <v>14.144203582992942</v>
      </c>
      <c r="F129" s="1">
        <v>3.5438939858150773</v>
      </c>
      <c r="G129" s="1">
        <v>2.1773107403347769</v>
      </c>
      <c r="H129" s="144">
        <v>0</v>
      </c>
      <c r="I129" s="177"/>
      <c r="J129" s="182"/>
      <c r="K129" s="1"/>
      <c r="L129" s="5"/>
      <c r="M129" s="2"/>
      <c r="N129" s="5"/>
      <c r="O129" s="5"/>
      <c r="P129" s="1"/>
      <c r="Q129" s="2"/>
      <c r="R129" s="183"/>
      <c r="S129" s="1"/>
      <c r="T129" s="185"/>
      <c r="U129" s="184"/>
      <c r="V129" s="187"/>
      <c r="W129" s="1"/>
      <c r="X129" s="172"/>
      <c r="Y129" s="172"/>
      <c r="Z129" s="1"/>
      <c r="AA129" s="1"/>
      <c r="AB129" s="1"/>
      <c r="AC129" s="1"/>
      <c r="AD129" s="1"/>
      <c r="AE129" s="1"/>
      <c r="AH129" s="3"/>
      <c r="AI129" s="1"/>
      <c r="AJ129" s="171"/>
    </row>
    <row r="130" spans="1:36" ht="15.5" thickTop="1" thickBot="1" x14ac:dyDescent="0.4">
      <c r="A130" s="148">
        <v>118.5</v>
      </c>
      <c r="B130" s="3">
        <v>22.5</v>
      </c>
      <c r="C130" s="2">
        <v>0</v>
      </c>
      <c r="D130" s="5">
        <v>268.79056474401551</v>
      </c>
      <c r="E130" s="1">
        <v>12.612779516590134</v>
      </c>
      <c r="F130" s="1">
        <v>3.0038845938840635</v>
      </c>
      <c r="G130" s="1">
        <v>2.1028929618778172</v>
      </c>
      <c r="H130" s="144">
        <v>0</v>
      </c>
      <c r="I130" s="177"/>
      <c r="J130" s="182"/>
      <c r="K130" s="1"/>
      <c r="L130" s="5"/>
      <c r="M130" s="2"/>
      <c r="N130" s="5"/>
      <c r="O130" s="5"/>
      <c r="P130" s="1"/>
      <c r="Q130" s="2"/>
      <c r="R130" s="183"/>
      <c r="S130" s="1"/>
      <c r="T130" s="185"/>
      <c r="U130" s="184"/>
      <c r="V130" s="187"/>
      <c r="W130" s="1"/>
      <c r="X130" s="172"/>
      <c r="Y130" s="172"/>
      <c r="Z130" s="1"/>
      <c r="AA130" s="1"/>
      <c r="AB130" s="1"/>
      <c r="AC130" s="1"/>
      <c r="AD130" s="1"/>
      <c r="AE130" s="1"/>
      <c r="AH130" s="3"/>
      <c r="AI130" s="1"/>
      <c r="AJ130" s="171"/>
    </row>
    <row r="131" spans="1:36" ht="15.5" thickTop="1" thickBot="1" x14ac:dyDescent="0.4">
      <c r="A131" s="148">
        <v>119.5</v>
      </c>
      <c r="B131" s="3">
        <v>23.5</v>
      </c>
      <c r="C131" s="2">
        <v>0</v>
      </c>
      <c r="D131" s="5">
        <v>268.21038552990791</v>
      </c>
      <c r="E131" s="1">
        <v>12.469241538284335</v>
      </c>
      <c r="F131" s="1">
        <v>3.2097068552370072</v>
      </c>
      <c r="G131" s="1">
        <v>2.3016484760082623</v>
      </c>
      <c r="H131" s="144">
        <v>0</v>
      </c>
      <c r="I131" s="177"/>
      <c r="J131" s="182"/>
      <c r="K131" s="1"/>
      <c r="L131" s="5"/>
      <c r="M131" s="2"/>
      <c r="N131" s="5"/>
      <c r="O131" s="5"/>
      <c r="P131" s="1"/>
      <c r="Q131" s="2"/>
      <c r="R131" s="183"/>
      <c r="S131" s="1"/>
      <c r="T131" s="185"/>
      <c r="U131" s="184"/>
      <c r="V131" s="187"/>
      <c r="W131" s="1"/>
      <c r="X131" s="172"/>
      <c r="Y131" s="172"/>
      <c r="Z131" s="1"/>
      <c r="AA131" s="1"/>
      <c r="AB131" s="1"/>
      <c r="AC131" s="1"/>
      <c r="AD131" s="1"/>
      <c r="AE131" s="1"/>
      <c r="AH131" s="3"/>
      <c r="AI131" s="1"/>
      <c r="AJ131" s="171"/>
    </row>
    <row r="132" spans="1:36" ht="15.5" thickTop="1" thickBot="1" x14ac:dyDescent="0.4">
      <c r="A132" s="147">
        <v>120.5</v>
      </c>
      <c r="B132" s="3">
        <v>0.5</v>
      </c>
      <c r="C132" s="2">
        <v>0</v>
      </c>
      <c r="D132" s="5">
        <v>271.62188397098362</v>
      </c>
      <c r="E132" s="1">
        <v>13.309940825751685</v>
      </c>
      <c r="F132" s="1">
        <v>2.4081569794941773</v>
      </c>
      <c r="G132" s="1">
        <v>2.0957111801376564</v>
      </c>
      <c r="H132" s="144">
        <v>0</v>
      </c>
      <c r="I132" s="177"/>
      <c r="J132" s="182"/>
      <c r="K132" s="1"/>
      <c r="L132" s="5"/>
      <c r="M132" s="2"/>
      <c r="N132" s="5"/>
      <c r="O132" s="5"/>
      <c r="P132" s="1"/>
      <c r="Q132" s="2"/>
      <c r="R132" s="183"/>
      <c r="S132" s="1"/>
      <c r="T132" s="185"/>
      <c r="U132" s="184"/>
      <c r="V132" s="187"/>
      <c r="W132" s="1"/>
      <c r="X132" s="172"/>
      <c r="Y132" s="172"/>
      <c r="Z132" s="1"/>
      <c r="AA132" s="1"/>
      <c r="AB132" s="1"/>
      <c r="AC132" s="1"/>
      <c r="AD132" s="1"/>
      <c r="AE132" s="1"/>
      <c r="AH132" s="3"/>
      <c r="AI132" s="1"/>
      <c r="AJ132" s="171"/>
    </row>
    <row r="133" spans="1:36" ht="15.5" thickTop="1" thickBot="1" x14ac:dyDescent="0.4">
      <c r="A133" s="147">
        <v>121.5</v>
      </c>
      <c r="B133" s="3">
        <v>1.5</v>
      </c>
      <c r="C133" s="2">
        <v>0</v>
      </c>
      <c r="D133" s="5">
        <v>263.36639335172583</v>
      </c>
      <c r="E133" s="1">
        <v>11.261642771974817</v>
      </c>
      <c r="F133" s="1">
        <v>2.3809043890289567</v>
      </c>
      <c r="G133" s="1">
        <v>2.233440080046837</v>
      </c>
      <c r="H133" s="144">
        <v>0</v>
      </c>
      <c r="I133" s="177"/>
      <c r="J133" s="182"/>
      <c r="K133" s="1"/>
      <c r="L133" s="5"/>
      <c r="M133" s="2"/>
      <c r="N133" s="5"/>
      <c r="O133" s="5"/>
      <c r="P133" s="1"/>
      <c r="Q133" s="2"/>
      <c r="R133" s="183"/>
      <c r="S133" s="1"/>
      <c r="T133" s="185"/>
      <c r="U133" s="184"/>
      <c r="V133" s="187"/>
      <c r="W133" s="1"/>
      <c r="X133" s="172"/>
      <c r="Y133" s="172"/>
      <c r="Z133" s="1"/>
      <c r="AA133" s="1"/>
      <c r="AB133" s="1"/>
      <c r="AC133" s="1"/>
      <c r="AD133" s="1"/>
      <c r="AE133" s="1"/>
      <c r="AH133" s="3"/>
      <c r="AI133" s="1"/>
      <c r="AJ133" s="171"/>
    </row>
    <row r="134" spans="1:36" ht="15.5" thickTop="1" thickBot="1" x14ac:dyDescent="0.4">
      <c r="A134" s="147">
        <v>122.5</v>
      </c>
      <c r="B134" s="3">
        <v>2.5</v>
      </c>
      <c r="C134" s="2">
        <v>0</v>
      </c>
      <c r="D134" s="5">
        <v>265.08968187412637</v>
      </c>
      <c r="E134" s="1">
        <v>11.693150098422752</v>
      </c>
      <c r="F134" s="1">
        <v>2.3543674163000277</v>
      </c>
      <c r="G134" s="1">
        <v>2.3732523060010631</v>
      </c>
      <c r="H134" s="144">
        <v>0</v>
      </c>
      <c r="I134" s="177"/>
      <c r="J134" s="182"/>
      <c r="K134" s="1"/>
      <c r="L134" s="5"/>
      <c r="M134" s="2"/>
      <c r="N134" s="5"/>
      <c r="O134" s="5"/>
      <c r="P134" s="1"/>
      <c r="Q134" s="2"/>
      <c r="R134" s="183"/>
      <c r="S134" s="1"/>
      <c r="T134" s="185"/>
      <c r="U134" s="184"/>
      <c r="V134" s="187"/>
      <c r="W134" s="1"/>
      <c r="X134" s="172"/>
      <c r="Y134" s="172"/>
      <c r="Z134" s="1"/>
      <c r="AA134" s="1"/>
      <c r="AB134" s="1"/>
      <c r="AC134" s="1"/>
      <c r="AD134" s="1"/>
      <c r="AE134" s="1"/>
      <c r="AH134" s="3"/>
      <c r="AI134" s="1"/>
      <c r="AJ134" s="171"/>
    </row>
    <row r="135" spans="1:36" ht="15.5" thickTop="1" thickBot="1" x14ac:dyDescent="0.4">
      <c r="A135" s="147">
        <v>123.5</v>
      </c>
      <c r="B135" s="3">
        <v>3.5</v>
      </c>
      <c r="C135" s="2">
        <v>0</v>
      </c>
      <c r="D135" s="5">
        <v>262.79542418889525</v>
      </c>
      <c r="E135" s="1">
        <v>11.11820646078951</v>
      </c>
      <c r="F135" s="1">
        <v>2.2108062575718757</v>
      </c>
      <c r="G135" s="1">
        <v>2.2659197288146413</v>
      </c>
      <c r="H135" s="144">
        <v>0</v>
      </c>
      <c r="I135" s="177"/>
      <c r="J135" s="182"/>
      <c r="K135" s="1"/>
      <c r="L135" s="5"/>
      <c r="M135" s="2"/>
      <c r="N135" s="5"/>
      <c r="O135" s="5"/>
      <c r="P135" s="1"/>
      <c r="Q135" s="2"/>
      <c r="R135" s="183"/>
      <c r="S135" s="1"/>
      <c r="T135" s="185"/>
      <c r="U135" s="184"/>
      <c r="V135" s="187"/>
      <c r="W135" s="1"/>
      <c r="X135" s="172"/>
      <c r="Y135" s="172"/>
      <c r="Z135" s="1"/>
      <c r="AA135" s="1"/>
      <c r="AB135" s="1"/>
      <c r="AC135" s="1"/>
      <c r="AD135" s="1"/>
      <c r="AE135" s="1"/>
      <c r="AH135" s="3"/>
      <c r="AI135" s="1"/>
      <c r="AJ135" s="171"/>
    </row>
    <row r="136" spans="1:36" ht="15.5" thickTop="1" thickBot="1" x14ac:dyDescent="0.4">
      <c r="A136" s="147">
        <v>124.5</v>
      </c>
      <c r="B136" s="3">
        <v>4.5</v>
      </c>
      <c r="C136" s="2">
        <v>0</v>
      </c>
      <c r="D136" s="5">
        <v>263.81700967864327</v>
      </c>
      <c r="E136" s="1">
        <v>11.374680009419627</v>
      </c>
      <c r="F136" s="1">
        <v>2.167354911985667</v>
      </c>
      <c r="G136" s="1">
        <v>1.9606862437359389</v>
      </c>
      <c r="H136" s="144">
        <v>0</v>
      </c>
      <c r="I136" s="177"/>
      <c r="J136" s="182"/>
      <c r="K136" s="1"/>
      <c r="L136" s="5"/>
      <c r="M136" s="2"/>
      <c r="N136" s="5"/>
      <c r="O136" s="5"/>
      <c r="P136" s="1"/>
      <c r="Q136" s="2"/>
      <c r="R136" s="183"/>
      <c r="S136" s="1"/>
      <c r="T136" s="185"/>
      <c r="U136" s="184"/>
      <c r="V136" s="187"/>
      <c r="W136" s="1"/>
      <c r="X136" s="172"/>
      <c r="Y136" s="172"/>
      <c r="Z136" s="1"/>
      <c r="AA136" s="1"/>
      <c r="AB136" s="1"/>
      <c r="AC136" s="1"/>
      <c r="AD136" s="1"/>
      <c r="AE136" s="1"/>
      <c r="AH136" s="3"/>
      <c r="AI136" s="1"/>
      <c r="AJ136" s="171"/>
    </row>
    <row r="137" spans="1:36" ht="15.5" thickTop="1" thickBot="1" x14ac:dyDescent="0.4">
      <c r="A137" s="147">
        <v>125.5</v>
      </c>
      <c r="B137" s="3">
        <v>5.5</v>
      </c>
      <c r="C137" s="2">
        <v>64.502011877854486</v>
      </c>
      <c r="D137" s="5">
        <v>263.07462376057009</v>
      </c>
      <c r="E137" s="1">
        <v>11.188374895300711</v>
      </c>
      <c r="F137" s="1">
        <v>2.2495337146303425</v>
      </c>
      <c r="G137" s="1">
        <v>2.3561992720894418</v>
      </c>
      <c r="H137" s="144">
        <v>0</v>
      </c>
      <c r="I137" s="177"/>
      <c r="J137" s="182"/>
      <c r="K137" s="1"/>
      <c r="L137" s="5"/>
      <c r="M137" s="2"/>
      <c r="N137" s="5"/>
      <c r="O137" s="5"/>
      <c r="P137" s="1"/>
      <c r="Q137" s="2"/>
      <c r="R137" s="183"/>
      <c r="S137" s="1"/>
      <c r="T137" s="185"/>
      <c r="U137" s="184"/>
      <c r="V137" s="187"/>
      <c r="W137" s="1"/>
      <c r="X137" s="172"/>
      <c r="Y137" s="172"/>
      <c r="Z137" s="1"/>
      <c r="AA137" s="1"/>
      <c r="AB137" s="1"/>
      <c r="AC137" s="1"/>
      <c r="AD137" s="1"/>
      <c r="AE137" s="1"/>
      <c r="AH137" s="3"/>
      <c r="AI137" s="1"/>
      <c r="AJ137" s="171"/>
    </row>
    <row r="138" spans="1:36" ht="15.5" thickTop="1" thickBot="1" x14ac:dyDescent="0.4">
      <c r="A138" s="147">
        <v>126.5</v>
      </c>
      <c r="B138" s="3">
        <v>6.5</v>
      </c>
      <c r="C138" s="2">
        <v>188.80843499311828</v>
      </c>
      <c r="D138" s="5">
        <v>262.84031083404363</v>
      </c>
      <c r="E138" s="1">
        <v>6.6811314194299447</v>
      </c>
      <c r="F138" s="1">
        <v>2.2286417091514075</v>
      </c>
      <c r="G138" s="1">
        <v>1.6071420633555036</v>
      </c>
      <c r="H138" s="144">
        <v>21</v>
      </c>
      <c r="I138" s="177"/>
      <c r="J138" s="182"/>
      <c r="K138" s="1"/>
      <c r="L138" s="5"/>
      <c r="M138" s="2"/>
      <c r="N138" s="5"/>
      <c r="O138" s="5"/>
      <c r="P138" s="1"/>
      <c r="Q138" s="2"/>
      <c r="R138" s="183"/>
      <c r="S138" s="1"/>
      <c r="T138" s="185"/>
      <c r="U138" s="184"/>
      <c r="V138" s="187"/>
      <c r="W138" s="1"/>
      <c r="X138" s="172"/>
      <c r="Y138" s="172"/>
      <c r="Z138" s="1"/>
      <c r="AA138" s="1"/>
      <c r="AB138" s="1"/>
      <c r="AC138" s="1"/>
      <c r="AD138" s="1"/>
      <c r="AE138" s="1"/>
      <c r="AH138" s="3"/>
      <c r="AI138" s="1"/>
      <c r="AJ138" s="171"/>
    </row>
    <row r="139" spans="1:36" ht="15.5" thickTop="1" thickBot="1" x14ac:dyDescent="0.4">
      <c r="A139" s="147">
        <v>127.5</v>
      </c>
      <c r="B139" s="3">
        <v>7.5</v>
      </c>
      <c r="C139" s="2">
        <v>302.56298795542068</v>
      </c>
      <c r="D139" s="5">
        <v>266.41669821410972</v>
      </c>
      <c r="E139" s="1">
        <v>7.9428800998071054</v>
      </c>
      <c r="F139" s="1">
        <v>2.3629283681039173</v>
      </c>
      <c r="G139" s="1">
        <v>1.9948424529190436</v>
      </c>
      <c r="H139" s="144">
        <v>5</v>
      </c>
      <c r="I139" s="177"/>
      <c r="J139" s="182"/>
      <c r="K139" s="1"/>
      <c r="L139" s="5"/>
      <c r="M139" s="2"/>
      <c r="N139" s="5"/>
      <c r="O139" s="5"/>
      <c r="P139" s="1"/>
      <c r="Q139" s="2"/>
      <c r="R139" s="183"/>
      <c r="S139" s="1"/>
      <c r="T139" s="185"/>
      <c r="U139" s="184"/>
      <c r="V139" s="187"/>
      <c r="W139" s="1"/>
      <c r="X139" s="172"/>
      <c r="Y139" s="172"/>
      <c r="Z139" s="1"/>
      <c r="AA139" s="1"/>
      <c r="AB139" s="1"/>
      <c r="AC139" s="1"/>
      <c r="AD139" s="1"/>
      <c r="AE139" s="1"/>
      <c r="AH139" s="3"/>
      <c r="AI139" s="1"/>
      <c r="AJ139" s="171"/>
    </row>
    <row r="140" spans="1:36" ht="15.5" thickTop="1" thickBot="1" x14ac:dyDescent="0.4">
      <c r="A140" s="147">
        <v>128.5</v>
      </c>
      <c r="B140" s="3">
        <v>8.5</v>
      </c>
      <c r="C140" s="2">
        <v>548.44831181029247</v>
      </c>
      <c r="D140" s="5">
        <v>274.83425771494592</v>
      </c>
      <c r="E140" s="1">
        <v>10.249820619736212</v>
      </c>
      <c r="F140" s="1">
        <v>2.5477142115628868</v>
      </c>
      <c r="G140" s="1">
        <v>2.4191872178351326</v>
      </c>
      <c r="H140" s="144">
        <v>0</v>
      </c>
      <c r="I140" s="177"/>
      <c r="J140" s="182"/>
      <c r="K140" s="1"/>
      <c r="L140" s="5"/>
      <c r="M140" s="2"/>
      <c r="N140" s="5"/>
      <c r="O140" s="5"/>
      <c r="P140" s="1"/>
      <c r="Q140" s="2"/>
      <c r="R140" s="183"/>
      <c r="S140" s="1"/>
      <c r="T140" s="185"/>
      <c r="U140" s="184"/>
      <c r="V140" s="187"/>
      <c r="W140" s="1"/>
      <c r="X140" s="172"/>
      <c r="Y140" s="172"/>
      <c r="Z140" s="1"/>
      <c r="AA140" s="1"/>
      <c r="AB140" s="1"/>
      <c r="AC140" s="1"/>
      <c r="AD140" s="1"/>
      <c r="AE140" s="1"/>
      <c r="AH140" s="3"/>
      <c r="AI140" s="1"/>
      <c r="AJ140" s="171"/>
    </row>
    <row r="141" spans="1:36" ht="15.5" thickTop="1" thickBot="1" x14ac:dyDescent="0.4">
      <c r="A141" s="147">
        <v>129.5</v>
      </c>
      <c r="B141" s="3">
        <v>9.5</v>
      </c>
      <c r="C141" s="2">
        <v>432.55182223518835</v>
      </c>
      <c r="D141" s="5">
        <v>279.64633813576944</v>
      </c>
      <c r="E141" s="1">
        <v>11.580421630411326</v>
      </c>
      <c r="F141" s="1">
        <v>2.6398590551575145</v>
      </c>
      <c r="G141" s="1">
        <v>2.4573527644126925</v>
      </c>
      <c r="H141" s="144">
        <v>0</v>
      </c>
      <c r="I141" s="177"/>
      <c r="J141" s="182"/>
      <c r="K141" s="1"/>
      <c r="L141" s="5"/>
      <c r="M141" s="2"/>
      <c r="N141" s="5"/>
      <c r="O141" s="5"/>
      <c r="P141" s="1"/>
      <c r="Q141" s="2"/>
      <c r="R141" s="183"/>
      <c r="S141" s="1"/>
      <c r="T141" s="185"/>
      <c r="U141" s="184"/>
      <c r="V141" s="187"/>
      <c r="W141" s="1"/>
      <c r="X141" s="172"/>
      <c r="Y141" s="172"/>
      <c r="Z141" s="1"/>
      <c r="AA141" s="1"/>
      <c r="AB141" s="1"/>
      <c r="AC141" s="1"/>
      <c r="AD141" s="1"/>
      <c r="AE141" s="1"/>
      <c r="AH141" s="3"/>
      <c r="AI141" s="1"/>
      <c r="AJ141" s="171"/>
    </row>
    <row r="142" spans="1:36" ht="15.5" thickTop="1" thickBot="1" x14ac:dyDescent="0.4">
      <c r="A142" s="147">
        <v>130.5</v>
      </c>
      <c r="B142" s="3">
        <v>10.5</v>
      </c>
      <c r="C142" s="2">
        <v>651.9515603643556</v>
      </c>
      <c r="D142" s="5">
        <v>288.57353542931622</v>
      </c>
      <c r="E142" s="1">
        <v>13.806869539639525</v>
      </c>
      <c r="F142" s="1">
        <v>2.8402929375750325</v>
      </c>
      <c r="G142" s="1">
        <v>2.7242370088023553</v>
      </c>
      <c r="H142" s="144">
        <v>0</v>
      </c>
      <c r="I142" s="177"/>
      <c r="J142" s="182"/>
      <c r="K142" s="1"/>
      <c r="L142" s="5"/>
      <c r="M142" s="2"/>
      <c r="N142" s="5"/>
      <c r="O142" s="5"/>
      <c r="P142" s="1"/>
      <c r="Q142" s="2"/>
      <c r="R142" s="183"/>
      <c r="S142" s="1"/>
      <c r="T142" s="185"/>
      <c r="U142" s="184"/>
      <c r="V142" s="187"/>
      <c r="W142" s="1"/>
      <c r="X142" s="172"/>
      <c r="Y142" s="172"/>
      <c r="Z142" s="1"/>
      <c r="AA142" s="1"/>
      <c r="AB142" s="1"/>
      <c r="AC142" s="1"/>
      <c r="AD142" s="1"/>
      <c r="AE142" s="1"/>
      <c r="AH142" s="3"/>
      <c r="AI142" s="1"/>
      <c r="AJ142" s="171"/>
    </row>
    <row r="143" spans="1:36" ht="15.5" thickTop="1" thickBot="1" x14ac:dyDescent="0.4">
      <c r="A143" s="147">
        <v>131.5</v>
      </c>
      <c r="B143" s="3">
        <v>11.5</v>
      </c>
      <c r="C143" s="2">
        <v>636.07783830257915</v>
      </c>
      <c r="D143" s="5">
        <v>285.45467326974011</v>
      </c>
      <c r="E143" s="1">
        <v>13.542983247646685</v>
      </c>
      <c r="F143" s="1">
        <v>2.9833723546124506</v>
      </c>
      <c r="G143" s="1">
        <v>2.6717731550354422</v>
      </c>
      <c r="H143" s="144">
        <v>0</v>
      </c>
      <c r="I143" s="177"/>
      <c r="J143" s="182"/>
      <c r="K143" s="1"/>
      <c r="L143" s="5"/>
      <c r="M143" s="2"/>
      <c r="N143" s="5"/>
      <c r="O143" s="5"/>
      <c r="P143" s="1"/>
      <c r="Q143" s="2"/>
      <c r="R143" s="183"/>
      <c r="S143" s="1"/>
      <c r="T143" s="185"/>
      <c r="U143" s="184"/>
      <c r="V143" s="187"/>
      <c r="W143" s="1"/>
      <c r="X143" s="172"/>
      <c r="Y143" s="172"/>
      <c r="Z143" s="1"/>
      <c r="AA143" s="1"/>
      <c r="AB143" s="1"/>
      <c r="AC143" s="1"/>
      <c r="AD143" s="1"/>
      <c r="AE143" s="1"/>
      <c r="AH143" s="3"/>
      <c r="AI143" s="1"/>
      <c r="AJ143" s="171"/>
    </row>
    <row r="144" spans="1:36" ht="15.5" thickTop="1" thickBot="1" x14ac:dyDescent="0.4">
      <c r="A144" s="147">
        <v>132.5</v>
      </c>
      <c r="B144" s="3">
        <v>12.5</v>
      </c>
      <c r="C144" s="2">
        <v>805.00181894930779</v>
      </c>
      <c r="D144" s="5">
        <v>296.85439385037915</v>
      </c>
      <c r="E144" s="1">
        <v>16.173166591321763</v>
      </c>
      <c r="F144" s="1">
        <v>3.514373670422557</v>
      </c>
      <c r="G144" s="1">
        <v>2.6700893829579351</v>
      </c>
      <c r="H144" s="144">
        <v>0</v>
      </c>
      <c r="I144" s="177"/>
      <c r="J144" s="182"/>
      <c r="K144" s="1"/>
      <c r="L144" s="5"/>
      <c r="M144" s="2"/>
      <c r="N144" s="5"/>
      <c r="O144" s="5"/>
      <c r="P144" s="1"/>
      <c r="Q144" s="2"/>
      <c r="R144" s="183"/>
      <c r="S144" s="1"/>
      <c r="T144" s="185"/>
      <c r="U144" s="184"/>
      <c r="V144" s="187"/>
      <c r="W144" s="1"/>
      <c r="X144" s="172"/>
      <c r="Y144" s="172"/>
      <c r="Z144" s="1"/>
      <c r="AA144" s="1"/>
      <c r="AB144" s="1"/>
      <c r="AC144" s="1"/>
      <c r="AD144" s="1"/>
      <c r="AE144" s="1"/>
      <c r="AH144" s="3"/>
      <c r="AI144" s="1"/>
      <c r="AJ144" s="171"/>
    </row>
    <row r="145" spans="1:36" ht="15.5" thickTop="1" thickBot="1" x14ac:dyDescent="0.4">
      <c r="A145" s="147">
        <v>133.5</v>
      </c>
      <c r="B145" s="3">
        <v>13.5</v>
      </c>
      <c r="C145" s="2">
        <v>736.72924454480346</v>
      </c>
      <c r="D145" s="5">
        <v>299.95509175052359</v>
      </c>
      <c r="E145" s="1">
        <v>17.192765523439803</v>
      </c>
      <c r="F145" s="1">
        <v>3.7308657474264662</v>
      </c>
      <c r="G145" s="1">
        <v>2.5433645597272392</v>
      </c>
      <c r="H145" s="144">
        <v>0</v>
      </c>
      <c r="I145" s="177"/>
      <c r="J145" s="182"/>
      <c r="K145" s="1"/>
      <c r="L145" s="5"/>
      <c r="M145" s="2"/>
      <c r="N145" s="5"/>
      <c r="O145" s="5"/>
      <c r="P145" s="1"/>
      <c r="Q145" s="2"/>
      <c r="R145" s="183"/>
      <c r="S145" s="1"/>
      <c r="T145" s="185"/>
      <c r="U145" s="184"/>
      <c r="V145" s="187"/>
      <c r="W145" s="1"/>
      <c r="X145" s="172"/>
      <c r="Y145" s="172"/>
      <c r="Z145" s="1"/>
      <c r="AA145" s="1"/>
      <c r="AB145" s="1"/>
      <c r="AC145" s="1"/>
      <c r="AD145" s="1"/>
      <c r="AE145" s="1"/>
      <c r="AH145" s="3"/>
      <c r="AI145" s="1"/>
      <c r="AJ145" s="171"/>
    </row>
    <row r="146" spans="1:36" ht="15.5" thickTop="1" thickBot="1" x14ac:dyDescent="0.4">
      <c r="A146" s="147">
        <v>134.5</v>
      </c>
      <c r="B146" s="3">
        <v>14.5</v>
      </c>
      <c r="C146" s="2">
        <v>413.54759413141221</v>
      </c>
      <c r="D146" s="5">
        <v>297.45974887501444</v>
      </c>
      <c r="E146" s="1">
        <v>16.995613598113035</v>
      </c>
      <c r="F146" s="1">
        <v>3.283271777262641</v>
      </c>
      <c r="G146" s="1">
        <v>2.4287905527120084</v>
      </c>
      <c r="H146" s="144">
        <v>0</v>
      </c>
      <c r="I146" s="177"/>
      <c r="J146" s="182"/>
      <c r="K146" s="1"/>
      <c r="L146" s="5"/>
      <c r="M146" s="2"/>
      <c r="N146" s="5"/>
      <c r="O146" s="5"/>
      <c r="P146" s="1"/>
      <c r="Q146" s="2"/>
      <c r="R146" s="183"/>
      <c r="S146" s="1"/>
      <c r="T146" s="185"/>
      <c r="U146" s="184"/>
      <c r="V146" s="187"/>
      <c r="W146" s="1"/>
      <c r="X146" s="172"/>
      <c r="Y146" s="172"/>
      <c r="Z146" s="1"/>
      <c r="AA146" s="1"/>
      <c r="AB146" s="1"/>
      <c r="AC146" s="1"/>
      <c r="AD146" s="1"/>
      <c r="AE146" s="1"/>
      <c r="AH146" s="3"/>
      <c r="AI146" s="1"/>
      <c r="AJ146" s="171"/>
    </row>
    <row r="147" spans="1:36" ht="15.5" thickTop="1" thickBot="1" x14ac:dyDescent="0.4">
      <c r="A147" s="147">
        <v>135.5</v>
      </c>
      <c r="B147" s="3">
        <v>15.5</v>
      </c>
      <c r="C147" s="2">
        <v>380.32577860781691</v>
      </c>
      <c r="D147" s="5">
        <v>289.94436658369352</v>
      </c>
      <c r="E147" s="1">
        <v>15.662521750521243</v>
      </c>
      <c r="F147" s="1">
        <v>3.2295454704600686</v>
      </c>
      <c r="G147" s="1">
        <v>2.6491132128640928</v>
      </c>
      <c r="H147" s="144">
        <v>0</v>
      </c>
      <c r="I147" s="177"/>
      <c r="J147" s="182"/>
      <c r="K147" s="1"/>
      <c r="L147" s="5"/>
      <c r="M147" s="2"/>
      <c r="N147" s="5"/>
      <c r="O147" s="5"/>
      <c r="P147" s="1"/>
      <c r="Q147" s="2"/>
      <c r="R147" s="183"/>
      <c r="S147" s="1"/>
      <c r="T147" s="185"/>
      <c r="U147" s="184"/>
      <c r="V147" s="187"/>
      <c r="W147" s="1"/>
      <c r="X147" s="172"/>
      <c r="Y147" s="172"/>
      <c r="Z147" s="1"/>
      <c r="AA147" s="1"/>
      <c r="AB147" s="1"/>
      <c r="AC147" s="1"/>
      <c r="AD147" s="1"/>
      <c r="AE147" s="1"/>
      <c r="AH147" s="3"/>
      <c r="AI147" s="1"/>
      <c r="AJ147" s="171"/>
    </row>
    <row r="148" spans="1:36" ht="15.5" thickTop="1" thickBot="1" x14ac:dyDescent="0.4">
      <c r="A148" s="147">
        <v>136.5</v>
      </c>
      <c r="B148" s="3">
        <v>16.5</v>
      </c>
      <c r="C148" s="2">
        <v>347.53991444236351</v>
      </c>
      <c r="D148" s="5">
        <v>287.52769161971275</v>
      </c>
      <c r="E148" s="1">
        <v>15.156002053981087</v>
      </c>
      <c r="F148" s="1">
        <v>3.3221070328843556</v>
      </c>
      <c r="G148" s="1">
        <v>2.4414395844838874</v>
      </c>
      <c r="H148" s="144">
        <v>0</v>
      </c>
      <c r="I148" s="177"/>
      <c r="J148" s="182"/>
      <c r="K148" s="1"/>
      <c r="L148" s="5"/>
      <c r="M148" s="2"/>
      <c r="N148" s="5"/>
      <c r="O148" s="5"/>
      <c r="P148" s="1"/>
      <c r="Q148" s="2"/>
      <c r="R148" s="183"/>
      <c r="S148" s="1"/>
      <c r="T148" s="185"/>
      <c r="U148" s="184"/>
      <c r="V148" s="187"/>
      <c r="W148" s="1"/>
      <c r="X148" s="172"/>
      <c r="Y148" s="172"/>
      <c r="Z148" s="1"/>
      <c r="AA148" s="1"/>
      <c r="AB148" s="1"/>
      <c r="AC148" s="1"/>
      <c r="AD148" s="1"/>
      <c r="AE148" s="1"/>
      <c r="AH148" s="3"/>
      <c r="AI148" s="1"/>
      <c r="AJ148" s="171"/>
    </row>
    <row r="149" spans="1:36" ht="15.5" thickTop="1" thickBot="1" x14ac:dyDescent="0.4">
      <c r="A149" s="147">
        <v>137.5</v>
      </c>
      <c r="B149" s="3">
        <v>17.5</v>
      </c>
      <c r="C149" s="2">
        <v>154.60289491480668</v>
      </c>
      <c r="D149" s="5">
        <v>287.21475665771754</v>
      </c>
      <c r="E149" s="1">
        <v>15.255118322679788</v>
      </c>
      <c r="F149" s="1">
        <v>3.3411717355345334</v>
      </c>
      <c r="G149" s="1">
        <v>2.617425834373027</v>
      </c>
      <c r="H149" s="144">
        <v>0</v>
      </c>
      <c r="I149" s="177"/>
      <c r="J149" s="182"/>
      <c r="K149" s="1"/>
      <c r="L149" s="5"/>
      <c r="M149" s="2"/>
      <c r="N149" s="5"/>
      <c r="O149" s="5"/>
      <c r="P149" s="1"/>
      <c r="Q149" s="2"/>
      <c r="R149" s="183"/>
      <c r="S149" s="1"/>
      <c r="T149" s="185"/>
      <c r="U149" s="184"/>
      <c r="V149" s="187"/>
      <c r="W149" s="1"/>
      <c r="X149" s="172"/>
      <c r="Y149" s="172"/>
      <c r="Z149" s="1"/>
      <c r="AA149" s="1"/>
      <c r="AB149" s="1"/>
      <c r="AC149" s="1"/>
      <c r="AD149" s="1"/>
      <c r="AE149" s="1"/>
      <c r="AH149" s="3"/>
      <c r="AI149" s="1"/>
      <c r="AJ149" s="171"/>
    </row>
    <row r="150" spans="1:36" ht="15.5" thickTop="1" thickBot="1" x14ac:dyDescent="0.4">
      <c r="A150" s="147">
        <v>138.5</v>
      </c>
      <c r="B150" s="3">
        <v>18.5</v>
      </c>
      <c r="C150" s="2">
        <v>69.462506505360494</v>
      </c>
      <c r="D150" s="5">
        <v>276.95618621027359</v>
      </c>
      <c r="E150" s="1">
        <v>12.967864275983818</v>
      </c>
      <c r="F150" s="1">
        <v>3.3610285374612632</v>
      </c>
      <c r="G150" s="1">
        <v>2.4872860766599918</v>
      </c>
      <c r="H150" s="144">
        <v>0</v>
      </c>
      <c r="I150" s="177"/>
      <c r="J150" s="182"/>
      <c r="K150" s="1"/>
      <c r="L150" s="5"/>
      <c r="M150" s="2"/>
      <c r="N150" s="5"/>
      <c r="O150" s="5"/>
      <c r="P150" s="1"/>
      <c r="Q150" s="2"/>
      <c r="R150" s="183"/>
      <c r="S150" s="1"/>
      <c r="T150" s="185"/>
      <c r="U150" s="184"/>
      <c r="V150" s="187"/>
      <c r="W150" s="1"/>
      <c r="X150" s="172"/>
      <c r="Y150" s="172"/>
      <c r="Z150" s="1"/>
      <c r="AA150" s="1"/>
      <c r="AB150" s="1"/>
      <c r="AC150" s="1"/>
      <c r="AD150" s="1"/>
      <c r="AE150" s="1"/>
      <c r="AH150" s="3"/>
      <c r="AI150" s="1"/>
      <c r="AJ150" s="171"/>
    </row>
    <row r="151" spans="1:36" ht="15.5" thickTop="1" thickBot="1" x14ac:dyDescent="0.4">
      <c r="A151" s="147">
        <v>139.5</v>
      </c>
      <c r="B151" s="3">
        <v>19.5</v>
      </c>
      <c r="C151" s="2">
        <v>0</v>
      </c>
      <c r="D151" s="5">
        <v>271.44587411512475</v>
      </c>
      <c r="E151" s="1">
        <v>11.786456710291887</v>
      </c>
      <c r="F151" s="1">
        <v>3.2415087820047801</v>
      </c>
      <c r="G151" s="1">
        <v>2.6090636083144658</v>
      </c>
      <c r="H151" s="144">
        <v>0</v>
      </c>
      <c r="I151" s="177"/>
      <c r="J151" s="182"/>
      <c r="K151" s="1"/>
      <c r="L151" s="5"/>
      <c r="M151" s="2"/>
      <c r="N151" s="5"/>
      <c r="O151" s="5"/>
      <c r="P151" s="1"/>
      <c r="Q151" s="2"/>
      <c r="R151" s="183"/>
      <c r="S151" s="1"/>
      <c r="T151" s="185"/>
      <c r="U151" s="184"/>
      <c r="V151" s="187"/>
      <c r="W151" s="1"/>
      <c r="X151" s="172"/>
      <c r="Y151" s="172"/>
      <c r="Z151" s="1"/>
      <c r="AA151" s="1"/>
      <c r="AB151" s="1"/>
      <c r="AC151" s="1"/>
      <c r="AD151" s="1"/>
      <c r="AE151" s="1"/>
      <c r="AH151" s="3"/>
      <c r="AI151" s="1"/>
      <c r="AJ151" s="171"/>
    </row>
    <row r="152" spans="1:36" ht="15.5" thickTop="1" thickBot="1" x14ac:dyDescent="0.4">
      <c r="A152" s="147">
        <v>140.5</v>
      </c>
      <c r="B152" s="3">
        <v>20.5</v>
      </c>
      <c r="C152" s="2">
        <v>0</v>
      </c>
      <c r="D152" s="5">
        <v>271.49503946517984</v>
      </c>
      <c r="E152" s="1">
        <v>11.67712436284017</v>
      </c>
      <c r="F152" s="1">
        <v>3.0456996897272219</v>
      </c>
      <c r="G152" s="1">
        <v>2.3307187708572386</v>
      </c>
      <c r="H152" s="144">
        <v>0</v>
      </c>
      <c r="I152" s="177"/>
      <c r="J152" s="182"/>
      <c r="K152" s="1"/>
      <c r="L152" s="5"/>
      <c r="M152" s="2"/>
      <c r="N152" s="5"/>
      <c r="O152" s="5"/>
      <c r="P152" s="1"/>
      <c r="Q152" s="2"/>
      <c r="R152" s="183"/>
      <c r="S152" s="1"/>
      <c r="T152" s="185"/>
      <c r="U152" s="184"/>
      <c r="V152" s="187"/>
      <c r="W152" s="1"/>
      <c r="X152" s="172"/>
      <c r="Y152" s="172"/>
      <c r="Z152" s="1"/>
      <c r="AA152" s="1"/>
      <c r="AB152" s="1"/>
      <c r="AC152" s="1"/>
      <c r="AD152" s="1"/>
      <c r="AE152" s="1"/>
      <c r="AH152" s="3"/>
      <c r="AI152" s="1"/>
      <c r="AJ152" s="171"/>
    </row>
    <row r="153" spans="1:36" ht="15.5" thickTop="1" thickBot="1" x14ac:dyDescent="0.4">
      <c r="A153" s="147">
        <v>141.5</v>
      </c>
      <c r="B153" s="3">
        <v>21.5</v>
      </c>
      <c r="C153" s="2">
        <v>0</v>
      </c>
      <c r="D153" s="5">
        <v>272.39976794974967</v>
      </c>
      <c r="E153" s="1">
        <v>11.810019427309442</v>
      </c>
      <c r="F153" s="1">
        <v>2.8428423963442326</v>
      </c>
      <c r="G153" s="1">
        <v>2.1797879206751731</v>
      </c>
      <c r="H153" s="144">
        <v>0</v>
      </c>
      <c r="I153" s="177"/>
      <c r="J153" s="182"/>
      <c r="K153" s="1"/>
      <c r="L153" s="5"/>
      <c r="M153" s="2"/>
      <c r="N153" s="5"/>
      <c r="O153" s="5"/>
      <c r="P153" s="1"/>
      <c r="Q153" s="2"/>
      <c r="R153" s="183"/>
      <c r="S153" s="1"/>
      <c r="T153" s="185"/>
      <c r="U153" s="184"/>
      <c r="V153" s="187"/>
      <c r="W153" s="1"/>
      <c r="X153" s="172"/>
      <c r="Y153" s="172"/>
      <c r="Z153" s="1"/>
      <c r="AA153" s="1"/>
      <c r="AB153" s="1"/>
      <c r="AC153" s="1"/>
      <c r="AD153" s="1"/>
      <c r="AE153" s="1"/>
      <c r="AH153" s="3"/>
      <c r="AI153" s="1"/>
      <c r="AJ153" s="171"/>
    </row>
    <row r="154" spans="1:36" ht="15.5" thickTop="1" thickBot="1" x14ac:dyDescent="0.4">
      <c r="A154" s="147">
        <v>142.5</v>
      </c>
      <c r="B154" s="3">
        <v>22.5</v>
      </c>
      <c r="C154" s="2">
        <v>0</v>
      </c>
      <c r="D154" s="5">
        <v>268.81191908165738</v>
      </c>
      <c r="E154" s="1">
        <v>10.962372546302147</v>
      </c>
      <c r="F154" s="1">
        <v>2.6956252662751163</v>
      </c>
      <c r="G154" s="1">
        <v>2.1041527963859972</v>
      </c>
      <c r="H154" s="144">
        <v>0</v>
      </c>
      <c r="I154" s="177"/>
      <c r="J154" s="182"/>
      <c r="K154" s="1"/>
      <c r="L154" s="5"/>
      <c r="M154" s="2"/>
      <c r="N154" s="5"/>
      <c r="O154" s="5"/>
      <c r="P154" s="1"/>
      <c r="Q154" s="2"/>
      <c r="R154" s="183"/>
      <c r="S154" s="1"/>
      <c r="T154" s="185"/>
      <c r="U154" s="184"/>
      <c r="V154" s="187"/>
      <c r="W154" s="1"/>
      <c r="X154" s="172"/>
      <c r="Y154" s="172"/>
      <c r="Z154" s="1"/>
      <c r="AA154" s="1"/>
      <c r="AB154" s="1"/>
      <c r="AC154" s="1"/>
      <c r="AD154" s="1"/>
      <c r="AE154" s="1"/>
      <c r="AH154" s="3"/>
      <c r="AI154" s="1"/>
      <c r="AJ154" s="171"/>
    </row>
    <row r="155" spans="1:36" ht="15.5" thickTop="1" thickBot="1" x14ac:dyDescent="0.4">
      <c r="A155" s="147">
        <v>143.5</v>
      </c>
      <c r="B155" s="3">
        <v>23.5</v>
      </c>
      <c r="C155" s="2">
        <v>0</v>
      </c>
      <c r="D155" s="5">
        <v>264.15536787100689</v>
      </c>
      <c r="E155" s="1">
        <v>10.093269099624209</v>
      </c>
      <c r="F155" s="1">
        <v>2.6869250222285084</v>
      </c>
      <c r="G155" s="1">
        <v>2.5295627921418555</v>
      </c>
      <c r="H155" s="144">
        <v>0</v>
      </c>
      <c r="I155" s="177"/>
      <c r="J155" s="182"/>
      <c r="K155" s="1"/>
      <c r="L155" s="5"/>
      <c r="M155" s="2"/>
      <c r="N155" s="5"/>
      <c r="O155" s="5"/>
      <c r="P155" s="1"/>
      <c r="Q155" s="2"/>
      <c r="R155" s="183"/>
      <c r="S155" s="1"/>
      <c r="T155" s="185"/>
      <c r="U155" s="184"/>
      <c r="V155" s="187"/>
      <c r="W155" s="1"/>
      <c r="X155" s="172"/>
      <c r="Y155" s="172"/>
      <c r="Z155" s="1"/>
      <c r="AA155" s="1"/>
      <c r="AB155" s="1"/>
      <c r="AC155" s="1"/>
      <c r="AD155" s="1"/>
      <c r="AE155" s="1"/>
      <c r="AH155" s="3"/>
      <c r="AI155" s="1"/>
      <c r="AJ155" s="171"/>
    </row>
    <row r="156" spans="1:36" ht="15.5" thickTop="1" thickBot="1" x14ac:dyDescent="0.4">
      <c r="A156" s="148">
        <v>144.5</v>
      </c>
      <c r="B156" s="3">
        <v>0.5</v>
      </c>
      <c r="C156" s="2">
        <v>0</v>
      </c>
      <c r="D156" s="5">
        <v>264.18337718650145</v>
      </c>
      <c r="E156" s="1">
        <v>10.027143411289362</v>
      </c>
      <c r="F156" s="1">
        <v>2.5888312560632469</v>
      </c>
      <c r="G156" s="1">
        <v>2.3631389162969296</v>
      </c>
      <c r="H156" s="144">
        <v>0</v>
      </c>
      <c r="I156" s="177"/>
      <c r="J156" s="182"/>
      <c r="K156" s="1"/>
      <c r="L156" s="5"/>
      <c r="M156" s="2"/>
      <c r="N156" s="5"/>
      <c r="O156" s="5"/>
      <c r="P156" s="1"/>
      <c r="Q156" s="2"/>
      <c r="R156" s="183"/>
      <c r="S156" s="1"/>
      <c r="T156" s="185"/>
      <c r="U156" s="184"/>
      <c r="V156" s="187"/>
      <c r="W156" s="1"/>
      <c r="X156" s="172"/>
      <c r="Y156" s="172"/>
      <c r="Z156" s="1"/>
      <c r="AA156" s="1"/>
      <c r="AB156" s="1"/>
      <c r="AC156" s="1"/>
      <c r="AD156" s="1"/>
      <c r="AE156" s="1"/>
      <c r="AH156" s="3"/>
      <c r="AI156" s="1"/>
      <c r="AJ156" s="171"/>
    </row>
    <row r="157" spans="1:36" ht="15.5" thickTop="1" thickBot="1" x14ac:dyDescent="0.4">
      <c r="A157" s="148">
        <v>145.5</v>
      </c>
      <c r="B157" s="3">
        <v>1.5</v>
      </c>
      <c r="C157" s="2">
        <v>0</v>
      </c>
      <c r="D157" s="5">
        <v>267.65981248530466</v>
      </c>
      <c r="E157" s="1">
        <v>10.851173091077632</v>
      </c>
      <c r="F157" s="1">
        <v>2.516574339767129</v>
      </c>
      <c r="G157" s="1">
        <v>2.4268458166876448</v>
      </c>
      <c r="H157" s="144">
        <v>0</v>
      </c>
      <c r="I157" s="177"/>
      <c r="J157" s="182"/>
      <c r="K157" s="1"/>
      <c r="L157" s="5"/>
      <c r="M157" s="2"/>
      <c r="N157" s="5"/>
      <c r="O157" s="5"/>
      <c r="P157" s="1"/>
      <c r="Q157" s="2"/>
      <c r="R157" s="183"/>
      <c r="S157" s="1"/>
      <c r="T157" s="185"/>
      <c r="U157" s="184"/>
      <c r="V157" s="187"/>
      <c r="W157" s="1"/>
      <c r="X157" s="172"/>
      <c r="Y157" s="172"/>
      <c r="Z157" s="1"/>
      <c r="AA157" s="1"/>
      <c r="AB157" s="1"/>
      <c r="AC157" s="1"/>
      <c r="AD157" s="1"/>
      <c r="AE157" s="1"/>
      <c r="AH157" s="3"/>
      <c r="AI157" s="1"/>
      <c r="AJ157" s="171"/>
    </row>
    <row r="158" spans="1:36" ht="15.5" thickTop="1" thickBot="1" x14ac:dyDescent="0.4">
      <c r="A158" s="148">
        <v>146.5</v>
      </c>
      <c r="B158" s="3">
        <v>2.5</v>
      </c>
      <c r="C158" s="2">
        <v>0</v>
      </c>
      <c r="D158" s="5">
        <v>260.78788091189017</v>
      </c>
      <c r="E158" s="1">
        <v>9.2404611303095443</v>
      </c>
      <c r="F158" s="1">
        <v>2.4552046987481821</v>
      </c>
      <c r="G158" s="1">
        <v>2.3590029954358069</v>
      </c>
      <c r="H158" s="144">
        <v>0</v>
      </c>
      <c r="I158" s="177"/>
      <c r="J158" s="182"/>
      <c r="K158" s="1"/>
      <c r="L158" s="5"/>
      <c r="M158" s="2"/>
      <c r="N158" s="5"/>
      <c r="O158" s="5"/>
      <c r="P158" s="1"/>
      <c r="Q158" s="2"/>
      <c r="R158" s="183"/>
      <c r="S158" s="1"/>
      <c r="T158" s="185"/>
      <c r="U158" s="184"/>
      <c r="V158" s="187"/>
      <c r="W158" s="1"/>
      <c r="X158" s="172"/>
      <c r="Y158" s="172"/>
      <c r="Z158" s="1"/>
      <c r="AA158" s="1"/>
      <c r="AB158" s="1"/>
      <c r="AC158" s="1"/>
      <c r="AD158" s="1"/>
      <c r="AE158" s="1"/>
      <c r="AH158" s="3"/>
      <c r="AI158" s="1"/>
      <c r="AJ158" s="171"/>
    </row>
    <row r="159" spans="1:36" ht="15.5" thickTop="1" thickBot="1" x14ac:dyDescent="0.4">
      <c r="A159" s="148">
        <v>147.5</v>
      </c>
      <c r="B159" s="3">
        <v>3.5</v>
      </c>
      <c r="C159" s="2">
        <v>0</v>
      </c>
      <c r="D159" s="5">
        <v>263.0173675080477</v>
      </c>
      <c r="E159" s="1">
        <v>9.6804074689972719</v>
      </c>
      <c r="F159" s="1">
        <v>2.3666783335103103</v>
      </c>
      <c r="G159" s="1">
        <v>2.1949797525713945</v>
      </c>
      <c r="H159" s="144">
        <v>0</v>
      </c>
      <c r="I159" s="177"/>
      <c r="J159" s="182"/>
      <c r="K159" s="1"/>
      <c r="L159" s="5"/>
      <c r="M159" s="2"/>
      <c r="N159" s="5"/>
      <c r="O159" s="5"/>
      <c r="P159" s="1"/>
      <c r="Q159" s="2"/>
      <c r="R159" s="183"/>
      <c r="S159" s="1"/>
      <c r="T159" s="185"/>
      <c r="U159" s="184"/>
      <c r="V159" s="187"/>
      <c r="W159" s="1"/>
      <c r="X159" s="172"/>
      <c r="Y159" s="172"/>
      <c r="Z159" s="1"/>
      <c r="AA159" s="1"/>
      <c r="AB159" s="1"/>
      <c r="AC159" s="1"/>
      <c r="AD159" s="1"/>
      <c r="AE159" s="1"/>
      <c r="AH159" s="3"/>
      <c r="AI159" s="1"/>
      <c r="AJ159" s="171"/>
    </row>
    <row r="160" spans="1:36" ht="15.5" thickTop="1" thickBot="1" x14ac:dyDescent="0.4">
      <c r="A160" s="148">
        <v>148.5</v>
      </c>
      <c r="B160" s="3">
        <v>4.5</v>
      </c>
      <c r="C160" s="2">
        <v>0</v>
      </c>
      <c r="D160" s="5">
        <v>265.30884987566122</v>
      </c>
      <c r="E160" s="1">
        <v>10.284169486319154</v>
      </c>
      <c r="F160" s="1">
        <v>2.2858985003929577</v>
      </c>
      <c r="G160" s="1">
        <v>2.359933830592766</v>
      </c>
      <c r="H160" s="144">
        <v>0</v>
      </c>
      <c r="I160" s="177"/>
      <c r="J160" s="182"/>
      <c r="K160" s="1"/>
      <c r="L160" s="5"/>
      <c r="M160" s="2"/>
      <c r="N160" s="5"/>
      <c r="O160" s="5"/>
      <c r="P160" s="1"/>
      <c r="Q160" s="2"/>
      <c r="R160" s="183"/>
      <c r="S160" s="1"/>
      <c r="T160" s="185"/>
      <c r="U160" s="184"/>
      <c r="V160" s="187"/>
      <c r="W160" s="1"/>
      <c r="X160" s="172"/>
      <c r="Y160" s="172"/>
      <c r="Z160" s="1"/>
      <c r="AA160" s="1"/>
      <c r="AB160" s="1"/>
      <c r="AC160" s="1"/>
      <c r="AD160" s="1"/>
      <c r="AE160" s="1"/>
      <c r="AH160" s="3"/>
      <c r="AI160" s="1"/>
      <c r="AJ160" s="171"/>
    </row>
    <row r="161" spans="1:36" ht="15.5" thickTop="1" thickBot="1" x14ac:dyDescent="0.4">
      <c r="A161" s="148">
        <v>149.5</v>
      </c>
      <c r="B161" s="3">
        <v>5.5</v>
      </c>
      <c r="C161" s="2">
        <v>68.223319846131545</v>
      </c>
      <c r="D161" s="5">
        <v>264.20793947225002</v>
      </c>
      <c r="E161" s="1">
        <v>10.048513542983702</v>
      </c>
      <c r="F161" s="1">
        <v>2.2615411258427827</v>
      </c>
      <c r="G161" s="1">
        <v>2.3983430437260025</v>
      </c>
      <c r="H161" s="144">
        <v>0</v>
      </c>
      <c r="I161" s="177"/>
      <c r="J161" s="182"/>
      <c r="K161" s="1"/>
      <c r="L161" s="5"/>
      <c r="M161" s="2"/>
      <c r="N161" s="5"/>
      <c r="O161" s="5"/>
      <c r="P161" s="1"/>
      <c r="Q161" s="2"/>
      <c r="R161" s="183"/>
      <c r="S161" s="1"/>
      <c r="T161" s="185"/>
      <c r="U161" s="184"/>
      <c r="V161" s="187"/>
      <c r="W161" s="1"/>
      <c r="X161" s="172"/>
      <c r="Y161" s="172"/>
      <c r="Z161" s="1"/>
      <c r="AA161" s="1"/>
      <c r="AB161" s="1"/>
      <c r="AC161" s="1"/>
      <c r="AD161" s="1"/>
      <c r="AE161" s="1"/>
      <c r="AH161" s="3"/>
      <c r="AI161" s="1"/>
      <c r="AJ161" s="171"/>
    </row>
    <row r="162" spans="1:36" ht="15.5" thickTop="1" thickBot="1" x14ac:dyDescent="0.4">
      <c r="A162" s="148">
        <v>150.5</v>
      </c>
      <c r="B162" s="3">
        <v>6.5</v>
      </c>
      <c r="C162" s="2">
        <v>200.32000567886777</v>
      </c>
      <c r="D162" s="5">
        <v>262.62041268655798</v>
      </c>
      <c r="E162" s="1">
        <v>9.598198029530483</v>
      </c>
      <c r="F162" s="1">
        <v>2.3408809504558756</v>
      </c>
      <c r="G162" s="1">
        <v>2.2147549970745755</v>
      </c>
      <c r="H162" s="144">
        <v>0</v>
      </c>
      <c r="I162" s="177"/>
      <c r="J162" s="182"/>
      <c r="K162" s="1"/>
      <c r="L162" s="5"/>
      <c r="M162" s="2"/>
      <c r="N162" s="5"/>
      <c r="O162" s="5"/>
      <c r="P162" s="1"/>
      <c r="Q162" s="2"/>
      <c r="R162" s="183"/>
      <c r="S162" s="1"/>
      <c r="T162" s="185"/>
      <c r="U162" s="184"/>
      <c r="V162" s="187"/>
      <c r="W162" s="1"/>
      <c r="X162" s="172"/>
      <c r="Y162" s="172"/>
      <c r="Z162" s="1"/>
      <c r="AA162" s="1"/>
      <c r="AB162" s="1"/>
      <c r="AC162" s="1"/>
      <c r="AD162" s="1"/>
      <c r="AE162" s="1"/>
      <c r="AH162" s="3"/>
      <c r="AI162" s="1"/>
      <c r="AJ162" s="171"/>
    </row>
    <row r="163" spans="1:36" ht="15.5" thickTop="1" thickBot="1" x14ac:dyDescent="0.4">
      <c r="A163" s="148">
        <v>151.5</v>
      </c>
      <c r="B163" s="3">
        <v>7.5</v>
      </c>
      <c r="C163" s="2">
        <v>365.83665403057887</v>
      </c>
      <c r="D163" s="5">
        <v>270.43541802318254</v>
      </c>
      <c r="E163" s="1">
        <v>11.510571845294239</v>
      </c>
      <c r="F163" s="1">
        <v>2.4504916116938351</v>
      </c>
      <c r="G163" s="1">
        <v>2.4256948314617892</v>
      </c>
      <c r="H163" s="144">
        <v>0</v>
      </c>
      <c r="I163" s="177"/>
      <c r="J163" s="182"/>
      <c r="K163" s="1"/>
      <c r="L163" s="5"/>
      <c r="M163" s="2"/>
      <c r="N163" s="5"/>
      <c r="O163" s="5"/>
      <c r="P163" s="1"/>
      <c r="Q163" s="2"/>
      <c r="R163" s="183"/>
      <c r="S163" s="1"/>
      <c r="T163" s="185"/>
      <c r="U163" s="184"/>
      <c r="V163" s="187"/>
      <c r="W163" s="1"/>
      <c r="X163" s="172"/>
      <c r="Y163" s="172"/>
      <c r="Z163" s="1"/>
      <c r="AA163" s="1"/>
      <c r="AB163" s="1"/>
      <c r="AC163" s="1"/>
      <c r="AD163" s="1"/>
      <c r="AE163" s="1"/>
      <c r="AH163" s="3"/>
      <c r="AI163" s="1"/>
      <c r="AJ163" s="171"/>
    </row>
    <row r="164" spans="1:36" ht="15.5" thickTop="1" thickBot="1" x14ac:dyDescent="0.4">
      <c r="A164" s="148">
        <v>152.5</v>
      </c>
      <c r="B164" s="3">
        <v>8.5</v>
      </c>
      <c r="C164" s="2">
        <v>394.78650510070747</v>
      </c>
      <c r="D164" s="5">
        <v>273.99231225023215</v>
      </c>
      <c r="E164" s="1">
        <v>12.362074625256771</v>
      </c>
      <c r="F164" s="1">
        <v>2.5673911377841598</v>
      </c>
      <c r="G164" s="1">
        <v>2.3473775445099205</v>
      </c>
      <c r="H164" s="144">
        <v>0</v>
      </c>
      <c r="I164" s="177"/>
      <c r="J164" s="182"/>
      <c r="K164" s="1"/>
      <c r="L164" s="5"/>
      <c r="M164" s="2"/>
      <c r="N164" s="5"/>
      <c r="O164" s="5"/>
      <c r="P164" s="1"/>
      <c r="Q164" s="2"/>
      <c r="R164" s="183"/>
      <c r="S164" s="1"/>
      <c r="T164" s="185"/>
      <c r="U164" s="184"/>
      <c r="V164" s="187"/>
      <c r="W164" s="1"/>
      <c r="X164" s="172"/>
      <c r="Y164" s="172"/>
      <c r="Z164" s="1"/>
      <c r="AA164" s="1"/>
      <c r="AB164" s="1"/>
      <c r="AC164" s="1"/>
      <c r="AD164" s="1"/>
      <c r="AE164" s="1"/>
      <c r="AH164" s="3"/>
      <c r="AI164" s="1"/>
      <c r="AJ164" s="171"/>
    </row>
    <row r="165" spans="1:36" ht="15.5" thickTop="1" thickBot="1" x14ac:dyDescent="0.4">
      <c r="A165" s="148">
        <v>153.5</v>
      </c>
      <c r="B165" s="3">
        <v>9.5</v>
      </c>
      <c r="C165" s="2">
        <v>472.66957440943816</v>
      </c>
      <c r="D165" s="5">
        <v>276.14185848533521</v>
      </c>
      <c r="E165" s="1">
        <v>12.923619672662293</v>
      </c>
      <c r="F165" s="1">
        <v>2.6529205403250558</v>
      </c>
      <c r="G165" s="1">
        <v>2.3235568168969287</v>
      </c>
      <c r="H165" s="144">
        <v>0</v>
      </c>
      <c r="I165" s="177"/>
      <c r="J165" s="182"/>
      <c r="K165" s="1"/>
      <c r="L165" s="5"/>
      <c r="M165" s="2"/>
      <c r="N165" s="5"/>
      <c r="O165" s="5"/>
      <c r="P165" s="1"/>
      <c r="Q165" s="2"/>
      <c r="R165" s="183"/>
      <c r="S165" s="1"/>
      <c r="T165" s="185"/>
      <c r="U165" s="184"/>
      <c r="V165" s="187"/>
      <c r="W165" s="1"/>
      <c r="X165" s="172"/>
      <c r="Y165" s="172"/>
      <c r="Z165" s="1"/>
      <c r="AA165" s="1"/>
      <c r="AB165" s="1"/>
      <c r="AC165" s="1"/>
      <c r="AD165" s="1"/>
      <c r="AE165" s="1"/>
      <c r="AH165" s="3"/>
      <c r="AI165" s="1"/>
      <c r="AJ165" s="171"/>
    </row>
    <row r="166" spans="1:36" ht="15.5" thickTop="1" thickBot="1" x14ac:dyDescent="0.4">
      <c r="A166" s="148">
        <v>154.5</v>
      </c>
      <c r="B166" s="3">
        <v>10.5</v>
      </c>
      <c r="C166" s="2">
        <v>613.01952481006856</v>
      </c>
      <c r="D166" s="5">
        <v>282.50518159784082</v>
      </c>
      <c r="E166" s="1">
        <v>14.557463159373503</v>
      </c>
      <c r="F166" s="1">
        <v>2.8423402888715428</v>
      </c>
      <c r="G166" s="1">
        <v>2.6154829071196048</v>
      </c>
      <c r="H166" s="144">
        <v>0</v>
      </c>
      <c r="I166" s="177"/>
      <c r="J166" s="182"/>
      <c r="K166" s="1"/>
      <c r="L166" s="5"/>
      <c r="M166" s="2"/>
      <c r="N166" s="5"/>
      <c r="O166" s="5"/>
      <c r="P166" s="1"/>
      <c r="Q166" s="2"/>
      <c r="R166" s="183"/>
      <c r="S166" s="1"/>
      <c r="T166" s="185"/>
      <c r="U166" s="184"/>
      <c r="V166" s="187"/>
      <c r="W166" s="1"/>
      <c r="X166" s="172"/>
      <c r="Y166" s="172"/>
      <c r="Z166" s="1"/>
      <c r="AA166" s="1"/>
      <c r="AB166" s="1"/>
      <c r="AC166" s="1"/>
      <c r="AD166" s="1"/>
      <c r="AE166" s="1"/>
      <c r="AH166" s="3"/>
      <c r="AI166" s="1"/>
      <c r="AJ166" s="171"/>
    </row>
    <row r="167" spans="1:36" ht="15.5" thickTop="1" thickBot="1" x14ac:dyDescent="0.4">
      <c r="A167" s="148">
        <v>155.5</v>
      </c>
      <c r="B167" s="3">
        <v>11.5</v>
      </c>
      <c r="C167" s="2">
        <v>560.40657917520639</v>
      </c>
      <c r="D167" s="5">
        <v>287.35704794339756</v>
      </c>
      <c r="E167" s="1">
        <v>12.426805679148481</v>
      </c>
      <c r="F167" s="1">
        <v>3.1915596343203871</v>
      </c>
      <c r="G167" s="1">
        <v>2.3587352478022079</v>
      </c>
      <c r="H167" s="144">
        <v>5</v>
      </c>
      <c r="I167" s="177"/>
      <c r="J167" s="182"/>
      <c r="K167" s="1"/>
      <c r="L167" s="5"/>
      <c r="M167" s="2"/>
      <c r="N167" s="5"/>
      <c r="O167" s="5"/>
      <c r="P167" s="1"/>
      <c r="Q167" s="2"/>
      <c r="R167" s="183"/>
      <c r="S167" s="1"/>
      <c r="T167" s="185"/>
      <c r="U167" s="184"/>
      <c r="V167" s="187"/>
      <c r="W167" s="1"/>
      <c r="X167" s="172"/>
      <c r="Y167" s="172"/>
      <c r="Z167" s="1"/>
      <c r="AA167" s="1"/>
      <c r="AB167" s="1"/>
      <c r="AC167" s="1"/>
      <c r="AD167" s="1"/>
      <c r="AE167" s="1"/>
      <c r="AH167" s="3"/>
      <c r="AI167" s="1"/>
      <c r="AJ167" s="171"/>
    </row>
    <row r="168" spans="1:36" ht="15.5" thickTop="1" thickBot="1" x14ac:dyDescent="0.4">
      <c r="A168" s="148">
        <v>156.5</v>
      </c>
      <c r="B168" s="3">
        <v>12.5</v>
      </c>
      <c r="C168" s="2">
        <v>738.15391174312924</v>
      </c>
      <c r="D168" s="5">
        <v>292.49048170064816</v>
      </c>
      <c r="E168" s="1">
        <v>13.45946329912965</v>
      </c>
      <c r="F168" s="1">
        <v>3.428967266078963</v>
      </c>
      <c r="G168" s="1">
        <v>2.4260629203285875</v>
      </c>
      <c r="H168" s="144">
        <v>4</v>
      </c>
      <c r="I168" s="177"/>
      <c r="J168" s="182"/>
      <c r="K168" s="1"/>
      <c r="L168" s="5"/>
      <c r="M168" s="2"/>
      <c r="N168" s="5"/>
      <c r="O168" s="5"/>
      <c r="P168" s="1"/>
      <c r="Q168" s="2"/>
      <c r="R168" s="183"/>
      <c r="S168" s="1"/>
      <c r="T168" s="185"/>
      <c r="U168" s="184"/>
      <c r="V168" s="187"/>
      <c r="W168" s="1"/>
      <c r="X168" s="172"/>
      <c r="Y168" s="172"/>
      <c r="Z168" s="1"/>
      <c r="AA168" s="1"/>
      <c r="AB168" s="1"/>
      <c r="AC168" s="1"/>
      <c r="AD168" s="1"/>
      <c r="AE168" s="1"/>
      <c r="AH168" s="3"/>
      <c r="AI168" s="1"/>
      <c r="AJ168" s="171"/>
    </row>
    <row r="169" spans="1:36" ht="15.5" thickTop="1" thickBot="1" x14ac:dyDescent="0.4">
      <c r="A169" s="148">
        <v>157.5</v>
      </c>
      <c r="B169" s="3">
        <v>13.5</v>
      </c>
      <c r="C169" s="2">
        <v>485.48235402466275</v>
      </c>
      <c r="D169" s="5">
        <v>295.71535591640492</v>
      </c>
      <c r="E169" s="1">
        <v>14.820524063346079</v>
      </c>
      <c r="F169" s="1">
        <v>3.5588728531204317</v>
      </c>
      <c r="G169" s="1">
        <v>2.55014297170541</v>
      </c>
      <c r="H169" s="144">
        <v>0</v>
      </c>
      <c r="I169" s="177"/>
      <c r="J169" s="182"/>
      <c r="K169" s="1"/>
      <c r="L169" s="5"/>
      <c r="M169" s="2"/>
      <c r="N169" s="5"/>
      <c r="O169" s="5"/>
      <c r="P169" s="1"/>
      <c r="Q169" s="2"/>
      <c r="R169" s="183"/>
      <c r="S169" s="1"/>
      <c r="T169" s="185"/>
      <c r="U169" s="184"/>
      <c r="V169" s="187"/>
      <c r="W169" s="1"/>
      <c r="X169" s="172"/>
      <c r="Y169" s="172"/>
      <c r="Z169" s="1"/>
      <c r="AA169" s="1"/>
      <c r="AB169" s="1"/>
      <c r="AC169" s="1"/>
      <c r="AD169" s="1"/>
      <c r="AE169" s="1"/>
      <c r="AH169" s="3"/>
      <c r="AI169" s="1"/>
      <c r="AJ169" s="171"/>
    </row>
    <row r="170" spans="1:36" ht="15.5" thickTop="1" thickBot="1" x14ac:dyDescent="0.4">
      <c r="A170" s="148">
        <v>158.5</v>
      </c>
      <c r="B170" s="3">
        <v>14.5</v>
      </c>
      <c r="C170" s="2">
        <v>589.52713109926049</v>
      </c>
      <c r="D170" s="5">
        <v>297.17783158818622</v>
      </c>
      <c r="E170" s="1">
        <v>15.330220016002059</v>
      </c>
      <c r="F170" s="1">
        <v>3.5769931503914432</v>
      </c>
      <c r="G170" s="1">
        <v>2.4310446475499776</v>
      </c>
      <c r="H170" s="144">
        <v>0</v>
      </c>
      <c r="I170" s="177"/>
      <c r="J170" s="182"/>
      <c r="K170" s="1"/>
      <c r="L170" s="5"/>
      <c r="M170" s="2"/>
      <c r="N170" s="5"/>
      <c r="O170" s="5"/>
      <c r="P170" s="1"/>
      <c r="Q170" s="2"/>
      <c r="R170" s="183"/>
      <c r="S170" s="1"/>
      <c r="T170" s="185"/>
      <c r="U170" s="184"/>
      <c r="V170" s="187"/>
      <c r="W170" s="1"/>
      <c r="X170" s="172"/>
      <c r="Y170" s="172"/>
      <c r="Z170" s="1"/>
      <c r="AA170" s="1"/>
      <c r="AB170" s="1"/>
      <c r="AC170" s="1"/>
      <c r="AD170" s="1"/>
      <c r="AE170" s="1"/>
      <c r="AH170" s="3"/>
      <c r="AI170" s="1"/>
      <c r="AJ170" s="171"/>
    </row>
    <row r="171" spans="1:36" ht="15.5" thickTop="1" thickBot="1" x14ac:dyDescent="0.4">
      <c r="A171" s="148">
        <v>159.5</v>
      </c>
      <c r="B171" s="3">
        <v>15.5</v>
      </c>
      <c r="C171" s="2">
        <v>507.78784962433809</v>
      </c>
      <c r="D171" s="5">
        <v>296.54211520932375</v>
      </c>
      <c r="E171" s="1">
        <v>15.717324993894566</v>
      </c>
      <c r="F171" s="1">
        <v>3.1791810616521614</v>
      </c>
      <c r="G171" s="1">
        <v>2.5694820491536507</v>
      </c>
      <c r="H171" s="144">
        <v>0</v>
      </c>
      <c r="I171" s="177"/>
      <c r="J171" s="182"/>
      <c r="K171" s="1"/>
      <c r="L171" s="5"/>
      <c r="M171" s="2"/>
      <c r="N171" s="5"/>
      <c r="O171" s="5"/>
      <c r="P171" s="1"/>
      <c r="Q171" s="2"/>
      <c r="R171" s="183"/>
      <c r="S171" s="1"/>
      <c r="T171" s="185"/>
      <c r="U171" s="184"/>
      <c r="V171" s="187"/>
      <c r="W171" s="1"/>
      <c r="X171" s="172"/>
      <c r="Y171" s="172"/>
      <c r="Z171" s="1"/>
      <c r="AA171" s="1"/>
      <c r="AB171" s="1"/>
      <c r="AC171" s="1"/>
      <c r="AD171" s="1"/>
      <c r="AE171" s="1"/>
      <c r="AH171" s="3"/>
      <c r="AI171" s="1"/>
      <c r="AJ171" s="171"/>
    </row>
    <row r="172" spans="1:36" ht="15.5" thickTop="1" thickBot="1" x14ac:dyDescent="0.4">
      <c r="A172" s="148">
        <v>160.5</v>
      </c>
      <c r="B172" s="3">
        <v>16.5</v>
      </c>
      <c r="C172" s="2">
        <v>295.29095450431726</v>
      </c>
      <c r="D172" s="5">
        <v>287.94576124658965</v>
      </c>
      <c r="E172" s="1">
        <v>14.354036470043697</v>
      </c>
      <c r="F172" s="1">
        <v>3.2862585935325628</v>
      </c>
      <c r="G172" s="1">
        <v>2.688222158293732</v>
      </c>
      <c r="H172" s="144">
        <v>0</v>
      </c>
      <c r="I172" s="177"/>
      <c r="J172" s="182"/>
      <c r="K172" s="1"/>
      <c r="L172" s="5"/>
      <c r="M172" s="2"/>
      <c r="N172" s="5"/>
      <c r="O172" s="5"/>
      <c r="P172" s="1"/>
      <c r="Q172" s="2"/>
      <c r="R172" s="183"/>
      <c r="S172" s="1"/>
      <c r="T172" s="185"/>
      <c r="U172" s="184"/>
      <c r="V172" s="187"/>
      <c r="W172" s="1"/>
      <c r="X172" s="172"/>
      <c r="Y172" s="172"/>
      <c r="Z172" s="1"/>
      <c r="AA172" s="1"/>
      <c r="AB172" s="1"/>
      <c r="AC172" s="1"/>
      <c r="AD172" s="1"/>
      <c r="AE172" s="1"/>
      <c r="AH172" s="3"/>
      <c r="AI172" s="1"/>
      <c r="AJ172" s="171"/>
    </row>
    <row r="173" spans="1:36" ht="15.5" thickTop="1" thickBot="1" x14ac:dyDescent="0.4">
      <c r="A173" s="148">
        <v>161.5</v>
      </c>
      <c r="B173" s="3">
        <v>17.5</v>
      </c>
      <c r="C173" s="2">
        <v>174.10453061024441</v>
      </c>
      <c r="D173" s="5">
        <v>285.25690044134484</v>
      </c>
      <c r="E173" s="1">
        <v>13.661242599499229</v>
      </c>
      <c r="F173" s="1">
        <v>3.1952217466093313</v>
      </c>
      <c r="G173" s="1">
        <v>2.3379680289726132</v>
      </c>
      <c r="H173" s="144">
        <v>0</v>
      </c>
      <c r="I173" s="177"/>
      <c r="J173" s="182"/>
      <c r="K173" s="1"/>
      <c r="L173" s="5"/>
      <c r="M173" s="2"/>
      <c r="N173" s="5"/>
      <c r="O173" s="5"/>
      <c r="P173" s="1"/>
      <c r="Q173" s="2"/>
      <c r="R173" s="183"/>
      <c r="S173" s="1"/>
      <c r="T173" s="185"/>
      <c r="U173" s="184"/>
      <c r="V173" s="187"/>
      <c r="W173" s="1"/>
      <c r="X173" s="172"/>
      <c r="Y173" s="172"/>
      <c r="Z173" s="1"/>
      <c r="AA173" s="1"/>
      <c r="AB173" s="1"/>
      <c r="AC173" s="1"/>
      <c r="AD173" s="1"/>
      <c r="AE173" s="1"/>
      <c r="AH173" s="3"/>
      <c r="AI173" s="1"/>
      <c r="AJ173" s="171"/>
    </row>
    <row r="174" spans="1:36" ht="15.5" thickTop="1" thickBot="1" x14ac:dyDescent="0.4">
      <c r="A174" s="148">
        <v>162.5</v>
      </c>
      <c r="B174" s="3">
        <v>18.5</v>
      </c>
      <c r="C174" s="2">
        <v>55.248438204288114</v>
      </c>
      <c r="D174" s="5">
        <v>276.82078464267681</v>
      </c>
      <c r="E174" s="1">
        <v>12.09340972319667</v>
      </c>
      <c r="F174" s="1">
        <v>3.4623854577899871</v>
      </c>
      <c r="G174" s="1">
        <v>2.5835633803483842</v>
      </c>
      <c r="H174" s="144">
        <v>0</v>
      </c>
      <c r="I174" s="177"/>
      <c r="J174" s="182"/>
      <c r="K174" s="1"/>
      <c r="L174" s="5"/>
      <c r="M174" s="2"/>
      <c r="N174" s="5"/>
      <c r="O174" s="5"/>
      <c r="P174" s="1"/>
      <c r="Q174" s="2"/>
      <c r="R174" s="183"/>
      <c r="S174" s="1"/>
      <c r="T174" s="185"/>
      <c r="U174" s="184"/>
      <c r="V174" s="187"/>
      <c r="W174" s="1"/>
      <c r="X174" s="172"/>
      <c r="Y174" s="172"/>
      <c r="Z174" s="1"/>
      <c r="AA174" s="1"/>
      <c r="AB174" s="1"/>
      <c r="AC174" s="1"/>
      <c r="AD174" s="1"/>
      <c r="AE174" s="1"/>
      <c r="AH174" s="3"/>
      <c r="AI174" s="1"/>
      <c r="AJ174" s="171"/>
    </row>
    <row r="175" spans="1:36" ht="15.5" thickTop="1" thickBot="1" x14ac:dyDescent="0.4">
      <c r="A175" s="148">
        <v>163.5</v>
      </c>
      <c r="B175" s="3">
        <v>19.5</v>
      </c>
      <c r="C175" s="2">
        <v>0</v>
      </c>
      <c r="D175" s="5">
        <v>273.1122795893038</v>
      </c>
      <c r="E175" s="1">
        <v>11.249669891859821</v>
      </c>
      <c r="F175" s="1">
        <v>3.1518528608748824</v>
      </c>
      <c r="G175" s="1">
        <v>2.4971547417501423</v>
      </c>
      <c r="H175" s="144">
        <v>0</v>
      </c>
      <c r="I175" s="177"/>
      <c r="J175" s="182"/>
      <c r="K175" s="1"/>
      <c r="L175" s="5"/>
      <c r="M175" s="2"/>
      <c r="N175" s="5"/>
      <c r="O175" s="5"/>
      <c r="P175" s="1"/>
      <c r="Q175" s="2"/>
      <c r="R175" s="183"/>
      <c r="S175" s="1"/>
      <c r="T175" s="185"/>
      <c r="U175" s="184"/>
      <c r="V175" s="187"/>
      <c r="W175" s="1"/>
      <c r="X175" s="172"/>
      <c r="Y175" s="172"/>
      <c r="Z175" s="1"/>
      <c r="AA175" s="1"/>
      <c r="AB175" s="1"/>
      <c r="AC175" s="1"/>
      <c r="AD175" s="1"/>
      <c r="AE175" s="1"/>
      <c r="AH175" s="3"/>
      <c r="AI175" s="1"/>
      <c r="AJ175" s="171"/>
    </row>
    <row r="176" spans="1:36" ht="15.5" thickTop="1" thickBot="1" x14ac:dyDescent="0.4">
      <c r="A176" s="148">
        <v>164.5</v>
      </c>
      <c r="B176" s="3">
        <v>20.5</v>
      </c>
      <c r="C176" s="2">
        <v>0</v>
      </c>
      <c r="D176" s="5">
        <v>275.06140065543832</v>
      </c>
      <c r="E176" s="1">
        <v>11.702132125352856</v>
      </c>
      <c r="F176" s="1">
        <v>2.9039169722047249</v>
      </c>
      <c r="G176" s="1">
        <v>2.5545144391271619</v>
      </c>
      <c r="H176" s="144">
        <v>0</v>
      </c>
      <c r="I176" s="177"/>
      <c r="J176" s="182"/>
      <c r="K176" s="1"/>
      <c r="L176" s="5"/>
      <c r="M176" s="2"/>
      <c r="N176" s="5"/>
      <c r="O176" s="5"/>
      <c r="P176" s="1"/>
      <c r="Q176" s="2"/>
      <c r="R176" s="183"/>
      <c r="S176" s="1"/>
      <c r="T176" s="185"/>
      <c r="U176" s="184"/>
      <c r="V176" s="187"/>
      <c r="W176" s="1"/>
      <c r="X176" s="172"/>
      <c r="Y176" s="172"/>
      <c r="Z176" s="1"/>
      <c r="AA176" s="1"/>
      <c r="AB176" s="1"/>
      <c r="AC176" s="1"/>
      <c r="AD176" s="1"/>
      <c r="AE176" s="1"/>
      <c r="AH176" s="3"/>
      <c r="AI176" s="1"/>
      <c r="AJ176" s="171"/>
    </row>
    <row r="177" spans="1:36" ht="15.5" thickTop="1" thickBot="1" x14ac:dyDescent="0.4">
      <c r="A177" s="148">
        <v>165.5</v>
      </c>
      <c r="B177" s="3">
        <v>21.5</v>
      </c>
      <c r="C177" s="2">
        <v>0</v>
      </c>
      <c r="D177" s="5">
        <v>269.80053136074963</v>
      </c>
      <c r="E177" s="1">
        <v>10.349888780550847</v>
      </c>
      <c r="F177" s="1">
        <v>2.7687924499318735</v>
      </c>
      <c r="G177" s="1">
        <v>2.2255019480543856</v>
      </c>
      <c r="H177" s="144">
        <v>0</v>
      </c>
      <c r="I177" s="177"/>
      <c r="J177" s="182"/>
      <c r="K177" s="1"/>
      <c r="L177" s="5"/>
      <c r="M177" s="2"/>
      <c r="N177" s="5"/>
      <c r="O177" s="5"/>
      <c r="P177" s="1"/>
      <c r="Q177" s="2"/>
      <c r="R177" s="183"/>
      <c r="S177" s="1"/>
      <c r="T177" s="185"/>
      <c r="U177" s="184"/>
      <c r="V177" s="187"/>
      <c r="W177" s="1"/>
      <c r="X177" s="172"/>
      <c r="Y177" s="172"/>
      <c r="Z177" s="1"/>
      <c r="AA177" s="1"/>
      <c r="AB177" s="1"/>
      <c r="AC177" s="1"/>
      <c r="AD177" s="1"/>
      <c r="AE177" s="1"/>
      <c r="AH177" s="3"/>
      <c r="AI177" s="1"/>
      <c r="AJ177" s="171"/>
    </row>
    <row r="178" spans="1:36" ht="15.5" thickTop="1" thickBot="1" x14ac:dyDescent="0.4">
      <c r="A178" s="148">
        <v>166.5</v>
      </c>
      <c r="B178" s="3">
        <v>22.5</v>
      </c>
      <c r="C178" s="2">
        <v>0</v>
      </c>
      <c r="D178" s="5">
        <v>267.28565631942064</v>
      </c>
      <c r="E178" s="1">
        <v>9.7684268003276014</v>
      </c>
      <c r="F178" s="1">
        <v>2.6829978742336036</v>
      </c>
      <c r="G178" s="1">
        <v>2.1742680955710778</v>
      </c>
      <c r="H178" s="144">
        <v>0</v>
      </c>
      <c r="I178" s="177"/>
      <c r="J178" s="182"/>
      <c r="K178" s="1"/>
      <c r="L178" s="5"/>
      <c r="M178" s="2"/>
      <c r="N178" s="5"/>
      <c r="O178" s="5"/>
      <c r="P178" s="1"/>
      <c r="Q178" s="2"/>
      <c r="R178" s="183"/>
      <c r="S178" s="1"/>
      <c r="T178" s="185"/>
      <c r="U178" s="184"/>
      <c r="V178" s="187"/>
      <c r="W178" s="1"/>
      <c r="X178" s="172"/>
      <c r="Y178" s="172"/>
      <c r="Z178" s="1"/>
      <c r="AA178" s="1"/>
      <c r="AB178" s="1"/>
      <c r="AC178" s="1"/>
      <c r="AD178" s="1"/>
      <c r="AE178" s="1"/>
      <c r="AH178" s="3"/>
      <c r="AI178" s="1"/>
      <c r="AJ178" s="171"/>
    </row>
    <row r="179" spans="1:36" ht="15.5" thickTop="1" thickBot="1" x14ac:dyDescent="0.4">
      <c r="A179" s="148">
        <v>167.5</v>
      </c>
      <c r="B179" s="3">
        <v>23.5</v>
      </c>
      <c r="C179" s="2">
        <v>0</v>
      </c>
      <c r="D179" s="5">
        <v>265.17632116967133</v>
      </c>
      <c r="E179" s="1">
        <v>9.445276909412355</v>
      </c>
      <c r="F179" s="1">
        <v>2.7270075589879137</v>
      </c>
      <c r="G179" s="1">
        <v>2.3612299802171623</v>
      </c>
      <c r="H179" s="144">
        <v>0</v>
      </c>
      <c r="I179" s="177"/>
      <c r="J179" s="182"/>
      <c r="K179" s="1"/>
      <c r="L179" s="5"/>
      <c r="M179" s="2"/>
      <c r="N179" s="5"/>
      <c r="O179" s="5"/>
      <c r="P179" s="1"/>
      <c r="Q179" s="2"/>
      <c r="R179" s="183"/>
      <c r="S179" s="1"/>
      <c r="T179" s="185"/>
      <c r="U179" s="184"/>
      <c r="V179" s="187"/>
      <c r="W179" s="1"/>
      <c r="X179" s="172"/>
      <c r="Y179" s="172"/>
      <c r="Z179" s="1"/>
      <c r="AA179" s="1"/>
      <c r="AB179" s="1"/>
      <c r="AC179" s="1"/>
      <c r="AD179" s="1"/>
      <c r="AE179" s="1"/>
      <c r="AH179" s="3"/>
      <c r="AI179" s="1"/>
      <c r="AJ179" s="171"/>
    </row>
    <row r="180" spans="1:36" ht="15.5" thickTop="1" thickBot="1" x14ac:dyDescent="0.4">
      <c r="A180" s="147">
        <v>168.5</v>
      </c>
      <c r="B180" s="3">
        <v>0.5</v>
      </c>
      <c r="C180" s="2">
        <v>0</v>
      </c>
      <c r="D180" s="5">
        <v>265.01824269631169</v>
      </c>
      <c r="E180" s="1">
        <v>9.2832258263890512</v>
      </c>
      <c r="F180" s="1">
        <v>2.6141560622808213</v>
      </c>
      <c r="G180" s="1">
        <v>2.1848717805750879</v>
      </c>
      <c r="H180" s="144">
        <v>0</v>
      </c>
      <c r="I180" s="177"/>
      <c r="J180" s="182"/>
      <c r="K180" s="1"/>
      <c r="L180" s="5"/>
      <c r="M180" s="2"/>
      <c r="N180" s="5"/>
      <c r="O180" s="5"/>
      <c r="P180" s="1"/>
      <c r="Q180" s="2"/>
      <c r="R180" s="183"/>
      <c r="S180" s="1"/>
      <c r="T180" s="185"/>
      <c r="U180" s="184"/>
      <c r="V180" s="187"/>
      <c r="W180" s="1"/>
      <c r="X180" s="172"/>
      <c r="Y180" s="172"/>
      <c r="Z180" s="1"/>
      <c r="AA180" s="1"/>
      <c r="AB180" s="1"/>
      <c r="AC180" s="1"/>
      <c r="AD180" s="1"/>
      <c r="AE180" s="1"/>
      <c r="AH180" s="3"/>
      <c r="AI180" s="1"/>
      <c r="AJ180" s="171"/>
    </row>
    <row r="181" spans="1:36" ht="15.5" thickTop="1" thickBot="1" x14ac:dyDescent="0.4">
      <c r="A181" s="147">
        <v>169.5</v>
      </c>
      <c r="B181" s="3">
        <v>1.5</v>
      </c>
      <c r="C181" s="2">
        <v>0</v>
      </c>
      <c r="D181" s="5">
        <v>265.41249125274925</v>
      </c>
      <c r="E181" s="1">
        <v>9.4212616905400974</v>
      </c>
      <c r="F181" s="1">
        <v>2.5128378209224325</v>
      </c>
      <c r="G181" s="1">
        <v>2.2553798231924751</v>
      </c>
      <c r="H181" s="144">
        <v>0</v>
      </c>
      <c r="I181" s="177"/>
      <c r="J181" s="182"/>
      <c r="K181" s="1"/>
      <c r="L181" s="5"/>
      <c r="M181" s="2"/>
      <c r="N181" s="5"/>
      <c r="O181" s="5"/>
      <c r="P181" s="1"/>
      <c r="Q181" s="2"/>
      <c r="R181" s="183"/>
      <c r="S181" s="1"/>
      <c r="T181" s="185"/>
      <c r="U181" s="184"/>
      <c r="V181" s="187"/>
      <c r="W181" s="1"/>
      <c r="X181" s="172"/>
      <c r="Y181" s="172"/>
      <c r="Z181" s="1"/>
      <c r="AA181" s="1"/>
      <c r="AB181" s="1"/>
      <c r="AC181" s="1"/>
      <c r="AD181" s="1"/>
      <c r="AE181" s="1"/>
      <c r="AH181" s="3"/>
      <c r="AI181" s="1"/>
      <c r="AJ181" s="171"/>
    </row>
    <row r="182" spans="1:36" ht="15.5" thickTop="1" thickBot="1" x14ac:dyDescent="0.4">
      <c r="A182" s="147">
        <v>170.5</v>
      </c>
      <c r="B182" s="3">
        <v>2.5</v>
      </c>
      <c r="C182" s="2">
        <v>0</v>
      </c>
      <c r="D182" s="5">
        <v>262.15902862271713</v>
      </c>
      <c r="E182" s="1">
        <v>8.8714835946535633</v>
      </c>
      <c r="F182" s="1">
        <v>2.4503453522201752</v>
      </c>
      <c r="G182" s="1">
        <v>2.4887857749153381</v>
      </c>
      <c r="H182" s="144">
        <v>0</v>
      </c>
      <c r="I182" s="177"/>
      <c r="J182" s="182"/>
      <c r="K182" s="1"/>
      <c r="L182" s="5"/>
      <c r="M182" s="2"/>
      <c r="N182" s="5"/>
      <c r="O182" s="5"/>
      <c r="P182" s="1"/>
      <c r="Q182" s="2"/>
      <c r="R182" s="183"/>
      <c r="S182" s="1"/>
      <c r="T182" s="185"/>
      <c r="U182" s="184"/>
      <c r="V182" s="187"/>
      <c r="W182" s="1"/>
      <c r="X182" s="172"/>
      <c r="Y182" s="172"/>
      <c r="Z182" s="1"/>
      <c r="AA182" s="1"/>
      <c r="AB182" s="1"/>
      <c r="AC182" s="1"/>
      <c r="AD182" s="1"/>
      <c r="AE182" s="1"/>
      <c r="AH182" s="3"/>
      <c r="AI182" s="1"/>
      <c r="AJ182" s="171"/>
    </row>
    <row r="183" spans="1:36" ht="15.5" thickTop="1" thickBot="1" x14ac:dyDescent="0.4">
      <c r="A183" s="147">
        <v>171.5</v>
      </c>
      <c r="B183" s="3">
        <v>3.5</v>
      </c>
      <c r="C183" s="2">
        <v>0</v>
      </c>
      <c r="D183" s="5">
        <v>265.12692027462265</v>
      </c>
      <c r="E183" s="1">
        <v>9.2770057083588267</v>
      </c>
      <c r="F183" s="1">
        <v>2.3998292895813078</v>
      </c>
      <c r="G183" s="1">
        <v>2.1452292557896064</v>
      </c>
      <c r="H183" s="144">
        <v>0</v>
      </c>
      <c r="I183" s="177"/>
      <c r="J183" s="182"/>
      <c r="K183" s="1"/>
      <c r="L183" s="5"/>
      <c r="M183" s="2"/>
      <c r="N183" s="5"/>
      <c r="O183" s="5"/>
      <c r="P183" s="1"/>
      <c r="Q183" s="2"/>
      <c r="R183" s="183"/>
      <c r="S183" s="1"/>
      <c r="T183" s="185"/>
      <c r="U183" s="184"/>
      <c r="V183" s="187"/>
      <c r="W183" s="1"/>
      <c r="X183" s="172"/>
      <c r="Y183" s="172"/>
      <c r="Z183" s="1"/>
      <c r="AA183" s="1"/>
      <c r="AB183" s="1"/>
      <c r="AC183" s="1"/>
      <c r="AD183" s="1"/>
      <c r="AE183" s="1"/>
      <c r="AH183" s="3"/>
      <c r="AI183" s="1"/>
      <c r="AJ183" s="171"/>
    </row>
    <row r="184" spans="1:36" ht="15.5" thickTop="1" thickBot="1" x14ac:dyDescent="0.4">
      <c r="A184" s="147">
        <v>172.5</v>
      </c>
      <c r="B184" s="3">
        <v>4.5</v>
      </c>
      <c r="C184" s="2">
        <v>0</v>
      </c>
      <c r="D184" s="5">
        <v>264.14422518291138</v>
      </c>
      <c r="E184" s="1">
        <v>9.2779235360958978</v>
      </c>
      <c r="F184" s="1">
        <v>2.3152011591233674</v>
      </c>
      <c r="G184" s="1">
        <v>2.445616862782388</v>
      </c>
      <c r="H184" s="144">
        <v>0</v>
      </c>
      <c r="I184" s="177"/>
      <c r="J184" s="182"/>
      <c r="K184" s="1"/>
      <c r="L184" s="5"/>
      <c r="M184" s="2"/>
      <c r="N184" s="5"/>
      <c r="O184" s="5"/>
      <c r="P184" s="1"/>
      <c r="Q184" s="2"/>
      <c r="R184" s="183"/>
      <c r="S184" s="1"/>
      <c r="T184" s="185"/>
      <c r="U184" s="184"/>
      <c r="V184" s="187"/>
      <c r="W184" s="1"/>
      <c r="X184" s="172"/>
      <c r="Y184" s="172"/>
      <c r="Z184" s="1"/>
      <c r="AA184" s="1"/>
      <c r="AB184" s="1"/>
      <c r="AC184" s="1"/>
      <c r="AD184" s="1"/>
      <c r="AE184" s="1"/>
      <c r="AH184" s="3"/>
      <c r="AI184" s="1"/>
      <c r="AJ184" s="171"/>
    </row>
    <row r="185" spans="1:36" ht="15.5" thickTop="1" thickBot="1" x14ac:dyDescent="0.4">
      <c r="A185" s="147">
        <v>173.5</v>
      </c>
      <c r="B185" s="3">
        <v>5.5</v>
      </c>
      <c r="C185" s="2">
        <v>63.121280290885167</v>
      </c>
      <c r="D185" s="5">
        <v>266.42757686399079</v>
      </c>
      <c r="E185" s="1">
        <v>9.6786364626491714</v>
      </c>
      <c r="F185" s="1">
        <v>2.3482424799037922</v>
      </c>
      <c r="G185" s="1">
        <v>2.305942484037923</v>
      </c>
      <c r="H185" s="144">
        <v>0</v>
      </c>
      <c r="I185" s="177"/>
      <c r="J185" s="182"/>
      <c r="K185" s="1"/>
      <c r="L185" s="5"/>
      <c r="M185" s="2"/>
      <c r="N185" s="5"/>
      <c r="O185" s="5"/>
      <c r="P185" s="1"/>
      <c r="Q185" s="2"/>
      <c r="R185" s="183"/>
      <c r="S185" s="1"/>
      <c r="T185" s="185"/>
      <c r="U185" s="184"/>
      <c r="V185" s="187"/>
      <c r="W185" s="1"/>
      <c r="X185" s="172"/>
      <c r="Y185" s="172"/>
      <c r="Z185" s="1"/>
      <c r="AA185" s="1"/>
      <c r="AB185" s="1"/>
      <c r="AC185" s="1"/>
      <c r="AD185" s="1"/>
      <c r="AE185" s="1"/>
      <c r="AH185" s="3"/>
      <c r="AI185" s="1"/>
      <c r="AJ185" s="171"/>
    </row>
    <row r="186" spans="1:36" ht="15.5" thickTop="1" thickBot="1" x14ac:dyDescent="0.4">
      <c r="A186" s="147">
        <v>174.5</v>
      </c>
      <c r="B186" s="3">
        <v>6.5</v>
      </c>
      <c r="C186" s="2">
        <v>228.32820520340843</v>
      </c>
      <c r="D186" s="5">
        <v>263.03116730752993</v>
      </c>
      <c r="E186" s="1">
        <v>9.1018306428873839</v>
      </c>
      <c r="F186" s="1">
        <v>2.3467808820811524</v>
      </c>
      <c r="G186" s="1">
        <v>2.5474511909576529</v>
      </c>
      <c r="H186" s="144">
        <v>0</v>
      </c>
      <c r="I186" s="177"/>
      <c r="J186" s="182"/>
      <c r="K186" s="1"/>
      <c r="L186" s="5"/>
      <c r="M186" s="2"/>
      <c r="N186" s="5"/>
      <c r="O186" s="5"/>
      <c r="P186" s="1"/>
      <c r="Q186" s="2"/>
      <c r="R186" s="183"/>
      <c r="S186" s="1"/>
      <c r="T186" s="185"/>
      <c r="U186" s="184"/>
      <c r="V186" s="187"/>
      <c r="W186" s="1"/>
      <c r="X186" s="172"/>
      <c r="Y186" s="172"/>
      <c r="Z186" s="1"/>
      <c r="AA186" s="1"/>
      <c r="AB186" s="1"/>
      <c r="AC186" s="1"/>
      <c r="AD186" s="1"/>
      <c r="AE186" s="1"/>
      <c r="AH186" s="3"/>
      <c r="AI186" s="1"/>
      <c r="AJ186" s="171"/>
    </row>
    <row r="187" spans="1:36" ht="15.5" thickTop="1" thickBot="1" x14ac:dyDescent="0.4">
      <c r="A187" s="147">
        <v>175.5</v>
      </c>
      <c r="B187" s="3">
        <v>7.5</v>
      </c>
      <c r="C187" s="2">
        <v>391.62419886303149</v>
      </c>
      <c r="D187" s="5">
        <v>274.58528215675926</v>
      </c>
      <c r="E187" s="1">
        <v>11.568286560273888</v>
      </c>
      <c r="F187" s="1">
        <v>2.4852967926026217</v>
      </c>
      <c r="G187" s="1">
        <v>2.4123683233824393</v>
      </c>
      <c r="H187" s="144">
        <v>0</v>
      </c>
      <c r="I187" s="177"/>
      <c r="J187" s="182"/>
      <c r="K187" s="1"/>
      <c r="L187" s="5"/>
      <c r="M187" s="2"/>
      <c r="N187" s="5"/>
      <c r="O187" s="5"/>
      <c r="P187" s="1"/>
      <c r="Q187" s="2"/>
      <c r="R187" s="183"/>
      <c r="S187" s="1"/>
      <c r="T187" s="185"/>
      <c r="U187" s="184"/>
      <c r="V187" s="187"/>
      <c r="W187" s="1"/>
      <c r="X187" s="172"/>
      <c r="Y187" s="172"/>
      <c r="Z187" s="1"/>
      <c r="AA187" s="1"/>
      <c r="AB187" s="1"/>
      <c r="AC187" s="1"/>
      <c r="AD187" s="1"/>
      <c r="AE187" s="1"/>
      <c r="AH187" s="3"/>
      <c r="AI187" s="1"/>
      <c r="AJ187" s="171"/>
    </row>
    <row r="188" spans="1:36" ht="15.5" thickTop="1" thickBot="1" x14ac:dyDescent="0.4">
      <c r="A188" s="147">
        <v>176.5</v>
      </c>
      <c r="B188" s="3">
        <v>8.5</v>
      </c>
      <c r="C188" s="2">
        <v>464.01764336219878</v>
      </c>
      <c r="D188" s="5">
        <v>276.68244190907927</v>
      </c>
      <c r="E188" s="1">
        <v>12.144550085260475</v>
      </c>
      <c r="F188" s="1">
        <v>2.6015179978916549</v>
      </c>
      <c r="G188" s="1">
        <v>2.3838908141249258</v>
      </c>
      <c r="H188" s="144">
        <v>0</v>
      </c>
      <c r="I188" s="177"/>
      <c r="J188" s="182"/>
      <c r="K188" s="1"/>
      <c r="L188" s="5"/>
      <c r="M188" s="2"/>
      <c r="N188" s="5"/>
      <c r="O188" s="5"/>
      <c r="P188" s="1"/>
      <c r="Q188" s="2"/>
      <c r="R188" s="183"/>
      <c r="S188" s="1"/>
      <c r="T188" s="185"/>
      <c r="U188" s="184"/>
      <c r="V188" s="187"/>
      <c r="W188" s="1"/>
      <c r="X188" s="172"/>
      <c r="Y188" s="172"/>
      <c r="Z188" s="1"/>
      <c r="AA188" s="1"/>
      <c r="AB188" s="1"/>
      <c r="AC188" s="1"/>
      <c r="AD188" s="1"/>
      <c r="AE188" s="1"/>
      <c r="AH188" s="3"/>
      <c r="AI188" s="1"/>
      <c r="AJ188" s="171"/>
    </row>
    <row r="189" spans="1:36" ht="15.5" thickTop="1" thickBot="1" x14ac:dyDescent="0.4">
      <c r="A189" s="147">
        <v>177.5</v>
      </c>
      <c r="B189" s="3">
        <v>9.5</v>
      </c>
      <c r="C189" s="2">
        <v>537.68670324439961</v>
      </c>
      <c r="D189" s="5">
        <v>282.3310199579812</v>
      </c>
      <c r="E189" s="1">
        <v>13.450585796950994</v>
      </c>
      <c r="F189" s="1">
        <v>2.7105098294098844</v>
      </c>
      <c r="G189" s="1">
        <v>2.264613083815231</v>
      </c>
      <c r="H189" s="144">
        <v>0</v>
      </c>
      <c r="I189" s="177"/>
      <c r="J189" s="182"/>
      <c r="K189" s="1"/>
      <c r="L189" s="5"/>
      <c r="M189" s="2"/>
      <c r="N189" s="5"/>
      <c r="O189" s="5"/>
      <c r="P189" s="1"/>
      <c r="Q189" s="2"/>
      <c r="R189" s="183"/>
      <c r="S189" s="1"/>
      <c r="T189" s="185"/>
      <c r="U189" s="184"/>
      <c r="V189" s="187"/>
      <c r="W189" s="1"/>
      <c r="X189" s="172"/>
      <c r="Y189" s="172"/>
      <c r="Z189" s="1"/>
      <c r="AA189" s="1"/>
      <c r="AB189" s="1"/>
      <c r="AC189" s="1"/>
      <c r="AD189" s="1"/>
      <c r="AE189" s="1"/>
      <c r="AH189" s="3"/>
      <c r="AI189" s="1"/>
      <c r="AJ189" s="171"/>
    </row>
    <row r="190" spans="1:36" ht="15.5" thickTop="1" thickBot="1" x14ac:dyDescent="0.4">
      <c r="A190" s="147">
        <v>178.5</v>
      </c>
      <c r="B190" s="3">
        <v>10.5</v>
      </c>
      <c r="C190" s="2">
        <v>757.41993560037224</v>
      </c>
      <c r="D190" s="5">
        <v>283.45726416532375</v>
      </c>
      <c r="E190" s="1">
        <v>11.346474763625382</v>
      </c>
      <c r="F190" s="1">
        <v>3.1658424649498706</v>
      </c>
      <c r="G190" s="1">
        <v>2.0658113806541984</v>
      </c>
      <c r="H190" s="144">
        <v>12</v>
      </c>
      <c r="I190" s="177"/>
      <c r="J190" s="182"/>
      <c r="K190" s="1"/>
      <c r="L190" s="5"/>
      <c r="M190" s="2"/>
      <c r="N190" s="5"/>
      <c r="O190" s="5"/>
      <c r="P190" s="1"/>
      <c r="Q190" s="2"/>
      <c r="R190" s="183"/>
      <c r="S190" s="1"/>
      <c r="T190" s="185"/>
      <c r="U190" s="184"/>
      <c r="V190" s="187"/>
      <c r="W190" s="1"/>
      <c r="X190" s="172"/>
      <c r="Y190" s="172"/>
      <c r="Z190" s="1"/>
      <c r="AA190" s="1"/>
      <c r="AB190" s="1"/>
      <c r="AC190" s="1"/>
      <c r="AD190" s="1"/>
      <c r="AE190" s="1"/>
      <c r="AH190" s="3"/>
      <c r="AI190" s="1"/>
      <c r="AJ190" s="171"/>
    </row>
    <row r="191" spans="1:36" ht="15.5" thickTop="1" thickBot="1" x14ac:dyDescent="0.4">
      <c r="A191" s="147">
        <v>179.5</v>
      </c>
      <c r="B191" s="3">
        <v>11.5</v>
      </c>
      <c r="C191" s="2">
        <v>650.34279462122458</v>
      </c>
      <c r="D191" s="5">
        <v>291.70753165541419</v>
      </c>
      <c r="E191" s="1">
        <v>13.378940472735035</v>
      </c>
      <c r="F191" s="1">
        <v>3.4293804011603468</v>
      </c>
      <c r="G191" s="1">
        <v>2.4870038438038922</v>
      </c>
      <c r="H191" s="144">
        <v>6</v>
      </c>
      <c r="I191" s="177"/>
      <c r="J191" s="182"/>
      <c r="K191" s="1"/>
      <c r="L191" s="5"/>
      <c r="M191" s="2"/>
      <c r="N191" s="5"/>
      <c r="O191" s="5"/>
      <c r="P191" s="1"/>
      <c r="Q191" s="2"/>
      <c r="R191" s="183"/>
      <c r="S191" s="1"/>
      <c r="T191" s="185"/>
      <c r="U191" s="184"/>
      <c r="V191" s="187"/>
      <c r="W191" s="1"/>
      <c r="X191" s="172"/>
      <c r="Y191" s="172"/>
      <c r="Z191" s="1"/>
      <c r="AA191" s="1"/>
      <c r="AB191" s="1"/>
      <c r="AC191" s="1"/>
      <c r="AD191" s="1"/>
      <c r="AE191" s="1"/>
      <c r="AH191" s="3"/>
      <c r="AI191" s="1"/>
      <c r="AJ191" s="171"/>
    </row>
    <row r="192" spans="1:36" ht="15.5" thickTop="1" thickBot="1" x14ac:dyDescent="0.4">
      <c r="A192" s="147">
        <v>180.5</v>
      </c>
      <c r="B192" s="3">
        <v>12.5</v>
      </c>
      <c r="C192" s="2">
        <v>749.99946174918364</v>
      </c>
      <c r="D192" s="5">
        <v>299.57768566064362</v>
      </c>
      <c r="E192" s="1">
        <v>14.831656596518155</v>
      </c>
      <c r="F192" s="1">
        <v>3.3225253927617286</v>
      </c>
      <c r="G192" s="1">
        <v>2.4903418354366753</v>
      </c>
      <c r="H192" s="144">
        <v>3</v>
      </c>
      <c r="I192" s="177"/>
      <c r="J192" s="182"/>
      <c r="K192" s="1"/>
      <c r="L192" s="5"/>
      <c r="M192" s="2"/>
      <c r="N192" s="5"/>
      <c r="O192" s="5"/>
      <c r="P192" s="1"/>
      <c r="Q192" s="2"/>
      <c r="R192" s="183"/>
      <c r="S192" s="1"/>
      <c r="T192" s="185"/>
      <c r="U192" s="184"/>
      <c r="V192" s="187"/>
      <c r="W192" s="1"/>
      <c r="X192" s="172"/>
      <c r="Y192" s="172"/>
      <c r="Z192" s="1"/>
      <c r="AA192" s="1"/>
      <c r="AB192" s="1"/>
      <c r="AC192" s="1"/>
      <c r="AD192" s="1"/>
      <c r="AE192" s="1"/>
      <c r="AH192" s="3"/>
      <c r="AI192" s="1"/>
      <c r="AJ192" s="171"/>
    </row>
    <row r="193" spans="1:36" ht="15.5" thickTop="1" thickBot="1" x14ac:dyDescent="0.4">
      <c r="A193" s="147">
        <v>181.5</v>
      </c>
      <c r="B193" s="3">
        <v>13.5</v>
      </c>
      <c r="C193" s="2">
        <v>518.69318309221592</v>
      </c>
      <c r="D193" s="5">
        <v>293.2926061666214</v>
      </c>
      <c r="E193" s="1">
        <v>14.396711091601819</v>
      </c>
      <c r="F193" s="1">
        <v>3.431725993640045</v>
      </c>
      <c r="G193" s="1">
        <v>2.5535152486765806</v>
      </c>
      <c r="H193" s="144">
        <v>0</v>
      </c>
      <c r="I193" s="177"/>
      <c r="J193" s="182"/>
      <c r="K193" s="1"/>
      <c r="L193" s="5"/>
      <c r="M193" s="2"/>
      <c r="N193" s="5"/>
      <c r="O193" s="5"/>
      <c r="P193" s="1"/>
      <c r="Q193" s="2"/>
      <c r="R193" s="183"/>
      <c r="S193" s="1"/>
      <c r="T193" s="185"/>
      <c r="U193" s="184"/>
      <c r="V193" s="187"/>
      <c r="W193" s="1"/>
      <c r="X193" s="172"/>
      <c r="Y193" s="172"/>
      <c r="Z193" s="1"/>
      <c r="AA193" s="1"/>
      <c r="AB193" s="1"/>
      <c r="AC193" s="1"/>
      <c r="AD193" s="1"/>
      <c r="AE193" s="1"/>
      <c r="AH193" s="3"/>
      <c r="AI193" s="1"/>
      <c r="AJ193" s="171"/>
    </row>
    <row r="194" spans="1:36" ht="15.5" thickTop="1" thickBot="1" x14ac:dyDescent="0.4">
      <c r="A194" s="147">
        <v>182.5</v>
      </c>
      <c r="B194" s="3">
        <v>14.5</v>
      </c>
      <c r="C194" s="2">
        <v>677.09316810745065</v>
      </c>
      <c r="D194" s="5">
        <v>301.04274097774004</v>
      </c>
      <c r="E194" s="1">
        <v>16.422775066689287</v>
      </c>
      <c r="F194" s="1">
        <v>3.7099225591843474</v>
      </c>
      <c r="G194" s="1">
        <v>2.8063633128847219</v>
      </c>
      <c r="H194" s="144">
        <v>0</v>
      </c>
      <c r="I194" s="177"/>
      <c r="J194" s="182"/>
      <c r="K194" s="1"/>
      <c r="L194" s="5"/>
      <c r="M194" s="2"/>
      <c r="N194" s="5"/>
      <c r="O194" s="5"/>
      <c r="P194" s="1"/>
      <c r="Q194" s="2"/>
      <c r="R194" s="183"/>
      <c r="S194" s="1"/>
      <c r="T194" s="185"/>
      <c r="U194" s="184"/>
      <c r="V194" s="187"/>
      <c r="W194" s="1"/>
      <c r="X194" s="172"/>
      <c r="Y194" s="172"/>
      <c r="Z194" s="1"/>
      <c r="AA194" s="1"/>
      <c r="AB194" s="1"/>
      <c r="AC194" s="1"/>
      <c r="AD194" s="1"/>
      <c r="AE194" s="1"/>
      <c r="AH194" s="3"/>
      <c r="AI194" s="1"/>
      <c r="AJ194" s="171"/>
    </row>
    <row r="195" spans="1:36" ht="15.5" thickTop="1" thickBot="1" x14ac:dyDescent="0.4">
      <c r="A195" s="147">
        <v>183.5</v>
      </c>
      <c r="B195" s="3">
        <v>15.5</v>
      </c>
      <c r="C195" s="2">
        <v>464.95453118439298</v>
      </c>
      <c r="D195" s="5">
        <v>294.55933943880245</v>
      </c>
      <c r="E195" s="1">
        <v>15.500654304844716</v>
      </c>
      <c r="F195" s="1">
        <v>3.619086159331828</v>
      </c>
      <c r="G195" s="1">
        <v>2.6426145678166271</v>
      </c>
      <c r="H195" s="144">
        <v>0</v>
      </c>
      <c r="I195" s="177"/>
      <c r="J195" s="182"/>
      <c r="K195" s="1"/>
      <c r="L195" s="5"/>
      <c r="M195" s="2"/>
      <c r="N195" s="5"/>
      <c r="O195" s="5"/>
      <c r="P195" s="1"/>
      <c r="Q195" s="2"/>
      <c r="R195" s="183"/>
      <c r="S195" s="1"/>
      <c r="T195" s="185"/>
      <c r="U195" s="184"/>
      <c r="V195" s="187"/>
      <c r="W195" s="1"/>
      <c r="X195" s="172"/>
      <c r="Y195" s="172"/>
      <c r="Z195" s="1"/>
      <c r="AA195" s="1"/>
      <c r="AB195" s="1"/>
      <c r="AC195" s="1"/>
      <c r="AD195" s="1"/>
      <c r="AE195" s="1"/>
      <c r="AH195" s="3"/>
      <c r="AI195" s="1"/>
      <c r="AJ195" s="171"/>
    </row>
    <row r="196" spans="1:36" ht="15.5" thickTop="1" thickBot="1" x14ac:dyDescent="0.4">
      <c r="A196" s="147">
        <v>184.5</v>
      </c>
      <c r="B196" s="3">
        <v>16.5</v>
      </c>
      <c r="C196" s="2">
        <v>336.27347216319015</v>
      </c>
      <c r="D196" s="5">
        <v>289.83017568980813</v>
      </c>
      <c r="E196" s="1">
        <v>14.683798813170817</v>
      </c>
      <c r="F196" s="1">
        <v>3.5874389989471558</v>
      </c>
      <c r="G196" s="1">
        <v>2.5001083189558115</v>
      </c>
      <c r="H196" s="144">
        <v>0</v>
      </c>
      <c r="I196" s="177"/>
      <c r="J196" s="182"/>
      <c r="K196" s="1"/>
      <c r="L196" s="5"/>
      <c r="M196" s="2"/>
      <c r="N196" s="5"/>
      <c r="O196" s="5"/>
      <c r="P196" s="1"/>
      <c r="Q196" s="2"/>
      <c r="R196" s="183"/>
      <c r="S196" s="1"/>
      <c r="T196" s="185"/>
      <c r="U196" s="184"/>
      <c r="V196" s="187"/>
      <c r="W196" s="1"/>
      <c r="X196" s="172"/>
      <c r="Y196" s="172"/>
      <c r="Z196" s="1"/>
      <c r="AA196" s="1"/>
      <c r="AB196" s="1"/>
      <c r="AC196" s="1"/>
      <c r="AD196" s="1"/>
      <c r="AE196" s="1"/>
      <c r="AH196" s="3"/>
      <c r="AI196" s="1"/>
      <c r="AJ196" s="171"/>
    </row>
    <row r="197" spans="1:36" ht="15.5" thickTop="1" thickBot="1" x14ac:dyDescent="0.4">
      <c r="A197" s="147">
        <v>185.5</v>
      </c>
      <c r="B197" s="3">
        <v>17.5</v>
      </c>
      <c r="C197" s="2">
        <v>189.23826910233493</v>
      </c>
      <c r="D197" s="5">
        <v>290.25510961522338</v>
      </c>
      <c r="E197" s="1">
        <v>14.960271147136009</v>
      </c>
      <c r="F197" s="1">
        <v>3.7859424704412374</v>
      </c>
      <c r="G197" s="1">
        <v>2.600961583704497</v>
      </c>
      <c r="H197" s="144">
        <v>0</v>
      </c>
      <c r="I197" s="177"/>
      <c r="J197" s="182"/>
      <c r="K197" s="1"/>
      <c r="L197" s="5"/>
      <c r="M197" s="2"/>
      <c r="N197" s="5"/>
      <c r="O197" s="5"/>
      <c r="P197" s="1"/>
      <c r="Q197" s="2"/>
      <c r="R197" s="183"/>
      <c r="S197" s="1"/>
      <c r="T197" s="185"/>
      <c r="U197" s="184"/>
      <c r="V197" s="187"/>
      <c r="W197" s="1"/>
      <c r="X197" s="172"/>
      <c r="Y197" s="172"/>
      <c r="Z197" s="1"/>
      <c r="AA197" s="1"/>
      <c r="AB197" s="1"/>
      <c r="AC197" s="1"/>
      <c r="AD197" s="1"/>
      <c r="AE197" s="1"/>
      <c r="AH197" s="3"/>
      <c r="AI197" s="1"/>
      <c r="AJ197" s="171"/>
    </row>
    <row r="198" spans="1:36" ht="15.5" thickTop="1" thickBot="1" x14ac:dyDescent="0.4">
      <c r="A198" s="147">
        <v>186.5</v>
      </c>
      <c r="B198" s="3">
        <v>18.5</v>
      </c>
      <c r="C198" s="2">
        <v>50.458988552132467</v>
      </c>
      <c r="D198" s="5">
        <v>283.5731042077245</v>
      </c>
      <c r="E198" s="1">
        <v>13.612768083358592</v>
      </c>
      <c r="F198" s="1">
        <v>3.3188346979309093</v>
      </c>
      <c r="G198" s="1">
        <v>2.5896375396217493</v>
      </c>
      <c r="H198" s="144">
        <v>0</v>
      </c>
      <c r="I198" s="177"/>
      <c r="J198" s="182"/>
      <c r="K198" s="1"/>
      <c r="L198" s="5"/>
      <c r="M198" s="2"/>
      <c r="N198" s="5"/>
      <c r="O198" s="5"/>
      <c r="P198" s="1"/>
      <c r="Q198" s="2"/>
      <c r="R198" s="183"/>
      <c r="S198" s="1"/>
      <c r="T198" s="185"/>
      <c r="U198" s="184"/>
      <c r="V198" s="187"/>
      <c r="W198" s="1"/>
      <c r="X198" s="172"/>
      <c r="Y198" s="172"/>
      <c r="Z198" s="1"/>
      <c r="AA198" s="1"/>
      <c r="AB198" s="1"/>
      <c r="AC198" s="1"/>
      <c r="AD198" s="1"/>
      <c r="AE198" s="1"/>
      <c r="AH198" s="3"/>
      <c r="AI198" s="1"/>
      <c r="AJ198" s="171"/>
    </row>
    <row r="199" spans="1:36" ht="15.5" thickTop="1" thickBot="1" x14ac:dyDescent="0.4">
      <c r="A199" s="147">
        <v>187.5</v>
      </c>
      <c r="B199" s="3">
        <v>19.5</v>
      </c>
      <c r="C199" s="2">
        <v>0</v>
      </c>
      <c r="D199" s="5">
        <v>277.44135225548177</v>
      </c>
      <c r="E199" s="1">
        <v>12.337231180001517</v>
      </c>
      <c r="F199" s="1">
        <v>3.4516002721823118</v>
      </c>
      <c r="G199" s="1">
        <v>2.6118472942798228</v>
      </c>
      <c r="H199" s="144">
        <v>0</v>
      </c>
      <c r="I199" s="177"/>
      <c r="J199" s="182"/>
      <c r="K199" s="1"/>
      <c r="L199" s="5"/>
      <c r="M199" s="2"/>
      <c r="N199" s="5"/>
      <c r="O199" s="5"/>
      <c r="P199" s="1"/>
      <c r="Q199" s="2"/>
      <c r="R199" s="183"/>
      <c r="S199" s="1"/>
      <c r="T199" s="185"/>
      <c r="U199" s="184"/>
      <c r="V199" s="187"/>
      <c r="W199" s="1"/>
      <c r="X199" s="172"/>
      <c r="Y199" s="172"/>
      <c r="Z199" s="1"/>
      <c r="AA199" s="1"/>
      <c r="AB199" s="1"/>
      <c r="AC199" s="1"/>
      <c r="AD199" s="1"/>
      <c r="AE199" s="1"/>
      <c r="AH199" s="3"/>
      <c r="AI199" s="1"/>
      <c r="AJ199" s="171"/>
    </row>
    <row r="200" spans="1:36" ht="15.5" thickTop="1" thickBot="1" x14ac:dyDescent="0.4">
      <c r="A200" s="147">
        <v>188.5</v>
      </c>
      <c r="B200" s="3">
        <v>20.5</v>
      </c>
      <c r="C200" s="2">
        <v>0</v>
      </c>
      <c r="D200" s="5">
        <v>272.18153005069865</v>
      </c>
      <c r="E200" s="1">
        <v>11.17658708358902</v>
      </c>
      <c r="F200" s="1">
        <v>3.032257773949333</v>
      </c>
      <c r="G200" s="1">
        <v>2.5513378073941215</v>
      </c>
      <c r="H200" s="144">
        <v>0</v>
      </c>
      <c r="I200" s="177"/>
      <c r="J200" s="182"/>
      <c r="K200" s="1"/>
      <c r="L200" s="5"/>
      <c r="M200" s="2"/>
      <c r="N200" s="5"/>
      <c r="O200" s="5"/>
      <c r="P200" s="1"/>
      <c r="Q200" s="2"/>
      <c r="R200" s="183"/>
      <c r="S200" s="1"/>
      <c r="T200" s="185"/>
      <c r="U200" s="184"/>
      <c r="V200" s="187"/>
      <c r="W200" s="1"/>
      <c r="X200" s="172"/>
      <c r="Y200" s="172"/>
      <c r="Z200" s="1"/>
      <c r="AA200" s="1"/>
      <c r="AB200" s="1"/>
      <c r="AC200" s="1"/>
      <c r="AD200" s="1"/>
      <c r="AE200" s="1"/>
      <c r="AH200" s="3"/>
      <c r="AI200" s="1"/>
      <c r="AJ200" s="171"/>
    </row>
    <row r="201" spans="1:36" ht="15.5" thickTop="1" thickBot="1" x14ac:dyDescent="0.4">
      <c r="A201" s="147">
        <v>189.5</v>
      </c>
      <c r="B201" s="3">
        <v>21.5</v>
      </c>
      <c r="C201" s="2">
        <v>0</v>
      </c>
      <c r="D201" s="5">
        <v>272.51993046381199</v>
      </c>
      <c r="E201" s="1">
        <v>11.112224902559548</v>
      </c>
      <c r="F201" s="1">
        <v>2.988089701874479</v>
      </c>
      <c r="G201" s="1">
        <v>2.3410369564248672</v>
      </c>
      <c r="H201" s="144">
        <v>0</v>
      </c>
      <c r="I201" s="177"/>
      <c r="J201" s="182"/>
      <c r="K201" s="1"/>
      <c r="L201" s="5"/>
      <c r="M201" s="2"/>
      <c r="N201" s="5"/>
      <c r="O201" s="5"/>
      <c r="P201" s="1"/>
      <c r="Q201" s="2"/>
      <c r="R201" s="183"/>
      <c r="S201" s="1"/>
      <c r="T201" s="185"/>
      <c r="U201" s="184"/>
      <c r="V201" s="187"/>
      <c r="W201" s="1"/>
      <c r="X201" s="172"/>
      <c r="Y201" s="172"/>
      <c r="Z201" s="1"/>
      <c r="AA201" s="1"/>
      <c r="AB201" s="1"/>
      <c r="AC201" s="1"/>
      <c r="AD201" s="1"/>
      <c r="AE201" s="1"/>
      <c r="AH201" s="3"/>
      <c r="AI201" s="1"/>
      <c r="AJ201" s="171"/>
    </row>
    <row r="202" spans="1:36" ht="15.5" thickTop="1" thickBot="1" x14ac:dyDescent="0.4">
      <c r="A202" s="147">
        <v>190.5</v>
      </c>
      <c r="B202" s="3">
        <v>22.5</v>
      </c>
      <c r="C202" s="2">
        <v>0</v>
      </c>
      <c r="D202" s="5">
        <v>266.95400544607605</v>
      </c>
      <c r="E202" s="1">
        <v>9.8524800486166324</v>
      </c>
      <c r="F202" s="1">
        <v>2.7508274256401686</v>
      </c>
      <c r="G202" s="1">
        <v>2.2616670434339348</v>
      </c>
      <c r="H202" s="144">
        <v>0</v>
      </c>
      <c r="I202" s="177"/>
      <c r="J202" s="182"/>
      <c r="K202" s="1"/>
      <c r="L202" s="5"/>
      <c r="M202" s="2"/>
      <c r="N202" s="5"/>
      <c r="O202" s="5"/>
      <c r="P202" s="1"/>
      <c r="Q202" s="2"/>
      <c r="R202" s="183"/>
      <c r="S202" s="1"/>
      <c r="T202" s="185"/>
      <c r="U202" s="184"/>
      <c r="V202" s="187"/>
      <c r="W202" s="1"/>
      <c r="X202" s="172"/>
      <c r="Y202" s="172"/>
      <c r="Z202" s="1"/>
      <c r="AA202" s="1"/>
      <c r="AB202" s="1"/>
      <c r="AC202" s="1"/>
      <c r="AD202" s="1"/>
      <c r="AE202" s="1"/>
      <c r="AH202" s="3"/>
      <c r="AI202" s="1"/>
      <c r="AJ202" s="171"/>
    </row>
    <row r="203" spans="1:36" ht="15.5" thickTop="1" thickBot="1" x14ac:dyDescent="0.4">
      <c r="A203" s="149">
        <v>191.5</v>
      </c>
      <c r="B203" s="150">
        <v>23.5</v>
      </c>
      <c r="C203" s="151">
        <v>0</v>
      </c>
      <c r="D203" s="152">
        <v>268.44919694942502</v>
      </c>
      <c r="E203" s="153">
        <v>10.139880154451062</v>
      </c>
      <c r="F203" s="153">
        <v>2.7010378971314122</v>
      </c>
      <c r="G203" s="153">
        <v>2.2075962150575208</v>
      </c>
      <c r="H203" s="154">
        <v>0</v>
      </c>
      <c r="I203" s="177"/>
      <c r="J203" s="182"/>
      <c r="K203" s="1"/>
      <c r="L203" s="5"/>
      <c r="M203" s="2"/>
      <c r="N203" s="5"/>
      <c r="O203" s="5"/>
      <c r="P203" s="1"/>
      <c r="Q203" s="2"/>
      <c r="R203" s="183"/>
      <c r="S203" s="1"/>
      <c r="T203" s="185"/>
      <c r="U203" s="184"/>
      <c r="V203" s="187"/>
      <c r="W203" s="1"/>
      <c r="X203" s="172"/>
      <c r="Y203" s="172"/>
      <c r="Z203" s="1"/>
      <c r="AA203" s="1"/>
      <c r="AB203" s="1"/>
      <c r="AC203" s="1"/>
      <c r="AD203" s="1"/>
      <c r="AE203" s="1"/>
      <c r="AH203" s="3"/>
      <c r="AI203" s="1"/>
      <c r="AJ203" s="171"/>
    </row>
    <row r="204" spans="1:36" ht="15" thickTop="1" x14ac:dyDescent="0.35"/>
  </sheetData>
  <pageMargins left="0.7" right="0.7" top="0.75" bottom="0.75" header="0.3" footer="0.3"/>
  <pageSetup orientation="portrait"/>
  <drawing r:id="rId1"/>
  <legacyDrawing r:id="rId2"/>
  <oleObjects>
    <mc:AlternateContent xmlns:mc="http://schemas.openxmlformats.org/markup-compatibility/2006">
      <mc:Choice Requires="x14">
        <oleObject progId="Equation.DSMT4" shapeId="10241" r:id="rId3">
          <objectPr defaultSize="0" autoPict="0" r:id="rId4">
            <anchor moveWithCells="1" sizeWithCells="1">
              <from>
                <xdr:col>36</xdr:col>
                <xdr:colOff>514350</xdr:colOff>
                <xdr:row>15</xdr:row>
                <xdr:rowOff>114300</xdr:rowOff>
              </from>
              <to>
                <xdr:col>40</xdr:col>
                <xdr:colOff>228600</xdr:colOff>
                <xdr:row>18</xdr:row>
                <xdr:rowOff>19050</xdr:rowOff>
              </to>
            </anchor>
          </objectPr>
        </oleObject>
      </mc:Choice>
      <mc:Fallback>
        <oleObject progId="Equation.DSMT4" shapeId="10241" r:id="rId3"/>
      </mc:Fallback>
    </mc:AlternateContent>
    <mc:AlternateContent xmlns:mc="http://schemas.openxmlformats.org/markup-compatibility/2006">
      <mc:Choice Requires="x14">
        <oleObject progId="Equation.DSMT4" shapeId="10242" r:id="rId5">
          <objectPr defaultSize="0" autoPict="0" r:id="rId6">
            <anchor moveWithCells="1" sizeWithCells="1">
              <from>
                <xdr:col>36</xdr:col>
                <xdr:colOff>533400</xdr:colOff>
                <xdr:row>19</xdr:row>
                <xdr:rowOff>57150</xdr:rowOff>
              </from>
              <to>
                <xdr:col>40</xdr:col>
                <xdr:colOff>381000</xdr:colOff>
                <xdr:row>20</xdr:row>
                <xdr:rowOff>133350</xdr:rowOff>
              </to>
            </anchor>
          </objectPr>
        </oleObject>
      </mc:Choice>
      <mc:Fallback>
        <oleObject progId="Equation.DSMT4" shapeId="10242" r:id="rId5"/>
      </mc:Fallback>
    </mc:AlternateContent>
    <mc:AlternateContent xmlns:mc="http://schemas.openxmlformats.org/markup-compatibility/2006">
      <mc:Choice Requires="x14">
        <oleObject progId="Equation.DSMT4" shapeId="10243" r:id="rId7">
          <objectPr defaultSize="0" autoPict="0" r:id="rId8">
            <anchor moveWithCells="1" sizeWithCells="1">
              <from>
                <xdr:col>36</xdr:col>
                <xdr:colOff>533400</xdr:colOff>
                <xdr:row>23</xdr:row>
                <xdr:rowOff>171450</xdr:rowOff>
              </from>
              <to>
                <xdr:col>40</xdr:col>
                <xdr:colOff>571500</xdr:colOff>
                <xdr:row>26</xdr:row>
                <xdr:rowOff>133350</xdr:rowOff>
              </to>
            </anchor>
          </objectPr>
        </oleObject>
      </mc:Choice>
      <mc:Fallback>
        <oleObject progId="Equation.DSMT4" shapeId="10243" r:id="rId7"/>
      </mc:Fallback>
    </mc:AlternateContent>
    <mc:AlternateContent xmlns:mc="http://schemas.openxmlformats.org/markup-compatibility/2006">
      <mc:Choice Requires="x14">
        <oleObject progId="Equation.DSMT4" shapeId="10244" r:id="rId9">
          <objectPr defaultSize="0" autoPict="0" r:id="rId10">
            <anchor moveWithCells="1" sizeWithCells="1">
              <from>
                <xdr:col>36</xdr:col>
                <xdr:colOff>552450</xdr:colOff>
                <xdr:row>21</xdr:row>
                <xdr:rowOff>19050</xdr:rowOff>
              </from>
              <to>
                <xdr:col>39</xdr:col>
                <xdr:colOff>285750</xdr:colOff>
                <xdr:row>23</xdr:row>
                <xdr:rowOff>133350</xdr:rowOff>
              </to>
            </anchor>
          </objectPr>
        </oleObject>
      </mc:Choice>
      <mc:Fallback>
        <oleObject progId="Equation.DSMT4" shapeId="10244" r:id="rId9"/>
      </mc:Fallback>
    </mc:AlternateContent>
    <mc:AlternateContent xmlns:mc="http://schemas.openxmlformats.org/markup-compatibility/2006">
      <mc:Choice Requires="x14">
        <oleObject progId="Equation.DSMT4" shapeId="10245" r:id="rId11">
          <objectPr defaultSize="0" autoPict="0" r:id="rId12">
            <anchor moveWithCells="1" sizeWithCells="1">
              <from>
                <xdr:col>36</xdr:col>
                <xdr:colOff>533400</xdr:colOff>
                <xdr:row>8</xdr:row>
                <xdr:rowOff>171450</xdr:rowOff>
              </from>
              <to>
                <xdr:col>41</xdr:col>
                <xdr:colOff>171450</xdr:colOff>
                <xdr:row>11</xdr:row>
                <xdr:rowOff>0</xdr:rowOff>
              </to>
            </anchor>
          </objectPr>
        </oleObject>
      </mc:Choice>
      <mc:Fallback>
        <oleObject progId="Equation.DSMT4" shapeId="10245" r:id="rId11"/>
      </mc:Fallback>
    </mc:AlternateContent>
    <mc:AlternateContent xmlns:mc="http://schemas.openxmlformats.org/markup-compatibility/2006">
      <mc:Choice Requires="x14">
        <oleObject progId="Equation.DSMT4" shapeId="10246" r:id="rId13">
          <objectPr defaultSize="0" autoPict="0" r:id="rId14">
            <anchor moveWithCells="1" sizeWithCells="1">
              <from>
                <xdr:col>36</xdr:col>
                <xdr:colOff>552450</xdr:colOff>
                <xdr:row>12</xdr:row>
                <xdr:rowOff>57150</xdr:rowOff>
              </from>
              <to>
                <xdr:col>39</xdr:col>
                <xdr:colOff>400050</xdr:colOff>
                <xdr:row>14</xdr:row>
                <xdr:rowOff>95250</xdr:rowOff>
              </to>
            </anchor>
          </objectPr>
        </oleObject>
      </mc:Choice>
      <mc:Fallback>
        <oleObject progId="Equation.DSMT4" shapeId="10246" r:id="rId13"/>
      </mc:Fallback>
    </mc:AlternateContent>
    <mc:AlternateContent xmlns:mc="http://schemas.openxmlformats.org/markup-compatibility/2006">
      <mc:Choice Requires="x14">
        <oleObject progId="Equation.DSMT4" shapeId="10247" r:id="rId15">
          <objectPr defaultSize="0" autoPict="0" r:id="rId16">
            <anchor moveWithCells="1" sizeWithCells="1">
              <from>
                <xdr:col>36</xdr:col>
                <xdr:colOff>514350</xdr:colOff>
                <xdr:row>1</xdr:row>
                <xdr:rowOff>114300</xdr:rowOff>
              </from>
              <to>
                <xdr:col>40</xdr:col>
                <xdr:colOff>342900</xdr:colOff>
                <xdr:row>2</xdr:row>
                <xdr:rowOff>95250</xdr:rowOff>
              </to>
            </anchor>
          </objectPr>
        </oleObject>
      </mc:Choice>
      <mc:Fallback>
        <oleObject progId="Equation.DSMT4" shapeId="10247" r:id="rId15"/>
      </mc:Fallback>
    </mc:AlternateContent>
    <mc:AlternateContent xmlns:mc="http://schemas.openxmlformats.org/markup-compatibility/2006">
      <mc:Choice Requires="x14">
        <oleObject progId="Equation.DSMT4" shapeId="10248" r:id="rId17">
          <objectPr defaultSize="0" autoPict="0" r:id="rId18">
            <anchor moveWithCells="1" sizeWithCells="1">
              <from>
                <xdr:col>36</xdr:col>
                <xdr:colOff>514350</xdr:colOff>
                <xdr:row>3</xdr:row>
                <xdr:rowOff>0</xdr:rowOff>
              </from>
              <to>
                <xdr:col>39</xdr:col>
                <xdr:colOff>381000</xdr:colOff>
                <xdr:row>5</xdr:row>
                <xdr:rowOff>95250</xdr:rowOff>
              </to>
            </anchor>
          </objectPr>
        </oleObject>
      </mc:Choice>
      <mc:Fallback>
        <oleObject progId="Equation.DSMT4" shapeId="10248" r:id="rId17"/>
      </mc:Fallback>
    </mc:AlternateContent>
    <mc:AlternateContent xmlns:mc="http://schemas.openxmlformats.org/markup-compatibility/2006">
      <mc:Choice Requires="x14">
        <oleObject progId="Equation.DSMT4" shapeId="10249" r:id="rId19">
          <objectPr defaultSize="0" autoPict="0" r:id="rId20">
            <anchor moveWithCells="1" sizeWithCells="1">
              <from>
                <xdr:col>36</xdr:col>
                <xdr:colOff>546100</xdr:colOff>
                <xdr:row>30</xdr:row>
                <xdr:rowOff>12700</xdr:rowOff>
              </from>
              <to>
                <xdr:col>41</xdr:col>
                <xdr:colOff>203200</xdr:colOff>
                <xdr:row>32</xdr:row>
                <xdr:rowOff>133350</xdr:rowOff>
              </to>
            </anchor>
          </objectPr>
        </oleObject>
      </mc:Choice>
      <mc:Fallback>
        <oleObject progId="Equation.DSMT4" shapeId="10249" r:id="rId19"/>
      </mc:Fallback>
    </mc:AlternateContent>
    <mc:AlternateContent xmlns:mc="http://schemas.openxmlformats.org/markup-compatibility/2006">
      <mc:Choice Requires="x14">
        <oleObject progId="Equation.DSMT4" shapeId="10250" r:id="rId21">
          <objectPr defaultSize="0" autoPict="0" r:id="rId22">
            <anchor moveWithCells="1" sizeWithCells="1">
              <from>
                <xdr:col>29</xdr:col>
                <xdr:colOff>488950</xdr:colOff>
                <xdr:row>1</xdr:row>
                <xdr:rowOff>69850</xdr:rowOff>
              </from>
              <to>
                <xdr:col>35</xdr:col>
                <xdr:colOff>190500</xdr:colOff>
                <xdr:row>4</xdr:row>
                <xdr:rowOff>88900</xdr:rowOff>
              </to>
            </anchor>
          </objectPr>
        </oleObject>
      </mc:Choice>
      <mc:Fallback>
        <oleObject progId="Equation.DSMT4" shapeId="10250" r:id="rId21"/>
      </mc:Fallback>
    </mc:AlternateContent>
    <mc:AlternateContent xmlns:mc="http://schemas.openxmlformats.org/markup-compatibility/2006">
      <mc:Choice Requires="x14">
        <oleObject progId="Equation.DSMT4" shapeId="10251" r:id="rId23">
          <objectPr defaultSize="0" autoPict="0" r:id="rId24">
            <anchor moveWithCells="1" sizeWithCells="1">
              <from>
                <xdr:col>36</xdr:col>
                <xdr:colOff>514350</xdr:colOff>
                <xdr:row>27</xdr:row>
                <xdr:rowOff>133350</xdr:rowOff>
              </from>
              <to>
                <xdr:col>41</xdr:col>
                <xdr:colOff>400050</xdr:colOff>
                <xdr:row>29</xdr:row>
                <xdr:rowOff>31750</xdr:rowOff>
              </to>
            </anchor>
          </objectPr>
        </oleObject>
      </mc:Choice>
      <mc:Fallback>
        <oleObject progId="Equation.DSMT4" shapeId="10251" r:id="rId23"/>
      </mc:Fallback>
    </mc:AlternateContent>
    <mc:AlternateContent xmlns:mc="http://schemas.openxmlformats.org/markup-compatibility/2006">
      <mc:Choice Requires="x14">
        <oleObject progId="Equation.DSMT4" shapeId="10252" r:id="rId25">
          <objectPr defaultSize="0" autoPict="0" r:id="rId12">
            <anchor moveWithCells="1" sizeWithCells="1">
              <from>
                <xdr:col>37</xdr:col>
                <xdr:colOff>57150</xdr:colOff>
                <xdr:row>9</xdr:row>
                <xdr:rowOff>165100</xdr:rowOff>
              </from>
              <to>
                <xdr:col>43</xdr:col>
                <xdr:colOff>38100</xdr:colOff>
                <xdr:row>11</xdr:row>
                <xdr:rowOff>31750</xdr:rowOff>
              </to>
            </anchor>
          </objectPr>
        </oleObject>
      </mc:Choice>
      <mc:Fallback>
        <oleObject progId="Equation.DSMT4" shapeId="10252" r:id="rId2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16C8-1315-4EDC-9211-C46929FF7672}">
  <dimension ref="A1:AT204"/>
  <sheetViews>
    <sheetView workbookViewId="0">
      <selection activeCell="K5" sqref="K5"/>
    </sheetView>
  </sheetViews>
  <sheetFormatPr defaultColWidth="8.7265625" defaultRowHeight="14.5" x14ac:dyDescent="0.35"/>
  <cols>
    <col min="1" max="1" width="7.1796875" bestFit="1" customWidth="1"/>
    <col min="2" max="2" width="7.1796875" style="3" bestFit="1" customWidth="1"/>
    <col min="3" max="3" width="14.453125" style="2" bestFit="1" customWidth="1"/>
    <col min="4" max="4" width="11.1796875" style="5" bestFit="1" customWidth="1"/>
    <col min="5" max="5" width="6.7265625" style="1" bestFit="1" customWidth="1"/>
    <col min="6" max="6" width="7.1796875" style="1" bestFit="1" customWidth="1"/>
    <col min="7" max="7" width="9.453125" style="1" bestFit="1" customWidth="1"/>
    <col min="8" max="8" width="8.453125" style="3" customWidth="1"/>
    <col min="9" max="10" width="8.7265625" bestFit="1" customWidth="1"/>
    <col min="11" max="11" width="8.7265625" customWidth="1"/>
    <col min="12" max="12" width="8.7265625" bestFit="1" customWidth="1"/>
    <col min="13" max="13" width="9.7265625" style="3" bestFit="1" customWidth="1"/>
    <col min="14" max="14" width="9.453125" bestFit="1" customWidth="1"/>
    <col min="15" max="15" width="11.453125" bestFit="1" customWidth="1"/>
    <col min="16" max="17" width="8.7265625" bestFit="1" customWidth="1"/>
    <col min="18" max="18" width="8.453125" style="3" bestFit="1" customWidth="1"/>
    <col min="19" max="19" width="8.7265625" bestFit="1" customWidth="1"/>
    <col min="20" max="20" width="12.7265625" bestFit="1" customWidth="1"/>
    <col min="21" max="21" width="11.1796875" customWidth="1"/>
    <col min="22" max="22" width="14.81640625" customWidth="1"/>
    <col min="23" max="23" width="13.7265625" bestFit="1" customWidth="1"/>
    <col min="24" max="24" width="8.7265625" style="3" bestFit="1" customWidth="1"/>
    <col min="25" max="25" width="8.7265625" bestFit="1" customWidth="1"/>
    <col min="26" max="26" width="8.1796875" bestFit="1" customWidth="1"/>
    <col min="27" max="27" width="7" bestFit="1" customWidth="1"/>
    <col min="28" max="28" width="6.453125" bestFit="1" customWidth="1"/>
    <col min="29" max="29" width="7" bestFit="1" customWidth="1"/>
    <col min="30" max="30" width="23.81640625" style="1" customWidth="1"/>
    <col min="31" max="31" width="6" bestFit="1" customWidth="1"/>
    <col min="32" max="32" width="16.1796875" style="7" customWidth="1"/>
    <col min="33" max="33" width="14.26953125" style="1" customWidth="1"/>
    <col min="34" max="34" width="7.453125" style="2" bestFit="1" customWidth="1"/>
    <col min="35" max="35" width="7.1796875" bestFit="1" customWidth="1"/>
    <col min="36" max="36" width="7.453125" bestFit="1" customWidth="1"/>
    <col min="37" max="37" width="6.453125" bestFit="1" customWidth="1"/>
    <col min="38" max="38" width="6.453125" customWidth="1"/>
    <col min="39" max="39" width="7.1796875" customWidth="1"/>
    <col min="40" max="42" width="4.7265625" style="3" bestFit="1" customWidth="1"/>
    <col min="43" max="43" width="3.453125" style="3" bestFit="1" customWidth="1"/>
    <col min="44" max="44" width="6" style="3" bestFit="1" customWidth="1"/>
    <col min="45" max="45" width="7.453125" style="3" bestFit="1" customWidth="1"/>
    <col min="46" max="46" width="7" style="3" bestFit="1" customWidth="1"/>
  </cols>
  <sheetData>
    <row r="1" spans="1:46" ht="16.5" thickTop="1" thickBot="1" x14ac:dyDescent="0.4">
      <c r="A1" s="17" t="s">
        <v>62</v>
      </c>
      <c r="B1" s="18"/>
      <c r="C1" s="19"/>
      <c r="D1" s="20"/>
      <c r="E1" s="21"/>
      <c r="F1" s="21"/>
      <c r="G1" s="22"/>
      <c r="H1" s="23" t="s">
        <v>67</v>
      </c>
      <c r="I1" s="24"/>
      <c r="J1" s="25" t="s">
        <v>64</v>
      </c>
      <c r="K1" s="26"/>
      <c r="L1" s="27"/>
      <c r="M1" s="26"/>
      <c r="N1" s="26"/>
      <c r="O1" s="26"/>
      <c r="P1" s="26"/>
      <c r="Q1" s="27"/>
      <c r="R1" s="26"/>
      <c r="S1" s="26"/>
      <c r="T1" s="26"/>
      <c r="U1" s="26"/>
      <c r="V1" s="26"/>
      <c r="W1" s="26"/>
      <c r="X1" s="26"/>
      <c r="Y1" s="27"/>
      <c r="Z1" s="28"/>
    </row>
    <row r="2" spans="1:46" ht="19" thickTop="1" x14ac:dyDescent="0.45">
      <c r="A2" s="52" t="s">
        <v>3</v>
      </c>
      <c r="B2" s="53" t="s">
        <v>5</v>
      </c>
      <c r="C2" s="54" t="s">
        <v>10</v>
      </c>
      <c r="D2" s="53" t="s">
        <v>39</v>
      </c>
      <c r="E2" s="32" t="s">
        <v>40</v>
      </c>
      <c r="F2" s="30" t="s">
        <v>74</v>
      </c>
      <c r="G2" s="53" t="s">
        <v>21</v>
      </c>
      <c r="H2" s="33" t="s">
        <v>7</v>
      </c>
      <c r="I2" s="55" t="s">
        <v>41</v>
      </c>
      <c r="J2" s="56" t="s">
        <v>15</v>
      </c>
      <c r="K2" s="57" t="s">
        <v>68</v>
      </c>
      <c r="L2" s="57" t="s">
        <v>9</v>
      </c>
      <c r="M2" s="9" t="s">
        <v>37</v>
      </c>
      <c r="N2" s="58" t="s">
        <v>20</v>
      </c>
      <c r="O2" s="57" t="s">
        <v>42</v>
      </c>
      <c r="P2" s="57" t="s">
        <v>43</v>
      </c>
      <c r="Q2" s="57" t="s">
        <v>44</v>
      </c>
      <c r="R2" s="57" t="s">
        <v>45</v>
      </c>
      <c r="S2" s="57" t="s">
        <v>46</v>
      </c>
      <c r="T2" s="57" t="s">
        <v>47</v>
      </c>
      <c r="U2" s="57" t="s">
        <v>48</v>
      </c>
      <c r="V2" s="57" t="s">
        <v>49</v>
      </c>
      <c r="W2" s="59" t="s">
        <v>50</v>
      </c>
      <c r="X2" s="57" t="s">
        <v>51</v>
      </c>
      <c r="Y2" s="57" t="s">
        <v>52</v>
      </c>
      <c r="Z2" s="60" t="s">
        <v>53</v>
      </c>
    </row>
    <row r="3" spans="1:46" ht="18" thickBot="1" x14ac:dyDescent="0.4">
      <c r="A3" s="38" t="s">
        <v>4</v>
      </c>
      <c r="B3" s="39" t="s">
        <v>6</v>
      </c>
      <c r="C3" s="39" t="s">
        <v>4</v>
      </c>
      <c r="D3" s="40" t="s">
        <v>54</v>
      </c>
      <c r="E3" s="40" t="s">
        <v>19</v>
      </c>
      <c r="F3" s="40" t="s">
        <v>19</v>
      </c>
      <c r="G3" s="39" t="s">
        <v>2</v>
      </c>
      <c r="H3" s="39" t="s">
        <v>6</v>
      </c>
      <c r="I3" s="61" t="s">
        <v>6</v>
      </c>
      <c r="J3" s="62" t="s">
        <v>13</v>
      </c>
      <c r="K3" s="63" t="s">
        <v>6</v>
      </c>
      <c r="L3" s="63" t="s">
        <v>4</v>
      </c>
      <c r="M3" s="64" t="s">
        <v>4</v>
      </c>
      <c r="N3" s="65" t="s">
        <v>55</v>
      </c>
      <c r="O3" s="66" t="s">
        <v>56</v>
      </c>
      <c r="P3" s="63" t="s">
        <v>57</v>
      </c>
      <c r="Q3" s="63" t="s">
        <v>58</v>
      </c>
      <c r="R3" s="63" t="s">
        <v>11</v>
      </c>
      <c r="S3" s="63" t="s">
        <v>11</v>
      </c>
      <c r="T3" s="63" t="s">
        <v>11</v>
      </c>
      <c r="U3" s="63" t="s">
        <v>4</v>
      </c>
      <c r="V3" s="63" t="s">
        <v>59</v>
      </c>
      <c r="W3" s="63" t="s">
        <v>60</v>
      </c>
      <c r="X3" s="63" t="s">
        <v>61</v>
      </c>
      <c r="Y3" s="65" t="s">
        <v>4</v>
      </c>
      <c r="Z3" s="67" t="s">
        <v>4</v>
      </c>
    </row>
    <row r="4" spans="1:46" ht="16" thickBot="1" x14ac:dyDescent="0.4">
      <c r="A4" s="46">
        <v>2</v>
      </c>
      <c r="B4" s="47">
        <v>0.12</v>
      </c>
      <c r="C4" s="47">
        <v>0.23</v>
      </c>
      <c r="D4" s="47">
        <v>30</v>
      </c>
      <c r="E4" s="47">
        <v>40</v>
      </c>
      <c r="F4" s="47">
        <v>10</v>
      </c>
      <c r="G4" s="47">
        <f>A4</f>
        <v>2</v>
      </c>
      <c r="H4" s="178">
        <f>1.1*B4*LN(1+(A4/5)^0.25)</f>
        <v>7.7240570139892828E-2</v>
      </c>
      <c r="I4" s="178">
        <f>0.3*B4*(1-H4/B4)</f>
        <v>1.2827828958032148E-2</v>
      </c>
      <c r="J4" s="48">
        <v>101.2</v>
      </c>
      <c r="K4" s="48">
        <v>2</v>
      </c>
      <c r="L4" s="49">
        <v>0.4</v>
      </c>
      <c r="M4" s="48">
        <v>0.95</v>
      </c>
      <c r="N4" s="50">
        <v>5.6699999999999998E-8</v>
      </c>
      <c r="O4" s="49">
        <v>200</v>
      </c>
      <c r="P4" s="49">
        <v>-0.307</v>
      </c>
      <c r="Q4" s="49">
        <v>1.9E-2</v>
      </c>
      <c r="R4" s="48">
        <v>273</v>
      </c>
      <c r="S4" s="48">
        <v>293</v>
      </c>
      <c r="T4" s="48">
        <v>313</v>
      </c>
      <c r="U4" s="179">
        <v>1.865736036377405E-2</v>
      </c>
      <c r="V4" s="180">
        <v>-0.1</v>
      </c>
      <c r="W4" s="48">
        <v>1.23</v>
      </c>
      <c r="X4" s="48">
        <v>1013</v>
      </c>
      <c r="Y4" s="48">
        <v>1</v>
      </c>
      <c r="Z4" s="51">
        <f>(T4-S4)/(S4-R4)</f>
        <v>1</v>
      </c>
    </row>
    <row r="5" spans="1:46" ht="16.5" thickTop="1" thickBot="1" x14ac:dyDescent="0.4">
      <c r="E5" s="1" t="s">
        <v>110</v>
      </c>
      <c r="F5" s="1">
        <v>2</v>
      </c>
      <c r="G5" s="3"/>
      <c r="H5" s="68" t="s">
        <v>65</v>
      </c>
      <c r="I5" s="68" t="s">
        <v>66</v>
      </c>
      <c r="L5" s="6"/>
      <c r="M5"/>
      <c r="Q5" s="3"/>
      <c r="R5"/>
      <c r="W5" s="3"/>
      <c r="X5"/>
    </row>
    <row r="6" spans="1:46" ht="16" thickTop="1" x14ac:dyDescent="0.35">
      <c r="E6" s="1" t="s">
        <v>121</v>
      </c>
      <c r="F6" s="1">
        <v>2</v>
      </c>
      <c r="M6" s="6"/>
    </row>
    <row r="7" spans="1:46" ht="16" thickBot="1" x14ac:dyDescent="0.4">
      <c r="M7" s="6"/>
    </row>
    <row r="8" spans="1:46" ht="16.5" thickTop="1" thickBot="1" x14ac:dyDescent="0.4">
      <c r="A8" s="10" t="s">
        <v>38</v>
      </c>
      <c r="B8" s="11"/>
      <c r="C8" s="12"/>
      <c r="D8" s="13"/>
      <c r="E8" s="14"/>
      <c r="F8" s="14"/>
      <c r="G8" s="14"/>
      <c r="H8" s="15"/>
      <c r="I8" s="97" t="s">
        <v>84</v>
      </c>
      <c r="J8" s="173"/>
      <c r="K8" s="86"/>
      <c r="L8" s="86"/>
      <c r="M8" s="91"/>
      <c r="N8" s="84" t="s">
        <v>86</v>
      </c>
      <c r="O8" s="84" t="s">
        <v>86</v>
      </c>
      <c r="P8" s="84" t="s">
        <v>86</v>
      </c>
      <c r="Q8" s="84" t="s">
        <v>86</v>
      </c>
      <c r="R8" s="85"/>
      <c r="S8" s="86"/>
      <c r="T8" s="155" t="s">
        <v>85</v>
      </c>
      <c r="U8" s="162"/>
      <c r="V8" s="107"/>
      <c r="W8" s="158"/>
      <c r="X8" s="100"/>
      <c r="Y8" s="117"/>
      <c r="Z8" s="100"/>
      <c r="AA8" s="100"/>
      <c r="AB8" s="100"/>
      <c r="AC8" s="101"/>
      <c r="AD8" s="99"/>
      <c r="AE8" s="100"/>
      <c r="AF8" s="100"/>
      <c r="AG8" s="102"/>
      <c r="AH8" s="117"/>
      <c r="AI8" s="127"/>
      <c r="AJ8" s="103"/>
      <c r="AN8"/>
      <c r="AO8"/>
      <c r="AP8"/>
      <c r="AQ8"/>
      <c r="AR8"/>
      <c r="AS8"/>
      <c r="AT8"/>
    </row>
    <row r="9" spans="1:46" ht="17" thickTop="1" x14ac:dyDescent="0.45">
      <c r="C9" s="71" t="s">
        <v>112</v>
      </c>
      <c r="D9" s="72" t="s">
        <v>113</v>
      </c>
      <c r="E9" s="73" t="s">
        <v>114</v>
      </c>
      <c r="F9" s="1" t="s">
        <v>115</v>
      </c>
      <c r="G9" s="16" t="s">
        <v>116</v>
      </c>
      <c r="H9" s="74" t="s">
        <v>118</v>
      </c>
      <c r="I9" s="83" t="s">
        <v>69</v>
      </c>
      <c r="J9" s="175" t="s">
        <v>70</v>
      </c>
      <c r="K9" s="84" t="s">
        <v>72</v>
      </c>
      <c r="L9" s="84" t="s">
        <v>71</v>
      </c>
      <c r="M9" s="85" t="s">
        <v>81</v>
      </c>
      <c r="N9" s="86" t="s">
        <v>75</v>
      </c>
      <c r="O9" s="86" t="s">
        <v>76</v>
      </c>
      <c r="P9" s="86" t="s">
        <v>77</v>
      </c>
      <c r="Q9" s="86" t="s">
        <v>78</v>
      </c>
      <c r="R9" s="86" t="s">
        <v>83</v>
      </c>
      <c r="S9" s="85" t="s">
        <v>82</v>
      </c>
      <c r="T9" s="155" t="s">
        <v>82</v>
      </c>
      <c r="U9" s="181" t="s">
        <v>89</v>
      </c>
      <c r="V9" s="110" t="s">
        <v>90</v>
      </c>
      <c r="W9" s="159" t="s">
        <v>92</v>
      </c>
      <c r="X9" s="119" t="s">
        <v>93</v>
      </c>
      <c r="Y9" s="120" t="s">
        <v>94</v>
      </c>
      <c r="Z9" s="100"/>
      <c r="AA9" s="100"/>
      <c r="AB9" s="100"/>
      <c r="AC9" s="101"/>
      <c r="AD9" s="102" t="s">
        <v>106</v>
      </c>
      <c r="AE9" s="100"/>
      <c r="AF9" s="102" t="s">
        <v>107</v>
      </c>
      <c r="AG9" s="102" t="s">
        <v>108</v>
      </c>
      <c r="AH9" s="117"/>
      <c r="AI9" s="117"/>
      <c r="AJ9" s="129"/>
      <c r="AN9"/>
      <c r="AO9"/>
      <c r="AP9"/>
      <c r="AQ9"/>
      <c r="AR9"/>
      <c r="AS9"/>
      <c r="AT9"/>
    </row>
    <row r="10" spans="1:46" ht="17" thickBot="1" x14ac:dyDescent="0.4">
      <c r="A10" s="76" t="s">
        <v>0</v>
      </c>
      <c r="B10" s="77" t="s">
        <v>0</v>
      </c>
      <c r="C10" s="78" t="s">
        <v>23</v>
      </c>
      <c r="D10" s="79" t="s">
        <v>23</v>
      </c>
      <c r="E10" s="80" t="s">
        <v>24</v>
      </c>
      <c r="F10" s="80" t="s">
        <v>25</v>
      </c>
      <c r="G10" s="80" t="s">
        <v>26</v>
      </c>
      <c r="H10" s="81" t="s">
        <v>2</v>
      </c>
      <c r="I10" s="87" t="s">
        <v>8</v>
      </c>
      <c r="J10" s="176" t="s">
        <v>17</v>
      </c>
      <c r="K10" s="88" t="s">
        <v>17</v>
      </c>
      <c r="L10" s="88" t="s">
        <v>17</v>
      </c>
      <c r="M10" s="89" t="s">
        <v>11</v>
      </c>
      <c r="N10" s="89" t="s">
        <v>4</v>
      </c>
      <c r="O10" s="89" t="s">
        <v>4</v>
      </c>
      <c r="P10" s="89" t="s">
        <v>4</v>
      </c>
      <c r="Q10" s="89" t="s">
        <v>4</v>
      </c>
      <c r="R10" s="89" t="s">
        <v>19</v>
      </c>
      <c r="S10" s="88" t="s">
        <v>109</v>
      </c>
      <c r="T10" s="157" t="s">
        <v>8</v>
      </c>
      <c r="U10" s="164" t="s">
        <v>1</v>
      </c>
      <c r="V10" s="109" t="s">
        <v>1</v>
      </c>
      <c r="W10" s="160" t="s">
        <v>18</v>
      </c>
      <c r="X10" s="78" t="s">
        <v>16</v>
      </c>
      <c r="Y10" s="118" t="s">
        <v>16</v>
      </c>
      <c r="Z10" s="77" t="s">
        <v>19</v>
      </c>
      <c r="AA10" s="77" t="s">
        <v>19</v>
      </c>
      <c r="AB10" s="80" t="s">
        <v>19</v>
      </c>
      <c r="AC10" s="80" t="s">
        <v>4</v>
      </c>
      <c r="AD10" s="79" t="s">
        <v>1</v>
      </c>
      <c r="AE10" s="77" t="s">
        <v>19</v>
      </c>
      <c r="AF10" s="79" t="s">
        <v>1</v>
      </c>
      <c r="AG10" s="79" t="s">
        <v>1</v>
      </c>
      <c r="AH10" s="124" t="s">
        <v>1</v>
      </c>
      <c r="AI10" s="128" t="s">
        <v>11</v>
      </c>
      <c r="AJ10" s="125" t="s">
        <v>19</v>
      </c>
      <c r="AN10"/>
      <c r="AO10"/>
      <c r="AP10"/>
      <c r="AQ10"/>
      <c r="AR10"/>
      <c r="AS10"/>
      <c r="AT10"/>
    </row>
    <row r="11" spans="1:46" ht="17.5" thickTop="1" thickBot="1" x14ac:dyDescent="0.5">
      <c r="A11" s="69" t="s">
        <v>111</v>
      </c>
      <c r="B11" s="70" t="s">
        <v>117</v>
      </c>
      <c r="C11" s="71" t="s">
        <v>128</v>
      </c>
      <c r="D11" s="72" t="s">
        <v>125</v>
      </c>
      <c r="E11" s="73" t="s">
        <v>123</v>
      </c>
      <c r="F11" s="73" t="s">
        <v>122</v>
      </c>
      <c r="G11" s="16" t="s">
        <v>124</v>
      </c>
      <c r="H11" s="74" t="s">
        <v>126</v>
      </c>
      <c r="I11" s="96" t="s">
        <v>27</v>
      </c>
      <c r="J11" s="174" t="s">
        <v>12</v>
      </c>
      <c r="K11" s="84" t="s">
        <v>28</v>
      </c>
      <c r="L11" s="90" t="s">
        <v>14</v>
      </c>
      <c r="M11" s="90" t="s">
        <v>127</v>
      </c>
      <c r="N11" s="90" t="s">
        <v>29</v>
      </c>
      <c r="O11" s="90" t="s">
        <v>30</v>
      </c>
      <c r="P11" s="90" t="s">
        <v>31</v>
      </c>
      <c r="Q11" s="90" t="s">
        <v>73</v>
      </c>
      <c r="R11" s="90" t="s">
        <v>79</v>
      </c>
      <c r="S11" s="90" t="s">
        <v>32</v>
      </c>
      <c r="T11" s="156" t="s">
        <v>33</v>
      </c>
      <c r="U11" s="163" t="s">
        <v>134</v>
      </c>
      <c r="V11" s="108" t="s">
        <v>91</v>
      </c>
      <c r="W11" s="102" t="s">
        <v>130</v>
      </c>
      <c r="X11" s="102" t="s">
        <v>119</v>
      </c>
      <c r="Y11" s="102" t="s">
        <v>129</v>
      </c>
      <c r="Z11" s="104" t="s">
        <v>96</v>
      </c>
      <c r="AA11" s="104" t="s">
        <v>97</v>
      </c>
      <c r="AB11" s="75" t="s">
        <v>95</v>
      </c>
      <c r="AC11" s="105" t="s">
        <v>22</v>
      </c>
      <c r="AD11" s="104" t="s">
        <v>132</v>
      </c>
      <c r="AE11" s="104" t="s">
        <v>98</v>
      </c>
      <c r="AF11" s="104" t="s">
        <v>131</v>
      </c>
      <c r="AG11" s="104" t="s">
        <v>120</v>
      </c>
      <c r="AH11" s="123" t="s">
        <v>35</v>
      </c>
      <c r="AI11" s="123" t="s">
        <v>133</v>
      </c>
      <c r="AJ11" s="121" t="s">
        <v>80</v>
      </c>
      <c r="AN11"/>
      <c r="AO11"/>
      <c r="AP11"/>
      <c r="AQ11"/>
      <c r="AR11"/>
      <c r="AS11"/>
      <c r="AT11"/>
    </row>
    <row r="12" spans="1:46" ht="15.5" thickTop="1" thickBot="1" x14ac:dyDescent="0.4">
      <c r="A12" s="165">
        <v>0.5</v>
      </c>
      <c r="B12" s="166">
        <v>0.5</v>
      </c>
      <c r="C12" s="167">
        <v>0</v>
      </c>
      <c r="D12" s="168">
        <v>269.13079387712315</v>
      </c>
      <c r="E12" s="169">
        <v>12.69684511029523</v>
      </c>
      <c r="F12" s="169">
        <v>2.4292782605644341</v>
      </c>
      <c r="G12" s="169">
        <v>2.4435260196323907</v>
      </c>
      <c r="H12" s="170">
        <v>0</v>
      </c>
      <c r="I12" s="188"/>
      <c r="J12" s="184"/>
      <c r="K12" s="185"/>
      <c r="L12" s="185"/>
      <c r="M12" s="185"/>
      <c r="N12" s="185"/>
      <c r="O12" s="185"/>
      <c r="P12" s="185"/>
      <c r="Q12" s="185"/>
      <c r="R12" s="189">
        <f>F4</f>
        <v>10</v>
      </c>
      <c r="S12" s="185"/>
      <c r="T12" s="185"/>
      <c r="U12" s="190">
        <v>-319</v>
      </c>
      <c r="V12" s="187"/>
      <c r="W12" s="185"/>
      <c r="X12" s="185"/>
      <c r="Y12" s="185"/>
      <c r="Z12" s="189">
        <v>0</v>
      </c>
      <c r="AA12" s="185"/>
      <c r="AB12" s="185"/>
      <c r="AC12" s="185"/>
      <c r="AD12" s="185"/>
      <c r="AE12" s="185"/>
      <c r="AF12" s="185"/>
      <c r="AG12" s="185"/>
      <c r="AH12" s="185"/>
      <c r="AI12" s="185"/>
      <c r="AJ12" s="191"/>
      <c r="AK12" s="1"/>
    </row>
    <row r="13" spans="1:46" ht="15.5" thickTop="1" thickBot="1" x14ac:dyDescent="0.4">
      <c r="A13" s="143">
        <v>1.5</v>
      </c>
      <c r="B13" s="3">
        <v>1.5</v>
      </c>
      <c r="C13" s="2">
        <v>0</v>
      </c>
      <c r="D13" s="5">
        <v>271.00837914340968</v>
      </c>
      <c r="E13" s="1">
        <v>13.159340491112538</v>
      </c>
      <c r="F13" s="1">
        <v>2.393032022619594</v>
      </c>
      <c r="G13" s="1">
        <v>2.0294748768538806</v>
      </c>
      <c r="H13" s="144">
        <v>0</v>
      </c>
      <c r="I13" s="177"/>
      <c r="J13" s="182"/>
      <c r="K13" s="1"/>
      <c r="L13" s="5"/>
      <c r="M13" s="2"/>
      <c r="N13" s="5"/>
      <c r="O13" s="5"/>
      <c r="P13" s="1"/>
      <c r="Q13" s="2"/>
      <c r="R13" s="183"/>
      <c r="S13" s="1"/>
      <c r="T13" s="185"/>
      <c r="U13" s="122">
        <f>-319</f>
        <v>-319</v>
      </c>
      <c r="V13" s="187"/>
      <c r="W13" s="1"/>
      <c r="X13" s="172"/>
      <c r="Y13" s="172"/>
      <c r="Z13" s="1"/>
      <c r="AA13" s="1"/>
      <c r="AB13" s="1"/>
      <c r="AC13" s="1"/>
      <c r="AE13" s="1"/>
      <c r="AF13" s="1"/>
      <c r="AH13" s="3"/>
      <c r="AI13" s="1"/>
      <c r="AJ13" s="171"/>
      <c r="AK13" s="1"/>
    </row>
    <row r="14" spans="1:46" ht="15.5" thickTop="1" thickBot="1" x14ac:dyDescent="0.4">
      <c r="A14" s="143">
        <v>2.5</v>
      </c>
      <c r="B14" s="3">
        <v>2.5</v>
      </c>
      <c r="C14" s="2">
        <v>0</v>
      </c>
      <c r="D14" s="5">
        <v>265.38308941453852</v>
      </c>
      <c r="E14" s="1">
        <v>11.766408901132301</v>
      </c>
      <c r="F14" s="1">
        <v>2.3296270368277092</v>
      </c>
      <c r="G14" s="1">
        <v>2.357536563381216</v>
      </c>
      <c r="H14" s="144">
        <v>0</v>
      </c>
      <c r="I14" s="177"/>
      <c r="J14" s="182"/>
      <c r="K14" s="1"/>
      <c r="L14" s="5"/>
      <c r="M14" s="2"/>
      <c r="N14" s="5"/>
      <c r="O14" s="5"/>
      <c r="P14" s="1"/>
      <c r="Q14" s="2"/>
      <c r="R14" s="183"/>
      <c r="S14" s="1"/>
      <c r="T14" s="185"/>
      <c r="U14" s="184"/>
      <c r="V14" s="187"/>
      <c r="W14" s="1"/>
      <c r="X14" s="172"/>
      <c r="Y14" s="172"/>
      <c r="Z14" s="1"/>
      <c r="AA14" s="1"/>
      <c r="AB14" s="1"/>
      <c r="AC14" s="1"/>
      <c r="AE14" s="1"/>
      <c r="AF14" s="1"/>
      <c r="AH14" s="3"/>
      <c r="AI14" s="1"/>
      <c r="AJ14" s="171"/>
      <c r="AK14" s="1"/>
    </row>
    <row r="15" spans="1:46" ht="15.5" thickTop="1" thickBot="1" x14ac:dyDescent="0.4">
      <c r="A15" s="143">
        <v>3.5</v>
      </c>
      <c r="B15" s="3">
        <v>3.5</v>
      </c>
      <c r="C15" s="2">
        <v>0</v>
      </c>
      <c r="D15" s="5">
        <v>265.09764416014679</v>
      </c>
      <c r="E15" s="1">
        <v>11.69513894648815</v>
      </c>
      <c r="F15" s="1">
        <v>2.3061676362870549</v>
      </c>
      <c r="G15" s="1">
        <v>2.1932738407348764</v>
      </c>
      <c r="H15" s="144">
        <v>0</v>
      </c>
      <c r="I15" s="177"/>
      <c r="J15" s="182"/>
      <c r="K15" s="1"/>
      <c r="L15" s="5"/>
      <c r="M15" s="2"/>
      <c r="N15" s="5"/>
      <c r="O15" s="5"/>
      <c r="P15" s="1"/>
      <c r="Q15" s="2"/>
      <c r="R15" s="183"/>
      <c r="S15" s="1"/>
      <c r="T15" s="185"/>
      <c r="U15" s="184"/>
      <c r="V15" s="187"/>
      <c r="W15" s="1"/>
      <c r="X15" s="172"/>
      <c r="Y15" s="172"/>
      <c r="Z15" s="1"/>
      <c r="AA15" s="1"/>
      <c r="AB15" s="1"/>
      <c r="AC15" s="1"/>
      <c r="AE15" s="1"/>
      <c r="AF15" s="1"/>
      <c r="AH15" s="3"/>
      <c r="AI15" s="1"/>
      <c r="AJ15" s="171"/>
      <c r="AK15" s="1"/>
    </row>
    <row r="16" spans="1:46" ht="15.5" thickTop="1" thickBot="1" x14ac:dyDescent="0.4">
      <c r="A16" s="143">
        <v>4.5</v>
      </c>
      <c r="B16" s="3">
        <v>4.5</v>
      </c>
      <c r="C16" s="2">
        <v>0</v>
      </c>
      <c r="D16" s="5">
        <v>265.21156543289123</v>
      </c>
      <c r="E16" s="1">
        <v>11.723589701440986</v>
      </c>
      <c r="F16" s="1">
        <v>2.2136144679208551</v>
      </c>
      <c r="G16" s="1">
        <v>2.1449197256135655</v>
      </c>
      <c r="H16" s="144">
        <v>0</v>
      </c>
      <c r="I16" s="177"/>
      <c r="J16" s="182"/>
      <c r="K16" s="1"/>
      <c r="L16" s="5"/>
      <c r="M16" s="2"/>
      <c r="N16" s="5"/>
      <c r="O16" s="5"/>
      <c r="P16" s="1"/>
      <c r="Q16" s="2"/>
      <c r="R16" s="183"/>
      <c r="S16" s="1"/>
      <c r="T16" s="185"/>
      <c r="U16" s="184"/>
      <c r="V16" s="187"/>
      <c r="W16" s="1"/>
      <c r="X16" s="172"/>
      <c r="Y16" s="172"/>
      <c r="Z16" s="1"/>
      <c r="AA16" s="1"/>
      <c r="AB16" s="1"/>
      <c r="AC16" s="1"/>
      <c r="AE16" s="1"/>
      <c r="AF16" s="1"/>
      <c r="AH16" s="3"/>
      <c r="AI16" s="1"/>
      <c r="AJ16" s="171"/>
      <c r="AK16" s="1"/>
    </row>
    <row r="17" spans="1:37" ht="15.5" thickTop="1" thickBot="1" x14ac:dyDescent="0.4">
      <c r="A17" s="143">
        <v>5.5</v>
      </c>
      <c r="B17" s="3">
        <v>5.5</v>
      </c>
      <c r="C17" s="2">
        <v>98.942926503916112</v>
      </c>
      <c r="D17" s="5">
        <v>261.06167664180509</v>
      </c>
      <c r="E17" s="1">
        <v>10.681224898243343</v>
      </c>
      <c r="F17" s="1">
        <v>2.2298279453050136</v>
      </c>
      <c r="G17" s="1">
        <v>2.2647485352766665</v>
      </c>
      <c r="H17" s="144">
        <v>0</v>
      </c>
      <c r="I17" s="177"/>
      <c r="J17" s="182"/>
      <c r="K17" s="1"/>
      <c r="L17" s="5"/>
      <c r="M17" s="2"/>
      <c r="N17" s="5"/>
      <c r="O17" s="5"/>
      <c r="P17" s="1"/>
      <c r="Q17" s="2"/>
      <c r="R17" s="183"/>
      <c r="S17" s="1"/>
      <c r="T17" s="185"/>
      <c r="U17" s="184"/>
      <c r="V17" s="187"/>
      <c r="W17" s="1"/>
      <c r="X17" s="172"/>
      <c r="Y17" s="172"/>
      <c r="Z17" s="1"/>
      <c r="AA17" s="1"/>
      <c r="AB17" s="1"/>
      <c r="AC17" s="1"/>
      <c r="AE17" s="1"/>
      <c r="AF17" s="1"/>
      <c r="AH17" s="3"/>
      <c r="AI17" s="1"/>
      <c r="AJ17" s="171"/>
      <c r="AK17" s="1"/>
    </row>
    <row r="18" spans="1:37" ht="15.5" thickTop="1" thickBot="1" x14ac:dyDescent="0.4">
      <c r="A18" s="143">
        <v>6.5</v>
      </c>
      <c r="B18" s="3">
        <v>6.5</v>
      </c>
      <c r="C18" s="2">
        <v>301.35921120210173</v>
      </c>
      <c r="D18" s="5">
        <v>264.85312053123829</v>
      </c>
      <c r="E18" s="1">
        <v>11.634040516629534</v>
      </c>
      <c r="F18" s="1">
        <v>2.3044257112457203</v>
      </c>
      <c r="G18" s="1">
        <v>2.2261026557568977</v>
      </c>
      <c r="H18" s="144">
        <v>0</v>
      </c>
      <c r="I18" s="177"/>
      <c r="J18" s="182"/>
      <c r="K18" s="1"/>
      <c r="L18" s="5"/>
      <c r="M18" s="2"/>
      <c r="N18" s="5"/>
      <c r="O18" s="5"/>
      <c r="P18" s="1"/>
      <c r="Q18" s="2"/>
      <c r="R18" s="183"/>
      <c r="S18" s="1"/>
      <c r="T18" s="185"/>
      <c r="U18" s="184"/>
      <c r="V18" s="187"/>
      <c r="W18" s="1"/>
      <c r="X18" s="172"/>
      <c r="Y18" s="172"/>
      <c r="Z18" s="1"/>
      <c r="AA18" s="1"/>
      <c r="AB18" s="1"/>
      <c r="AC18" s="1"/>
      <c r="AE18" s="1"/>
      <c r="AF18" s="1"/>
      <c r="AH18" s="3"/>
      <c r="AI18" s="1"/>
      <c r="AJ18" s="171"/>
      <c r="AK18" s="1"/>
    </row>
    <row r="19" spans="1:37" ht="15.5" thickTop="1" thickBot="1" x14ac:dyDescent="0.4">
      <c r="A19" s="143">
        <v>7.5</v>
      </c>
      <c r="B19" s="3">
        <v>7.5</v>
      </c>
      <c r="C19" s="2">
        <v>496.87832926664043</v>
      </c>
      <c r="D19" s="5">
        <v>277.27562619429648</v>
      </c>
      <c r="E19" s="1">
        <v>14.685925119656481</v>
      </c>
      <c r="F19" s="1">
        <v>2.4884625637381119</v>
      </c>
      <c r="G19" s="1">
        <v>2.4931712948481675</v>
      </c>
      <c r="H19" s="144">
        <v>0</v>
      </c>
      <c r="I19" s="177"/>
      <c r="J19" s="182"/>
      <c r="K19" s="1"/>
      <c r="L19" s="5"/>
      <c r="M19" s="2"/>
      <c r="N19" s="5"/>
      <c r="O19" s="5"/>
      <c r="P19" s="1"/>
      <c r="Q19" s="2"/>
      <c r="R19" s="183"/>
      <c r="S19" s="1"/>
      <c r="T19" s="185"/>
      <c r="U19" s="184"/>
      <c r="V19" s="187"/>
      <c r="W19" s="1"/>
      <c r="X19" s="172"/>
      <c r="Y19" s="172"/>
      <c r="Z19" s="1"/>
      <c r="AA19" s="1"/>
      <c r="AB19" s="1"/>
      <c r="AC19" s="1"/>
      <c r="AE19" s="1"/>
      <c r="AF19" s="1"/>
      <c r="AH19" s="3"/>
      <c r="AI19" s="1"/>
      <c r="AJ19" s="171"/>
      <c r="AK19" s="1"/>
    </row>
    <row r="20" spans="1:37" ht="15.5" thickTop="1" thickBot="1" x14ac:dyDescent="0.4">
      <c r="A20" s="143">
        <v>8.5</v>
      </c>
      <c r="B20" s="3">
        <v>8.5</v>
      </c>
      <c r="C20" s="2">
        <v>672.17597552062944</v>
      </c>
      <c r="D20" s="5">
        <v>279.83124257685398</v>
      </c>
      <c r="E20" s="1">
        <v>15.301002303447607</v>
      </c>
      <c r="F20" s="1">
        <v>2.6711942530299342</v>
      </c>
      <c r="G20" s="1">
        <v>2.1439810031948827</v>
      </c>
      <c r="H20" s="144">
        <v>0</v>
      </c>
      <c r="I20" s="177"/>
      <c r="J20" s="182"/>
      <c r="K20" s="1"/>
      <c r="L20" s="5"/>
      <c r="M20" s="2"/>
      <c r="N20" s="5"/>
      <c r="O20" s="5"/>
      <c r="P20" s="1"/>
      <c r="Q20" s="2"/>
      <c r="R20" s="183"/>
      <c r="S20" s="1"/>
      <c r="T20" s="185"/>
      <c r="U20" s="184"/>
      <c r="V20" s="187"/>
      <c r="W20" s="1"/>
      <c r="X20" s="172"/>
      <c r="Y20" s="172"/>
      <c r="Z20" s="1"/>
      <c r="AA20" s="1"/>
      <c r="AB20" s="1"/>
      <c r="AC20" s="1"/>
      <c r="AE20" s="1"/>
      <c r="AF20" s="1"/>
      <c r="AH20" s="3"/>
      <c r="AI20" s="1"/>
      <c r="AJ20" s="171"/>
      <c r="AK20" s="1"/>
    </row>
    <row r="21" spans="1:37" ht="15.5" thickTop="1" thickBot="1" x14ac:dyDescent="0.4">
      <c r="A21" s="143">
        <v>9.5</v>
      </c>
      <c r="B21" s="3">
        <v>9.5</v>
      </c>
      <c r="C21" s="2">
        <v>815.30590471397545</v>
      </c>
      <c r="D21" s="5">
        <v>288.53636638788475</v>
      </c>
      <c r="E21" s="1">
        <v>17.365008941350592</v>
      </c>
      <c r="F21" s="1">
        <v>3.0910493695976249</v>
      </c>
      <c r="G21" s="1">
        <v>2.2989078575022392</v>
      </c>
      <c r="H21" s="144">
        <v>0</v>
      </c>
      <c r="I21" s="177"/>
      <c r="J21" s="182"/>
      <c r="K21" s="1"/>
      <c r="L21" s="5"/>
      <c r="M21" s="2"/>
      <c r="N21" s="5"/>
      <c r="O21" s="5"/>
      <c r="P21" s="1"/>
      <c r="Q21" s="2"/>
      <c r="R21" s="183"/>
      <c r="S21" s="1"/>
      <c r="T21" s="185"/>
      <c r="U21" s="184"/>
      <c r="V21" s="187"/>
      <c r="W21" s="1"/>
      <c r="X21" s="172"/>
      <c r="Y21" s="172"/>
      <c r="Z21" s="1"/>
      <c r="AA21" s="1"/>
      <c r="AB21" s="1"/>
      <c r="AC21" s="1"/>
      <c r="AE21" s="1"/>
      <c r="AF21" s="1"/>
      <c r="AH21" s="3"/>
      <c r="AI21" s="1"/>
      <c r="AJ21" s="171"/>
      <c r="AK21" s="1"/>
    </row>
    <row r="22" spans="1:37" ht="15.5" thickTop="1" thickBot="1" x14ac:dyDescent="0.4">
      <c r="A22" s="143">
        <v>10.5</v>
      </c>
      <c r="B22" s="3">
        <v>10.5</v>
      </c>
      <c r="C22" s="2">
        <v>916.51404841900148</v>
      </c>
      <c r="D22" s="5">
        <v>295.69369498004824</v>
      </c>
      <c r="E22" s="1">
        <v>19.027323198928393</v>
      </c>
      <c r="F22" s="1">
        <v>3.2908830373583671</v>
      </c>
      <c r="G22" s="1">
        <v>2.6948602612739636</v>
      </c>
      <c r="H22" s="144">
        <v>0</v>
      </c>
      <c r="I22" s="177"/>
      <c r="J22" s="182"/>
      <c r="K22" s="1"/>
      <c r="L22" s="5"/>
      <c r="M22" s="2"/>
      <c r="N22" s="5"/>
      <c r="O22" s="5"/>
      <c r="P22" s="1"/>
      <c r="Q22" s="2"/>
      <c r="R22" s="183"/>
      <c r="S22" s="1"/>
      <c r="T22" s="185"/>
      <c r="U22" s="184"/>
      <c r="V22" s="187"/>
      <c r="W22" s="1"/>
      <c r="X22" s="172"/>
      <c r="Y22" s="172"/>
      <c r="Z22" s="1"/>
      <c r="AA22" s="1"/>
      <c r="AB22" s="1"/>
      <c r="AC22" s="1"/>
      <c r="AE22" s="1"/>
      <c r="AF22" s="1"/>
      <c r="AH22" s="3"/>
      <c r="AI22" s="1"/>
      <c r="AJ22" s="171"/>
      <c r="AK22" s="1"/>
    </row>
    <row r="23" spans="1:37" ht="15.5" thickTop="1" thickBot="1" x14ac:dyDescent="0.4">
      <c r="A23" s="143">
        <v>11.5</v>
      </c>
      <c r="B23" s="3">
        <v>11.5</v>
      </c>
      <c r="C23" s="2">
        <v>968.90323869395957</v>
      </c>
      <c r="D23" s="5">
        <v>301.16236997195421</v>
      </c>
      <c r="E23" s="1">
        <v>20.277218744483385</v>
      </c>
      <c r="F23" s="1">
        <v>3.2794186814697035</v>
      </c>
      <c r="G23" s="1">
        <v>2.6705181370463551</v>
      </c>
      <c r="H23" s="144">
        <v>0</v>
      </c>
      <c r="I23" s="177"/>
      <c r="J23" s="182"/>
      <c r="K23" s="1"/>
      <c r="L23" s="5"/>
      <c r="M23" s="2"/>
      <c r="N23" s="5"/>
      <c r="O23" s="5"/>
      <c r="P23" s="1"/>
      <c r="Q23" s="2"/>
      <c r="R23" s="183"/>
      <c r="S23" s="1"/>
      <c r="T23" s="185"/>
      <c r="U23" s="184"/>
      <c r="V23" s="187"/>
      <c r="W23" s="1"/>
      <c r="X23" s="172"/>
      <c r="Y23" s="172"/>
      <c r="Z23" s="1"/>
      <c r="AA23" s="1"/>
      <c r="AB23" s="1"/>
      <c r="AC23" s="1"/>
      <c r="AE23" s="1"/>
      <c r="AF23" s="1"/>
      <c r="AH23" s="3"/>
      <c r="AI23" s="1"/>
      <c r="AJ23" s="171"/>
      <c r="AK23" s="1"/>
    </row>
    <row r="24" spans="1:37" ht="15.5" thickTop="1" thickBot="1" x14ac:dyDescent="0.4">
      <c r="A24" s="143">
        <v>12.5</v>
      </c>
      <c r="B24" s="3">
        <v>12.5</v>
      </c>
      <c r="C24" s="2">
        <v>968.90323869395957</v>
      </c>
      <c r="D24" s="5">
        <v>306.7354897278417</v>
      </c>
      <c r="E24" s="1">
        <v>21.533593608854883</v>
      </c>
      <c r="F24" s="1">
        <v>3.8753851469743967</v>
      </c>
      <c r="G24" s="1">
        <v>2.5851455749109356</v>
      </c>
      <c r="H24" s="144">
        <v>0</v>
      </c>
      <c r="I24" s="177"/>
      <c r="J24" s="182"/>
      <c r="K24" s="1"/>
      <c r="L24" s="5"/>
      <c r="M24" s="2"/>
      <c r="N24" s="5"/>
      <c r="O24" s="5"/>
      <c r="P24" s="1"/>
      <c r="Q24" s="2"/>
      <c r="R24" s="183"/>
      <c r="S24" s="1"/>
      <c r="T24" s="185"/>
      <c r="U24" s="184"/>
      <c r="V24" s="187"/>
      <c r="W24" s="1"/>
      <c r="X24" s="172"/>
      <c r="Y24" s="172"/>
      <c r="Z24" s="1"/>
      <c r="AA24" s="1"/>
      <c r="AB24" s="1"/>
      <c r="AC24" s="1"/>
      <c r="AE24" s="1"/>
      <c r="AF24" s="1"/>
      <c r="AH24" s="3"/>
      <c r="AI24" s="1"/>
      <c r="AJ24" s="171"/>
      <c r="AK24" s="1"/>
    </row>
    <row r="25" spans="1:37" ht="15.5" thickTop="1" thickBot="1" x14ac:dyDescent="0.4">
      <c r="A25" s="143">
        <v>13.5</v>
      </c>
      <c r="B25" s="3">
        <v>13.5</v>
      </c>
      <c r="C25" s="2">
        <v>916.51404841900148</v>
      </c>
      <c r="D25" s="5">
        <v>314.90168678834135</v>
      </c>
      <c r="E25" s="1">
        <v>23.343971996674878</v>
      </c>
      <c r="F25" s="1">
        <v>4.4695634110969298</v>
      </c>
      <c r="G25" s="1">
        <v>2.5964207964757975</v>
      </c>
      <c r="H25" s="144">
        <v>0</v>
      </c>
      <c r="I25" s="177"/>
      <c r="J25" s="182"/>
      <c r="K25" s="1"/>
      <c r="L25" s="5"/>
      <c r="M25" s="2"/>
      <c r="N25" s="5"/>
      <c r="O25" s="5"/>
      <c r="P25" s="1"/>
      <c r="Q25" s="2"/>
      <c r="R25" s="183"/>
      <c r="S25" s="1"/>
      <c r="T25" s="185"/>
      <c r="U25" s="184"/>
      <c r="V25" s="187"/>
      <c r="W25" s="1"/>
      <c r="X25" s="172"/>
      <c r="Y25" s="172"/>
      <c r="Z25" s="1"/>
      <c r="AA25" s="1"/>
      <c r="AB25" s="1"/>
      <c r="AC25" s="1"/>
      <c r="AE25" s="1"/>
      <c r="AF25" s="1"/>
      <c r="AH25" s="3"/>
      <c r="AI25" s="1"/>
      <c r="AJ25" s="171"/>
      <c r="AK25" s="1"/>
    </row>
    <row r="26" spans="1:37" ht="15.5" thickTop="1" thickBot="1" x14ac:dyDescent="0.4">
      <c r="A26" s="143">
        <v>14.5</v>
      </c>
      <c r="B26" s="3">
        <v>14.5</v>
      </c>
      <c r="C26" s="2">
        <v>815.30590471397545</v>
      </c>
      <c r="D26" s="5">
        <v>312.54902421933116</v>
      </c>
      <c r="E26" s="1">
        <v>22.826052683540077</v>
      </c>
      <c r="F26" s="1">
        <v>3.6515499215189031</v>
      </c>
      <c r="G26" s="1">
        <v>2.3682714644228127</v>
      </c>
      <c r="H26" s="144">
        <v>0</v>
      </c>
      <c r="I26" s="177"/>
      <c r="J26" s="182"/>
      <c r="K26" s="1"/>
      <c r="L26" s="5"/>
      <c r="M26" s="2"/>
      <c r="N26" s="5"/>
      <c r="O26" s="5"/>
      <c r="P26" s="1"/>
      <c r="Q26" s="2"/>
      <c r="R26" s="183"/>
      <c r="S26" s="1"/>
      <c r="T26" s="185"/>
      <c r="U26" s="184"/>
      <c r="V26" s="187"/>
      <c r="W26" s="1"/>
      <c r="X26" s="172"/>
      <c r="Y26" s="172"/>
      <c r="Z26" s="1"/>
      <c r="AA26" s="1"/>
      <c r="AB26" s="1"/>
      <c r="AC26" s="1"/>
      <c r="AE26" s="1"/>
      <c r="AF26" s="1"/>
      <c r="AH26" s="3"/>
      <c r="AI26" s="1"/>
      <c r="AJ26" s="171"/>
      <c r="AK26" s="1"/>
    </row>
    <row r="27" spans="1:37" ht="15.5" thickTop="1" thickBot="1" x14ac:dyDescent="0.4">
      <c r="A27" s="143">
        <v>15.5</v>
      </c>
      <c r="B27" s="3">
        <v>15.5</v>
      </c>
      <c r="C27" s="2">
        <v>672.17597552062944</v>
      </c>
      <c r="D27" s="5">
        <v>313.85117175300701</v>
      </c>
      <c r="E27" s="1">
        <v>23.113069622865151</v>
      </c>
      <c r="F27" s="1">
        <v>4.7818547353095617</v>
      </c>
      <c r="G27" s="1">
        <v>2.3336989490540936</v>
      </c>
      <c r="H27" s="144">
        <v>0</v>
      </c>
      <c r="I27" s="177"/>
      <c r="J27" s="182"/>
      <c r="K27" s="1"/>
      <c r="L27" s="5"/>
      <c r="M27" s="2"/>
      <c r="N27" s="5"/>
      <c r="O27" s="5"/>
      <c r="P27" s="1"/>
      <c r="Q27" s="2"/>
      <c r="R27" s="183"/>
      <c r="S27" s="1"/>
      <c r="T27" s="185"/>
      <c r="U27" s="184"/>
      <c r="V27" s="187"/>
      <c r="W27" s="1"/>
      <c r="X27" s="172"/>
      <c r="Y27" s="172"/>
      <c r="Z27" s="1"/>
      <c r="AA27" s="1"/>
      <c r="AB27" s="1"/>
      <c r="AC27" s="1"/>
      <c r="AE27" s="1"/>
      <c r="AF27" s="1"/>
      <c r="AH27" s="3"/>
      <c r="AI27" s="1"/>
      <c r="AJ27" s="171"/>
      <c r="AK27" s="1"/>
    </row>
    <row r="28" spans="1:37" ht="15.5" thickTop="1" thickBot="1" x14ac:dyDescent="0.4">
      <c r="A28" s="143">
        <v>16.5</v>
      </c>
      <c r="B28" s="3">
        <v>16.5</v>
      </c>
      <c r="C28" s="2">
        <v>496.87832926664043</v>
      </c>
      <c r="D28" s="5">
        <v>304.3749039473812</v>
      </c>
      <c r="E28" s="1">
        <v>21.003543057023069</v>
      </c>
      <c r="F28" s="1">
        <v>4.0062026453106796</v>
      </c>
      <c r="G28" s="1">
        <v>2.5278016775938497</v>
      </c>
      <c r="H28" s="144">
        <v>0</v>
      </c>
      <c r="I28" s="177"/>
      <c r="J28" s="182"/>
      <c r="K28" s="1"/>
      <c r="L28" s="5"/>
      <c r="M28" s="2"/>
      <c r="N28" s="5"/>
      <c r="O28" s="5"/>
      <c r="P28" s="1"/>
      <c r="Q28" s="2"/>
      <c r="R28" s="183"/>
      <c r="S28" s="1"/>
      <c r="T28" s="185"/>
      <c r="U28" s="184"/>
      <c r="V28" s="187"/>
      <c r="W28" s="1"/>
      <c r="X28" s="172"/>
      <c r="Y28" s="172"/>
      <c r="Z28" s="1"/>
      <c r="AA28" s="1"/>
      <c r="AB28" s="1"/>
      <c r="AC28" s="1"/>
      <c r="AE28" s="1"/>
      <c r="AF28" s="1"/>
      <c r="AH28" s="3"/>
      <c r="AI28" s="1"/>
      <c r="AJ28" s="171"/>
      <c r="AK28" s="1"/>
    </row>
    <row r="29" spans="1:37" ht="15.5" thickTop="1" thickBot="1" x14ac:dyDescent="0.4">
      <c r="A29" s="143">
        <v>17.5</v>
      </c>
      <c r="B29" s="3">
        <v>17.5</v>
      </c>
      <c r="C29" s="2">
        <v>301.35921120210173</v>
      </c>
      <c r="D29" s="5">
        <v>301.01630099163901</v>
      </c>
      <c r="E29" s="1">
        <v>20.244056049546032</v>
      </c>
      <c r="F29" s="1">
        <v>4.5937905651057562</v>
      </c>
      <c r="G29" s="1">
        <v>2.4109986489172517</v>
      </c>
      <c r="H29" s="144">
        <v>0</v>
      </c>
      <c r="I29" s="177"/>
      <c r="J29" s="182"/>
      <c r="K29" s="1"/>
      <c r="L29" s="5"/>
      <c r="M29" s="2"/>
      <c r="N29" s="5"/>
      <c r="O29" s="5"/>
      <c r="P29" s="1"/>
      <c r="Q29" s="2"/>
      <c r="R29" s="183"/>
      <c r="S29" s="1"/>
      <c r="T29" s="185"/>
      <c r="U29" s="184"/>
      <c r="V29" s="187"/>
      <c r="W29" s="1"/>
      <c r="X29" s="172"/>
      <c r="Y29" s="172"/>
      <c r="Z29" s="1"/>
      <c r="AA29" s="1"/>
      <c r="AB29" s="1"/>
      <c r="AC29" s="1"/>
      <c r="AE29" s="1"/>
      <c r="AF29" s="1"/>
      <c r="AH29" s="3"/>
      <c r="AI29" s="1"/>
      <c r="AJ29" s="171"/>
      <c r="AK29" s="1"/>
    </row>
    <row r="30" spans="1:37" ht="15.5" thickTop="1" thickBot="1" x14ac:dyDescent="0.4">
      <c r="A30" s="143">
        <v>18.5</v>
      </c>
      <c r="B30" s="3">
        <v>18.5</v>
      </c>
      <c r="C30" s="2">
        <v>98.942926503916112</v>
      </c>
      <c r="D30" s="5">
        <v>286.91110215550009</v>
      </c>
      <c r="E30" s="1">
        <v>16.983234973123995</v>
      </c>
      <c r="F30" s="1">
        <v>3.6323194635863101</v>
      </c>
      <c r="G30" s="1">
        <v>2.2021820284876581</v>
      </c>
      <c r="H30" s="144">
        <v>0</v>
      </c>
      <c r="I30" s="177"/>
      <c r="J30" s="182"/>
      <c r="K30" s="1"/>
      <c r="L30" s="5"/>
      <c r="M30" s="2"/>
      <c r="N30" s="5"/>
      <c r="O30" s="5"/>
      <c r="P30" s="1"/>
      <c r="Q30" s="2"/>
      <c r="R30" s="183"/>
      <c r="S30" s="1"/>
      <c r="T30" s="185"/>
      <c r="U30" s="184"/>
      <c r="V30" s="187"/>
      <c r="W30" s="1"/>
      <c r="X30" s="172"/>
      <c r="Y30" s="172"/>
      <c r="Z30" s="1"/>
      <c r="AA30" s="1"/>
      <c r="AB30" s="1"/>
      <c r="AC30" s="1"/>
      <c r="AE30" s="1"/>
      <c r="AF30" s="1"/>
      <c r="AH30" s="3"/>
      <c r="AI30" s="1"/>
      <c r="AJ30" s="171"/>
      <c r="AK30" s="1"/>
    </row>
    <row r="31" spans="1:37" ht="15.5" thickTop="1" thickBot="1" x14ac:dyDescent="0.4">
      <c r="A31" s="143">
        <v>19.5</v>
      </c>
      <c r="B31" s="3">
        <v>19.5</v>
      </c>
      <c r="C31" s="2">
        <v>0</v>
      </c>
      <c r="D31" s="5">
        <v>278.90494661421599</v>
      </c>
      <c r="E31" s="1">
        <v>15.078553143225541</v>
      </c>
      <c r="F31" s="1">
        <v>3.5097601594073122</v>
      </c>
      <c r="G31" s="1">
        <v>2.2432809571569492</v>
      </c>
      <c r="H31" s="144">
        <v>0</v>
      </c>
      <c r="I31" s="177"/>
      <c r="J31" s="182"/>
      <c r="K31" s="1"/>
      <c r="L31" s="5"/>
      <c r="M31" s="2"/>
      <c r="N31" s="5"/>
      <c r="O31" s="5"/>
      <c r="P31" s="1"/>
      <c r="Q31" s="2"/>
      <c r="R31" s="183"/>
      <c r="S31" s="1"/>
      <c r="T31" s="185"/>
      <c r="U31" s="184"/>
      <c r="V31" s="187"/>
      <c r="W31" s="1"/>
      <c r="X31" s="172"/>
      <c r="Y31" s="172"/>
      <c r="Z31" s="1"/>
      <c r="AA31" s="1"/>
      <c r="AB31" s="1"/>
      <c r="AC31" s="1"/>
      <c r="AE31" s="1"/>
      <c r="AF31" s="1"/>
      <c r="AH31" s="3"/>
      <c r="AI31" s="1"/>
      <c r="AJ31" s="171"/>
      <c r="AK31" s="1"/>
    </row>
    <row r="32" spans="1:37" ht="15.5" thickTop="1" thickBot="1" x14ac:dyDescent="0.4">
      <c r="A32" s="143">
        <v>20.5</v>
      </c>
      <c r="B32" s="3">
        <v>20.5</v>
      </c>
      <c r="C32" s="2">
        <v>0</v>
      </c>
      <c r="D32" s="5">
        <v>274.02836277439411</v>
      </c>
      <c r="E32" s="1">
        <v>13.898220659485103</v>
      </c>
      <c r="F32" s="1">
        <v>3.8476582856076482</v>
      </c>
      <c r="G32" s="1">
        <v>2.4759475586658066</v>
      </c>
      <c r="H32" s="144">
        <v>0</v>
      </c>
      <c r="I32" s="177"/>
      <c r="J32" s="182"/>
      <c r="K32" s="1"/>
      <c r="L32" s="5"/>
      <c r="M32" s="2"/>
      <c r="N32" s="5"/>
      <c r="O32" s="5"/>
      <c r="P32" s="1"/>
      <c r="Q32" s="2"/>
      <c r="R32" s="183"/>
      <c r="S32" s="1"/>
      <c r="T32" s="185"/>
      <c r="U32" s="184"/>
      <c r="V32" s="187"/>
      <c r="W32" s="1"/>
      <c r="X32" s="172"/>
      <c r="Y32" s="172"/>
      <c r="Z32" s="1"/>
      <c r="AA32" s="1"/>
      <c r="AB32" s="1"/>
      <c r="AC32" s="1"/>
      <c r="AE32" s="1"/>
      <c r="AF32" s="1"/>
      <c r="AH32" s="3"/>
      <c r="AI32" s="1"/>
      <c r="AJ32" s="171"/>
      <c r="AK32" s="1"/>
    </row>
    <row r="33" spans="1:37" ht="15.5" thickTop="1" thickBot="1" x14ac:dyDescent="0.4">
      <c r="A33" s="143">
        <v>21.5</v>
      </c>
      <c r="B33" s="3">
        <v>21.5</v>
      </c>
      <c r="C33" s="2">
        <v>0</v>
      </c>
      <c r="D33" s="5">
        <v>276.19628197022314</v>
      </c>
      <c r="E33" s="1">
        <v>14.424874646126078</v>
      </c>
      <c r="F33" s="1">
        <v>3.507025565728604</v>
      </c>
      <c r="G33" s="1">
        <v>2.0784061464730437</v>
      </c>
      <c r="H33" s="144">
        <v>0</v>
      </c>
      <c r="I33" s="177"/>
      <c r="J33" s="182"/>
      <c r="K33" s="1"/>
      <c r="L33" s="5"/>
      <c r="M33" s="2"/>
      <c r="N33" s="5"/>
      <c r="O33" s="5"/>
      <c r="P33" s="1"/>
      <c r="Q33" s="2"/>
      <c r="R33" s="183"/>
      <c r="S33" s="1"/>
      <c r="T33" s="185"/>
      <c r="U33" s="184"/>
      <c r="V33" s="187"/>
      <c r="W33" s="1"/>
      <c r="X33" s="172"/>
      <c r="Y33" s="172"/>
      <c r="Z33" s="1"/>
      <c r="AA33" s="1"/>
      <c r="AB33" s="1"/>
      <c r="AC33" s="1"/>
      <c r="AE33" s="1"/>
      <c r="AF33" s="1"/>
      <c r="AH33" s="3"/>
      <c r="AI33" s="1"/>
      <c r="AJ33" s="171"/>
      <c r="AK33" s="1"/>
    </row>
    <row r="34" spans="1:37" ht="15.5" thickTop="1" thickBot="1" x14ac:dyDescent="0.4">
      <c r="A34" s="143">
        <v>22.5</v>
      </c>
      <c r="B34" s="3">
        <v>22.5</v>
      </c>
      <c r="C34" s="2">
        <v>0</v>
      </c>
      <c r="D34" s="5">
        <v>272.6487277091141</v>
      </c>
      <c r="E34" s="1">
        <v>13.561435835999358</v>
      </c>
      <c r="F34" s="1">
        <v>2.9862392390242243</v>
      </c>
      <c r="G34" s="1">
        <v>2.0353235312246571</v>
      </c>
      <c r="H34" s="144">
        <v>0</v>
      </c>
      <c r="I34" s="177"/>
      <c r="J34" s="182"/>
      <c r="K34" s="1"/>
      <c r="L34" s="5"/>
      <c r="M34" s="2"/>
      <c r="N34" s="5"/>
      <c r="O34" s="5"/>
      <c r="P34" s="1"/>
      <c r="Q34" s="2"/>
      <c r="R34" s="183"/>
      <c r="S34" s="1"/>
      <c r="T34" s="185"/>
      <c r="U34" s="184"/>
      <c r="V34" s="187"/>
      <c r="W34" s="1"/>
      <c r="X34" s="172"/>
      <c r="Y34" s="172"/>
      <c r="Z34" s="1"/>
      <c r="AA34" s="1"/>
      <c r="AB34" s="1"/>
      <c r="AC34" s="1"/>
      <c r="AE34" s="1"/>
      <c r="AF34" s="1"/>
      <c r="AH34" s="3"/>
      <c r="AI34" s="1"/>
      <c r="AJ34" s="171"/>
      <c r="AK34" s="1"/>
    </row>
    <row r="35" spans="1:37" ht="15.5" thickTop="1" thickBot="1" x14ac:dyDescent="0.4">
      <c r="A35" s="143">
        <v>23.5</v>
      </c>
      <c r="B35" s="3">
        <v>23.5</v>
      </c>
      <c r="C35" s="2">
        <v>0</v>
      </c>
      <c r="D35" s="5">
        <v>269.77889044823911</v>
      </c>
      <c r="E35" s="1">
        <v>12.856759928793041</v>
      </c>
      <c r="F35" s="1">
        <v>3.0955206198304084</v>
      </c>
      <c r="G35" s="1">
        <v>2.1927205314559695</v>
      </c>
      <c r="H35" s="144">
        <v>0</v>
      </c>
      <c r="I35" s="177"/>
      <c r="J35" s="182"/>
      <c r="K35" s="1"/>
      <c r="L35" s="5"/>
      <c r="M35" s="2"/>
      <c r="N35" s="5"/>
      <c r="O35" s="5"/>
      <c r="P35" s="1"/>
      <c r="Q35" s="2"/>
      <c r="R35" s="183"/>
      <c r="S35" s="1"/>
      <c r="T35" s="185"/>
      <c r="U35" s="184"/>
      <c r="V35" s="187"/>
      <c r="W35" s="1"/>
      <c r="X35" s="172"/>
      <c r="Y35" s="172"/>
      <c r="Z35" s="1"/>
      <c r="AA35" s="1"/>
      <c r="AB35" s="1"/>
      <c r="AC35" s="1"/>
      <c r="AE35" s="1"/>
      <c r="AF35" s="1"/>
      <c r="AH35" s="3"/>
      <c r="AI35" s="1"/>
      <c r="AJ35" s="171"/>
      <c r="AK35" s="1"/>
    </row>
    <row r="36" spans="1:37" ht="15.5" thickTop="1" thickBot="1" x14ac:dyDescent="0.4">
      <c r="A36" s="145">
        <v>24.5</v>
      </c>
      <c r="B36" s="3">
        <v>0.5</v>
      </c>
      <c r="C36" s="2">
        <v>0</v>
      </c>
      <c r="D36" s="5">
        <v>265.69332199518436</v>
      </c>
      <c r="E36" s="1">
        <v>11.843802584848534</v>
      </c>
      <c r="F36" s="1">
        <v>2.411089447796404</v>
      </c>
      <c r="G36" s="1">
        <v>2.4674783248215264</v>
      </c>
      <c r="H36" s="144">
        <v>0</v>
      </c>
      <c r="I36" s="177"/>
      <c r="J36" s="182"/>
      <c r="K36" s="1"/>
      <c r="L36" s="5"/>
      <c r="M36" s="2"/>
      <c r="N36" s="5"/>
      <c r="O36" s="5"/>
      <c r="P36" s="1"/>
      <c r="Q36" s="2"/>
      <c r="R36" s="183"/>
      <c r="S36" s="1"/>
      <c r="T36" s="185"/>
      <c r="U36" s="184"/>
      <c r="V36" s="187"/>
      <c r="W36" s="1"/>
      <c r="X36" s="172"/>
      <c r="Y36" s="172"/>
      <c r="Z36" s="1"/>
      <c r="AA36" s="1"/>
      <c r="AB36" s="1"/>
      <c r="AC36" s="1"/>
      <c r="AE36" s="1"/>
      <c r="AF36" s="1"/>
      <c r="AH36" s="3"/>
      <c r="AI36" s="1"/>
      <c r="AJ36" s="171"/>
      <c r="AK36" s="1"/>
    </row>
    <row r="37" spans="1:37" ht="15.5" thickTop="1" thickBot="1" x14ac:dyDescent="0.4">
      <c r="A37" s="145">
        <v>25.5</v>
      </c>
      <c r="B37" s="3">
        <v>1.5</v>
      </c>
      <c r="C37" s="2">
        <v>0</v>
      </c>
      <c r="D37" s="5">
        <v>270.99020695545721</v>
      </c>
      <c r="E37" s="1">
        <v>13.154875768886653</v>
      </c>
      <c r="F37" s="1">
        <v>2.3352274165732876</v>
      </c>
      <c r="G37" s="1">
        <v>2.0462589950241963</v>
      </c>
      <c r="H37" s="144">
        <v>0</v>
      </c>
      <c r="I37" s="177"/>
      <c r="J37" s="182"/>
      <c r="K37" s="1"/>
      <c r="L37" s="5"/>
      <c r="M37" s="2"/>
      <c r="N37" s="5"/>
      <c r="O37" s="5"/>
      <c r="P37" s="1"/>
      <c r="Q37" s="2"/>
      <c r="R37" s="183"/>
      <c r="S37" s="1"/>
      <c r="T37" s="185"/>
      <c r="U37" s="184"/>
      <c r="V37" s="187"/>
      <c r="W37" s="1"/>
      <c r="X37" s="172"/>
      <c r="Y37" s="172"/>
      <c r="Z37" s="1"/>
      <c r="AA37" s="1"/>
      <c r="AB37" s="1"/>
      <c r="AC37" s="1"/>
      <c r="AE37" s="1"/>
      <c r="AF37" s="1"/>
      <c r="AH37" s="3"/>
      <c r="AI37" s="1"/>
      <c r="AJ37" s="171"/>
      <c r="AK37" s="1"/>
    </row>
    <row r="38" spans="1:37" ht="15.5" thickTop="1" thickBot="1" x14ac:dyDescent="0.4">
      <c r="A38" s="145">
        <v>26.5</v>
      </c>
      <c r="B38" s="3">
        <v>2.5</v>
      </c>
      <c r="C38" s="2">
        <v>0</v>
      </c>
      <c r="D38" s="5">
        <v>265.71515689178</v>
      </c>
      <c r="E38" s="1">
        <v>11.849247180343216</v>
      </c>
      <c r="F38" s="1">
        <v>2.2388343612212762</v>
      </c>
      <c r="G38" s="1">
        <v>2.305117008752827</v>
      </c>
      <c r="H38" s="144">
        <v>0</v>
      </c>
      <c r="I38" s="177"/>
      <c r="J38" s="182"/>
      <c r="K38" s="1"/>
      <c r="L38" s="5"/>
      <c r="M38" s="2"/>
      <c r="N38" s="5"/>
      <c r="O38" s="5"/>
      <c r="P38" s="1"/>
      <c r="Q38" s="2"/>
      <c r="R38" s="183"/>
      <c r="S38" s="1"/>
      <c r="T38" s="185"/>
      <c r="U38" s="184"/>
      <c r="V38" s="187"/>
      <c r="W38" s="1"/>
      <c r="X38" s="172"/>
      <c r="Y38" s="172"/>
      <c r="Z38" s="1"/>
      <c r="AA38" s="1"/>
      <c r="AB38" s="1"/>
      <c r="AC38" s="1"/>
      <c r="AE38" s="1"/>
      <c r="AF38" s="1"/>
      <c r="AH38" s="3"/>
      <c r="AI38" s="1"/>
      <c r="AJ38" s="171"/>
      <c r="AK38" s="1"/>
    </row>
    <row r="39" spans="1:37" ht="15.5" thickTop="1" thickBot="1" x14ac:dyDescent="0.4">
      <c r="A39" s="145">
        <v>27.5</v>
      </c>
      <c r="B39" s="3">
        <v>3.5</v>
      </c>
      <c r="C39" s="2">
        <v>0</v>
      </c>
      <c r="D39" s="5">
        <v>262.49325954707354</v>
      </c>
      <c r="E39" s="1">
        <v>11.04220341783844</v>
      </c>
      <c r="F39" s="1">
        <v>2.2071834683693861</v>
      </c>
      <c r="G39" s="1">
        <v>2.3784680667895777</v>
      </c>
      <c r="H39" s="144">
        <v>0</v>
      </c>
      <c r="I39" s="177"/>
      <c r="J39" s="182"/>
      <c r="K39" s="1"/>
      <c r="L39" s="5"/>
      <c r="M39" s="2"/>
      <c r="N39" s="5"/>
      <c r="O39" s="5"/>
      <c r="P39" s="1"/>
      <c r="Q39" s="2"/>
      <c r="R39" s="183"/>
      <c r="S39" s="1"/>
      <c r="T39" s="185"/>
      <c r="U39" s="184"/>
      <c r="V39" s="187"/>
      <c r="W39" s="1"/>
      <c r="X39" s="172"/>
      <c r="Y39" s="172"/>
      <c r="Z39" s="1"/>
      <c r="AA39" s="1"/>
      <c r="AB39" s="1"/>
      <c r="AC39" s="1"/>
      <c r="AE39" s="1"/>
      <c r="AF39" s="1"/>
      <c r="AH39" s="3"/>
      <c r="AI39" s="1"/>
      <c r="AJ39" s="171"/>
      <c r="AK39" s="1"/>
    </row>
    <row r="40" spans="1:37" ht="15.5" thickTop="1" thickBot="1" x14ac:dyDescent="0.4">
      <c r="A40" s="145">
        <v>28.5</v>
      </c>
      <c r="B40" s="3">
        <v>4.5</v>
      </c>
      <c r="C40" s="2">
        <v>0</v>
      </c>
      <c r="D40" s="5">
        <v>260.02153702743118</v>
      </c>
      <c r="E40" s="1">
        <v>10.418017833014291</v>
      </c>
      <c r="F40" s="1">
        <v>2.3048536602262777</v>
      </c>
      <c r="G40" s="1">
        <v>2.301629722466132</v>
      </c>
      <c r="H40" s="144">
        <v>0</v>
      </c>
      <c r="I40" s="177"/>
      <c r="J40" s="182"/>
      <c r="K40" s="1"/>
      <c r="L40" s="5"/>
      <c r="M40" s="2"/>
      <c r="N40" s="5"/>
      <c r="O40" s="5"/>
      <c r="P40" s="1"/>
      <c r="Q40" s="2"/>
      <c r="R40" s="183"/>
      <c r="S40" s="1"/>
      <c r="T40" s="185"/>
      <c r="U40" s="184"/>
      <c r="V40" s="187"/>
      <c r="W40" s="1"/>
      <c r="X40" s="172"/>
      <c r="Y40" s="172"/>
      <c r="Z40" s="1"/>
      <c r="AA40" s="1"/>
      <c r="AB40" s="1"/>
      <c r="AC40" s="1"/>
      <c r="AE40" s="1"/>
      <c r="AF40" s="1"/>
      <c r="AH40" s="3"/>
      <c r="AI40" s="1"/>
      <c r="AJ40" s="171"/>
      <c r="AK40" s="1"/>
    </row>
    <row r="41" spans="1:37" ht="15.5" thickTop="1" thickBot="1" x14ac:dyDescent="0.4">
      <c r="A41" s="145">
        <v>29.5</v>
      </c>
      <c r="B41" s="3">
        <v>5.5</v>
      </c>
      <c r="C41" s="2">
        <v>98.942926503916112</v>
      </c>
      <c r="D41" s="5">
        <v>266.95683212262082</v>
      </c>
      <c r="E41" s="1">
        <v>12.158311932977485</v>
      </c>
      <c r="F41" s="1">
        <v>2.1916861393803444</v>
      </c>
      <c r="G41" s="1">
        <v>2.3609256664384652</v>
      </c>
      <c r="H41" s="144">
        <v>0</v>
      </c>
      <c r="I41" s="177"/>
      <c r="J41" s="182"/>
      <c r="K41" s="1"/>
      <c r="L41" s="5"/>
      <c r="M41" s="2"/>
      <c r="N41" s="5"/>
      <c r="O41" s="5"/>
      <c r="P41" s="1"/>
      <c r="Q41" s="2"/>
      <c r="R41" s="183"/>
      <c r="S41" s="1"/>
      <c r="T41" s="185"/>
      <c r="U41" s="184"/>
      <c r="V41" s="187"/>
      <c r="W41" s="1"/>
      <c r="X41" s="172"/>
      <c r="Y41" s="172"/>
      <c r="Z41" s="1"/>
      <c r="AA41" s="1"/>
      <c r="AB41" s="1"/>
      <c r="AC41" s="1"/>
      <c r="AE41" s="1"/>
      <c r="AF41" s="1"/>
      <c r="AH41" s="3"/>
      <c r="AI41" s="1"/>
      <c r="AJ41" s="171"/>
      <c r="AK41" s="1"/>
    </row>
    <row r="42" spans="1:37" ht="15.5" thickTop="1" thickBot="1" x14ac:dyDescent="0.4">
      <c r="A42" s="145">
        <v>30.5</v>
      </c>
      <c r="B42" s="3">
        <v>6.5</v>
      </c>
      <c r="C42" s="2">
        <v>301.35921120210173</v>
      </c>
      <c r="D42" s="5">
        <v>269.03431915514886</v>
      </c>
      <c r="E42" s="1">
        <v>12.673015731416598</v>
      </c>
      <c r="F42" s="1">
        <v>2.2939726943492591</v>
      </c>
      <c r="G42" s="1">
        <v>2.2204628859749969</v>
      </c>
      <c r="H42" s="144">
        <v>0</v>
      </c>
      <c r="I42" s="177"/>
      <c r="J42" s="182"/>
      <c r="K42" s="1"/>
      <c r="L42" s="5"/>
      <c r="M42" s="2"/>
      <c r="N42" s="5"/>
      <c r="O42" s="5"/>
      <c r="P42" s="1"/>
      <c r="Q42" s="2"/>
      <c r="R42" s="183"/>
      <c r="S42" s="1"/>
      <c r="T42" s="185"/>
      <c r="U42" s="184"/>
      <c r="V42" s="187"/>
      <c r="W42" s="1"/>
      <c r="X42" s="172"/>
      <c r="Y42" s="172"/>
      <c r="Z42" s="1"/>
      <c r="AA42" s="1"/>
      <c r="AB42" s="1"/>
      <c r="AC42" s="1"/>
      <c r="AE42" s="1"/>
      <c r="AF42" s="1"/>
      <c r="AH42" s="3"/>
      <c r="AI42" s="1"/>
      <c r="AJ42" s="171"/>
      <c r="AK42" s="1"/>
    </row>
    <row r="43" spans="1:37" ht="15.5" thickTop="1" thickBot="1" x14ac:dyDescent="0.4">
      <c r="A43" s="145">
        <v>31.5</v>
      </c>
      <c r="B43" s="3">
        <v>7.5</v>
      </c>
      <c r="C43" s="2">
        <v>496.87832926664043</v>
      </c>
      <c r="D43" s="5">
        <v>272.27739126591752</v>
      </c>
      <c r="E43" s="1">
        <v>13.470570081256357</v>
      </c>
      <c r="F43" s="1">
        <v>2.4859950467857805</v>
      </c>
      <c r="G43" s="1">
        <v>2.2906948243341247</v>
      </c>
      <c r="H43" s="144">
        <v>0</v>
      </c>
      <c r="I43" s="177"/>
      <c r="J43" s="182"/>
      <c r="K43" s="1"/>
      <c r="L43" s="5"/>
      <c r="M43" s="2"/>
      <c r="N43" s="5"/>
      <c r="O43" s="5"/>
      <c r="P43" s="1"/>
      <c r="Q43" s="2"/>
      <c r="R43" s="183"/>
      <c r="S43" s="1"/>
      <c r="T43" s="185"/>
      <c r="U43" s="184"/>
      <c r="V43" s="187"/>
      <c r="W43" s="1"/>
      <c r="X43" s="172"/>
      <c r="Y43" s="172"/>
      <c r="Z43" s="1"/>
      <c r="AA43" s="1"/>
      <c r="AB43" s="1"/>
      <c r="AC43" s="1"/>
      <c r="AE43" s="1"/>
      <c r="AF43" s="1"/>
      <c r="AH43" s="3"/>
      <c r="AI43" s="1"/>
      <c r="AJ43" s="171"/>
      <c r="AK43" s="1"/>
    </row>
    <row r="44" spans="1:37" ht="15.5" thickTop="1" thickBot="1" x14ac:dyDescent="0.4">
      <c r="A44" s="145">
        <v>32.5</v>
      </c>
      <c r="B44" s="3">
        <v>8.5</v>
      </c>
      <c r="C44" s="2">
        <v>672.17597552062944</v>
      </c>
      <c r="D44" s="5">
        <v>279.51616957171171</v>
      </c>
      <c r="E44" s="1">
        <v>15.225399858622021</v>
      </c>
      <c r="F44" s="1">
        <v>2.6740983492889279</v>
      </c>
      <c r="G44" s="1">
        <v>2.4453360374113098</v>
      </c>
      <c r="H44" s="144">
        <v>0</v>
      </c>
      <c r="I44" s="177"/>
      <c r="J44" s="182"/>
      <c r="K44" s="1"/>
      <c r="L44" s="5"/>
      <c r="M44" s="2"/>
      <c r="N44" s="5"/>
      <c r="O44" s="5"/>
      <c r="P44" s="1"/>
      <c r="Q44" s="2"/>
      <c r="R44" s="183"/>
      <c r="S44" s="1"/>
      <c r="T44" s="185"/>
      <c r="U44" s="184"/>
      <c r="V44" s="187"/>
      <c r="W44" s="1"/>
      <c r="X44" s="172"/>
      <c r="Y44" s="172"/>
      <c r="Z44" s="1"/>
      <c r="AA44" s="1"/>
      <c r="AB44" s="1"/>
      <c r="AC44" s="1"/>
      <c r="AE44" s="1"/>
      <c r="AF44" s="1"/>
      <c r="AH44" s="3"/>
      <c r="AI44" s="1"/>
      <c r="AJ44" s="171"/>
      <c r="AK44" s="1"/>
    </row>
    <row r="45" spans="1:37" ht="15.5" thickTop="1" thickBot="1" x14ac:dyDescent="0.4">
      <c r="A45" s="145">
        <v>33.5</v>
      </c>
      <c r="B45" s="3">
        <v>9.5</v>
      </c>
      <c r="C45" s="2">
        <v>815.30590471397545</v>
      </c>
      <c r="D45" s="5">
        <v>284.9939442423784</v>
      </c>
      <c r="E45" s="1">
        <v>16.530804502010149</v>
      </c>
      <c r="F45" s="1">
        <v>2.8442401417910679</v>
      </c>
      <c r="G45" s="1">
        <v>2.2925483872902599</v>
      </c>
      <c r="H45" s="144">
        <v>0</v>
      </c>
      <c r="I45" s="177"/>
      <c r="J45" s="182"/>
      <c r="K45" s="1"/>
      <c r="L45" s="5"/>
      <c r="M45" s="2"/>
      <c r="N45" s="5"/>
      <c r="O45" s="5"/>
      <c r="P45" s="1"/>
      <c r="Q45" s="2"/>
      <c r="R45" s="183"/>
      <c r="S45" s="1"/>
      <c r="T45" s="185"/>
      <c r="U45" s="184"/>
      <c r="V45" s="187"/>
      <c r="W45" s="1"/>
      <c r="X45" s="172"/>
      <c r="Y45" s="172"/>
      <c r="Z45" s="1"/>
      <c r="AA45" s="1"/>
      <c r="AB45" s="1"/>
      <c r="AC45" s="1"/>
      <c r="AE45" s="1"/>
      <c r="AF45" s="1"/>
      <c r="AH45" s="3"/>
      <c r="AI45" s="1"/>
      <c r="AJ45" s="171"/>
      <c r="AK45" s="1"/>
    </row>
    <row r="46" spans="1:37" ht="15.5" thickTop="1" thickBot="1" x14ac:dyDescent="0.4">
      <c r="A46" s="145">
        <v>34.5</v>
      </c>
      <c r="B46" s="3">
        <v>10.5</v>
      </c>
      <c r="C46" s="2">
        <v>916.51404841900148</v>
      </c>
      <c r="D46" s="5">
        <v>295.63864073167821</v>
      </c>
      <c r="E46" s="1">
        <v>19.014652430408887</v>
      </c>
      <c r="F46" s="1">
        <v>3.2511319692809</v>
      </c>
      <c r="G46" s="1">
        <v>2.6282470832714195</v>
      </c>
      <c r="H46" s="144">
        <v>0</v>
      </c>
      <c r="I46" s="177"/>
      <c r="J46" s="182"/>
      <c r="K46" s="1"/>
      <c r="L46" s="5"/>
      <c r="M46" s="2"/>
      <c r="N46" s="5"/>
      <c r="O46" s="5"/>
      <c r="P46" s="1"/>
      <c r="Q46" s="2"/>
      <c r="R46" s="183"/>
      <c r="S46" s="1"/>
      <c r="T46" s="185"/>
      <c r="U46" s="184"/>
      <c r="V46" s="187"/>
      <c r="W46" s="1"/>
      <c r="X46" s="172"/>
      <c r="Y46" s="172"/>
      <c r="Z46" s="1"/>
      <c r="AA46" s="1"/>
      <c r="AB46" s="1"/>
      <c r="AC46" s="1"/>
      <c r="AE46" s="1"/>
      <c r="AF46" s="1"/>
      <c r="AH46" s="3"/>
      <c r="AI46" s="1"/>
      <c r="AJ46" s="171"/>
      <c r="AK46" s="1"/>
    </row>
    <row r="47" spans="1:37" ht="15.5" thickTop="1" thickBot="1" x14ac:dyDescent="0.4">
      <c r="A47" s="145">
        <v>35.5</v>
      </c>
      <c r="B47" s="3">
        <v>11.5</v>
      </c>
      <c r="C47" s="2">
        <v>968.90323869395957</v>
      </c>
      <c r="D47" s="5">
        <v>306.82300695831015</v>
      </c>
      <c r="E47" s="1">
        <v>21.553185999255252</v>
      </c>
      <c r="F47" s="1">
        <v>3.5576492014133132</v>
      </c>
      <c r="G47" s="1">
        <v>2.6890238135408713</v>
      </c>
      <c r="H47" s="144">
        <v>0</v>
      </c>
      <c r="I47" s="177"/>
      <c r="J47" s="182"/>
      <c r="K47" s="1"/>
      <c r="L47" s="5"/>
      <c r="M47" s="2"/>
      <c r="N47" s="5"/>
      <c r="O47" s="5"/>
      <c r="P47" s="1"/>
      <c r="Q47" s="2"/>
      <c r="R47" s="183"/>
      <c r="S47" s="1"/>
      <c r="T47" s="185"/>
      <c r="U47" s="184"/>
      <c r="V47" s="187"/>
      <c r="W47" s="1"/>
      <c r="X47" s="172"/>
      <c r="Y47" s="172"/>
      <c r="Z47" s="1"/>
      <c r="AA47" s="1"/>
      <c r="AB47" s="1"/>
      <c r="AC47" s="1"/>
      <c r="AE47" s="1"/>
      <c r="AF47" s="1"/>
      <c r="AH47" s="3"/>
      <c r="AI47" s="1"/>
      <c r="AJ47" s="171"/>
      <c r="AK47" s="1"/>
    </row>
    <row r="48" spans="1:37" ht="15.5" thickTop="1" thickBot="1" x14ac:dyDescent="0.4">
      <c r="A48" s="145">
        <v>36.5</v>
      </c>
      <c r="B48" s="3">
        <v>12.5</v>
      </c>
      <c r="C48" s="2">
        <v>968.90323869395957</v>
      </c>
      <c r="D48" s="5">
        <v>304.80715998141864</v>
      </c>
      <c r="E48" s="1">
        <v>21.100832702472907</v>
      </c>
      <c r="F48" s="1">
        <v>4.2499763071944736</v>
      </c>
      <c r="G48" s="1">
        <v>2.69289315368506</v>
      </c>
      <c r="H48" s="144">
        <v>0</v>
      </c>
      <c r="I48" s="177"/>
      <c r="J48" s="182"/>
      <c r="K48" s="1"/>
      <c r="L48" s="5"/>
      <c r="M48" s="2"/>
      <c r="N48" s="5"/>
      <c r="O48" s="5"/>
      <c r="P48" s="1"/>
      <c r="Q48" s="2"/>
      <c r="R48" s="183"/>
      <c r="S48" s="1"/>
      <c r="T48" s="185"/>
      <c r="U48" s="184"/>
      <c r="V48" s="187"/>
      <c r="W48" s="1"/>
      <c r="X48" s="172"/>
      <c r="Y48" s="172"/>
      <c r="Z48" s="1"/>
      <c r="AA48" s="1"/>
      <c r="AB48" s="1"/>
      <c r="AC48" s="1"/>
      <c r="AE48" s="1"/>
      <c r="AF48" s="1"/>
      <c r="AH48" s="3"/>
      <c r="AI48" s="1"/>
      <c r="AJ48" s="171"/>
      <c r="AK48" s="1"/>
    </row>
    <row r="49" spans="1:37" ht="15.5" thickTop="1" thickBot="1" x14ac:dyDescent="0.4">
      <c r="A49" s="145">
        <v>37.5</v>
      </c>
      <c r="B49" s="3">
        <v>13.5</v>
      </c>
      <c r="C49" s="2">
        <v>916.51404841900148</v>
      </c>
      <c r="D49" s="5">
        <v>312.27562660655417</v>
      </c>
      <c r="E49" s="1">
        <v>22.76567701408462</v>
      </c>
      <c r="F49" s="1">
        <v>4.1675421706069917</v>
      </c>
      <c r="G49" s="1">
        <v>2.3816635876860528</v>
      </c>
      <c r="H49" s="144">
        <v>0</v>
      </c>
      <c r="I49" s="177"/>
      <c r="J49" s="182"/>
      <c r="K49" s="1"/>
      <c r="L49" s="5"/>
      <c r="M49" s="2"/>
      <c r="N49" s="5"/>
      <c r="O49" s="5"/>
      <c r="P49" s="1"/>
      <c r="Q49" s="2"/>
      <c r="R49" s="183"/>
      <c r="S49" s="1"/>
      <c r="T49" s="185"/>
      <c r="U49" s="184"/>
      <c r="V49" s="187"/>
      <c r="W49" s="1"/>
      <c r="X49" s="172"/>
      <c r="Y49" s="172"/>
      <c r="Z49" s="1"/>
      <c r="AA49" s="1"/>
      <c r="AB49" s="1"/>
      <c r="AC49" s="1"/>
      <c r="AE49" s="1"/>
      <c r="AF49" s="1"/>
      <c r="AH49" s="3"/>
      <c r="AI49" s="1"/>
      <c r="AJ49" s="171"/>
      <c r="AK49" s="1"/>
    </row>
    <row r="50" spans="1:37" ht="15.5" thickTop="1" thickBot="1" x14ac:dyDescent="0.4">
      <c r="A50" s="145">
        <v>38.5</v>
      </c>
      <c r="B50" s="3">
        <v>14.5</v>
      </c>
      <c r="C50" s="2">
        <v>815.30590471397545</v>
      </c>
      <c r="D50" s="5">
        <v>307.99079341775013</v>
      </c>
      <c r="E50" s="1">
        <v>21.814216893936297</v>
      </c>
      <c r="F50" s="1">
        <v>4.5607042408544967</v>
      </c>
      <c r="G50" s="1">
        <v>2.4620539877522303</v>
      </c>
      <c r="H50" s="144">
        <v>0</v>
      </c>
      <c r="I50" s="177"/>
      <c r="J50" s="182"/>
      <c r="K50" s="1"/>
      <c r="L50" s="5"/>
      <c r="M50" s="2"/>
      <c r="N50" s="5"/>
      <c r="O50" s="5"/>
      <c r="P50" s="1"/>
      <c r="Q50" s="2"/>
      <c r="R50" s="183"/>
      <c r="S50" s="1"/>
      <c r="T50" s="185"/>
      <c r="U50" s="184"/>
      <c r="V50" s="187"/>
      <c r="W50" s="1"/>
      <c r="X50" s="172"/>
      <c r="Y50" s="172"/>
      <c r="Z50" s="1"/>
      <c r="AA50" s="1"/>
      <c r="AB50" s="1"/>
      <c r="AC50" s="1"/>
      <c r="AE50" s="1"/>
      <c r="AF50" s="1"/>
      <c r="AH50" s="3"/>
      <c r="AI50" s="1"/>
      <c r="AJ50" s="171"/>
      <c r="AK50" s="1"/>
    </row>
    <row r="51" spans="1:37" ht="15.5" thickTop="1" thickBot="1" x14ac:dyDescent="0.4">
      <c r="A51" s="145">
        <v>39.5</v>
      </c>
      <c r="B51" s="3">
        <v>15.5</v>
      </c>
      <c r="C51" s="2">
        <v>672.17597552062944</v>
      </c>
      <c r="D51" s="5">
        <v>308.66369860603356</v>
      </c>
      <c r="E51" s="1">
        <v>21.964291912152447</v>
      </c>
      <c r="F51" s="1">
        <v>3.9161113448741052</v>
      </c>
      <c r="G51" s="1">
        <v>2.5416161896225766</v>
      </c>
      <c r="H51" s="144">
        <v>0</v>
      </c>
      <c r="I51" s="177"/>
      <c r="J51" s="182"/>
      <c r="K51" s="1"/>
      <c r="L51" s="5"/>
      <c r="M51" s="2"/>
      <c r="N51" s="5"/>
      <c r="O51" s="5"/>
      <c r="P51" s="1"/>
      <c r="Q51" s="2"/>
      <c r="R51" s="183"/>
      <c r="S51" s="1"/>
      <c r="T51" s="185"/>
      <c r="U51" s="184"/>
      <c r="V51" s="187"/>
      <c r="W51" s="1"/>
      <c r="X51" s="172"/>
      <c r="Y51" s="172"/>
      <c r="Z51" s="1"/>
      <c r="AA51" s="1"/>
      <c r="AB51" s="1"/>
      <c r="AC51" s="1"/>
      <c r="AE51" s="1"/>
      <c r="AF51" s="1"/>
      <c r="AH51" s="3"/>
      <c r="AI51" s="1"/>
      <c r="AJ51" s="171"/>
      <c r="AK51" s="1"/>
    </row>
    <row r="52" spans="1:37" ht="15.5" thickTop="1" thickBot="1" x14ac:dyDescent="0.4">
      <c r="A52" s="145">
        <v>40.5</v>
      </c>
      <c r="B52" s="3">
        <v>16.5</v>
      </c>
      <c r="C52" s="2">
        <v>496.87832926664043</v>
      </c>
      <c r="D52" s="5">
        <v>303.51349994824284</v>
      </c>
      <c r="E52" s="1">
        <v>20.809353880674699</v>
      </c>
      <c r="F52" s="1">
        <v>4.4651887704326869</v>
      </c>
      <c r="G52" s="1">
        <v>2.3426340050028625</v>
      </c>
      <c r="H52" s="144">
        <v>0</v>
      </c>
      <c r="I52" s="177"/>
      <c r="J52" s="182"/>
      <c r="K52" s="1"/>
      <c r="L52" s="5"/>
      <c r="M52" s="2"/>
      <c r="N52" s="5"/>
      <c r="O52" s="5"/>
      <c r="P52" s="1"/>
      <c r="Q52" s="2"/>
      <c r="R52" s="183"/>
      <c r="S52" s="1"/>
      <c r="T52" s="185"/>
      <c r="U52" s="184"/>
      <c r="V52" s="187"/>
      <c r="W52" s="1"/>
      <c r="X52" s="172"/>
      <c r="Y52" s="172"/>
      <c r="Z52" s="1"/>
      <c r="AA52" s="1"/>
      <c r="AB52" s="1"/>
      <c r="AC52" s="1"/>
      <c r="AE52" s="1"/>
      <c r="AF52" s="1"/>
      <c r="AH52" s="3"/>
      <c r="AI52" s="1"/>
      <c r="AJ52" s="171"/>
      <c r="AK52" s="1"/>
    </row>
    <row r="53" spans="1:37" ht="15.5" thickTop="1" thickBot="1" x14ac:dyDescent="0.4">
      <c r="A53" s="145">
        <v>41.5</v>
      </c>
      <c r="B53" s="3">
        <v>17.5</v>
      </c>
      <c r="C53" s="2">
        <v>301.35921120210173</v>
      </c>
      <c r="D53" s="5">
        <v>295.9653544924746</v>
      </c>
      <c r="E53" s="1">
        <v>19.089819907087158</v>
      </c>
      <c r="F53" s="1">
        <v>4.0083955668488702</v>
      </c>
      <c r="G53" s="1">
        <v>2.4708777576810941</v>
      </c>
      <c r="H53" s="144">
        <v>0</v>
      </c>
      <c r="I53" s="177"/>
      <c r="J53" s="182"/>
      <c r="K53" s="1"/>
      <c r="L53" s="5"/>
      <c r="M53" s="2"/>
      <c r="N53" s="5"/>
      <c r="O53" s="5"/>
      <c r="P53" s="1"/>
      <c r="Q53" s="2"/>
      <c r="R53" s="183"/>
      <c r="S53" s="1"/>
      <c r="T53" s="185"/>
      <c r="U53" s="184"/>
      <c r="V53" s="187"/>
      <c r="W53" s="1"/>
      <c r="X53" s="172"/>
      <c r="Y53" s="172"/>
      <c r="Z53" s="1"/>
      <c r="AA53" s="1"/>
      <c r="AB53" s="1"/>
      <c r="AC53" s="1"/>
      <c r="AE53" s="1"/>
      <c r="AF53" s="1"/>
      <c r="AH53" s="3"/>
      <c r="AI53" s="1"/>
      <c r="AJ53" s="171"/>
      <c r="AK53" s="1"/>
    </row>
    <row r="54" spans="1:37" ht="15.5" thickTop="1" thickBot="1" x14ac:dyDescent="0.4">
      <c r="A54" s="145">
        <v>42.5</v>
      </c>
      <c r="B54" s="3">
        <v>18.5</v>
      </c>
      <c r="C54" s="2">
        <v>98.942926503916112</v>
      </c>
      <c r="D54" s="5">
        <v>292.47416227404483</v>
      </c>
      <c r="E54" s="1">
        <v>18.283352961526269</v>
      </c>
      <c r="F54" s="1">
        <v>3.5244434347017739</v>
      </c>
      <c r="G54" s="1">
        <v>2.6507409301951603</v>
      </c>
      <c r="H54" s="144">
        <v>0</v>
      </c>
      <c r="I54" s="177"/>
      <c r="J54" s="182"/>
      <c r="K54" s="1"/>
      <c r="L54" s="5"/>
      <c r="M54" s="2"/>
      <c r="N54" s="5"/>
      <c r="O54" s="5"/>
      <c r="P54" s="1"/>
      <c r="Q54" s="2"/>
      <c r="R54" s="183"/>
      <c r="S54" s="1"/>
      <c r="T54" s="185"/>
      <c r="U54" s="184"/>
      <c r="V54" s="187"/>
      <c r="W54" s="1"/>
      <c r="X54" s="172"/>
      <c r="Y54" s="172"/>
      <c r="Z54" s="1"/>
      <c r="AA54" s="1"/>
      <c r="AB54" s="1"/>
      <c r="AC54" s="1"/>
      <c r="AE54" s="1"/>
      <c r="AF54" s="1"/>
      <c r="AH54" s="3"/>
      <c r="AI54" s="1"/>
      <c r="AJ54" s="171"/>
      <c r="AK54" s="1"/>
    </row>
    <row r="55" spans="1:37" ht="15.5" thickTop="1" thickBot="1" x14ac:dyDescent="0.4">
      <c r="A55" s="145">
        <v>43.5</v>
      </c>
      <c r="B55" s="3">
        <v>19.5</v>
      </c>
      <c r="C55" s="2">
        <v>0</v>
      </c>
      <c r="D55" s="5">
        <v>279.94119178732359</v>
      </c>
      <c r="E55" s="1">
        <v>15.327369826055989</v>
      </c>
      <c r="F55" s="1">
        <v>3.8223772348328646</v>
      </c>
      <c r="G55" s="1">
        <v>2.2099204885857349</v>
      </c>
      <c r="H55" s="144">
        <v>0</v>
      </c>
      <c r="I55" s="177"/>
      <c r="J55" s="182"/>
      <c r="K55" s="1"/>
      <c r="L55" s="5"/>
      <c r="M55" s="2"/>
      <c r="N55" s="5"/>
      <c r="O55" s="5"/>
      <c r="P55" s="1"/>
      <c r="Q55" s="2"/>
      <c r="R55" s="183"/>
      <c r="S55" s="1"/>
      <c r="T55" s="185"/>
      <c r="U55" s="184"/>
      <c r="V55" s="187"/>
      <c r="W55" s="1"/>
      <c r="X55" s="172"/>
      <c r="Y55" s="172"/>
      <c r="Z55" s="1"/>
      <c r="AA55" s="1"/>
      <c r="AB55" s="1"/>
      <c r="AC55" s="1"/>
      <c r="AE55" s="1"/>
      <c r="AF55" s="1"/>
      <c r="AH55" s="3"/>
      <c r="AI55" s="1"/>
      <c r="AJ55" s="171"/>
      <c r="AK55" s="1"/>
    </row>
    <row r="56" spans="1:37" ht="15.5" thickTop="1" thickBot="1" x14ac:dyDescent="0.4">
      <c r="A56" s="145">
        <v>44.5</v>
      </c>
      <c r="B56" s="3">
        <v>20.5</v>
      </c>
      <c r="C56" s="2">
        <v>0</v>
      </c>
      <c r="D56" s="5">
        <v>277.71708156520629</v>
      </c>
      <c r="E56" s="1">
        <v>14.792476050186812</v>
      </c>
      <c r="F56" s="1">
        <v>3.4967227311988336</v>
      </c>
      <c r="G56" s="1">
        <v>2.2650030131659187</v>
      </c>
      <c r="H56" s="144">
        <v>0</v>
      </c>
      <c r="I56" s="177"/>
      <c r="J56" s="182"/>
      <c r="K56" s="1"/>
      <c r="L56" s="5"/>
      <c r="M56" s="2"/>
      <c r="N56" s="5"/>
      <c r="O56" s="5"/>
      <c r="P56" s="1"/>
      <c r="Q56" s="2"/>
      <c r="R56" s="183"/>
      <c r="S56" s="1"/>
      <c r="T56" s="185"/>
      <c r="U56" s="184"/>
      <c r="V56" s="187"/>
      <c r="W56" s="1"/>
      <c r="X56" s="172"/>
      <c r="Y56" s="172"/>
      <c r="Z56" s="1"/>
      <c r="AA56" s="1"/>
      <c r="AB56" s="1"/>
      <c r="AC56" s="1"/>
      <c r="AE56" s="1"/>
      <c r="AF56" s="1"/>
      <c r="AH56" s="3"/>
      <c r="AI56" s="1"/>
      <c r="AJ56" s="171"/>
      <c r="AK56" s="1"/>
    </row>
    <row r="57" spans="1:37" ht="15.5" thickTop="1" thickBot="1" x14ac:dyDescent="0.4">
      <c r="A57" s="145">
        <v>45.5</v>
      </c>
      <c r="B57" s="3">
        <v>21.5</v>
      </c>
      <c r="C57" s="2">
        <v>0</v>
      </c>
      <c r="D57" s="5">
        <v>270.53892544840869</v>
      </c>
      <c r="E57" s="1">
        <v>13.043928383106939</v>
      </c>
      <c r="F57" s="1">
        <v>3.352931671597327</v>
      </c>
      <c r="G57" s="1">
        <v>2.5154767046235289</v>
      </c>
      <c r="H57" s="144">
        <v>0</v>
      </c>
      <c r="I57" s="177"/>
      <c r="J57" s="182"/>
      <c r="K57" s="1"/>
      <c r="L57" s="5"/>
      <c r="M57" s="2"/>
      <c r="N57" s="5"/>
      <c r="O57" s="5"/>
      <c r="P57" s="1"/>
      <c r="Q57" s="2"/>
      <c r="R57" s="183"/>
      <c r="S57" s="1"/>
      <c r="T57" s="185"/>
      <c r="U57" s="184"/>
      <c r="V57" s="187"/>
      <c r="W57" s="1"/>
      <c r="X57" s="172"/>
      <c r="Y57" s="172"/>
      <c r="Z57" s="1"/>
      <c r="AA57" s="1"/>
      <c r="AB57" s="1"/>
      <c r="AC57" s="1"/>
      <c r="AE57" s="1"/>
      <c r="AF57" s="1"/>
      <c r="AH57" s="3"/>
      <c r="AI57" s="1"/>
      <c r="AJ57" s="171"/>
      <c r="AK57" s="1"/>
    </row>
    <row r="58" spans="1:37" ht="15.5" thickTop="1" thickBot="1" x14ac:dyDescent="0.4">
      <c r="A58" s="145">
        <v>46.5</v>
      </c>
      <c r="B58" s="3">
        <v>22.5</v>
      </c>
      <c r="C58" s="2">
        <v>0</v>
      </c>
      <c r="D58" s="5">
        <v>271.19695242752493</v>
      </c>
      <c r="E58" s="1">
        <v>13.205657785012761</v>
      </c>
      <c r="F58" s="1">
        <v>3.2161585197949192</v>
      </c>
      <c r="G58" s="1">
        <v>2.2218486497346621</v>
      </c>
      <c r="H58" s="144">
        <v>0</v>
      </c>
      <c r="I58" s="177"/>
      <c r="J58" s="182"/>
      <c r="K58" s="1"/>
      <c r="L58" s="5"/>
      <c r="M58" s="2"/>
      <c r="N58" s="5"/>
      <c r="O58" s="5"/>
      <c r="P58" s="1"/>
      <c r="Q58" s="2"/>
      <c r="R58" s="183"/>
      <c r="S58" s="1"/>
      <c r="T58" s="185"/>
      <c r="U58" s="184"/>
      <c r="V58" s="187"/>
      <c r="W58" s="1"/>
      <c r="X58" s="172"/>
      <c r="Y58" s="172"/>
      <c r="Z58" s="1"/>
      <c r="AA58" s="1"/>
      <c r="AB58" s="1"/>
      <c r="AC58" s="1"/>
      <c r="AE58" s="1"/>
      <c r="AF58" s="1"/>
      <c r="AH58" s="3"/>
      <c r="AI58" s="1"/>
      <c r="AJ58" s="171"/>
      <c r="AK58" s="1"/>
    </row>
    <row r="59" spans="1:37" ht="15.5" thickTop="1" thickBot="1" x14ac:dyDescent="0.4">
      <c r="A59" s="145">
        <v>47.5</v>
      </c>
      <c r="B59" s="3">
        <v>23.5</v>
      </c>
      <c r="C59" s="2">
        <v>0</v>
      </c>
      <c r="D59" s="5">
        <v>269.1887779309227</v>
      </c>
      <c r="E59" s="1">
        <v>12.711164163002934</v>
      </c>
      <c r="F59" s="1">
        <v>3.0275597713960152</v>
      </c>
      <c r="G59" s="1">
        <v>2.0398191109232675</v>
      </c>
      <c r="H59" s="144">
        <v>0</v>
      </c>
      <c r="I59" s="177"/>
      <c r="J59" s="182"/>
      <c r="K59" s="1"/>
      <c r="L59" s="5"/>
      <c r="M59" s="2"/>
      <c r="N59" s="5"/>
      <c r="O59" s="5"/>
      <c r="P59" s="1"/>
      <c r="Q59" s="2"/>
      <c r="R59" s="183"/>
      <c r="S59" s="1"/>
      <c r="T59" s="185"/>
      <c r="U59" s="184"/>
      <c r="V59" s="187"/>
      <c r="W59" s="1"/>
      <c r="X59" s="172"/>
      <c r="Y59" s="172"/>
      <c r="Z59" s="1"/>
      <c r="AA59" s="1"/>
      <c r="AB59" s="1"/>
      <c r="AC59" s="1"/>
      <c r="AE59" s="1"/>
      <c r="AF59" s="1"/>
      <c r="AH59" s="3"/>
      <c r="AI59" s="1"/>
      <c r="AJ59" s="171"/>
      <c r="AK59" s="1"/>
    </row>
    <row r="60" spans="1:37" ht="15.5" thickTop="1" thickBot="1" x14ac:dyDescent="0.4">
      <c r="A60" s="146">
        <v>48.5</v>
      </c>
      <c r="B60" s="3">
        <v>0.5</v>
      </c>
      <c r="C60" s="2">
        <v>0</v>
      </c>
      <c r="D60" s="5">
        <v>269.43128084398052</v>
      </c>
      <c r="E60" s="1">
        <v>12.771024743809054</v>
      </c>
      <c r="F60" s="1">
        <v>2.436243468225368</v>
      </c>
      <c r="G60" s="1">
        <v>2.4133223142253732</v>
      </c>
      <c r="H60" s="144">
        <v>0</v>
      </c>
      <c r="I60" s="177"/>
      <c r="J60" s="182"/>
      <c r="K60" s="1"/>
      <c r="L60" s="5"/>
      <c r="M60" s="2"/>
      <c r="N60" s="5"/>
      <c r="O60" s="5"/>
      <c r="P60" s="1"/>
      <c r="Q60" s="2"/>
      <c r="R60" s="183"/>
      <c r="S60" s="1"/>
      <c r="T60" s="185"/>
      <c r="U60" s="184"/>
      <c r="V60" s="187"/>
      <c r="W60" s="1"/>
      <c r="X60" s="172"/>
      <c r="Y60" s="172"/>
      <c r="Z60" s="1"/>
      <c r="AA60" s="1"/>
      <c r="AB60" s="1"/>
      <c r="AC60" s="1"/>
      <c r="AE60" s="1"/>
      <c r="AF60" s="1"/>
      <c r="AH60" s="3"/>
      <c r="AI60" s="1"/>
      <c r="AJ60" s="171"/>
      <c r="AK60" s="1"/>
    </row>
    <row r="61" spans="1:37" ht="15.5" thickTop="1" thickBot="1" x14ac:dyDescent="0.4">
      <c r="A61" s="146">
        <v>49.5</v>
      </c>
      <c r="B61" s="3">
        <v>1.5</v>
      </c>
      <c r="C61" s="2">
        <v>0</v>
      </c>
      <c r="D61" s="5">
        <v>270.23392483498452</v>
      </c>
      <c r="E61" s="1">
        <v>12.968865468641798</v>
      </c>
      <c r="F61" s="1">
        <v>2.3991449368816542</v>
      </c>
      <c r="G61" s="1">
        <v>1.9896238081950506</v>
      </c>
      <c r="H61" s="144">
        <v>0</v>
      </c>
      <c r="I61" s="177"/>
      <c r="J61" s="182"/>
      <c r="K61" s="1"/>
      <c r="L61" s="5"/>
      <c r="M61" s="2"/>
      <c r="N61" s="5"/>
      <c r="O61" s="5"/>
      <c r="P61" s="1"/>
      <c r="Q61" s="2"/>
      <c r="R61" s="183"/>
      <c r="S61" s="1"/>
      <c r="T61" s="185"/>
      <c r="U61" s="184"/>
      <c r="V61" s="187"/>
      <c r="W61" s="1"/>
      <c r="X61" s="172"/>
      <c r="Y61" s="172"/>
      <c r="Z61" s="1"/>
      <c r="AA61" s="1"/>
      <c r="AB61" s="1"/>
      <c r="AC61" s="1"/>
      <c r="AE61" s="1"/>
      <c r="AF61" s="1"/>
      <c r="AH61" s="3"/>
      <c r="AI61" s="1"/>
      <c r="AJ61" s="171"/>
      <c r="AK61" s="1"/>
    </row>
    <row r="62" spans="1:37" ht="15.5" thickTop="1" thickBot="1" x14ac:dyDescent="0.4">
      <c r="A62" s="146">
        <v>50.5</v>
      </c>
      <c r="B62" s="3">
        <v>2.5</v>
      </c>
      <c r="C62" s="2">
        <v>0</v>
      </c>
      <c r="D62" s="5">
        <v>266.61300692271982</v>
      </c>
      <c r="E62" s="1">
        <v>12.072838700492092</v>
      </c>
      <c r="F62" s="1">
        <v>2.3537394932111977</v>
      </c>
      <c r="G62" s="1">
        <v>2.3101744263735213</v>
      </c>
      <c r="H62" s="144">
        <v>0</v>
      </c>
      <c r="I62" s="177"/>
      <c r="J62" s="182"/>
      <c r="K62" s="1"/>
      <c r="L62" s="5"/>
      <c r="M62" s="2"/>
      <c r="N62" s="5"/>
      <c r="O62" s="5"/>
      <c r="P62" s="1"/>
      <c r="Q62" s="2"/>
      <c r="R62" s="183"/>
      <c r="S62" s="1"/>
      <c r="T62" s="185"/>
      <c r="U62" s="184"/>
      <c r="V62" s="187"/>
      <c r="W62" s="1"/>
      <c r="X62" s="172"/>
      <c r="Y62" s="172"/>
      <c r="Z62" s="1"/>
      <c r="AA62" s="1"/>
      <c r="AB62" s="1"/>
      <c r="AC62" s="1"/>
      <c r="AE62" s="1"/>
      <c r="AF62" s="1"/>
      <c r="AH62" s="3"/>
      <c r="AI62" s="1"/>
      <c r="AJ62" s="171"/>
      <c r="AK62" s="1"/>
    </row>
    <row r="63" spans="1:37" ht="15.5" thickTop="1" thickBot="1" x14ac:dyDescent="0.4">
      <c r="A63" s="146">
        <v>51.5</v>
      </c>
      <c r="B63" s="3">
        <v>3.5</v>
      </c>
      <c r="C63" s="2">
        <v>0</v>
      </c>
      <c r="D63" s="5">
        <v>264.60694649523862</v>
      </c>
      <c r="E63" s="1">
        <v>11.57248695346099</v>
      </c>
      <c r="F63" s="1">
        <v>2.2053008499927875</v>
      </c>
      <c r="G63" s="1">
        <v>2.2135677700360952</v>
      </c>
      <c r="H63" s="144">
        <v>0</v>
      </c>
      <c r="I63" s="177"/>
      <c r="J63" s="182"/>
      <c r="K63" s="1"/>
      <c r="L63" s="5"/>
      <c r="M63" s="2"/>
      <c r="N63" s="5"/>
      <c r="O63" s="5"/>
      <c r="P63" s="1"/>
      <c r="Q63" s="2"/>
      <c r="R63" s="183"/>
      <c r="S63" s="1"/>
      <c r="T63" s="185"/>
      <c r="U63" s="184"/>
      <c r="V63" s="187"/>
      <c r="W63" s="1"/>
      <c r="X63" s="172"/>
      <c r="Y63" s="172"/>
      <c r="Z63" s="1"/>
      <c r="AA63" s="1"/>
      <c r="AB63" s="1"/>
      <c r="AC63" s="1"/>
      <c r="AE63" s="1"/>
      <c r="AF63" s="1"/>
      <c r="AH63" s="3"/>
      <c r="AI63" s="1"/>
      <c r="AJ63" s="171"/>
      <c r="AK63" s="1"/>
    </row>
    <row r="64" spans="1:37" ht="15.5" thickTop="1" thickBot="1" x14ac:dyDescent="0.4">
      <c r="A64" s="146">
        <v>52.5</v>
      </c>
      <c r="B64" s="3">
        <v>4.5</v>
      </c>
      <c r="C64" s="2">
        <v>0</v>
      </c>
      <c r="D64" s="5">
        <v>263.40855743133085</v>
      </c>
      <c r="E64" s="1">
        <v>11.272225792250687</v>
      </c>
      <c r="F64" s="1">
        <v>2.2234237489960123</v>
      </c>
      <c r="G64" s="1">
        <v>2.0329185791369255</v>
      </c>
      <c r="H64" s="144">
        <v>0</v>
      </c>
      <c r="I64" s="177"/>
      <c r="J64" s="182"/>
      <c r="K64" s="1"/>
      <c r="L64" s="5"/>
      <c r="M64" s="2"/>
      <c r="N64" s="5"/>
      <c r="O64" s="5"/>
      <c r="P64" s="1"/>
      <c r="Q64" s="2"/>
      <c r="R64" s="183"/>
      <c r="S64" s="1"/>
      <c r="T64" s="185"/>
      <c r="U64" s="184"/>
      <c r="V64" s="187"/>
      <c r="W64" s="1"/>
      <c r="X64" s="172"/>
      <c r="Y64" s="172"/>
      <c r="Z64" s="1"/>
      <c r="AA64" s="1"/>
      <c r="AB64" s="1"/>
      <c r="AC64" s="1"/>
      <c r="AE64" s="1"/>
      <c r="AF64" s="1"/>
      <c r="AH64" s="3"/>
      <c r="AI64" s="1"/>
      <c r="AJ64" s="171"/>
      <c r="AK64" s="1"/>
    </row>
    <row r="65" spans="1:37" ht="15.5" thickTop="1" thickBot="1" x14ac:dyDescent="0.4">
      <c r="A65" s="146">
        <v>53.5</v>
      </c>
      <c r="B65" s="3">
        <v>5.5</v>
      </c>
      <c r="C65" s="2">
        <v>98.942926503916112</v>
      </c>
      <c r="D65" s="5">
        <v>268.07448696063398</v>
      </c>
      <c r="E65" s="1">
        <v>12.435586191483255</v>
      </c>
      <c r="F65" s="1">
        <v>2.2453594917737276</v>
      </c>
      <c r="G65" s="1">
        <v>2.0143520646349433</v>
      </c>
      <c r="H65" s="144">
        <v>0</v>
      </c>
      <c r="I65" s="177"/>
      <c r="J65" s="182"/>
      <c r="K65" s="1"/>
      <c r="L65" s="5"/>
      <c r="M65" s="2"/>
      <c r="N65" s="5"/>
      <c r="O65" s="5"/>
      <c r="P65" s="1"/>
      <c r="Q65" s="2"/>
      <c r="R65" s="183"/>
      <c r="S65" s="1"/>
      <c r="T65" s="185"/>
      <c r="U65" s="184"/>
      <c r="V65" s="187"/>
      <c r="W65" s="1"/>
      <c r="X65" s="172"/>
      <c r="Y65" s="172"/>
      <c r="Z65" s="1"/>
      <c r="AA65" s="1"/>
      <c r="AB65" s="1"/>
      <c r="AC65" s="1"/>
      <c r="AE65" s="1"/>
      <c r="AF65" s="1"/>
      <c r="AH65" s="3"/>
      <c r="AI65" s="1"/>
      <c r="AJ65" s="171"/>
      <c r="AK65" s="1"/>
    </row>
    <row r="66" spans="1:37" ht="15.5" thickTop="1" thickBot="1" x14ac:dyDescent="0.4">
      <c r="A66" s="146">
        <v>54.5</v>
      </c>
      <c r="B66" s="3">
        <v>6.5</v>
      </c>
      <c r="C66" s="2">
        <v>301.35921120210173</v>
      </c>
      <c r="D66" s="5">
        <v>267.93572756120608</v>
      </c>
      <c r="E66" s="1">
        <v>12.401209153201679</v>
      </c>
      <c r="F66" s="1">
        <v>2.2600715526140549</v>
      </c>
      <c r="G66" s="1">
        <v>2.2475456130631679</v>
      </c>
      <c r="H66" s="144">
        <v>0</v>
      </c>
      <c r="I66" s="177"/>
      <c r="J66" s="182"/>
      <c r="K66" s="1"/>
      <c r="L66" s="5"/>
      <c r="M66" s="2"/>
      <c r="N66" s="5"/>
      <c r="O66" s="5"/>
      <c r="P66" s="1"/>
      <c r="Q66" s="2"/>
      <c r="R66" s="183"/>
      <c r="S66" s="1"/>
      <c r="T66" s="185"/>
      <c r="U66" s="184"/>
      <c r="V66" s="187"/>
      <c r="W66" s="1"/>
      <c r="X66" s="172"/>
      <c r="Y66" s="172"/>
      <c r="Z66" s="1"/>
      <c r="AA66" s="1"/>
      <c r="AB66" s="1"/>
      <c r="AC66" s="1"/>
      <c r="AE66" s="1"/>
      <c r="AF66" s="1"/>
      <c r="AH66" s="3"/>
      <c r="AI66" s="1"/>
      <c r="AJ66" s="171"/>
      <c r="AK66" s="1"/>
    </row>
    <row r="67" spans="1:37" ht="15.5" thickTop="1" thickBot="1" x14ac:dyDescent="0.4">
      <c r="A67" s="146">
        <v>55.5</v>
      </c>
      <c r="B67" s="3">
        <v>7.5</v>
      </c>
      <c r="C67" s="2">
        <v>496.87832926664043</v>
      </c>
      <c r="D67" s="5">
        <v>276.95175650995805</v>
      </c>
      <c r="E67" s="1">
        <v>14.607674067554269</v>
      </c>
      <c r="F67" s="1">
        <v>2.49193905613823</v>
      </c>
      <c r="G67" s="1">
        <v>2.1573017271004646</v>
      </c>
      <c r="H67" s="144">
        <v>0</v>
      </c>
      <c r="I67" s="177"/>
      <c r="J67" s="182"/>
      <c r="K67" s="1"/>
      <c r="L67" s="5"/>
      <c r="M67" s="2"/>
      <c r="N67" s="5"/>
      <c r="O67" s="5"/>
      <c r="P67" s="1"/>
      <c r="Q67" s="2"/>
      <c r="R67" s="183"/>
      <c r="S67" s="1"/>
      <c r="T67" s="185"/>
      <c r="U67" s="184"/>
      <c r="V67" s="187"/>
      <c r="W67" s="1"/>
      <c r="X67" s="172"/>
      <c r="Y67" s="172"/>
      <c r="Z67" s="1"/>
      <c r="AA67" s="1"/>
      <c r="AB67" s="1"/>
      <c r="AC67" s="1"/>
      <c r="AE67" s="1"/>
      <c r="AF67" s="1"/>
      <c r="AH67" s="3"/>
      <c r="AI67" s="1"/>
      <c r="AJ67" s="171"/>
      <c r="AK67" s="1"/>
    </row>
    <row r="68" spans="1:37" ht="15.5" thickTop="1" thickBot="1" x14ac:dyDescent="0.4">
      <c r="A68" s="146">
        <v>56.5</v>
      </c>
      <c r="B68" s="3">
        <v>8.5</v>
      </c>
      <c r="C68" s="2">
        <v>672.17597552062944</v>
      </c>
      <c r="D68" s="5">
        <v>285.49676355688212</v>
      </c>
      <c r="E68" s="1">
        <v>16.649685223883552</v>
      </c>
      <c r="F68" s="1">
        <v>2.675134421613198</v>
      </c>
      <c r="G68" s="1">
        <v>2.3525538567747568</v>
      </c>
      <c r="H68" s="144">
        <v>0</v>
      </c>
      <c r="I68" s="177"/>
      <c r="J68" s="182"/>
      <c r="K68" s="1"/>
      <c r="L68" s="5"/>
      <c r="M68" s="2"/>
      <c r="N68" s="5"/>
      <c r="O68" s="5"/>
      <c r="P68" s="1"/>
      <c r="Q68" s="2"/>
      <c r="R68" s="183"/>
      <c r="S68" s="1"/>
      <c r="T68" s="185"/>
      <c r="U68" s="184"/>
      <c r="V68" s="187"/>
      <c r="W68" s="1"/>
      <c r="X68" s="172"/>
      <c r="Y68" s="172"/>
      <c r="Z68" s="1"/>
      <c r="AA68" s="1"/>
      <c r="AB68" s="1"/>
      <c r="AC68" s="1"/>
      <c r="AE68" s="1"/>
      <c r="AF68" s="1"/>
      <c r="AH68" s="3"/>
      <c r="AI68" s="1"/>
      <c r="AJ68" s="171"/>
      <c r="AK68" s="1"/>
    </row>
    <row r="69" spans="1:37" ht="15.5" thickTop="1" thickBot="1" x14ac:dyDescent="0.4">
      <c r="A69" s="146">
        <v>57.5</v>
      </c>
      <c r="B69" s="3">
        <v>9.5</v>
      </c>
      <c r="C69" s="2">
        <v>815.30590471397545</v>
      </c>
      <c r="D69" s="5">
        <v>285.32651654999529</v>
      </c>
      <c r="E69" s="1">
        <v>16.609451607053543</v>
      </c>
      <c r="F69" s="1">
        <v>2.8367384928688355</v>
      </c>
      <c r="G69" s="1">
        <v>2.2030475518719914</v>
      </c>
      <c r="H69" s="144">
        <v>0</v>
      </c>
      <c r="I69" s="177"/>
      <c r="J69" s="182"/>
      <c r="K69" s="1"/>
      <c r="L69" s="5"/>
      <c r="M69" s="2"/>
      <c r="N69" s="5"/>
      <c r="O69" s="5"/>
      <c r="P69" s="1"/>
      <c r="Q69" s="2"/>
      <c r="R69" s="183"/>
      <c r="S69" s="1"/>
      <c r="T69" s="185"/>
      <c r="U69" s="184"/>
      <c r="V69" s="187"/>
      <c r="W69" s="1"/>
      <c r="X69" s="172"/>
      <c r="Y69" s="172"/>
      <c r="Z69" s="1"/>
      <c r="AA69" s="1"/>
      <c r="AB69" s="1"/>
      <c r="AC69" s="1"/>
      <c r="AE69" s="1"/>
      <c r="AF69" s="1"/>
      <c r="AH69" s="3"/>
      <c r="AI69" s="1"/>
      <c r="AJ69" s="171"/>
      <c r="AK69" s="1"/>
    </row>
    <row r="70" spans="1:37" ht="15.5" thickTop="1" thickBot="1" x14ac:dyDescent="0.4">
      <c r="A70" s="146">
        <v>58.5</v>
      </c>
      <c r="B70" s="3">
        <v>10.5</v>
      </c>
      <c r="C70" s="2">
        <v>916.51404841900148</v>
      </c>
      <c r="D70" s="5">
        <v>297.7971779755203</v>
      </c>
      <c r="E70" s="1">
        <v>19.510121246250151</v>
      </c>
      <c r="F70" s="1">
        <v>3.1582891784442588</v>
      </c>
      <c r="G70" s="1">
        <v>2.6710642342164146</v>
      </c>
      <c r="H70" s="144">
        <v>0</v>
      </c>
      <c r="I70" s="177"/>
      <c r="J70" s="182"/>
      <c r="K70" s="1"/>
      <c r="L70" s="5"/>
      <c r="M70" s="2"/>
      <c r="N70" s="5"/>
      <c r="O70" s="5"/>
      <c r="P70" s="1"/>
      <c r="Q70" s="2"/>
      <c r="R70" s="183"/>
      <c r="S70" s="1"/>
      <c r="T70" s="185"/>
      <c r="U70" s="184"/>
      <c r="V70" s="187"/>
      <c r="W70" s="1"/>
      <c r="X70" s="172"/>
      <c r="Y70" s="172"/>
      <c r="Z70" s="1"/>
      <c r="AA70" s="1"/>
      <c r="AB70" s="1"/>
      <c r="AC70" s="1"/>
      <c r="AE70" s="1"/>
      <c r="AF70" s="1"/>
      <c r="AH70" s="3"/>
      <c r="AI70" s="1"/>
      <c r="AJ70" s="171"/>
      <c r="AK70" s="1"/>
    </row>
    <row r="71" spans="1:37" ht="15.5" thickTop="1" thickBot="1" x14ac:dyDescent="0.4">
      <c r="A71" s="146">
        <v>59.5</v>
      </c>
      <c r="B71" s="3">
        <v>11.5</v>
      </c>
      <c r="C71" s="2">
        <v>968.90323869395957</v>
      </c>
      <c r="D71" s="5">
        <v>302.65456055436761</v>
      </c>
      <c r="E71" s="1">
        <v>20.615308296292266</v>
      </c>
      <c r="F71" s="1">
        <v>3.395745487015724</v>
      </c>
      <c r="G71" s="1">
        <v>2.7407975835661911</v>
      </c>
      <c r="H71" s="144">
        <v>0</v>
      </c>
      <c r="I71" s="177"/>
      <c r="J71" s="182"/>
      <c r="K71" s="1"/>
      <c r="L71" s="5"/>
      <c r="M71" s="2"/>
      <c r="N71" s="5"/>
      <c r="O71" s="5"/>
      <c r="P71" s="1"/>
      <c r="Q71" s="2"/>
      <c r="R71" s="183"/>
      <c r="S71" s="1"/>
      <c r="T71" s="185"/>
      <c r="U71" s="184"/>
      <c r="V71" s="187"/>
      <c r="W71" s="1"/>
      <c r="X71" s="172"/>
      <c r="Y71" s="172"/>
      <c r="Z71" s="1"/>
      <c r="AA71" s="1"/>
      <c r="AB71" s="1"/>
      <c r="AC71" s="1"/>
      <c r="AE71" s="1"/>
      <c r="AF71" s="1"/>
      <c r="AH71" s="3"/>
      <c r="AI71" s="1"/>
      <c r="AJ71" s="171"/>
      <c r="AK71" s="1"/>
    </row>
    <row r="72" spans="1:37" ht="15.5" thickTop="1" thickBot="1" x14ac:dyDescent="0.4">
      <c r="A72" s="146">
        <v>60.5</v>
      </c>
      <c r="B72" s="3">
        <v>12.5</v>
      </c>
      <c r="C72" s="2">
        <v>968.90323869395957</v>
      </c>
      <c r="D72" s="5">
        <v>305.38925105790725</v>
      </c>
      <c r="E72" s="1">
        <v>21.231682974752307</v>
      </c>
      <c r="F72" s="1">
        <v>3.7938730372563159</v>
      </c>
      <c r="G72" s="1">
        <v>2.5872752341493435</v>
      </c>
      <c r="H72" s="144">
        <v>0</v>
      </c>
      <c r="I72" s="177"/>
      <c r="J72" s="182"/>
      <c r="K72" s="1"/>
      <c r="L72" s="5"/>
      <c r="M72" s="2"/>
      <c r="N72" s="5"/>
      <c r="O72" s="5"/>
      <c r="P72" s="1"/>
      <c r="Q72" s="2"/>
      <c r="R72" s="183"/>
      <c r="S72" s="1"/>
      <c r="T72" s="185"/>
      <c r="U72" s="184"/>
      <c r="V72" s="187"/>
      <c r="W72" s="1"/>
      <c r="X72" s="172"/>
      <c r="Y72" s="172"/>
      <c r="Z72" s="1"/>
      <c r="AA72" s="1"/>
      <c r="AB72" s="1"/>
      <c r="AC72" s="1"/>
      <c r="AE72" s="1"/>
      <c r="AF72" s="1"/>
      <c r="AH72" s="3"/>
      <c r="AI72" s="1"/>
      <c r="AJ72" s="171"/>
      <c r="AK72" s="1"/>
    </row>
    <row r="73" spans="1:37" ht="15.5" thickTop="1" thickBot="1" x14ac:dyDescent="0.4">
      <c r="A73" s="146">
        <v>61.5</v>
      </c>
      <c r="B73" s="3">
        <v>13.5</v>
      </c>
      <c r="C73" s="2">
        <v>916.51404841900148</v>
      </c>
      <c r="D73" s="5">
        <v>313.53187340094593</v>
      </c>
      <c r="E73" s="1">
        <v>23.042773243408593</v>
      </c>
      <c r="F73" s="1">
        <v>3.5681177018435379</v>
      </c>
      <c r="G73" s="1">
        <v>2.5008982365817647</v>
      </c>
      <c r="H73" s="144">
        <v>0</v>
      </c>
      <c r="I73" s="177"/>
      <c r="J73" s="182"/>
      <c r="K73" s="1"/>
      <c r="L73" s="5"/>
      <c r="M73" s="2"/>
      <c r="N73" s="5"/>
      <c r="O73" s="5"/>
      <c r="P73" s="1"/>
      <c r="Q73" s="2"/>
      <c r="R73" s="183"/>
      <c r="S73" s="1"/>
      <c r="T73" s="185"/>
      <c r="U73" s="184"/>
      <c r="V73" s="187"/>
      <c r="W73" s="1"/>
      <c r="X73" s="172"/>
      <c r="Y73" s="172"/>
      <c r="Z73" s="1"/>
      <c r="AA73" s="1"/>
      <c r="AB73" s="1"/>
      <c r="AC73" s="1"/>
      <c r="AE73" s="1"/>
      <c r="AF73" s="1"/>
      <c r="AH73" s="3"/>
      <c r="AI73" s="1"/>
      <c r="AJ73" s="171"/>
      <c r="AK73" s="1"/>
    </row>
    <row r="74" spans="1:37" ht="15.5" thickTop="1" thickBot="1" x14ac:dyDescent="0.4">
      <c r="A74" s="146">
        <v>62.5</v>
      </c>
      <c r="B74" s="3">
        <v>14.5</v>
      </c>
      <c r="C74" s="2">
        <v>815.30590471397545</v>
      </c>
      <c r="D74" s="5">
        <v>310.07115965571228</v>
      </c>
      <c r="E74" s="1">
        <v>22.277399994209162</v>
      </c>
      <c r="F74" s="1">
        <v>4.4185113292245148</v>
      </c>
      <c r="G74" s="1">
        <v>2.4768513273818042</v>
      </c>
      <c r="H74" s="144">
        <v>0</v>
      </c>
      <c r="I74" s="177"/>
      <c r="J74" s="182"/>
      <c r="K74" s="1"/>
      <c r="L74" s="5"/>
      <c r="M74" s="2"/>
      <c r="N74" s="5"/>
      <c r="O74" s="5"/>
      <c r="P74" s="1"/>
      <c r="Q74" s="2"/>
      <c r="R74" s="183"/>
      <c r="S74" s="1"/>
      <c r="T74" s="185"/>
      <c r="U74" s="184"/>
      <c r="V74" s="187"/>
      <c r="W74" s="1"/>
      <c r="X74" s="172"/>
      <c r="Y74" s="172"/>
      <c r="Z74" s="1"/>
      <c r="AA74" s="1"/>
      <c r="AB74" s="1"/>
      <c r="AC74" s="1"/>
      <c r="AE74" s="1"/>
      <c r="AF74" s="1"/>
      <c r="AH74" s="3"/>
      <c r="AI74" s="1"/>
      <c r="AJ74" s="171"/>
      <c r="AK74" s="1"/>
    </row>
    <row r="75" spans="1:37" ht="15.5" thickTop="1" thickBot="1" x14ac:dyDescent="0.4">
      <c r="A75" s="146">
        <v>63.5</v>
      </c>
      <c r="B75" s="3">
        <v>15.5</v>
      </c>
      <c r="C75" s="2">
        <v>672.17597552062944</v>
      </c>
      <c r="D75" s="5">
        <v>309.77013428223262</v>
      </c>
      <c r="E75" s="1">
        <v>22.210522716509239</v>
      </c>
      <c r="F75" s="1">
        <v>4.7570524912668883</v>
      </c>
      <c r="G75" s="1">
        <v>2.4435554218028286</v>
      </c>
      <c r="H75" s="144">
        <v>0</v>
      </c>
      <c r="I75" s="177"/>
      <c r="J75" s="182"/>
      <c r="K75" s="1"/>
      <c r="L75" s="5"/>
      <c r="M75" s="2"/>
      <c r="N75" s="5"/>
      <c r="O75" s="5"/>
      <c r="P75" s="1"/>
      <c r="Q75" s="2"/>
      <c r="R75" s="183"/>
      <c r="S75" s="1"/>
      <c r="T75" s="185"/>
      <c r="U75" s="184"/>
      <c r="V75" s="187"/>
      <c r="W75" s="1"/>
      <c r="X75" s="172"/>
      <c r="Y75" s="172"/>
      <c r="Z75" s="1"/>
      <c r="AA75" s="1"/>
      <c r="AB75" s="1"/>
      <c r="AC75" s="1"/>
      <c r="AE75" s="1"/>
      <c r="AF75" s="1"/>
      <c r="AH75" s="3"/>
      <c r="AI75" s="1"/>
      <c r="AJ75" s="171"/>
      <c r="AK75" s="1"/>
    </row>
    <row r="76" spans="1:37" ht="15.5" thickTop="1" thickBot="1" x14ac:dyDescent="0.4">
      <c r="A76" s="146">
        <v>64.5</v>
      </c>
      <c r="B76" s="3">
        <v>16.5</v>
      </c>
      <c r="C76" s="2">
        <v>496.87832926664043</v>
      </c>
      <c r="D76" s="5">
        <v>306.61024802912254</v>
      </c>
      <c r="E76" s="1">
        <v>21.505548587233932</v>
      </c>
      <c r="F76" s="1">
        <v>4.6173971525779542</v>
      </c>
      <c r="G76" s="1">
        <v>2.5045565094923616</v>
      </c>
      <c r="H76" s="144">
        <v>0</v>
      </c>
      <c r="I76" s="177"/>
      <c r="J76" s="182"/>
      <c r="K76" s="1"/>
      <c r="L76" s="5"/>
      <c r="M76" s="2"/>
      <c r="N76" s="5"/>
      <c r="O76" s="5"/>
      <c r="P76" s="1"/>
      <c r="Q76" s="2"/>
      <c r="R76" s="183"/>
      <c r="S76" s="1"/>
      <c r="T76" s="185"/>
      <c r="U76" s="184"/>
      <c r="V76" s="187"/>
      <c r="W76" s="1"/>
      <c r="X76" s="172"/>
      <c r="Y76" s="172"/>
      <c r="Z76" s="1"/>
      <c r="AA76" s="1"/>
      <c r="AB76" s="1"/>
      <c r="AC76" s="1"/>
      <c r="AE76" s="1"/>
      <c r="AF76" s="1"/>
      <c r="AH76" s="3"/>
      <c r="AI76" s="1"/>
      <c r="AJ76" s="171"/>
      <c r="AK76" s="1"/>
    </row>
    <row r="77" spans="1:37" ht="15.5" thickTop="1" thickBot="1" x14ac:dyDescent="0.4">
      <c r="A77" s="146">
        <v>65.5</v>
      </c>
      <c r="B77" s="3">
        <v>17.5</v>
      </c>
      <c r="C77" s="2">
        <v>301.35921120210173</v>
      </c>
      <c r="D77" s="5">
        <v>302.19121137441846</v>
      </c>
      <c r="E77" s="1">
        <v>20.51046013782469</v>
      </c>
      <c r="F77" s="1">
        <v>4.5793958333777427</v>
      </c>
      <c r="G77" s="1">
        <v>2.4482511668393636</v>
      </c>
      <c r="H77" s="144">
        <v>0</v>
      </c>
      <c r="I77" s="177"/>
      <c r="J77" s="182"/>
      <c r="K77" s="1"/>
      <c r="L77" s="5"/>
      <c r="M77" s="2"/>
      <c r="N77" s="5"/>
      <c r="O77" s="5"/>
      <c r="P77" s="1"/>
      <c r="Q77" s="2"/>
      <c r="R77" s="183"/>
      <c r="S77" s="1"/>
      <c r="T77" s="185"/>
      <c r="U77" s="184"/>
      <c r="V77" s="187"/>
      <c r="W77" s="1"/>
      <c r="X77" s="172"/>
      <c r="Y77" s="172"/>
      <c r="Z77" s="1"/>
      <c r="AA77" s="1"/>
      <c r="AB77" s="1"/>
      <c r="AC77" s="1"/>
      <c r="AE77" s="1"/>
      <c r="AF77" s="1"/>
      <c r="AH77" s="3"/>
      <c r="AI77" s="1"/>
      <c r="AJ77" s="171"/>
      <c r="AK77" s="1"/>
    </row>
    <row r="78" spans="1:37" ht="15.5" thickTop="1" thickBot="1" x14ac:dyDescent="0.4">
      <c r="A78" s="146">
        <v>66.5</v>
      </c>
      <c r="B78" s="3">
        <v>18.5</v>
      </c>
      <c r="C78" s="2">
        <v>98.942926503916112</v>
      </c>
      <c r="D78" s="5">
        <v>294.21085979056551</v>
      </c>
      <c r="E78" s="1">
        <v>18.685427992810574</v>
      </c>
      <c r="F78" s="1">
        <v>3.7594745955475357</v>
      </c>
      <c r="G78" s="1">
        <v>2.3422794620276255</v>
      </c>
      <c r="H78" s="144">
        <v>0</v>
      </c>
      <c r="I78" s="177"/>
      <c r="J78" s="182"/>
      <c r="K78" s="1"/>
      <c r="L78" s="5"/>
      <c r="M78" s="2"/>
      <c r="N78" s="5"/>
      <c r="O78" s="5"/>
      <c r="P78" s="1"/>
      <c r="Q78" s="2"/>
      <c r="R78" s="183"/>
      <c r="S78" s="1"/>
      <c r="T78" s="185"/>
      <c r="U78" s="184"/>
      <c r="V78" s="187"/>
      <c r="W78" s="1"/>
      <c r="X78" s="172"/>
      <c r="Y78" s="172"/>
      <c r="Z78" s="1"/>
      <c r="AA78" s="1"/>
      <c r="AB78" s="1"/>
      <c r="AC78" s="1"/>
      <c r="AE78" s="1"/>
      <c r="AF78" s="1"/>
      <c r="AH78" s="3"/>
      <c r="AI78" s="1"/>
      <c r="AJ78" s="171"/>
      <c r="AK78" s="1"/>
    </row>
    <row r="79" spans="1:37" ht="15.5" thickTop="1" thickBot="1" x14ac:dyDescent="0.4">
      <c r="A79" s="146">
        <v>67.5</v>
      </c>
      <c r="B79" s="3">
        <v>19.5</v>
      </c>
      <c r="C79" s="2">
        <v>0</v>
      </c>
      <c r="D79" s="5">
        <v>280.69879962483128</v>
      </c>
      <c r="E79" s="1">
        <v>15.508845081571225</v>
      </c>
      <c r="F79" s="1">
        <v>3.7261586267129028</v>
      </c>
      <c r="G79" s="1">
        <v>2.4467320076731287</v>
      </c>
      <c r="H79" s="144">
        <v>0</v>
      </c>
      <c r="I79" s="177"/>
      <c r="J79" s="182"/>
      <c r="K79" s="1"/>
      <c r="L79" s="5"/>
      <c r="M79" s="2"/>
      <c r="N79" s="5"/>
      <c r="O79" s="5"/>
      <c r="P79" s="1"/>
      <c r="Q79" s="2"/>
      <c r="R79" s="183"/>
      <c r="S79" s="1"/>
      <c r="T79" s="185"/>
      <c r="U79" s="184"/>
      <c r="V79" s="187"/>
      <c r="W79" s="1"/>
      <c r="X79" s="172"/>
      <c r="Y79" s="172"/>
      <c r="Z79" s="1"/>
      <c r="AA79" s="1"/>
      <c r="AB79" s="1"/>
      <c r="AC79" s="1"/>
      <c r="AE79" s="1"/>
      <c r="AF79" s="1"/>
      <c r="AH79" s="3"/>
      <c r="AI79" s="1"/>
      <c r="AJ79" s="171"/>
      <c r="AK79" s="1"/>
    </row>
    <row r="80" spans="1:37" ht="15.5" thickTop="1" thickBot="1" x14ac:dyDescent="0.4">
      <c r="A80" s="146">
        <v>68.5</v>
      </c>
      <c r="B80" s="3">
        <v>20.5</v>
      </c>
      <c r="C80" s="2">
        <v>0</v>
      </c>
      <c r="D80" s="5">
        <v>279.46766715232815</v>
      </c>
      <c r="E80" s="1">
        <v>15.213755922750888</v>
      </c>
      <c r="F80" s="1">
        <v>3.2332063040515204</v>
      </c>
      <c r="G80" s="1">
        <v>2.2521357133047246</v>
      </c>
      <c r="H80" s="144">
        <v>0</v>
      </c>
      <c r="I80" s="177"/>
      <c r="J80" s="182"/>
      <c r="K80" s="1"/>
      <c r="L80" s="5"/>
      <c r="M80" s="2"/>
      <c r="N80" s="5"/>
      <c r="O80" s="5"/>
      <c r="P80" s="1"/>
      <c r="Q80" s="2"/>
      <c r="R80" s="183"/>
      <c r="S80" s="1"/>
      <c r="T80" s="185"/>
      <c r="U80" s="184"/>
      <c r="V80" s="187"/>
      <c r="W80" s="1"/>
      <c r="X80" s="172"/>
      <c r="Y80" s="172"/>
      <c r="Z80" s="1"/>
      <c r="AA80" s="1"/>
      <c r="AB80" s="1"/>
      <c r="AC80" s="1"/>
      <c r="AE80" s="1"/>
      <c r="AF80" s="1"/>
      <c r="AH80" s="3"/>
      <c r="AI80" s="1"/>
      <c r="AJ80" s="171"/>
      <c r="AK80" s="1"/>
    </row>
    <row r="81" spans="1:37" ht="15.5" thickTop="1" thickBot="1" x14ac:dyDescent="0.4">
      <c r="A81" s="146">
        <v>69.5</v>
      </c>
      <c r="B81" s="3">
        <v>21.5</v>
      </c>
      <c r="C81" s="2">
        <v>0</v>
      </c>
      <c r="D81" s="5">
        <v>270.70665905205431</v>
      </c>
      <c r="E81" s="1">
        <v>13.085181821436354</v>
      </c>
      <c r="F81" s="1">
        <v>3.2415396956106139</v>
      </c>
      <c r="G81" s="1">
        <v>2.470150096201909</v>
      </c>
      <c r="H81" s="144">
        <v>0</v>
      </c>
      <c r="I81" s="177"/>
      <c r="J81" s="182"/>
      <c r="K81" s="1"/>
      <c r="L81" s="5"/>
      <c r="M81" s="2"/>
      <c r="N81" s="5"/>
      <c r="O81" s="5"/>
      <c r="P81" s="1"/>
      <c r="Q81" s="2"/>
      <c r="R81" s="183"/>
      <c r="S81" s="1"/>
      <c r="T81" s="185"/>
      <c r="U81" s="184"/>
      <c r="V81" s="187"/>
      <c r="W81" s="1"/>
      <c r="X81" s="172"/>
      <c r="Y81" s="172"/>
      <c r="Z81" s="1"/>
      <c r="AA81" s="1"/>
      <c r="AB81" s="1"/>
      <c r="AC81" s="1"/>
      <c r="AE81" s="1"/>
      <c r="AF81" s="1"/>
      <c r="AH81" s="3"/>
      <c r="AI81" s="1"/>
      <c r="AJ81" s="171"/>
      <c r="AK81" s="1"/>
    </row>
    <row r="82" spans="1:37" ht="15.5" thickTop="1" thickBot="1" x14ac:dyDescent="0.4">
      <c r="A82" s="146">
        <v>70.5</v>
      </c>
      <c r="B82" s="3">
        <v>22.5</v>
      </c>
      <c r="C82" s="2">
        <v>0</v>
      </c>
      <c r="D82" s="5">
        <v>274.33235656137043</v>
      </c>
      <c r="E82" s="1">
        <v>13.972258002205361</v>
      </c>
      <c r="F82" s="1">
        <v>3.4591724458567938</v>
      </c>
      <c r="G82" s="1">
        <v>2.422984839255018</v>
      </c>
      <c r="H82" s="144">
        <v>0</v>
      </c>
      <c r="I82" s="177"/>
      <c r="J82" s="182"/>
      <c r="K82" s="1"/>
      <c r="L82" s="5"/>
      <c r="M82" s="2"/>
      <c r="N82" s="5"/>
      <c r="O82" s="5"/>
      <c r="P82" s="1"/>
      <c r="Q82" s="2"/>
      <c r="R82" s="183"/>
      <c r="S82" s="1"/>
      <c r="T82" s="185"/>
      <c r="U82" s="184"/>
      <c r="V82" s="187"/>
      <c r="W82" s="1"/>
      <c r="X82" s="172"/>
      <c r="Y82" s="172"/>
      <c r="Z82" s="1"/>
      <c r="AA82" s="1"/>
      <c r="AB82" s="1"/>
      <c r="AC82" s="1"/>
      <c r="AE82" s="1"/>
      <c r="AF82" s="1"/>
      <c r="AH82" s="3"/>
      <c r="AI82" s="1"/>
      <c r="AJ82" s="171"/>
      <c r="AK82" s="1"/>
    </row>
    <row r="83" spans="1:37" ht="15.5" thickTop="1" thickBot="1" x14ac:dyDescent="0.4">
      <c r="A83" s="146">
        <v>71.5</v>
      </c>
      <c r="B83" s="3">
        <v>23.5</v>
      </c>
      <c r="C83" s="2">
        <v>0</v>
      </c>
      <c r="D83" s="5">
        <v>269.96337109596044</v>
      </c>
      <c r="E83" s="1">
        <v>12.902226986097729</v>
      </c>
      <c r="F83" s="1">
        <v>3.1318871756089495</v>
      </c>
      <c r="G83" s="1">
        <v>2.0105106997727469</v>
      </c>
      <c r="H83" s="144">
        <v>0</v>
      </c>
      <c r="I83" s="177"/>
      <c r="J83" s="182"/>
      <c r="K83" s="1"/>
      <c r="L83" s="5"/>
      <c r="M83" s="2"/>
      <c r="N83" s="5"/>
      <c r="O83" s="5"/>
      <c r="P83" s="1"/>
      <c r="Q83" s="2"/>
      <c r="R83" s="183"/>
      <c r="S83" s="1"/>
      <c r="T83" s="185"/>
      <c r="U83" s="184"/>
      <c r="V83" s="187"/>
      <c r="W83" s="1"/>
      <c r="X83" s="172"/>
      <c r="Y83" s="172"/>
      <c r="Z83" s="1"/>
      <c r="AA83" s="1"/>
      <c r="AB83" s="1"/>
      <c r="AC83" s="1"/>
      <c r="AE83" s="1"/>
      <c r="AF83" s="1"/>
      <c r="AH83" s="3"/>
      <c r="AI83" s="1"/>
      <c r="AJ83" s="171"/>
      <c r="AK83" s="1"/>
    </row>
    <row r="84" spans="1:37" ht="15.5" thickTop="1" thickBot="1" x14ac:dyDescent="0.4">
      <c r="A84" s="147">
        <v>72.5</v>
      </c>
      <c r="B84" s="3">
        <v>0.5</v>
      </c>
      <c r="C84" s="2">
        <v>0</v>
      </c>
      <c r="D84" s="5">
        <v>270.66154972839638</v>
      </c>
      <c r="E84" s="1">
        <v>13.074089240809876</v>
      </c>
      <c r="F84" s="1">
        <v>2.4257701426999523</v>
      </c>
      <c r="G84" s="1">
        <v>2.1638559587404753</v>
      </c>
      <c r="H84" s="144">
        <v>0</v>
      </c>
      <c r="I84" s="177"/>
      <c r="J84" s="182"/>
      <c r="K84" s="1"/>
      <c r="L84" s="5"/>
      <c r="M84" s="2"/>
      <c r="N84" s="5"/>
      <c r="O84" s="5"/>
      <c r="P84" s="1"/>
      <c r="Q84" s="2"/>
      <c r="R84" s="183"/>
      <c r="S84" s="1"/>
      <c r="T84" s="185"/>
      <c r="U84" s="184"/>
      <c r="V84" s="187"/>
      <c r="W84" s="1"/>
      <c r="X84" s="172"/>
      <c r="Y84" s="172"/>
      <c r="Z84" s="1"/>
      <c r="AA84" s="1"/>
      <c r="AB84" s="1"/>
      <c r="AC84" s="1"/>
      <c r="AE84" s="1"/>
      <c r="AF84" s="1"/>
      <c r="AH84" s="3"/>
      <c r="AI84" s="1"/>
      <c r="AJ84" s="171"/>
      <c r="AK84" s="1"/>
    </row>
    <row r="85" spans="1:37" ht="15.5" thickTop="1" thickBot="1" x14ac:dyDescent="0.4">
      <c r="A85" s="147">
        <v>73.5</v>
      </c>
      <c r="B85" s="3">
        <v>1.5</v>
      </c>
      <c r="C85" s="2">
        <v>0</v>
      </c>
      <c r="D85" s="5">
        <v>269.2539222641866</v>
      </c>
      <c r="E85" s="1">
        <v>12.727248674081951</v>
      </c>
      <c r="F85" s="1">
        <v>2.3804149381566377</v>
      </c>
      <c r="G85" s="1">
        <v>2.4108894741035107</v>
      </c>
      <c r="H85" s="144">
        <v>0</v>
      </c>
      <c r="I85" s="177"/>
      <c r="J85" s="182"/>
      <c r="K85" s="1"/>
      <c r="L85" s="5"/>
      <c r="M85" s="2"/>
      <c r="N85" s="5"/>
      <c r="O85" s="5"/>
      <c r="P85" s="1"/>
      <c r="Q85" s="2"/>
      <c r="R85" s="183"/>
      <c r="S85" s="1"/>
      <c r="T85" s="185"/>
      <c r="U85" s="184"/>
      <c r="V85" s="187"/>
      <c r="W85" s="1"/>
      <c r="X85" s="172"/>
      <c r="Y85" s="172"/>
      <c r="Z85" s="1"/>
      <c r="AA85" s="1"/>
      <c r="AB85" s="1"/>
      <c r="AC85" s="1"/>
      <c r="AE85" s="1"/>
      <c r="AF85" s="1"/>
      <c r="AH85" s="3"/>
      <c r="AI85" s="1"/>
      <c r="AJ85" s="171"/>
      <c r="AK85" s="1"/>
    </row>
    <row r="86" spans="1:37" ht="15.5" thickTop="1" thickBot="1" x14ac:dyDescent="0.4">
      <c r="A86" s="147">
        <v>74.5</v>
      </c>
      <c r="B86" s="3">
        <v>2.5</v>
      </c>
      <c r="C86" s="2">
        <v>0</v>
      </c>
      <c r="D86" s="5">
        <v>268.88782223224962</v>
      </c>
      <c r="E86" s="1">
        <v>12.636818547570414</v>
      </c>
      <c r="F86" s="1">
        <v>2.2952107098494414</v>
      </c>
      <c r="G86" s="1">
        <v>2.0179282534941878</v>
      </c>
      <c r="H86" s="144">
        <v>0</v>
      </c>
      <c r="I86" s="177"/>
      <c r="J86" s="182"/>
      <c r="K86" s="1"/>
      <c r="L86" s="5"/>
      <c r="M86" s="2"/>
      <c r="N86" s="5"/>
      <c r="O86" s="5"/>
      <c r="P86" s="1"/>
      <c r="Q86" s="2"/>
      <c r="R86" s="183"/>
      <c r="S86" s="1"/>
      <c r="T86" s="185"/>
      <c r="U86" s="184"/>
      <c r="V86" s="187"/>
      <c r="W86" s="1"/>
      <c r="X86" s="172"/>
      <c r="Y86" s="172"/>
      <c r="Z86" s="1"/>
      <c r="AA86" s="1"/>
      <c r="AB86" s="1"/>
      <c r="AC86" s="1"/>
      <c r="AE86" s="1"/>
      <c r="AF86" s="1"/>
      <c r="AH86" s="3"/>
      <c r="AI86" s="1"/>
      <c r="AJ86" s="171"/>
      <c r="AK86" s="1"/>
    </row>
    <row r="87" spans="1:37" ht="15.5" thickTop="1" thickBot="1" x14ac:dyDescent="0.4">
      <c r="A87" s="147">
        <v>75.5</v>
      </c>
      <c r="B87" s="3">
        <v>3.5</v>
      </c>
      <c r="C87" s="2">
        <v>0</v>
      </c>
      <c r="D87" s="5">
        <v>262.19247060079448</v>
      </c>
      <c r="E87" s="1">
        <v>10.966481203899081</v>
      </c>
      <c r="F87" s="1">
        <v>2.1914602325381298</v>
      </c>
      <c r="G87" s="1">
        <v>2.0006578087643705</v>
      </c>
      <c r="H87" s="144">
        <v>0</v>
      </c>
      <c r="I87" s="177"/>
      <c r="J87" s="182"/>
      <c r="K87" s="1"/>
      <c r="L87" s="5"/>
      <c r="M87" s="2"/>
      <c r="N87" s="5"/>
      <c r="O87" s="5"/>
      <c r="P87" s="1"/>
      <c r="Q87" s="2"/>
      <c r="R87" s="183"/>
      <c r="S87" s="1"/>
      <c r="T87" s="185"/>
      <c r="U87" s="184"/>
      <c r="V87" s="187"/>
      <c r="W87" s="1"/>
      <c r="X87" s="172"/>
      <c r="Y87" s="172"/>
      <c r="Z87" s="1"/>
      <c r="AA87" s="1"/>
      <c r="AB87" s="1"/>
      <c r="AC87" s="1"/>
      <c r="AE87" s="1"/>
      <c r="AF87" s="1"/>
      <c r="AH87" s="3"/>
      <c r="AI87" s="1"/>
      <c r="AJ87" s="171"/>
      <c r="AK87" s="1"/>
    </row>
    <row r="88" spans="1:37" ht="15.5" thickTop="1" thickBot="1" x14ac:dyDescent="0.4">
      <c r="A88" s="147">
        <v>76.5</v>
      </c>
      <c r="B88" s="3">
        <v>4.5</v>
      </c>
      <c r="C88" s="2">
        <v>0</v>
      </c>
      <c r="D88" s="5">
        <v>266.04282607321755</v>
      </c>
      <c r="E88" s="1">
        <v>11.93091217873374</v>
      </c>
      <c r="F88" s="1">
        <v>2.2135114177891833</v>
      </c>
      <c r="G88" s="1">
        <v>2.2325229780664513</v>
      </c>
      <c r="H88" s="144">
        <v>0</v>
      </c>
      <c r="I88" s="177"/>
      <c r="J88" s="182"/>
      <c r="K88" s="1"/>
      <c r="L88" s="5"/>
      <c r="M88" s="2"/>
      <c r="N88" s="5"/>
      <c r="O88" s="5"/>
      <c r="P88" s="1"/>
      <c r="Q88" s="2"/>
      <c r="R88" s="183"/>
      <c r="S88" s="1"/>
      <c r="T88" s="185"/>
      <c r="U88" s="184"/>
      <c r="V88" s="187"/>
      <c r="W88" s="1"/>
      <c r="X88" s="172"/>
      <c r="Y88" s="172"/>
      <c r="Z88" s="1"/>
      <c r="AA88" s="1"/>
      <c r="AB88" s="1"/>
      <c r="AC88" s="1"/>
      <c r="AE88" s="1"/>
      <c r="AF88" s="1"/>
      <c r="AH88" s="3"/>
      <c r="AI88" s="1"/>
      <c r="AJ88" s="171"/>
      <c r="AK88" s="1"/>
    </row>
    <row r="89" spans="1:37" ht="15.5" thickTop="1" thickBot="1" x14ac:dyDescent="0.4">
      <c r="A89" s="147">
        <v>77.5</v>
      </c>
      <c r="B89" s="3">
        <v>5.5</v>
      </c>
      <c r="C89" s="2">
        <v>98.942926503916112</v>
      </c>
      <c r="D89" s="5">
        <v>264.93166444407768</v>
      </c>
      <c r="E89" s="1">
        <v>11.653670673181065</v>
      </c>
      <c r="F89" s="1">
        <v>2.2593023141135813</v>
      </c>
      <c r="G89" s="1">
        <v>2.1707163444434974</v>
      </c>
      <c r="H89" s="144">
        <v>0</v>
      </c>
      <c r="I89" s="177"/>
      <c r="J89" s="182"/>
      <c r="K89" s="1"/>
      <c r="L89" s="5"/>
      <c r="M89" s="2"/>
      <c r="N89" s="5"/>
      <c r="O89" s="5"/>
      <c r="P89" s="1"/>
      <c r="Q89" s="2"/>
      <c r="R89" s="183"/>
      <c r="S89" s="1"/>
      <c r="T89" s="185"/>
      <c r="U89" s="184"/>
      <c r="V89" s="187"/>
      <c r="W89" s="1"/>
      <c r="X89" s="172"/>
      <c r="Y89" s="172"/>
      <c r="Z89" s="1"/>
      <c r="AA89" s="1"/>
      <c r="AB89" s="1"/>
      <c r="AC89" s="1"/>
      <c r="AE89" s="1"/>
      <c r="AF89" s="1"/>
      <c r="AH89" s="3"/>
      <c r="AI89" s="1"/>
      <c r="AJ89" s="171"/>
      <c r="AK89" s="1"/>
    </row>
    <row r="90" spans="1:37" ht="15.5" thickTop="1" thickBot="1" x14ac:dyDescent="0.4">
      <c r="A90" s="147">
        <v>78.5</v>
      </c>
      <c r="B90" s="3">
        <v>6.5</v>
      </c>
      <c r="C90" s="2">
        <v>301.35921120210173</v>
      </c>
      <c r="D90" s="5">
        <v>264.95784751609477</v>
      </c>
      <c r="E90" s="1">
        <v>11.660213530461613</v>
      </c>
      <c r="F90" s="1">
        <v>2.2593896378584306</v>
      </c>
      <c r="G90" s="1">
        <v>2.3392376860066495</v>
      </c>
      <c r="H90" s="144">
        <v>0</v>
      </c>
      <c r="I90" s="177"/>
      <c r="J90" s="182"/>
      <c r="K90" s="1"/>
      <c r="L90" s="5"/>
      <c r="M90" s="2"/>
      <c r="N90" s="5"/>
      <c r="O90" s="5"/>
      <c r="P90" s="1"/>
      <c r="Q90" s="2"/>
      <c r="R90" s="183"/>
      <c r="S90" s="1"/>
      <c r="T90" s="185"/>
      <c r="U90" s="184"/>
      <c r="V90" s="187"/>
      <c r="W90" s="1"/>
      <c r="X90" s="172"/>
      <c r="Y90" s="172"/>
      <c r="Z90" s="1"/>
      <c r="AA90" s="1"/>
      <c r="AB90" s="1"/>
      <c r="AC90" s="1"/>
      <c r="AE90" s="1"/>
      <c r="AF90" s="1"/>
      <c r="AH90" s="3"/>
      <c r="AI90" s="1"/>
      <c r="AJ90" s="171"/>
      <c r="AK90" s="1"/>
    </row>
    <row r="91" spans="1:37" ht="15.5" thickTop="1" thickBot="1" x14ac:dyDescent="0.4">
      <c r="A91" s="147">
        <v>79.5</v>
      </c>
      <c r="B91" s="3">
        <v>7.5</v>
      </c>
      <c r="C91" s="2">
        <v>496.87832926664043</v>
      </c>
      <c r="D91" s="5">
        <v>273.80963295431332</v>
      </c>
      <c r="E91" s="1">
        <v>13.844911143689524</v>
      </c>
      <c r="F91" s="1">
        <v>2.4880843750347448</v>
      </c>
      <c r="G91" s="1">
        <v>2.2867356086020774</v>
      </c>
      <c r="H91" s="144">
        <v>0</v>
      </c>
      <c r="I91" s="177"/>
      <c r="J91" s="182"/>
      <c r="K91" s="1"/>
      <c r="L91" s="5"/>
      <c r="M91" s="2"/>
      <c r="N91" s="5"/>
      <c r="O91" s="5"/>
      <c r="P91" s="1"/>
      <c r="Q91" s="2"/>
      <c r="R91" s="183"/>
      <c r="S91" s="1"/>
      <c r="T91" s="185"/>
      <c r="U91" s="184"/>
      <c r="V91" s="187"/>
      <c r="W91" s="1"/>
      <c r="X91" s="172"/>
      <c r="Y91" s="172"/>
      <c r="Z91" s="1"/>
      <c r="AA91" s="1"/>
      <c r="AB91" s="1"/>
      <c r="AC91" s="1"/>
      <c r="AE91" s="1"/>
      <c r="AF91" s="1"/>
      <c r="AH91" s="3"/>
      <c r="AI91" s="1"/>
      <c r="AJ91" s="171"/>
      <c r="AK91" s="1"/>
    </row>
    <row r="92" spans="1:37" ht="15.5" thickTop="1" thickBot="1" x14ac:dyDescent="0.4">
      <c r="A92" s="147">
        <v>80.5</v>
      </c>
      <c r="B92" s="3">
        <v>8.5</v>
      </c>
      <c r="C92" s="2">
        <v>672.17597552062944</v>
      </c>
      <c r="D92" s="5">
        <v>281.00326258770281</v>
      </c>
      <c r="E92" s="1">
        <v>15.581671813722693</v>
      </c>
      <c r="F92" s="1">
        <v>2.7292727578848806</v>
      </c>
      <c r="G92" s="1">
        <v>2.1151903744856311</v>
      </c>
      <c r="H92" s="144">
        <v>0</v>
      </c>
      <c r="I92" s="177"/>
      <c r="J92" s="182"/>
      <c r="K92" s="1"/>
      <c r="L92" s="5"/>
      <c r="M92" s="2"/>
      <c r="N92" s="5"/>
      <c r="O92" s="5"/>
      <c r="P92" s="1"/>
      <c r="Q92" s="2"/>
      <c r="R92" s="183"/>
      <c r="S92" s="1"/>
      <c r="T92" s="185"/>
      <c r="U92" s="184"/>
      <c r="V92" s="187"/>
      <c r="W92" s="1"/>
      <c r="X92" s="172"/>
      <c r="Y92" s="172"/>
      <c r="Z92" s="1"/>
      <c r="AA92" s="1"/>
      <c r="AB92" s="1"/>
      <c r="AC92" s="1"/>
      <c r="AE92" s="1"/>
      <c r="AF92" s="1"/>
      <c r="AH92" s="3"/>
      <c r="AI92" s="1"/>
      <c r="AJ92" s="171"/>
      <c r="AK92" s="1"/>
    </row>
    <row r="93" spans="1:37" ht="15.5" thickTop="1" thickBot="1" x14ac:dyDescent="0.4">
      <c r="A93" s="147">
        <v>81.5</v>
      </c>
      <c r="B93" s="3">
        <v>9.5</v>
      </c>
      <c r="C93" s="2">
        <v>815.30590471397545</v>
      </c>
      <c r="D93" s="5">
        <v>287.88562091428776</v>
      </c>
      <c r="E93" s="1">
        <v>17.212343157247236</v>
      </c>
      <c r="F93" s="1">
        <v>2.8725522473924028</v>
      </c>
      <c r="G93" s="1">
        <v>2.5398744903183212</v>
      </c>
      <c r="H93" s="144">
        <v>0</v>
      </c>
      <c r="I93" s="177"/>
      <c r="J93" s="182"/>
      <c r="K93" s="1"/>
      <c r="L93" s="5"/>
      <c r="M93" s="2"/>
      <c r="N93" s="5"/>
      <c r="O93" s="5"/>
      <c r="P93" s="1"/>
      <c r="Q93" s="2"/>
      <c r="R93" s="183"/>
      <c r="S93" s="1"/>
      <c r="T93" s="185"/>
      <c r="U93" s="184"/>
      <c r="V93" s="187"/>
      <c r="W93" s="1"/>
      <c r="X93" s="172"/>
      <c r="Y93" s="172"/>
      <c r="Z93" s="1"/>
      <c r="AA93" s="1"/>
      <c r="AB93" s="1"/>
      <c r="AC93" s="1"/>
      <c r="AE93" s="1"/>
      <c r="AF93" s="1"/>
      <c r="AH93" s="3"/>
      <c r="AI93" s="1"/>
      <c r="AJ93" s="171"/>
      <c r="AK93" s="1"/>
    </row>
    <row r="94" spans="1:37" ht="15.5" thickTop="1" thickBot="1" x14ac:dyDescent="0.4">
      <c r="A94" s="147">
        <v>82.5</v>
      </c>
      <c r="B94" s="3">
        <v>10.5</v>
      </c>
      <c r="C94" s="2">
        <v>916.51404841900148</v>
      </c>
      <c r="D94" s="5">
        <v>300.48861722106966</v>
      </c>
      <c r="E94" s="1">
        <v>20.12415299065372</v>
      </c>
      <c r="F94" s="1">
        <v>3.1484611774968387</v>
      </c>
      <c r="G94" s="1">
        <v>2.4792224692346858</v>
      </c>
      <c r="H94" s="144">
        <v>0</v>
      </c>
      <c r="I94" s="177"/>
      <c r="J94" s="182"/>
      <c r="K94" s="1"/>
      <c r="L94" s="5"/>
      <c r="M94" s="2"/>
      <c r="N94" s="5"/>
      <c r="O94" s="5"/>
      <c r="P94" s="1"/>
      <c r="Q94" s="2"/>
      <c r="R94" s="183"/>
      <c r="S94" s="1"/>
      <c r="T94" s="185"/>
      <c r="U94" s="184"/>
      <c r="V94" s="187"/>
      <c r="W94" s="1"/>
      <c r="X94" s="172"/>
      <c r="Y94" s="172"/>
      <c r="Z94" s="1"/>
      <c r="AA94" s="1"/>
      <c r="AB94" s="1"/>
      <c r="AC94" s="1"/>
      <c r="AE94" s="1"/>
      <c r="AF94" s="1"/>
      <c r="AH94" s="3"/>
      <c r="AI94" s="1"/>
      <c r="AJ94" s="171"/>
      <c r="AK94" s="1"/>
    </row>
    <row r="95" spans="1:37" ht="15.5" thickTop="1" thickBot="1" x14ac:dyDescent="0.4">
      <c r="A95" s="147">
        <v>83.5</v>
      </c>
      <c r="B95" s="3">
        <v>11.5</v>
      </c>
      <c r="C95" s="2">
        <v>968.90323869395957</v>
      </c>
      <c r="D95" s="5">
        <v>303.62684935750957</v>
      </c>
      <c r="E95" s="1">
        <v>20.834930213905189</v>
      </c>
      <c r="F95" s="1">
        <v>3.4895209447433659</v>
      </c>
      <c r="G95" s="1">
        <v>2.4664637809038688</v>
      </c>
      <c r="H95" s="144">
        <v>0</v>
      </c>
      <c r="I95" s="177"/>
      <c r="J95" s="182"/>
      <c r="K95" s="1"/>
      <c r="L95" s="5"/>
      <c r="M95" s="2"/>
      <c r="N95" s="5"/>
      <c r="O95" s="5"/>
      <c r="P95" s="1"/>
      <c r="Q95" s="2"/>
      <c r="R95" s="183"/>
      <c r="S95" s="1"/>
      <c r="T95" s="185"/>
      <c r="U95" s="184"/>
      <c r="V95" s="187"/>
      <c r="W95" s="1"/>
      <c r="X95" s="172"/>
      <c r="Y95" s="172"/>
      <c r="Z95" s="1"/>
      <c r="AA95" s="1"/>
      <c r="AB95" s="1"/>
      <c r="AC95" s="1"/>
      <c r="AE95" s="1"/>
      <c r="AF95" s="1"/>
      <c r="AH95" s="3"/>
      <c r="AI95" s="1"/>
      <c r="AJ95" s="171"/>
      <c r="AK95" s="1"/>
    </row>
    <row r="96" spans="1:37" ht="15.5" thickTop="1" thickBot="1" x14ac:dyDescent="0.4">
      <c r="A96" s="147">
        <v>84.5</v>
      </c>
      <c r="B96" s="3">
        <v>12.5</v>
      </c>
      <c r="C96" s="2">
        <v>968.90323869395957</v>
      </c>
      <c r="D96" s="5">
        <v>304.85193339525881</v>
      </c>
      <c r="E96" s="1">
        <v>21.110904123630238</v>
      </c>
      <c r="F96" s="1">
        <v>3.537424193546006</v>
      </c>
      <c r="G96" s="1">
        <v>2.319588836429427</v>
      </c>
      <c r="H96" s="144">
        <v>0</v>
      </c>
      <c r="I96" s="177"/>
      <c r="J96" s="182"/>
      <c r="K96" s="1"/>
      <c r="L96" s="5"/>
      <c r="M96" s="2"/>
      <c r="N96" s="5"/>
      <c r="O96" s="5"/>
      <c r="P96" s="1"/>
      <c r="Q96" s="2"/>
      <c r="R96" s="183"/>
      <c r="S96" s="1"/>
      <c r="T96" s="185"/>
      <c r="U96" s="184"/>
      <c r="V96" s="187"/>
      <c r="W96" s="1"/>
      <c r="X96" s="172"/>
      <c r="Y96" s="172"/>
      <c r="Z96" s="1"/>
      <c r="AA96" s="1"/>
      <c r="AB96" s="1"/>
      <c r="AC96" s="1"/>
      <c r="AE96" s="1"/>
      <c r="AF96" s="1"/>
      <c r="AH96" s="3"/>
      <c r="AI96" s="1"/>
      <c r="AJ96" s="171"/>
      <c r="AK96" s="1"/>
    </row>
    <row r="97" spans="1:37" ht="15.5" thickTop="1" thickBot="1" x14ac:dyDescent="0.4">
      <c r="A97" s="147">
        <v>85.5</v>
      </c>
      <c r="B97" s="3">
        <v>13.5</v>
      </c>
      <c r="C97" s="2">
        <v>916.51404841900148</v>
      </c>
      <c r="D97" s="5">
        <v>308.41977336638456</v>
      </c>
      <c r="E97" s="1">
        <v>21.909918741487026</v>
      </c>
      <c r="F97" s="1">
        <v>3.8218934618123406</v>
      </c>
      <c r="G97" s="1">
        <v>2.7540917924674684</v>
      </c>
      <c r="H97" s="144">
        <v>0</v>
      </c>
      <c r="I97" s="177"/>
      <c r="J97" s="182"/>
      <c r="K97" s="1"/>
      <c r="L97" s="5"/>
      <c r="M97" s="2"/>
      <c r="N97" s="5"/>
      <c r="O97" s="5"/>
      <c r="P97" s="1"/>
      <c r="Q97" s="2"/>
      <c r="R97" s="183"/>
      <c r="S97" s="1"/>
      <c r="T97" s="185"/>
      <c r="U97" s="184"/>
      <c r="V97" s="187"/>
      <c r="W97" s="1"/>
      <c r="X97" s="172"/>
      <c r="Y97" s="172"/>
      <c r="Z97" s="1"/>
      <c r="AA97" s="1"/>
      <c r="AB97" s="1"/>
      <c r="AC97" s="1"/>
      <c r="AE97" s="1"/>
      <c r="AF97" s="1"/>
      <c r="AH97" s="3"/>
      <c r="AI97" s="1"/>
      <c r="AJ97" s="171"/>
      <c r="AK97" s="1"/>
    </row>
    <row r="98" spans="1:37" ht="15.5" thickTop="1" thickBot="1" x14ac:dyDescent="0.4">
      <c r="A98" s="147">
        <v>86.5</v>
      </c>
      <c r="B98" s="3">
        <v>14.5</v>
      </c>
      <c r="C98" s="2">
        <v>815.30590471397545</v>
      </c>
      <c r="D98" s="5">
        <v>311.97394965115069</v>
      </c>
      <c r="E98" s="1">
        <v>22.699010260707965</v>
      </c>
      <c r="F98" s="1">
        <v>4.5567994724713232</v>
      </c>
      <c r="G98" s="1">
        <v>2.6741170732811419</v>
      </c>
      <c r="H98" s="144">
        <v>0</v>
      </c>
      <c r="I98" s="177"/>
      <c r="J98" s="182"/>
      <c r="K98" s="1"/>
      <c r="L98" s="5"/>
      <c r="M98" s="2"/>
      <c r="N98" s="5"/>
      <c r="O98" s="5"/>
      <c r="P98" s="1"/>
      <c r="Q98" s="2"/>
      <c r="R98" s="183"/>
      <c r="S98" s="1"/>
      <c r="T98" s="185"/>
      <c r="U98" s="184"/>
      <c r="V98" s="187"/>
      <c r="W98" s="1"/>
      <c r="X98" s="172"/>
      <c r="Y98" s="172"/>
      <c r="Z98" s="1"/>
      <c r="AA98" s="1"/>
      <c r="AB98" s="1"/>
      <c r="AC98" s="1"/>
      <c r="AE98" s="1"/>
      <c r="AF98" s="1"/>
      <c r="AH98" s="3"/>
      <c r="AI98" s="1"/>
      <c r="AJ98" s="171"/>
      <c r="AK98" s="1"/>
    </row>
    <row r="99" spans="1:37" ht="15.5" thickTop="1" thickBot="1" x14ac:dyDescent="0.4">
      <c r="A99" s="147">
        <v>87.5</v>
      </c>
      <c r="B99" s="3">
        <v>15.5</v>
      </c>
      <c r="C99" s="2">
        <v>672.17597552062944</v>
      </c>
      <c r="D99" s="5">
        <v>312.22895057771012</v>
      </c>
      <c r="E99" s="1">
        <v>22.75536536749383</v>
      </c>
      <c r="F99" s="1">
        <v>4.0330052636951432</v>
      </c>
      <c r="G99" s="1">
        <v>2.3144987775104502</v>
      </c>
      <c r="H99" s="144">
        <v>0</v>
      </c>
      <c r="I99" s="177"/>
      <c r="J99" s="182"/>
      <c r="K99" s="1"/>
      <c r="L99" s="5"/>
      <c r="M99" s="2"/>
      <c r="N99" s="5"/>
      <c r="O99" s="5"/>
      <c r="P99" s="1"/>
      <c r="Q99" s="2"/>
      <c r="R99" s="183"/>
      <c r="S99" s="1"/>
      <c r="T99" s="185"/>
      <c r="U99" s="184"/>
      <c r="V99" s="187"/>
      <c r="W99" s="1"/>
      <c r="X99" s="172"/>
      <c r="Y99" s="172"/>
      <c r="Z99" s="1"/>
      <c r="AA99" s="1"/>
      <c r="AB99" s="1"/>
      <c r="AC99" s="1"/>
      <c r="AE99" s="1"/>
      <c r="AF99" s="1"/>
      <c r="AH99" s="3"/>
      <c r="AI99" s="1"/>
      <c r="AJ99" s="171"/>
      <c r="AK99" s="1"/>
    </row>
    <row r="100" spans="1:37" ht="15.5" thickTop="1" thickBot="1" x14ac:dyDescent="0.4">
      <c r="A100" s="147">
        <v>88.5</v>
      </c>
      <c r="B100" s="3">
        <v>16.5</v>
      </c>
      <c r="C100" s="2">
        <v>496.87832926664043</v>
      </c>
      <c r="D100" s="5">
        <v>306.55957356414194</v>
      </c>
      <c r="E100" s="1">
        <v>21.494198755234592</v>
      </c>
      <c r="F100" s="1">
        <v>4.1785081479870803</v>
      </c>
      <c r="G100" s="1">
        <v>2.4851973502019322</v>
      </c>
      <c r="H100" s="144">
        <v>0</v>
      </c>
      <c r="I100" s="177"/>
      <c r="J100" s="182"/>
      <c r="K100" s="1"/>
      <c r="L100" s="5"/>
      <c r="M100" s="2"/>
      <c r="N100" s="5"/>
      <c r="O100" s="5"/>
      <c r="P100" s="1"/>
      <c r="Q100" s="2"/>
      <c r="R100" s="183"/>
      <c r="S100" s="1"/>
      <c r="T100" s="185"/>
      <c r="U100" s="184"/>
      <c r="V100" s="187"/>
      <c r="W100" s="1"/>
      <c r="X100" s="172"/>
      <c r="Y100" s="172"/>
      <c r="Z100" s="1"/>
      <c r="AA100" s="1"/>
      <c r="AB100" s="1"/>
      <c r="AC100" s="1"/>
      <c r="AE100" s="1"/>
      <c r="AF100" s="1"/>
      <c r="AH100" s="3"/>
      <c r="AI100" s="1"/>
      <c r="AJ100" s="171"/>
      <c r="AK100" s="1"/>
    </row>
    <row r="101" spans="1:37" ht="15.5" thickTop="1" thickBot="1" x14ac:dyDescent="0.4">
      <c r="A101" s="147">
        <v>89.5</v>
      </c>
      <c r="B101" s="3">
        <v>17.5</v>
      </c>
      <c r="C101" s="2">
        <v>301.35921120210173</v>
      </c>
      <c r="D101" s="5">
        <v>294.35449295295257</v>
      </c>
      <c r="E101" s="1">
        <v>18.718601741320064</v>
      </c>
      <c r="F101" s="1">
        <v>4.0772614501373265</v>
      </c>
      <c r="G101" s="1">
        <v>2.2511691525933308</v>
      </c>
      <c r="H101" s="144">
        <v>0</v>
      </c>
      <c r="I101" s="177"/>
      <c r="J101" s="182"/>
      <c r="K101" s="1"/>
      <c r="L101" s="5"/>
      <c r="M101" s="2"/>
      <c r="N101" s="5"/>
      <c r="O101" s="5"/>
      <c r="P101" s="1"/>
      <c r="Q101" s="2"/>
      <c r="R101" s="183"/>
      <c r="S101" s="1"/>
      <c r="T101" s="185"/>
      <c r="U101" s="184"/>
      <c r="V101" s="187"/>
      <c r="W101" s="1"/>
      <c r="X101" s="172"/>
      <c r="Y101" s="172"/>
      <c r="Z101" s="1"/>
      <c r="AA101" s="1"/>
      <c r="AB101" s="1"/>
      <c r="AC101" s="1"/>
      <c r="AE101" s="1"/>
      <c r="AF101" s="1"/>
      <c r="AH101" s="3"/>
      <c r="AI101" s="1"/>
      <c r="AJ101" s="171"/>
      <c r="AK101" s="1"/>
    </row>
    <row r="102" spans="1:37" ht="15.5" thickTop="1" thickBot="1" x14ac:dyDescent="0.4">
      <c r="A102" s="147">
        <v>90.5</v>
      </c>
      <c r="B102" s="3">
        <v>18.5</v>
      </c>
      <c r="C102" s="2">
        <v>98.942926503916112</v>
      </c>
      <c r="D102" s="5">
        <v>294.51108000735752</v>
      </c>
      <c r="E102" s="1">
        <v>18.754753512300177</v>
      </c>
      <c r="F102" s="1">
        <v>4.255060739216054</v>
      </c>
      <c r="G102" s="1">
        <v>2.5069282216037894</v>
      </c>
      <c r="H102" s="144">
        <v>0</v>
      </c>
      <c r="I102" s="177"/>
      <c r="J102" s="182"/>
      <c r="K102" s="1"/>
      <c r="L102" s="5"/>
      <c r="M102" s="2"/>
      <c r="N102" s="5"/>
      <c r="O102" s="5"/>
      <c r="P102" s="1"/>
      <c r="Q102" s="2"/>
      <c r="R102" s="183"/>
      <c r="S102" s="1"/>
      <c r="T102" s="185"/>
      <c r="U102" s="184"/>
      <c r="V102" s="187"/>
      <c r="W102" s="1"/>
      <c r="X102" s="172"/>
      <c r="Y102" s="172"/>
      <c r="Z102" s="1"/>
      <c r="AA102" s="1"/>
      <c r="AB102" s="1"/>
      <c r="AC102" s="1"/>
      <c r="AE102" s="1"/>
      <c r="AF102" s="1"/>
      <c r="AH102" s="3"/>
      <c r="AI102" s="1"/>
      <c r="AJ102" s="171"/>
      <c r="AK102" s="1"/>
    </row>
    <row r="103" spans="1:37" ht="15.5" thickTop="1" thickBot="1" x14ac:dyDescent="0.4">
      <c r="A103" s="147">
        <v>91.5</v>
      </c>
      <c r="B103" s="3">
        <v>19.5</v>
      </c>
      <c r="C103" s="2">
        <v>0</v>
      </c>
      <c r="D103" s="5">
        <v>280.35766365132486</v>
      </c>
      <c r="E103" s="1">
        <v>15.427175850569586</v>
      </c>
      <c r="F103" s="1">
        <v>4.0387919645165518</v>
      </c>
      <c r="G103" s="1">
        <v>2.4762562588246237</v>
      </c>
      <c r="H103" s="144">
        <v>0</v>
      </c>
      <c r="I103" s="177"/>
      <c r="J103" s="182"/>
      <c r="K103" s="1"/>
      <c r="L103" s="5"/>
      <c r="M103" s="2"/>
      <c r="N103" s="5"/>
      <c r="O103" s="5"/>
      <c r="P103" s="1"/>
      <c r="Q103" s="2"/>
      <c r="R103" s="183"/>
      <c r="S103" s="1"/>
      <c r="T103" s="185"/>
      <c r="U103" s="184"/>
      <c r="V103" s="187"/>
      <c r="W103" s="1"/>
      <c r="X103" s="172"/>
      <c r="Y103" s="172"/>
      <c r="Z103" s="1"/>
      <c r="AA103" s="1"/>
      <c r="AB103" s="1"/>
      <c r="AC103" s="1"/>
      <c r="AE103" s="1"/>
      <c r="AF103" s="1"/>
      <c r="AH103" s="3"/>
      <c r="AI103" s="1"/>
      <c r="AJ103" s="171"/>
      <c r="AK103" s="1"/>
    </row>
    <row r="104" spans="1:37" ht="15.5" thickTop="1" thickBot="1" x14ac:dyDescent="0.4">
      <c r="A104" s="147">
        <v>92.5</v>
      </c>
      <c r="B104" s="3">
        <v>20.5</v>
      </c>
      <c r="C104" s="2">
        <v>0</v>
      </c>
      <c r="D104" s="5">
        <v>275.89235452764484</v>
      </c>
      <c r="E104" s="1">
        <v>14.351228643742491</v>
      </c>
      <c r="F104" s="1">
        <v>3.4107253786137579</v>
      </c>
      <c r="G104" s="1">
        <v>2.271318073547862</v>
      </c>
      <c r="H104" s="144">
        <v>0</v>
      </c>
      <c r="I104" s="177"/>
      <c r="J104" s="182"/>
      <c r="K104" s="1"/>
      <c r="L104" s="5"/>
      <c r="M104" s="2"/>
      <c r="N104" s="5"/>
      <c r="O104" s="5"/>
      <c r="P104" s="1"/>
      <c r="Q104" s="2"/>
      <c r="R104" s="183"/>
      <c r="S104" s="1"/>
      <c r="T104" s="185"/>
      <c r="U104" s="184"/>
      <c r="V104" s="187"/>
      <c r="W104" s="1"/>
      <c r="X104" s="172"/>
      <c r="Y104" s="172"/>
      <c r="Z104" s="1"/>
      <c r="AA104" s="1"/>
      <c r="AB104" s="1"/>
      <c r="AC104" s="1"/>
      <c r="AE104" s="1"/>
      <c r="AF104" s="1"/>
      <c r="AH104" s="3"/>
      <c r="AI104" s="1"/>
      <c r="AJ104" s="171"/>
      <c r="AK104" s="1"/>
    </row>
    <row r="105" spans="1:37" ht="15.5" thickTop="1" thickBot="1" x14ac:dyDescent="0.4">
      <c r="A105" s="147">
        <v>93.5</v>
      </c>
      <c r="B105" s="3">
        <v>21.5</v>
      </c>
      <c r="C105" s="2">
        <v>0</v>
      </c>
      <c r="D105" s="5">
        <v>270.2557157075816</v>
      </c>
      <c r="E105" s="1">
        <v>12.974230471162244</v>
      </c>
      <c r="F105" s="1">
        <v>3.4195053932649015</v>
      </c>
      <c r="G105" s="1">
        <v>2.4387983706968654</v>
      </c>
      <c r="H105" s="144">
        <v>0</v>
      </c>
      <c r="I105" s="177"/>
      <c r="J105" s="182"/>
      <c r="K105" s="1"/>
      <c r="L105" s="5"/>
      <c r="M105" s="2"/>
      <c r="N105" s="5"/>
      <c r="O105" s="5"/>
      <c r="P105" s="1"/>
      <c r="Q105" s="2"/>
      <c r="R105" s="183"/>
      <c r="S105" s="1"/>
      <c r="T105" s="185"/>
      <c r="U105" s="184"/>
      <c r="V105" s="187"/>
      <c r="W105" s="1"/>
      <c r="X105" s="172"/>
      <c r="Y105" s="172"/>
      <c r="Z105" s="1"/>
      <c r="AA105" s="1"/>
      <c r="AB105" s="1"/>
      <c r="AC105" s="1"/>
      <c r="AE105" s="1"/>
      <c r="AF105" s="1"/>
      <c r="AH105" s="3"/>
      <c r="AI105" s="1"/>
      <c r="AJ105" s="171"/>
      <c r="AK105" s="1"/>
    </row>
    <row r="106" spans="1:37" ht="15.5" thickTop="1" thickBot="1" x14ac:dyDescent="0.4">
      <c r="A106" s="147">
        <v>94.5</v>
      </c>
      <c r="B106" s="3">
        <v>22.5</v>
      </c>
      <c r="C106" s="2">
        <v>0</v>
      </c>
      <c r="D106" s="5">
        <v>272.01741536651406</v>
      </c>
      <c r="E106" s="1">
        <v>13.406898841307703</v>
      </c>
      <c r="F106" s="1">
        <v>3.348129403370125</v>
      </c>
      <c r="G106" s="1">
        <v>2.0808664159105525</v>
      </c>
      <c r="H106" s="144">
        <v>0</v>
      </c>
      <c r="I106" s="177"/>
      <c r="J106" s="182"/>
      <c r="K106" s="1"/>
      <c r="L106" s="5"/>
      <c r="M106" s="2"/>
      <c r="N106" s="5"/>
      <c r="O106" s="5"/>
      <c r="P106" s="1"/>
      <c r="Q106" s="2"/>
      <c r="R106" s="183"/>
      <c r="S106" s="1"/>
      <c r="T106" s="185"/>
      <c r="U106" s="184"/>
      <c r="V106" s="187"/>
      <c r="W106" s="1"/>
      <c r="X106" s="172"/>
      <c r="Y106" s="172"/>
      <c r="Z106" s="1"/>
      <c r="AA106" s="1"/>
      <c r="AB106" s="1"/>
      <c r="AC106" s="1"/>
      <c r="AE106" s="1"/>
      <c r="AF106" s="1"/>
      <c r="AH106" s="3"/>
      <c r="AI106" s="1"/>
      <c r="AJ106" s="171"/>
      <c r="AK106" s="1"/>
    </row>
    <row r="107" spans="1:37" ht="15.5" thickTop="1" thickBot="1" x14ac:dyDescent="0.4">
      <c r="A107" s="147">
        <v>95.5</v>
      </c>
      <c r="B107" s="3">
        <v>23.5</v>
      </c>
      <c r="C107" s="2">
        <v>0</v>
      </c>
      <c r="D107" s="5">
        <v>268.99568380913678</v>
      </c>
      <c r="E107" s="1">
        <v>12.66347095466176</v>
      </c>
      <c r="F107" s="1">
        <v>2.9595262617872939</v>
      </c>
      <c r="G107" s="1">
        <v>2.479887474970849</v>
      </c>
      <c r="H107" s="144">
        <v>0</v>
      </c>
      <c r="I107" s="177"/>
      <c r="J107" s="182"/>
      <c r="K107" s="1"/>
      <c r="L107" s="5"/>
      <c r="M107" s="2"/>
      <c r="N107" s="5"/>
      <c r="O107" s="5"/>
      <c r="P107" s="1"/>
      <c r="Q107" s="2"/>
      <c r="R107" s="183"/>
      <c r="S107" s="1"/>
      <c r="T107" s="185"/>
      <c r="U107" s="184"/>
      <c r="V107" s="187"/>
      <c r="W107" s="1"/>
      <c r="X107" s="172"/>
      <c r="Y107" s="172"/>
      <c r="Z107" s="1"/>
      <c r="AA107" s="1"/>
      <c r="AB107" s="1"/>
      <c r="AC107" s="1"/>
      <c r="AE107" s="1"/>
      <c r="AF107" s="1"/>
      <c r="AH107" s="3"/>
      <c r="AI107" s="1"/>
      <c r="AJ107" s="171"/>
      <c r="AK107" s="1"/>
    </row>
    <row r="108" spans="1:37" ht="15.5" thickTop="1" thickBot="1" x14ac:dyDescent="0.4">
      <c r="A108" s="148">
        <v>96.5</v>
      </c>
      <c r="B108" s="3">
        <v>0.5</v>
      </c>
      <c r="C108" s="2">
        <v>0</v>
      </c>
      <c r="D108" s="5">
        <v>272.09713787398937</v>
      </c>
      <c r="E108" s="1">
        <v>13.426428697025697</v>
      </c>
      <c r="F108" s="1">
        <v>2.4345205931939842</v>
      </c>
      <c r="G108" s="1">
        <v>2.1247088101692353</v>
      </c>
      <c r="H108" s="144">
        <v>0</v>
      </c>
      <c r="I108" s="177"/>
      <c r="J108" s="182"/>
      <c r="K108" s="1"/>
      <c r="L108" s="5"/>
      <c r="M108" s="2"/>
      <c r="N108" s="5"/>
      <c r="O108" s="5"/>
      <c r="P108" s="1"/>
      <c r="Q108" s="2"/>
      <c r="R108" s="183"/>
      <c r="S108" s="1"/>
      <c r="T108" s="185"/>
      <c r="U108" s="184"/>
      <c r="V108" s="187"/>
      <c r="W108" s="1"/>
      <c r="X108" s="172"/>
      <c r="Y108" s="172"/>
      <c r="Z108" s="1"/>
      <c r="AA108" s="1"/>
      <c r="AB108" s="1"/>
      <c r="AC108" s="1"/>
      <c r="AE108" s="1"/>
      <c r="AF108" s="1"/>
      <c r="AH108" s="3"/>
      <c r="AI108" s="1"/>
      <c r="AJ108" s="171"/>
      <c r="AK108" s="1"/>
    </row>
    <row r="109" spans="1:37" ht="15.5" thickTop="1" thickBot="1" x14ac:dyDescent="0.4">
      <c r="A109" s="148">
        <v>97.5</v>
      </c>
      <c r="B109" s="3">
        <v>1.5</v>
      </c>
      <c r="C109" s="2">
        <v>0</v>
      </c>
      <c r="D109" s="5">
        <v>266.79062250785449</v>
      </c>
      <c r="E109" s="1">
        <v>12.117003366045482</v>
      </c>
      <c r="F109" s="1">
        <v>2.3454696042346788</v>
      </c>
      <c r="G109" s="1">
        <v>2.3405758661196838</v>
      </c>
      <c r="H109" s="144">
        <v>0</v>
      </c>
      <c r="I109" s="177"/>
      <c r="J109" s="182"/>
      <c r="K109" s="1"/>
      <c r="L109" s="5"/>
      <c r="M109" s="2"/>
      <c r="N109" s="5"/>
      <c r="O109" s="5"/>
      <c r="P109" s="1"/>
      <c r="Q109" s="2"/>
      <c r="R109" s="183"/>
      <c r="S109" s="1"/>
      <c r="T109" s="185"/>
      <c r="U109" s="184"/>
      <c r="V109" s="187"/>
      <c r="W109" s="1"/>
      <c r="X109" s="172"/>
      <c r="Y109" s="172"/>
      <c r="Z109" s="1"/>
      <c r="AA109" s="1"/>
      <c r="AB109" s="1"/>
      <c r="AC109" s="1"/>
      <c r="AE109" s="1"/>
      <c r="AF109" s="1"/>
      <c r="AH109" s="3"/>
      <c r="AI109" s="1"/>
      <c r="AJ109" s="171"/>
      <c r="AK109" s="1"/>
    </row>
    <row r="110" spans="1:37" ht="15.5" thickTop="1" thickBot="1" x14ac:dyDescent="0.4">
      <c r="A110" s="148">
        <v>98.5</v>
      </c>
      <c r="B110" s="3">
        <v>2.5</v>
      </c>
      <c r="C110" s="2">
        <v>0</v>
      </c>
      <c r="D110" s="5">
        <v>268.46855626155042</v>
      </c>
      <c r="E110" s="1">
        <v>12.53314243473336</v>
      </c>
      <c r="F110" s="1">
        <v>2.3139362315956769</v>
      </c>
      <c r="G110" s="1">
        <v>2.2233447158273627</v>
      </c>
      <c r="H110" s="144">
        <v>0</v>
      </c>
      <c r="I110" s="177"/>
      <c r="J110" s="182"/>
      <c r="K110" s="1"/>
      <c r="L110" s="5"/>
      <c r="M110" s="2"/>
      <c r="N110" s="5"/>
      <c r="O110" s="5"/>
      <c r="P110" s="1"/>
      <c r="Q110" s="2"/>
      <c r="R110" s="183"/>
      <c r="S110" s="1"/>
      <c r="T110" s="185"/>
      <c r="U110" s="184"/>
      <c r="V110" s="187"/>
      <c r="W110" s="1"/>
      <c r="X110" s="172"/>
      <c r="Y110" s="172"/>
      <c r="Z110" s="1"/>
      <c r="AA110" s="1"/>
      <c r="AB110" s="1"/>
      <c r="AC110" s="1"/>
      <c r="AE110" s="1"/>
      <c r="AF110" s="1"/>
      <c r="AH110" s="3"/>
      <c r="AI110" s="1"/>
      <c r="AJ110" s="171"/>
      <c r="AK110" s="1"/>
    </row>
    <row r="111" spans="1:37" ht="15.5" thickTop="1" thickBot="1" x14ac:dyDescent="0.4">
      <c r="A111" s="148">
        <v>99.5</v>
      </c>
      <c r="B111" s="3">
        <v>3.5</v>
      </c>
      <c r="C111" s="2">
        <v>0</v>
      </c>
      <c r="D111" s="5">
        <v>263.8954575117599</v>
      </c>
      <c r="E111" s="1">
        <v>11.39434386960542</v>
      </c>
      <c r="F111" s="1">
        <v>2.2607983860084779</v>
      </c>
      <c r="G111" s="1">
        <v>2.3025023031232124</v>
      </c>
      <c r="H111" s="144">
        <v>0</v>
      </c>
      <c r="I111" s="177"/>
      <c r="J111" s="182"/>
      <c r="K111" s="1"/>
      <c r="L111" s="5"/>
      <c r="M111" s="2"/>
      <c r="N111" s="5"/>
      <c r="O111" s="5"/>
      <c r="P111" s="1"/>
      <c r="Q111" s="2"/>
      <c r="R111" s="183"/>
      <c r="S111" s="1"/>
      <c r="T111" s="185"/>
      <c r="U111" s="184"/>
      <c r="V111" s="187"/>
      <c r="W111" s="1"/>
      <c r="X111" s="172"/>
      <c r="Y111" s="172"/>
      <c r="Z111" s="1"/>
      <c r="AA111" s="1"/>
      <c r="AB111" s="1"/>
      <c r="AC111" s="1"/>
      <c r="AE111" s="1"/>
      <c r="AF111" s="1"/>
      <c r="AH111" s="3"/>
      <c r="AI111" s="1"/>
      <c r="AJ111" s="171"/>
      <c r="AK111" s="1"/>
    </row>
    <row r="112" spans="1:37" ht="15.5" thickTop="1" thickBot="1" x14ac:dyDescent="0.4">
      <c r="A112" s="148">
        <v>100.5</v>
      </c>
      <c r="B112" s="3">
        <v>4.5</v>
      </c>
      <c r="C112" s="2">
        <v>0</v>
      </c>
      <c r="D112" s="5">
        <v>263.92770901894187</v>
      </c>
      <c r="E112" s="1">
        <v>11.402426812654232</v>
      </c>
      <c r="F112" s="1">
        <v>2.2726776282644279</v>
      </c>
      <c r="G112" s="1">
        <v>2.2488790942910062</v>
      </c>
      <c r="H112" s="144">
        <v>0</v>
      </c>
      <c r="I112" s="177"/>
      <c r="J112" s="182"/>
      <c r="K112" s="1"/>
      <c r="L112" s="5"/>
      <c r="M112" s="2"/>
      <c r="N112" s="5"/>
      <c r="O112" s="5"/>
      <c r="P112" s="1"/>
      <c r="Q112" s="2"/>
      <c r="R112" s="183"/>
      <c r="S112" s="1"/>
      <c r="T112" s="185"/>
      <c r="U112" s="184"/>
      <c r="V112" s="187"/>
      <c r="W112" s="1"/>
      <c r="X112" s="172"/>
      <c r="Y112" s="172"/>
      <c r="Z112" s="1"/>
      <c r="AA112" s="1"/>
      <c r="AB112" s="1"/>
      <c r="AC112" s="1"/>
      <c r="AE112" s="1"/>
      <c r="AF112" s="1"/>
      <c r="AH112" s="3"/>
      <c r="AI112" s="1"/>
      <c r="AJ112" s="171"/>
      <c r="AK112" s="1"/>
    </row>
    <row r="113" spans="1:37" ht="15.5" thickTop="1" thickBot="1" x14ac:dyDescent="0.4">
      <c r="A113" s="148">
        <v>101.5</v>
      </c>
      <c r="B113" s="3">
        <v>5.5</v>
      </c>
      <c r="C113" s="2">
        <v>98.942926503916112</v>
      </c>
      <c r="D113" s="5">
        <v>266.00144219141407</v>
      </c>
      <c r="E113" s="1">
        <v>11.920602236349305</v>
      </c>
      <c r="F113" s="1">
        <v>2.1967608708480886</v>
      </c>
      <c r="G113" s="1">
        <v>2.4480054520755363</v>
      </c>
      <c r="H113" s="144">
        <v>0</v>
      </c>
      <c r="I113" s="177"/>
      <c r="J113" s="182"/>
      <c r="K113" s="1"/>
      <c r="L113" s="5"/>
      <c r="M113" s="2"/>
      <c r="N113" s="5"/>
      <c r="O113" s="5"/>
      <c r="P113" s="1"/>
      <c r="Q113" s="2"/>
      <c r="R113" s="183"/>
      <c r="S113" s="1"/>
      <c r="T113" s="185"/>
      <c r="U113" s="184"/>
      <c r="V113" s="187"/>
      <c r="W113" s="1"/>
      <c r="X113" s="172"/>
      <c r="Y113" s="172"/>
      <c r="Z113" s="1"/>
      <c r="AA113" s="1"/>
      <c r="AB113" s="1"/>
      <c r="AC113" s="1"/>
      <c r="AE113" s="1"/>
      <c r="AF113" s="1"/>
      <c r="AH113" s="3"/>
      <c r="AI113" s="1"/>
      <c r="AJ113" s="171"/>
      <c r="AK113" s="1"/>
    </row>
    <row r="114" spans="1:37" ht="15.5" thickTop="1" thickBot="1" x14ac:dyDescent="0.4">
      <c r="A114" s="148">
        <v>102.5</v>
      </c>
      <c r="B114" s="3">
        <v>6.5</v>
      </c>
      <c r="C114" s="2">
        <v>301.35921120210173</v>
      </c>
      <c r="D114" s="5">
        <v>265.12513852593958</v>
      </c>
      <c r="E114" s="1">
        <v>11.702006242336079</v>
      </c>
      <c r="F114" s="1">
        <v>2.2906264240686136</v>
      </c>
      <c r="G114" s="1">
        <v>2.3719519068804509</v>
      </c>
      <c r="H114" s="144">
        <v>0</v>
      </c>
      <c r="I114" s="177"/>
      <c r="J114" s="182"/>
      <c r="K114" s="1"/>
      <c r="L114" s="5"/>
      <c r="M114" s="2"/>
      <c r="N114" s="5"/>
      <c r="O114" s="5"/>
      <c r="P114" s="1"/>
      <c r="Q114" s="2"/>
      <c r="R114" s="183"/>
      <c r="S114" s="1"/>
      <c r="T114" s="185"/>
      <c r="U114" s="184"/>
      <c r="V114" s="187"/>
      <c r="W114" s="1"/>
      <c r="X114" s="172"/>
      <c r="Y114" s="172"/>
      <c r="Z114" s="1"/>
      <c r="AA114" s="1"/>
      <c r="AB114" s="1"/>
      <c r="AC114" s="1"/>
      <c r="AE114" s="1"/>
      <c r="AF114" s="1"/>
      <c r="AH114" s="3"/>
      <c r="AI114" s="1"/>
      <c r="AJ114" s="171"/>
      <c r="AK114" s="1"/>
    </row>
    <row r="115" spans="1:37" ht="15.5" thickTop="1" thickBot="1" x14ac:dyDescent="0.4">
      <c r="A115" s="148">
        <v>103.5</v>
      </c>
      <c r="B115" s="3">
        <v>7.5</v>
      </c>
      <c r="C115" s="2">
        <v>496.87832926664043</v>
      </c>
      <c r="D115" s="5">
        <v>271.45240422090041</v>
      </c>
      <c r="E115" s="1">
        <v>13.268363243411187</v>
      </c>
      <c r="F115" s="1">
        <v>2.4868123653274612</v>
      </c>
      <c r="G115" s="1">
        <v>2.496198196604777</v>
      </c>
      <c r="H115" s="144">
        <v>0</v>
      </c>
      <c r="I115" s="177"/>
      <c r="J115" s="182"/>
      <c r="K115" s="1"/>
      <c r="L115" s="5"/>
      <c r="M115" s="2"/>
      <c r="N115" s="5"/>
      <c r="O115" s="5"/>
      <c r="P115" s="1"/>
      <c r="Q115" s="2"/>
      <c r="R115" s="183"/>
      <c r="S115" s="1"/>
      <c r="T115" s="185"/>
      <c r="U115" s="184"/>
      <c r="V115" s="187"/>
      <c r="W115" s="1"/>
      <c r="X115" s="172"/>
      <c r="Y115" s="172"/>
      <c r="Z115" s="1"/>
      <c r="AA115" s="1"/>
      <c r="AB115" s="1"/>
      <c r="AC115" s="1"/>
      <c r="AE115" s="1"/>
      <c r="AF115" s="1"/>
      <c r="AH115" s="3"/>
      <c r="AI115" s="1"/>
      <c r="AJ115" s="171"/>
      <c r="AK115" s="1"/>
    </row>
    <row r="116" spans="1:37" ht="15.5" thickTop="1" thickBot="1" x14ac:dyDescent="0.4">
      <c r="A116" s="148">
        <v>104.5</v>
      </c>
      <c r="B116" s="3">
        <v>8.5</v>
      </c>
      <c r="C116" s="2">
        <v>672.17597552062944</v>
      </c>
      <c r="D116" s="5">
        <v>278.53769005177418</v>
      </c>
      <c r="E116" s="1">
        <v>14.99020339665342</v>
      </c>
      <c r="F116" s="1">
        <v>2.6601638502444804</v>
      </c>
      <c r="G116" s="1">
        <v>2.2418687093823677</v>
      </c>
      <c r="H116" s="144">
        <v>0</v>
      </c>
      <c r="I116" s="177"/>
      <c r="J116" s="182"/>
      <c r="K116" s="1"/>
      <c r="L116" s="5"/>
      <c r="M116" s="2"/>
      <c r="N116" s="5"/>
      <c r="O116" s="5"/>
      <c r="P116" s="1"/>
      <c r="Q116" s="2"/>
      <c r="R116" s="183"/>
      <c r="S116" s="1"/>
      <c r="T116" s="185"/>
      <c r="U116" s="184"/>
      <c r="V116" s="187"/>
      <c r="W116" s="1"/>
      <c r="X116" s="172"/>
      <c r="Y116" s="172"/>
      <c r="Z116" s="1"/>
      <c r="AA116" s="1"/>
      <c r="AB116" s="1"/>
      <c r="AC116" s="1"/>
      <c r="AE116" s="1"/>
      <c r="AF116" s="1"/>
      <c r="AH116" s="3"/>
      <c r="AI116" s="1"/>
      <c r="AJ116" s="171"/>
      <c r="AK116" s="1"/>
    </row>
    <row r="117" spans="1:37" ht="15.5" thickTop="1" thickBot="1" x14ac:dyDescent="0.4">
      <c r="A117" s="148">
        <v>105.5</v>
      </c>
      <c r="B117" s="3">
        <v>9.5</v>
      </c>
      <c r="C117" s="2">
        <v>815.30590471397545</v>
      </c>
      <c r="D117" s="5">
        <v>287.50613276676194</v>
      </c>
      <c r="E117" s="1">
        <v>17.123195204985432</v>
      </c>
      <c r="F117" s="1">
        <v>3.1235763727193326</v>
      </c>
      <c r="G117" s="1">
        <v>2.1854119661239588</v>
      </c>
      <c r="H117" s="144">
        <v>0</v>
      </c>
      <c r="I117" s="177"/>
      <c r="J117" s="182"/>
      <c r="K117" s="1"/>
      <c r="L117" s="5"/>
      <c r="M117" s="2"/>
      <c r="N117" s="5"/>
      <c r="O117" s="5"/>
      <c r="P117" s="1"/>
      <c r="Q117" s="2"/>
      <c r="R117" s="183"/>
      <c r="S117" s="1"/>
      <c r="T117" s="185"/>
      <c r="U117" s="184"/>
      <c r="V117" s="187"/>
      <c r="W117" s="1"/>
      <c r="X117" s="172"/>
      <c r="Y117" s="172"/>
      <c r="Z117" s="1"/>
      <c r="AA117" s="1"/>
      <c r="AB117" s="1"/>
      <c r="AC117" s="1"/>
      <c r="AE117" s="1"/>
      <c r="AF117" s="1"/>
      <c r="AH117" s="3"/>
      <c r="AI117" s="1"/>
      <c r="AJ117" s="171"/>
      <c r="AK117" s="1"/>
    </row>
    <row r="118" spans="1:37" ht="15.5" thickTop="1" thickBot="1" x14ac:dyDescent="0.4">
      <c r="A118" s="148">
        <v>106.5</v>
      </c>
      <c r="B118" s="3">
        <v>10.5</v>
      </c>
      <c r="C118" s="2">
        <v>916.51404841900148</v>
      </c>
      <c r="D118" s="5">
        <v>298.64853888814395</v>
      </c>
      <c r="E118" s="1">
        <v>19.704801340084558</v>
      </c>
      <c r="F118" s="1">
        <v>3.4281755138429872</v>
      </c>
      <c r="G118" s="1">
        <v>2.5578549214017645</v>
      </c>
      <c r="H118" s="144">
        <v>0</v>
      </c>
      <c r="I118" s="177"/>
      <c r="J118" s="182"/>
      <c r="K118" s="1"/>
      <c r="L118" s="5"/>
      <c r="M118" s="2"/>
      <c r="N118" s="5"/>
      <c r="O118" s="5"/>
      <c r="P118" s="1"/>
      <c r="Q118" s="2"/>
      <c r="R118" s="183"/>
      <c r="S118" s="1"/>
      <c r="T118" s="185"/>
      <c r="U118" s="184"/>
      <c r="V118" s="187"/>
      <c r="W118" s="1"/>
      <c r="X118" s="172"/>
      <c r="Y118" s="172"/>
      <c r="Z118" s="1"/>
      <c r="AA118" s="1"/>
      <c r="AB118" s="1"/>
      <c r="AC118" s="1"/>
      <c r="AE118" s="1"/>
      <c r="AF118" s="1"/>
      <c r="AH118" s="3"/>
      <c r="AI118" s="1"/>
      <c r="AJ118" s="171"/>
      <c r="AK118" s="1"/>
    </row>
    <row r="119" spans="1:37" ht="15.5" thickTop="1" thickBot="1" x14ac:dyDescent="0.4">
      <c r="A119" s="148">
        <v>107.5</v>
      </c>
      <c r="B119" s="3">
        <v>11.5</v>
      </c>
      <c r="C119" s="2">
        <v>968.90323869395957</v>
      </c>
      <c r="D119" s="5">
        <v>300.57186512241663</v>
      </c>
      <c r="E119" s="1">
        <v>20.143079499123058</v>
      </c>
      <c r="F119" s="1">
        <v>3.6658446897946977</v>
      </c>
      <c r="G119" s="1">
        <v>2.6522044251412886</v>
      </c>
      <c r="H119" s="144">
        <v>0</v>
      </c>
      <c r="I119" s="177"/>
      <c r="J119" s="182"/>
      <c r="K119" s="1"/>
      <c r="L119" s="5"/>
      <c r="M119" s="2"/>
      <c r="N119" s="5"/>
      <c r="O119" s="5"/>
      <c r="P119" s="1"/>
      <c r="Q119" s="2"/>
      <c r="R119" s="183"/>
      <c r="S119" s="1"/>
      <c r="T119" s="185"/>
      <c r="U119" s="184"/>
      <c r="V119" s="187"/>
      <c r="W119" s="1"/>
      <c r="X119" s="172"/>
      <c r="Y119" s="172"/>
      <c r="Z119" s="1"/>
      <c r="AA119" s="1"/>
      <c r="AB119" s="1"/>
      <c r="AC119" s="1"/>
      <c r="AE119" s="1"/>
      <c r="AF119" s="1"/>
      <c r="AH119" s="3"/>
      <c r="AI119" s="1"/>
      <c r="AJ119" s="171"/>
      <c r="AK119" s="1"/>
    </row>
    <row r="120" spans="1:37" ht="15.5" thickTop="1" thickBot="1" x14ac:dyDescent="0.4">
      <c r="A120" s="148">
        <v>108.5</v>
      </c>
      <c r="B120" s="3">
        <v>12.5</v>
      </c>
      <c r="C120" s="2">
        <v>968.90323869395957</v>
      </c>
      <c r="D120" s="5">
        <v>305.79792883141147</v>
      </c>
      <c r="E120" s="1">
        <v>21.323439344650289</v>
      </c>
      <c r="F120" s="1">
        <v>3.4993272666871085</v>
      </c>
      <c r="G120" s="1">
        <v>2.734413345625029</v>
      </c>
      <c r="H120" s="144">
        <v>0</v>
      </c>
      <c r="I120" s="177"/>
      <c r="J120" s="182"/>
      <c r="K120" s="1"/>
      <c r="L120" s="5"/>
      <c r="M120" s="2"/>
      <c r="N120" s="5"/>
      <c r="O120" s="5"/>
      <c r="P120" s="1"/>
      <c r="Q120" s="2"/>
      <c r="R120" s="183"/>
      <c r="S120" s="1"/>
      <c r="T120" s="185"/>
      <c r="U120" s="184"/>
      <c r="V120" s="187"/>
      <c r="W120" s="1"/>
      <c r="X120" s="172"/>
      <c r="Y120" s="172"/>
      <c r="Z120" s="1"/>
      <c r="AA120" s="1"/>
      <c r="AB120" s="1"/>
      <c r="AC120" s="1"/>
      <c r="AE120" s="1"/>
      <c r="AF120" s="1"/>
      <c r="AH120" s="3"/>
      <c r="AI120" s="1"/>
      <c r="AJ120" s="171"/>
      <c r="AK120" s="1"/>
    </row>
    <row r="121" spans="1:37" ht="15.5" thickTop="1" thickBot="1" x14ac:dyDescent="0.4">
      <c r="A121" s="148">
        <v>109.5</v>
      </c>
      <c r="B121" s="3">
        <v>13.5</v>
      </c>
      <c r="C121" s="2">
        <v>916.51404841900148</v>
      </c>
      <c r="D121" s="5">
        <v>314.17323039916329</v>
      </c>
      <c r="E121" s="1">
        <v>23.183919391805084</v>
      </c>
      <c r="F121" s="1">
        <v>4.5562132124123078</v>
      </c>
      <c r="G121" s="1">
        <v>2.4733831522721474</v>
      </c>
      <c r="H121" s="144">
        <v>0</v>
      </c>
      <c r="I121" s="177"/>
      <c r="J121" s="182"/>
      <c r="K121" s="1"/>
      <c r="L121" s="5"/>
      <c r="M121" s="2"/>
      <c r="N121" s="5"/>
      <c r="O121" s="5"/>
      <c r="P121" s="1"/>
      <c r="Q121" s="2"/>
      <c r="R121" s="183"/>
      <c r="S121" s="1"/>
      <c r="T121" s="185"/>
      <c r="U121" s="184"/>
      <c r="V121" s="187"/>
      <c r="W121" s="1"/>
      <c r="X121" s="172"/>
      <c r="Y121" s="172"/>
      <c r="Z121" s="1"/>
      <c r="AA121" s="1"/>
      <c r="AB121" s="1"/>
      <c r="AC121" s="1"/>
      <c r="AE121" s="1"/>
      <c r="AF121" s="1"/>
      <c r="AH121" s="3"/>
      <c r="AI121" s="1"/>
      <c r="AJ121" s="171"/>
      <c r="AK121" s="1"/>
    </row>
    <row r="122" spans="1:37" ht="15.5" thickTop="1" thickBot="1" x14ac:dyDescent="0.4">
      <c r="A122" s="148">
        <v>110.5</v>
      </c>
      <c r="B122" s="3">
        <v>14.5</v>
      </c>
      <c r="C122" s="2">
        <v>815.30590471397545</v>
      </c>
      <c r="D122" s="5">
        <v>311.87342057911366</v>
      </c>
      <c r="E122" s="1">
        <v>22.676783879741251</v>
      </c>
      <c r="F122" s="1">
        <v>4.2754926699301148</v>
      </c>
      <c r="G122" s="1">
        <v>2.336862766678744</v>
      </c>
      <c r="H122" s="144">
        <v>0</v>
      </c>
      <c r="I122" s="177"/>
      <c r="J122" s="182"/>
      <c r="K122" s="1"/>
      <c r="L122" s="5"/>
      <c r="M122" s="2"/>
      <c r="N122" s="5"/>
      <c r="O122" s="5"/>
      <c r="P122" s="1"/>
      <c r="Q122" s="2"/>
      <c r="R122" s="183"/>
      <c r="S122" s="1"/>
      <c r="T122" s="185"/>
      <c r="U122" s="184"/>
      <c r="V122" s="187"/>
      <c r="W122" s="1"/>
      <c r="X122" s="172"/>
      <c r="Y122" s="172"/>
      <c r="Z122" s="1"/>
      <c r="AA122" s="1"/>
      <c r="AB122" s="1"/>
      <c r="AC122" s="1"/>
      <c r="AE122" s="1"/>
      <c r="AF122" s="1"/>
      <c r="AH122" s="3"/>
      <c r="AI122" s="1"/>
      <c r="AJ122" s="171"/>
      <c r="AK122" s="1"/>
    </row>
    <row r="123" spans="1:37" ht="15.5" thickTop="1" thickBot="1" x14ac:dyDescent="0.4">
      <c r="A123" s="148">
        <v>111.5</v>
      </c>
      <c r="B123" s="3">
        <v>15.5</v>
      </c>
      <c r="C123" s="2">
        <v>672.17597552062944</v>
      </c>
      <c r="D123" s="5">
        <v>307.60682986541138</v>
      </c>
      <c r="E123" s="1">
        <v>21.728473005125711</v>
      </c>
      <c r="F123" s="1">
        <v>4.6073814001067488</v>
      </c>
      <c r="G123" s="1">
        <v>2.3786785662905618</v>
      </c>
      <c r="H123" s="144">
        <v>0</v>
      </c>
      <c r="I123" s="177"/>
      <c r="J123" s="182"/>
      <c r="K123" s="1"/>
      <c r="L123" s="5"/>
      <c r="M123" s="2"/>
      <c r="N123" s="5"/>
      <c r="O123" s="5"/>
      <c r="P123" s="1"/>
      <c r="Q123" s="2"/>
      <c r="R123" s="183"/>
      <c r="S123" s="1"/>
      <c r="T123" s="185"/>
      <c r="U123" s="184"/>
      <c r="V123" s="187"/>
      <c r="W123" s="1"/>
      <c r="X123" s="172"/>
      <c r="Y123" s="172"/>
      <c r="Z123" s="1"/>
      <c r="AA123" s="1"/>
      <c r="AB123" s="1"/>
      <c r="AC123" s="1"/>
      <c r="AE123" s="1"/>
      <c r="AF123" s="1"/>
      <c r="AH123" s="3"/>
      <c r="AI123" s="1"/>
      <c r="AJ123" s="171"/>
      <c r="AK123" s="1"/>
    </row>
    <row r="124" spans="1:37" ht="15.5" thickTop="1" thickBot="1" x14ac:dyDescent="0.4">
      <c r="A124" s="148">
        <v>112.5</v>
      </c>
      <c r="B124" s="3">
        <v>16.5</v>
      </c>
      <c r="C124" s="2">
        <v>496.87832926664043</v>
      </c>
      <c r="D124" s="5">
        <v>303.97319332992839</v>
      </c>
      <c r="E124" s="1">
        <v>20.91303545139769</v>
      </c>
      <c r="F124" s="1">
        <v>4.4829606448353632</v>
      </c>
      <c r="G124" s="1">
        <v>2.3170674525613228</v>
      </c>
      <c r="H124" s="144">
        <v>0</v>
      </c>
      <c r="I124" s="177"/>
      <c r="J124" s="182"/>
      <c r="K124" s="1"/>
      <c r="L124" s="5"/>
      <c r="M124" s="2"/>
      <c r="N124" s="5"/>
      <c r="O124" s="5"/>
      <c r="P124" s="1"/>
      <c r="Q124" s="2"/>
      <c r="R124" s="183"/>
      <c r="S124" s="1"/>
      <c r="T124" s="185"/>
      <c r="U124" s="184"/>
      <c r="V124" s="187"/>
      <c r="W124" s="1"/>
      <c r="X124" s="172"/>
      <c r="Y124" s="172"/>
      <c r="Z124" s="1"/>
      <c r="AA124" s="1"/>
      <c r="AB124" s="1"/>
      <c r="AC124" s="1"/>
      <c r="AE124" s="1"/>
      <c r="AF124" s="1"/>
      <c r="AH124" s="3"/>
      <c r="AI124" s="1"/>
      <c r="AJ124" s="171"/>
      <c r="AK124" s="1"/>
    </row>
    <row r="125" spans="1:37" ht="15.5" thickTop="1" thickBot="1" x14ac:dyDescent="0.4">
      <c r="A125" s="148">
        <v>113.5</v>
      </c>
      <c r="B125" s="3">
        <v>17.5</v>
      </c>
      <c r="C125" s="2">
        <v>301.35921120210173</v>
      </c>
      <c r="D125" s="5">
        <v>299.32047512074155</v>
      </c>
      <c r="E125" s="1">
        <v>19.858158836281113</v>
      </c>
      <c r="F125" s="1">
        <v>4.0081794808449693</v>
      </c>
      <c r="G125" s="1">
        <v>2.5058650270303433</v>
      </c>
      <c r="H125" s="144">
        <v>0</v>
      </c>
      <c r="I125" s="177"/>
      <c r="J125" s="182"/>
      <c r="K125" s="1"/>
      <c r="L125" s="5"/>
      <c r="M125" s="2"/>
      <c r="N125" s="5"/>
      <c r="O125" s="5"/>
      <c r="P125" s="1"/>
      <c r="Q125" s="2"/>
      <c r="R125" s="183"/>
      <c r="S125" s="1"/>
      <c r="T125" s="185"/>
      <c r="U125" s="184"/>
      <c r="V125" s="187"/>
      <c r="W125" s="1"/>
      <c r="X125" s="172"/>
      <c r="Y125" s="172"/>
      <c r="Z125" s="1"/>
      <c r="AA125" s="1"/>
      <c r="AB125" s="1"/>
      <c r="AC125" s="1"/>
      <c r="AE125" s="1"/>
      <c r="AF125" s="1"/>
      <c r="AH125" s="3"/>
      <c r="AI125" s="1"/>
      <c r="AJ125" s="171"/>
      <c r="AK125" s="1"/>
    </row>
    <row r="126" spans="1:37" ht="15.5" thickTop="1" thickBot="1" x14ac:dyDescent="0.4">
      <c r="A126" s="148">
        <v>114.5</v>
      </c>
      <c r="B126" s="3">
        <v>18.5</v>
      </c>
      <c r="C126" s="2">
        <v>98.942926503916112</v>
      </c>
      <c r="D126" s="5">
        <v>289.25554580358158</v>
      </c>
      <c r="E126" s="1">
        <v>17.533429320739735</v>
      </c>
      <c r="F126" s="1">
        <v>3.8725874217250142</v>
      </c>
      <c r="G126" s="1">
        <v>2.2549852459919792</v>
      </c>
      <c r="H126" s="144">
        <v>0</v>
      </c>
      <c r="I126" s="177"/>
      <c r="J126" s="182"/>
      <c r="K126" s="1"/>
      <c r="L126" s="5"/>
      <c r="M126" s="2"/>
      <c r="N126" s="5"/>
      <c r="O126" s="5"/>
      <c r="P126" s="1"/>
      <c r="Q126" s="2"/>
      <c r="R126" s="183"/>
      <c r="S126" s="1"/>
      <c r="T126" s="185"/>
      <c r="U126" s="184"/>
      <c r="V126" s="187"/>
      <c r="W126" s="1"/>
      <c r="X126" s="172"/>
      <c r="Y126" s="172"/>
      <c r="Z126" s="1"/>
      <c r="AA126" s="1"/>
      <c r="AB126" s="1"/>
      <c r="AC126" s="1"/>
      <c r="AE126" s="1"/>
      <c r="AF126" s="1"/>
      <c r="AH126" s="3"/>
      <c r="AI126" s="1"/>
      <c r="AJ126" s="171"/>
      <c r="AK126" s="1"/>
    </row>
    <row r="127" spans="1:37" ht="15.5" thickTop="1" thickBot="1" x14ac:dyDescent="0.4">
      <c r="A127" s="148">
        <v>115.5</v>
      </c>
      <c r="B127" s="3">
        <v>19.5</v>
      </c>
      <c r="C127" s="2">
        <v>0</v>
      </c>
      <c r="D127" s="5">
        <v>283.874066166457</v>
      </c>
      <c r="E127" s="1">
        <v>16.265467195831306</v>
      </c>
      <c r="F127" s="1">
        <v>4.0378458168841425</v>
      </c>
      <c r="G127" s="1">
        <v>2.2758611041207679</v>
      </c>
      <c r="H127" s="144">
        <v>0</v>
      </c>
      <c r="I127" s="177"/>
      <c r="J127" s="182"/>
      <c r="K127" s="1"/>
      <c r="L127" s="5"/>
      <c r="M127" s="2"/>
      <c r="N127" s="5"/>
      <c r="O127" s="5"/>
      <c r="P127" s="1"/>
      <c r="Q127" s="2"/>
      <c r="R127" s="183"/>
      <c r="S127" s="1"/>
      <c r="T127" s="185"/>
      <c r="U127" s="184"/>
      <c r="V127" s="187"/>
      <c r="W127" s="1"/>
      <c r="X127" s="172"/>
      <c r="Y127" s="172"/>
      <c r="Z127" s="1"/>
      <c r="AA127" s="1"/>
      <c r="AB127" s="1"/>
      <c r="AC127" s="1"/>
      <c r="AE127" s="1"/>
      <c r="AF127" s="1"/>
      <c r="AH127" s="3"/>
      <c r="AI127" s="1"/>
      <c r="AJ127" s="171"/>
      <c r="AK127" s="1"/>
    </row>
    <row r="128" spans="1:37" ht="15.5" thickTop="1" thickBot="1" x14ac:dyDescent="0.4">
      <c r="A128" s="148">
        <v>116.5</v>
      </c>
      <c r="B128" s="3">
        <v>20.5</v>
      </c>
      <c r="C128" s="2">
        <v>0</v>
      </c>
      <c r="D128" s="5">
        <v>277.57068463969648</v>
      </c>
      <c r="E128" s="1">
        <v>14.75715535660715</v>
      </c>
      <c r="F128" s="1">
        <v>3.3470718502574823</v>
      </c>
      <c r="G128" s="1">
        <v>2.1746199532593682</v>
      </c>
      <c r="H128" s="144">
        <v>0</v>
      </c>
      <c r="I128" s="177"/>
      <c r="J128" s="182"/>
      <c r="K128" s="1"/>
      <c r="L128" s="5"/>
      <c r="M128" s="2"/>
      <c r="N128" s="5"/>
      <c r="O128" s="5"/>
      <c r="P128" s="1"/>
      <c r="Q128" s="2"/>
      <c r="R128" s="183"/>
      <c r="S128" s="1"/>
      <c r="T128" s="185"/>
      <c r="U128" s="184"/>
      <c r="V128" s="187"/>
      <c r="W128" s="1"/>
      <c r="X128" s="172"/>
      <c r="Y128" s="172"/>
      <c r="Z128" s="1"/>
      <c r="AA128" s="1"/>
      <c r="AB128" s="1"/>
      <c r="AC128" s="1"/>
      <c r="AE128" s="1"/>
      <c r="AF128" s="1"/>
      <c r="AH128" s="3"/>
      <c r="AI128" s="1"/>
      <c r="AJ128" s="171"/>
      <c r="AK128" s="1"/>
    </row>
    <row r="129" spans="1:37" ht="15.5" thickTop="1" thickBot="1" x14ac:dyDescent="0.4">
      <c r="A129" s="148">
        <v>117.5</v>
      </c>
      <c r="B129" s="3">
        <v>21.5</v>
      </c>
      <c r="C129" s="2">
        <v>0</v>
      </c>
      <c r="D129" s="5">
        <v>275.03933265445977</v>
      </c>
      <c r="E129" s="1">
        <v>14.144203582992942</v>
      </c>
      <c r="F129" s="1">
        <v>3.5438939858150773</v>
      </c>
      <c r="G129" s="1">
        <v>2.1773107403347769</v>
      </c>
      <c r="H129" s="144">
        <v>0</v>
      </c>
      <c r="I129" s="177"/>
      <c r="J129" s="182"/>
      <c r="K129" s="1"/>
      <c r="L129" s="5"/>
      <c r="M129" s="2"/>
      <c r="N129" s="5"/>
      <c r="O129" s="5"/>
      <c r="P129" s="1"/>
      <c r="Q129" s="2"/>
      <c r="R129" s="183"/>
      <c r="S129" s="1"/>
      <c r="T129" s="185"/>
      <c r="U129" s="184"/>
      <c r="V129" s="187"/>
      <c r="W129" s="1"/>
      <c r="X129" s="172"/>
      <c r="Y129" s="172"/>
      <c r="Z129" s="1"/>
      <c r="AA129" s="1"/>
      <c r="AB129" s="1"/>
      <c r="AC129" s="1"/>
      <c r="AE129" s="1"/>
      <c r="AF129" s="1"/>
      <c r="AH129" s="3"/>
      <c r="AI129" s="1"/>
      <c r="AJ129" s="171"/>
      <c r="AK129" s="1"/>
    </row>
    <row r="130" spans="1:37" ht="15.5" thickTop="1" thickBot="1" x14ac:dyDescent="0.4">
      <c r="A130" s="148">
        <v>118.5</v>
      </c>
      <c r="B130" s="3">
        <v>22.5</v>
      </c>
      <c r="C130" s="2">
        <v>0</v>
      </c>
      <c r="D130" s="5">
        <v>268.79056474401551</v>
      </c>
      <c r="E130" s="1">
        <v>12.612779516590134</v>
      </c>
      <c r="F130" s="1">
        <v>3.0038845938840635</v>
      </c>
      <c r="G130" s="1">
        <v>2.1028929618778172</v>
      </c>
      <c r="H130" s="144">
        <v>0</v>
      </c>
      <c r="I130" s="177"/>
      <c r="J130" s="182"/>
      <c r="K130" s="1"/>
      <c r="L130" s="5"/>
      <c r="M130" s="2"/>
      <c r="N130" s="5"/>
      <c r="O130" s="5"/>
      <c r="P130" s="1"/>
      <c r="Q130" s="2"/>
      <c r="R130" s="183"/>
      <c r="S130" s="1"/>
      <c r="T130" s="185"/>
      <c r="U130" s="184"/>
      <c r="V130" s="187"/>
      <c r="W130" s="1"/>
      <c r="X130" s="172"/>
      <c r="Y130" s="172"/>
      <c r="Z130" s="1"/>
      <c r="AA130" s="1"/>
      <c r="AB130" s="1"/>
      <c r="AC130" s="1"/>
      <c r="AE130" s="1"/>
      <c r="AF130" s="1"/>
      <c r="AH130" s="3"/>
      <c r="AI130" s="1"/>
      <c r="AJ130" s="171"/>
      <c r="AK130" s="1"/>
    </row>
    <row r="131" spans="1:37" ht="15.5" thickTop="1" thickBot="1" x14ac:dyDescent="0.4">
      <c r="A131" s="148">
        <v>119.5</v>
      </c>
      <c r="B131" s="3">
        <v>23.5</v>
      </c>
      <c r="C131" s="2">
        <v>0</v>
      </c>
      <c r="D131" s="5">
        <v>268.21038552990791</v>
      </c>
      <c r="E131" s="1">
        <v>12.469241538284335</v>
      </c>
      <c r="F131" s="1">
        <v>3.2097068552370072</v>
      </c>
      <c r="G131" s="1">
        <v>2.3016484760082623</v>
      </c>
      <c r="H131" s="144">
        <v>0</v>
      </c>
      <c r="I131" s="177"/>
      <c r="J131" s="182"/>
      <c r="K131" s="1"/>
      <c r="L131" s="5"/>
      <c r="M131" s="2"/>
      <c r="N131" s="5"/>
      <c r="O131" s="5"/>
      <c r="P131" s="1"/>
      <c r="Q131" s="2"/>
      <c r="R131" s="183"/>
      <c r="S131" s="1"/>
      <c r="T131" s="185"/>
      <c r="U131" s="184"/>
      <c r="V131" s="187"/>
      <c r="W131" s="1"/>
      <c r="X131" s="172"/>
      <c r="Y131" s="172"/>
      <c r="Z131" s="1"/>
      <c r="AA131" s="1"/>
      <c r="AB131" s="1"/>
      <c r="AC131" s="1"/>
      <c r="AE131" s="1"/>
      <c r="AF131" s="1"/>
      <c r="AH131" s="3"/>
      <c r="AI131" s="1"/>
      <c r="AJ131" s="171"/>
      <c r="AK131" s="1"/>
    </row>
    <row r="132" spans="1:37" ht="15.5" thickTop="1" thickBot="1" x14ac:dyDescent="0.4">
      <c r="A132" s="147">
        <v>120.5</v>
      </c>
      <c r="B132" s="3">
        <v>0.5</v>
      </c>
      <c r="C132" s="2">
        <v>0</v>
      </c>
      <c r="D132" s="5">
        <v>271.62188397098362</v>
      </c>
      <c r="E132" s="1">
        <v>13.309940825751685</v>
      </c>
      <c r="F132" s="1">
        <v>2.4081569794941773</v>
      </c>
      <c r="G132" s="1">
        <v>2.0957111801376564</v>
      </c>
      <c r="H132" s="144">
        <v>0</v>
      </c>
      <c r="I132" s="177"/>
      <c r="J132" s="182"/>
      <c r="K132" s="1"/>
      <c r="L132" s="5"/>
      <c r="M132" s="2"/>
      <c r="N132" s="5"/>
      <c r="O132" s="5"/>
      <c r="P132" s="1"/>
      <c r="Q132" s="2"/>
      <c r="R132" s="183"/>
      <c r="S132" s="1"/>
      <c r="T132" s="185"/>
      <c r="U132" s="184"/>
      <c r="V132" s="187"/>
      <c r="W132" s="1"/>
      <c r="X132" s="172"/>
      <c r="Y132" s="172"/>
      <c r="Z132" s="1"/>
      <c r="AA132" s="1"/>
      <c r="AB132" s="1"/>
      <c r="AC132" s="1"/>
      <c r="AE132" s="1"/>
      <c r="AF132" s="1"/>
      <c r="AH132" s="3"/>
      <c r="AI132" s="1"/>
      <c r="AJ132" s="171"/>
      <c r="AK132" s="1"/>
    </row>
    <row r="133" spans="1:37" ht="15.5" thickTop="1" thickBot="1" x14ac:dyDescent="0.4">
      <c r="A133" s="147">
        <v>121.5</v>
      </c>
      <c r="B133" s="3">
        <v>1.5</v>
      </c>
      <c r="C133" s="2">
        <v>0</v>
      </c>
      <c r="D133" s="5">
        <v>263.36639335172583</v>
      </c>
      <c r="E133" s="1">
        <v>11.261642771974817</v>
      </c>
      <c r="F133" s="1">
        <v>2.3809043890289567</v>
      </c>
      <c r="G133" s="1">
        <v>2.233440080046837</v>
      </c>
      <c r="H133" s="144">
        <v>0</v>
      </c>
      <c r="I133" s="177"/>
      <c r="J133" s="182"/>
      <c r="K133" s="1"/>
      <c r="L133" s="5"/>
      <c r="M133" s="2"/>
      <c r="N133" s="5"/>
      <c r="O133" s="5"/>
      <c r="P133" s="1"/>
      <c r="Q133" s="2"/>
      <c r="R133" s="183"/>
      <c r="S133" s="1"/>
      <c r="T133" s="185"/>
      <c r="U133" s="184"/>
      <c r="V133" s="187"/>
      <c r="W133" s="1"/>
      <c r="X133" s="172"/>
      <c r="Y133" s="172"/>
      <c r="Z133" s="1"/>
      <c r="AA133" s="1"/>
      <c r="AB133" s="1"/>
      <c r="AC133" s="1"/>
      <c r="AE133" s="1"/>
      <c r="AF133" s="1"/>
      <c r="AH133" s="3"/>
      <c r="AI133" s="1"/>
      <c r="AJ133" s="171"/>
      <c r="AK133" s="1"/>
    </row>
    <row r="134" spans="1:37" ht="15.5" thickTop="1" thickBot="1" x14ac:dyDescent="0.4">
      <c r="A134" s="147">
        <v>122.5</v>
      </c>
      <c r="B134" s="3">
        <v>2.5</v>
      </c>
      <c r="C134" s="2">
        <v>0</v>
      </c>
      <c r="D134" s="5">
        <v>265.08968187412637</v>
      </c>
      <c r="E134" s="1">
        <v>11.693150098422752</v>
      </c>
      <c r="F134" s="1">
        <v>2.3543674163000277</v>
      </c>
      <c r="G134" s="1">
        <v>2.3732523060010631</v>
      </c>
      <c r="H134" s="144">
        <v>0</v>
      </c>
      <c r="I134" s="177"/>
      <c r="J134" s="182"/>
      <c r="K134" s="1"/>
      <c r="L134" s="5"/>
      <c r="M134" s="2"/>
      <c r="N134" s="5"/>
      <c r="O134" s="5"/>
      <c r="P134" s="1"/>
      <c r="Q134" s="2"/>
      <c r="R134" s="183"/>
      <c r="S134" s="1"/>
      <c r="T134" s="185"/>
      <c r="U134" s="184"/>
      <c r="V134" s="187"/>
      <c r="W134" s="1"/>
      <c r="X134" s="172"/>
      <c r="Y134" s="172"/>
      <c r="Z134" s="1"/>
      <c r="AA134" s="1"/>
      <c r="AB134" s="1"/>
      <c r="AC134" s="1"/>
      <c r="AE134" s="1"/>
      <c r="AF134" s="1"/>
      <c r="AH134" s="3"/>
      <c r="AI134" s="1"/>
      <c r="AJ134" s="171"/>
      <c r="AK134" s="1"/>
    </row>
    <row r="135" spans="1:37" ht="15.5" thickTop="1" thickBot="1" x14ac:dyDescent="0.4">
      <c r="A135" s="147">
        <v>123.5</v>
      </c>
      <c r="B135" s="3">
        <v>3.5</v>
      </c>
      <c r="C135" s="2">
        <v>0</v>
      </c>
      <c r="D135" s="5">
        <v>262.79542418889525</v>
      </c>
      <c r="E135" s="1">
        <v>11.11820646078951</v>
      </c>
      <c r="F135" s="1">
        <v>2.2108062575718757</v>
      </c>
      <c r="G135" s="1">
        <v>2.2659197288146413</v>
      </c>
      <c r="H135" s="144">
        <v>0</v>
      </c>
      <c r="I135" s="177"/>
      <c r="J135" s="182"/>
      <c r="K135" s="1"/>
      <c r="L135" s="5"/>
      <c r="M135" s="2"/>
      <c r="N135" s="5"/>
      <c r="O135" s="5"/>
      <c r="P135" s="1"/>
      <c r="Q135" s="2"/>
      <c r="R135" s="183"/>
      <c r="S135" s="1"/>
      <c r="T135" s="185"/>
      <c r="U135" s="184"/>
      <c r="V135" s="187"/>
      <c r="W135" s="1"/>
      <c r="X135" s="172"/>
      <c r="Y135" s="172"/>
      <c r="Z135" s="1"/>
      <c r="AA135" s="1"/>
      <c r="AB135" s="1"/>
      <c r="AC135" s="1"/>
      <c r="AE135" s="1"/>
      <c r="AF135" s="1"/>
      <c r="AH135" s="3"/>
      <c r="AI135" s="1"/>
      <c r="AJ135" s="171"/>
      <c r="AK135" s="1"/>
    </row>
    <row r="136" spans="1:37" ht="15.5" thickTop="1" thickBot="1" x14ac:dyDescent="0.4">
      <c r="A136" s="147">
        <v>124.5</v>
      </c>
      <c r="B136" s="3">
        <v>4.5</v>
      </c>
      <c r="C136" s="2">
        <v>0</v>
      </c>
      <c r="D136" s="5">
        <v>263.81700967864327</v>
      </c>
      <c r="E136" s="1">
        <v>11.374680009419627</v>
      </c>
      <c r="F136" s="1">
        <v>2.167354911985667</v>
      </c>
      <c r="G136" s="1">
        <v>1.9606862437359389</v>
      </c>
      <c r="H136" s="144">
        <v>0</v>
      </c>
      <c r="I136" s="177"/>
      <c r="J136" s="182"/>
      <c r="K136" s="1"/>
      <c r="L136" s="5"/>
      <c r="M136" s="2"/>
      <c r="N136" s="5"/>
      <c r="O136" s="5"/>
      <c r="P136" s="1"/>
      <c r="Q136" s="2"/>
      <c r="R136" s="183"/>
      <c r="S136" s="1"/>
      <c r="T136" s="185"/>
      <c r="U136" s="184"/>
      <c r="V136" s="187"/>
      <c r="W136" s="1"/>
      <c r="X136" s="172"/>
      <c r="Y136" s="172"/>
      <c r="Z136" s="1"/>
      <c r="AA136" s="1"/>
      <c r="AB136" s="1"/>
      <c r="AC136" s="1"/>
      <c r="AE136" s="1"/>
      <c r="AF136" s="1"/>
      <c r="AH136" s="3"/>
      <c r="AI136" s="1"/>
      <c r="AJ136" s="171"/>
      <c r="AK136" s="1"/>
    </row>
    <row r="137" spans="1:37" ht="15.5" thickTop="1" thickBot="1" x14ac:dyDescent="0.4">
      <c r="A137" s="147">
        <v>125.5</v>
      </c>
      <c r="B137" s="3">
        <v>5.5</v>
      </c>
      <c r="C137" s="2">
        <v>64.502011877854486</v>
      </c>
      <c r="D137" s="5">
        <v>263.07462376057009</v>
      </c>
      <c r="E137" s="1">
        <v>11.188374895300711</v>
      </c>
      <c r="F137" s="1">
        <v>2.2495337146303425</v>
      </c>
      <c r="G137" s="1">
        <v>2.3561992720894418</v>
      </c>
      <c r="H137" s="144">
        <v>0</v>
      </c>
      <c r="I137" s="177"/>
      <c r="J137" s="182"/>
      <c r="K137" s="1"/>
      <c r="L137" s="5"/>
      <c r="M137" s="2"/>
      <c r="N137" s="5"/>
      <c r="O137" s="5"/>
      <c r="P137" s="1"/>
      <c r="Q137" s="2"/>
      <c r="R137" s="183"/>
      <c r="S137" s="1"/>
      <c r="T137" s="185"/>
      <c r="U137" s="184"/>
      <c r="V137" s="187"/>
      <c r="W137" s="1"/>
      <c r="X137" s="172"/>
      <c r="Y137" s="172"/>
      <c r="Z137" s="1"/>
      <c r="AA137" s="1"/>
      <c r="AB137" s="1"/>
      <c r="AC137" s="1"/>
      <c r="AE137" s="1"/>
      <c r="AF137" s="1"/>
      <c r="AH137" s="3"/>
      <c r="AI137" s="1"/>
      <c r="AJ137" s="171"/>
      <c r="AK137" s="1"/>
    </row>
    <row r="138" spans="1:37" ht="15.5" thickTop="1" thickBot="1" x14ac:dyDescent="0.4">
      <c r="A138" s="147">
        <v>126.5</v>
      </c>
      <c r="B138" s="3">
        <v>6.5</v>
      </c>
      <c r="C138" s="2">
        <v>188.80843499311828</v>
      </c>
      <c r="D138" s="5">
        <v>262.84031083404363</v>
      </c>
      <c r="E138" s="1">
        <v>6.6811314194299447</v>
      </c>
      <c r="F138" s="1">
        <v>2.2286417091514075</v>
      </c>
      <c r="G138" s="1">
        <v>1.6071420633555036</v>
      </c>
      <c r="H138" s="144">
        <v>21</v>
      </c>
      <c r="I138" s="177"/>
      <c r="J138" s="182"/>
      <c r="K138" s="1"/>
      <c r="L138" s="5"/>
      <c r="M138" s="2"/>
      <c r="N138" s="5"/>
      <c r="O138" s="5"/>
      <c r="P138" s="1"/>
      <c r="Q138" s="2"/>
      <c r="R138" s="183"/>
      <c r="S138" s="1"/>
      <c r="T138" s="185"/>
      <c r="U138" s="184"/>
      <c r="V138" s="187"/>
      <c r="W138" s="1"/>
      <c r="X138" s="172"/>
      <c r="Y138" s="172"/>
      <c r="Z138" s="1"/>
      <c r="AA138" s="1"/>
      <c r="AB138" s="1"/>
      <c r="AC138" s="1"/>
      <c r="AE138" s="1"/>
      <c r="AF138" s="1"/>
      <c r="AH138" s="3"/>
      <c r="AI138" s="1"/>
      <c r="AJ138" s="171"/>
      <c r="AK138" s="1"/>
    </row>
    <row r="139" spans="1:37" ht="15.5" thickTop="1" thickBot="1" x14ac:dyDescent="0.4">
      <c r="A139" s="147">
        <v>127.5</v>
      </c>
      <c r="B139" s="3">
        <v>7.5</v>
      </c>
      <c r="C139" s="2">
        <v>302.56298795542068</v>
      </c>
      <c r="D139" s="5">
        <v>266.41669821410972</v>
      </c>
      <c r="E139" s="1">
        <v>7.9428800998071054</v>
      </c>
      <c r="F139" s="1">
        <v>2.3629283681039173</v>
      </c>
      <c r="G139" s="1">
        <v>1.9948424529190436</v>
      </c>
      <c r="H139" s="144">
        <v>5</v>
      </c>
      <c r="I139" s="177"/>
      <c r="J139" s="182"/>
      <c r="K139" s="1"/>
      <c r="L139" s="5"/>
      <c r="M139" s="2"/>
      <c r="N139" s="5"/>
      <c r="O139" s="5"/>
      <c r="P139" s="1"/>
      <c r="Q139" s="2"/>
      <c r="R139" s="183"/>
      <c r="S139" s="1"/>
      <c r="T139" s="185"/>
      <c r="U139" s="184"/>
      <c r="V139" s="187"/>
      <c r="W139" s="1"/>
      <c r="X139" s="172"/>
      <c r="Y139" s="172"/>
      <c r="Z139" s="1"/>
      <c r="AA139" s="1"/>
      <c r="AB139" s="1"/>
      <c r="AC139" s="1"/>
      <c r="AE139" s="1"/>
      <c r="AF139" s="1"/>
      <c r="AH139" s="3"/>
      <c r="AI139" s="1"/>
      <c r="AJ139" s="171"/>
      <c r="AK139" s="1"/>
    </row>
    <row r="140" spans="1:37" ht="15.5" thickTop="1" thickBot="1" x14ac:dyDescent="0.4">
      <c r="A140" s="147">
        <v>128.5</v>
      </c>
      <c r="B140" s="3">
        <v>8.5</v>
      </c>
      <c r="C140" s="2">
        <v>548.44831181029247</v>
      </c>
      <c r="D140" s="5">
        <v>274.83425771494592</v>
      </c>
      <c r="E140" s="1">
        <v>10.249820619736212</v>
      </c>
      <c r="F140" s="1">
        <v>2.5477142115628868</v>
      </c>
      <c r="G140" s="1">
        <v>2.4191872178351326</v>
      </c>
      <c r="H140" s="144">
        <v>0</v>
      </c>
      <c r="I140" s="177"/>
      <c r="J140" s="182"/>
      <c r="K140" s="1"/>
      <c r="L140" s="5"/>
      <c r="M140" s="2"/>
      <c r="N140" s="5"/>
      <c r="O140" s="5"/>
      <c r="P140" s="1"/>
      <c r="Q140" s="2"/>
      <c r="R140" s="183"/>
      <c r="S140" s="1"/>
      <c r="T140" s="185"/>
      <c r="U140" s="184"/>
      <c r="V140" s="187"/>
      <c r="W140" s="1"/>
      <c r="X140" s="172"/>
      <c r="Y140" s="172"/>
      <c r="Z140" s="1"/>
      <c r="AA140" s="1"/>
      <c r="AB140" s="1"/>
      <c r="AC140" s="1"/>
      <c r="AE140" s="1"/>
      <c r="AF140" s="1"/>
      <c r="AH140" s="3"/>
      <c r="AI140" s="1"/>
      <c r="AJ140" s="171"/>
      <c r="AK140" s="1"/>
    </row>
    <row r="141" spans="1:37" ht="15.5" thickTop="1" thickBot="1" x14ac:dyDescent="0.4">
      <c r="A141" s="147">
        <v>129.5</v>
      </c>
      <c r="B141" s="3">
        <v>9.5</v>
      </c>
      <c r="C141" s="2">
        <v>432.55182223518835</v>
      </c>
      <c r="D141" s="5">
        <v>279.64633813576944</v>
      </c>
      <c r="E141" s="1">
        <v>11.580421630411326</v>
      </c>
      <c r="F141" s="1">
        <v>2.6398590551575145</v>
      </c>
      <c r="G141" s="1">
        <v>2.4573527644126925</v>
      </c>
      <c r="H141" s="144">
        <v>0</v>
      </c>
      <c r="I141" s="177"/>
      <c r="J141" s="182"/>
      <c r="K141" s="1"/>
      <c r="L141" s="5"/>
      <c r="M141" s="2"/>
      <c r="N141" s="5"/>
      <c r="O141" s="5"/>
      <c r="P141" s="1"/>
      <c r="Q141" s="2"/>
      <c r="R141" s="183"/>
      <c r="S141" s="1"/>
      <c r="T141" s="185"/>
      <c r="U141" s="184"/>
      <c r="V141" s="187"/>
      <c r="W141" s="1"/>
      <c r="X141" s="172"/>
      <c r="Y141" s="172"/>
      <c r="Z141" s="1"/>
      <c r="AA141" s="1"/>
      <c r="AB141" s="1"/>
      <c r="AC141" s="1"/>
      <c r="AE141" s="1"/>
      <c r="AF141" s="1"/>
      <c r="AH141" s="3"/>
      <c r="AI141" s="1"/>
      <c r="AJ141" s="171"/>
      <c r="AK141" s="1"/>
    </row>
    <row r="142" spans="1:37" ht="15.5" thickTop="1" thickBot="1" x14ac:dyDescent="0.4">
      <c r="A142" s="147">
        <v>130.5</v>
      </c>
      <c r="B142" s="3">
        <v>10.5</v>
      </c>
      <c r="C142" s="2">
        <v>651.9515603643556</v>
      </c>
      <c r="D142" s="5">
        <v>288.57353542931622</v>
      </c>
      <c r="E142" s="1">
        <v>13.806869539639525</v>
      </c>
      <c r="F142" s="1">
        <v>2.8402929375750325</v>
      </c>
      <c r="G142" s="1">
        <v>2.7242370088023553</v>
      </c>
      <c r="H142" s="144">
        <v>0</v>
      </c>
      <c r="I142" s="177"/>
      <c r="J142" s="182"/>
      <c r="K142" s="1"/>
      <c r="L142" s="5"/>
      <c r="M142" s="2"/>
      <c r="N142" s="5"/>
      <c r="O142" s="5"/>
      <c r="P142" s="1"/>
      <c r="Q142" s="2"/>
      <c r="R142" s="183"/>
      <c r="S142" s="1"/>
      <c r="T142" s="185"/>
      <c r="U142" s="184"/>
      <c r="V142" s="187"/>
      <c r="W142" s="1"/>
      <c r="X142" s="172"/>
      <c r="Y142" s="172"/>
      <c r="Z142" s="1"/>
      <c r="AA142" s="1"/>
      <c r="AB142" s="1"/>
      <c r="AC142" s="1"/>
      <c r="AE142" s="1"/>
      <c r="AF142" s="1"/>
      <c r="AH142" s="3"/>
      <c r="AI142" s="1"/>
      <c r="AJ142" s="171"/>
      <c r="AK142" s="1"/>
    </row>
    <row r="143" spans="1:37" ht="15.5" thickTop="1" thickBot="1" x14ac:dyDescent="0.4">
      <c r="A143" s="147">
        <v>131.5</v>
      </c>
      <c r="B143" s="3">
        <v>11.5</v>
      </c>
      <c r="C143" s="2">
        <v>636.07783830257915</v>
      </c>
      <c r="D143" s="5">
        <v>285.45467326974011</v>
      </c>
      <c r="E143" s="1">
        <v>13.542983247646685</v>
      </c>
      <c r="F143" s="1">
        <v>2.9833723546124506</v>
      </c>
      <c r="G143" s="1">
        <v>2.6717731550354422</v>
      </c>
      <c r="H143" s="144">
        <v>0</v>
      </c>
      <c r="I143" s="177"/>
      <c r="J143" s="182"/>
      <c r="K143" s="1"/>
      <c r="L143" s="5"/>
      <c r="M143" s="2"/>
      <c r="N143" s="5"/>
      <c r="O143" s="5"/>
      <c r="P143" s="1"/>
      <c r="Q143" s="2"/>
      <c r="R143" s="183"/>
      <c r="S143" s="1"/>
      <c r="T143" s="185"/>
      <c r="U143" s="184"/>
      <c r="V143" s="187"/>
      <c r="W143" s="1"/>
      <c r="X143" s="172"/>
      <c r="Y143" s="172"/>
      <c r="Z143" s="1"/>
      <c r="AA143" s="1"/>
      <c r="AB143" s="1"/>
      <c r="AC143" s="1"/>
      <c r="AE143" s="1"/>
      <c r="AF143" s="1"/>
      <c r="AH143" s="3"/>
      <c r="AI143" s="1"/>
      <c r="AJ143" s="171"/>
      <c r="AK143" s="1"/>
    </row>
    <row r="144" spans="1:37" ht="15.5" thickTop="1" thickBot="1" x14ac:dyDescent="0.4">
      <c r="A144" s="147">
        <v>132.5</v>
      </c>
      <c r="B144" s="3">
        <v>12.5</v>
      </c>
      <c r="C144" s="2">
        <v>805.00181894930779</v>
      </c>
      <c r="D144" s="5">
        <v>296.85439385037915</v>
      </c>
      <c r="E144" s="1">
        <v>16.173166591321763</v>
      </c>
      <c r="F144" s="1">
        <v>3.514373670422557</v>
      </c>
      <c r="G144" s="1">
        <v>2.6700893829579351</v>
      </c>
      <c r="H144" s="144">
        <v>0</v>
      </c>
      <c r="I144" s="177"/>
      <c r="J144" s="182"/>
      <c r="K144" s="1"/>
      <c r="L144" s="5"/>
      <c r="M144" s="2"/>
      <c r="N144" s="5"/>
      <c r="O144" s="5"/>
      <c r="P144" s="1"/>
      <c r="Q144" s="2"/>
      <c r="R144" s="183"/>
      <c r="S144" s="1"/>
      <c r="T144" s="185"/>
      <c r="U144" s="184"/>
      <c r="V144" s="187"/>
      <c r="W144" s="1"/>
      <c r="X144" s="172"/>
      <c r="Y144" s="172"/>
      <c r="Z144" s="1"/>
      <c r="AA144" s="1"/>
      <c r="AB144" s="1"/>
      <c r="AC144" s="1"/>
      <c r="AE144" s="1"/>
      <c r="AF144" s="1"/>
      <c r="AH144" s="3"/>
      <c r="AI144" s="1"/>
      <c r="AJ144" s="171"/>
      <c r="AK144" s="1"/>
    </row>
    <row r="145" spans="1:37" ht="15.5" thickTop="1" thickBot="1" x14ac:dyDescent="0.4">
      <c r="A145" s="147">
        <v>133.5</v>
      </c>
      <c r="B145" s="3">
        <v>13.5</v>
      </c>
      <c r="C145" s="2">
        <v>736.72924454480346</v>
      </c>
      <c r="D145" s="5">
        <v>299.95509175052359</v>
      </c>
      <c r="E145" s="1">
        <v>17.192765523439803</v>
      </c>
      <c r="F145" s="1">
        <v>3.7308657474264662</v>
      </c>
      <c r="G145" s="1">
        <v>2.5433645597272392</v>
      </c>
      <c r="H145" s="144">
        <v>0</v>
      </c>
      <c r="I145" s="177"/>
      <c r="J145" s="182"/>
      <c r="K145" s="1"/>
      <c r="L145" s="5"/>
      <c r="M145" s="2"/>
      <c r="N145" s="5"/>
      <c r="O145" s="5"/>
      <c r="P145" s="1"/>
      <c r="Q145" s="2"/>
      <c r="R145" s="183"/>
      <c r="S145" s="1"/>
      <c r="T145" s="185"/>
      <c r="U145" s="184"/>
      <c r="V145" s="187"/>
      <c r="W145" s="1"/>
      <c r="X145" s="172"/>
      <c r="Y145" s="172"/>
      <c r="Z145" s="1"/>
      <c r="AA145" s="1"/>
      <c r="AB145" s="1"/>
      <c r="AC145" s="1"/>
      <c r="AE145" s="1"/>
      <c r="AF145" s="1"/>
      <c r="AH145" s="3"/>
      <c r="AI145" s="1"/>
      <c r="AJ145" s="171"/>
      <c r="AK145" s="1"/>
    </row>
    <row r="146" spans="1:37" ht="15.5" thickTop="1" thickBot="1" x14ac:dyDescent="0.4">
      <c r="A146" s="147">
        <v>134.5</v>
      </c>
      <c r="B146" s="3">
        <v>14.5</v>
      </c>
      <c r="C146" s="2">
        <v>413.54759413141221</v>
      </c>
      <c r="D146" s="5">
        <v>297.45974887501444</v>
      </c>
      <c r="E146" s="1">
        <v>16.995613598113035</v>
      </c>
      <c r="F146" s="1">
        <v>3.283271777262641</v>
      </c>
      <c r="G146" s="1">
        <v>2.4287905527120084</v>
      </c>
      <c r="H146" s="144">
        <v>0</v>
      </c>
      <c r="I146" s="177"/>
      <c r="J146" s="182"/>
      <c r="K146" s="1"/>
      <c r="L146" s="5"/>
      <c r="M146" s="2"/>
      <c r="N146" s="5"/>
      <c r="O146" s="5"/>
      <c r="P146" s="1"/>
      <c r="Q146" s="2"/>
      <c r="R146" s="183"/>
      <c r="S146" s="1"/>
      <c r="T146" s="185"/>
      <c r="U146" s="184"/>
      <c r="V146" s="187"/>
      <c r="W146" s="1"/>
      <c r="X146" s="172"/>
      <c r="Y146" s="172"/>
      <c r="Z146" s="1"/>
      <c r="AA146" s="1"/>
      <c r="AB146" s="1"/>
      <c r="AC146" s="1"/>
      <c r="AE146" s="1"/>
      <c r="AF146" s="1"/>
      <c r="AH146" s="3"/>
      <c r="AI146" s="1"/>
      <c r="AJ146" s="171"/>
      <c r="AK146" s="1"/>
    </row>
    <row r="147" spans="1:37" ht="15.5" thickTop="1" thickBot="1" x14ac:dyDescent="0.4">
      <c r="A147" s="147">
        <v>135.5</v>
      </c>
      <c r="B147" s="3">
        <v>15.5</v>
      </c>
      <c r="C147" s="2">
        <v>380.32577860781691</v>
      </c>
      <c r="D147" s="5">
        <v>289.94436658369352</v>
      </c>
      <c r="E147" s="1">
        <v>15.662521750521243</v>
      </c>
      <c r="F147" s="1">
        <v>3.2295454704600686</v>
      </c>
      <c r="G147" s="1">
        <v>2.6491132128640928</v>
      </c>
      <c r="H147" s="144">
        <v>0</v>
      </c>
      <c r="I147" s="177"/>
      <c r="J147" s="182"/>
      <c r="K147" s="1"/>
      <c r="L147" s="5"/>
      <c r="M147" s="2"/>
      <c r="N147" s="5"/>
      <c r="O147" s="5"/>
      <c r="P147" s="1"/>
      <c r="Q147" s="2"/>
      <c r="R147" s="183"/>
      <c r="S147" s="1"/>
      <c r="T147" s="185"/>
      <c r="U147" s="184"/>
      <c r="V147" s="187"/>
      <c r="W147" s="1"/>
      <c r="X147" s="172"/>
      <c r="Y147" s="172"/>
      <c r="Z147" s="1"/>
      <c r="AA147" s="1"/>
      <c r="AB147" s="1"/>
      <c r="AC147" s="1"/>
      <c r="AE147" s="1"/>
      <c r="AF147" s="1"/>
      <c r="AH147" s="3"/>
      <c r="AI147" s="1"/>
      <c r="AJ147" s="171"/>
      <c r="AK147" s="1"/>
    </row>
    <row r="148" spans="1:37" ht="15.5" thickTop="1" thickBot="1" x14ac:dyDescent="0.4">
      <c r="A148" s="147">
        <v>136.5</v>
      </c>
      <c r="B148" s="3">
        <v>16.5</v>
      </c>
      <c r="C148" s="2">
        <v>347.53991444236351</v>
      </c>
      <c r="D148" s="5">
        <v>287.52769161971275</v>
      </c>
      <c r="E148" s="1">
        <v>15.156002053981087</v>
      </c>
      <c r="F148" s="1">
        <v>3.3221070328843556</v>
      </c>
      <c r="G148" s="1">
        <v>2.4414395844838874</v>
      </c>
      <c r="H148" s="144">
        <v>0</v>
      </c>
      <c r="I148" s="177"/>
      <c r="J148" s="182"/>
      <c r="K148" s="1"/>
      <c r="L148" s="5"/>
      <c r="M148" s="2"/>
      <c r="N148" s="5"/>
      <c r="O148" s="5"/>
      <c r="P148" s="1"/>
      <c r="Q148" s="2"/>
      <c r="R148" s="183"/>
      <c r="S148" s="1"/>
      <c r="T148" s="185"/>
      <c r="U148" s="184"/>
      <c r="V148" s="187"/>
      <c r="W148" s="1"/>
      <c r="X148" s="172"/>
      <c r="Y148" s="172"/>
      <c r="Z148" s="1"/>
      <c r="AA148" s="1"/>
      <c r="AB148" s="1"/>
      <c r="AC148" s="1"/>
      <c r="AE148" s="1"/>
      <c r="AF148" s="1"/>
      <c r="AH148" s="3"/>
      <c r="AI148" s="1"/>
      <c r="AJ148" s="171"/>
      <c r="AK148" s="1"/>
    </row>
    <row r="149" spans="1:37" ht="15.5" thickTop="1" thickBot="1" x14ac:dyDescent="0.4">
      <c r="A149" s="147">
        <v>137.5</v>
      </c>
      <c r="B149" s="3">
        <v>17.5</v>
      </c>
      <c r="C149" s="2">
        <v>154.60289491480668</v>
      </c>
      <c r="D149" s="5">
        <v>287.21475665771754</v>
      </c>
      <c r="E149" s="1">
        <v>15.255118322679788</v>
      </c>
      <c r="F149" s="1">
        <v>3.3411717355345334</v>
      </c>
      <c r="G149" s="1">
        <v>2.617425834373027</v>
      </c>
      <c r="H149" s="144">
        <v>0</v>
      </c>
      <c r="I149" s="177"/>
      <c r="J149" s="182"/>
      <c r="K149" s="1"/>
      <c r="L149" s="5"/>
      <c r="M149" s="2"/>
      <c r="N149" s="5"/>
      <c r="O149" s="5"/>
      <c r="P149" s="1"/>
      <c r="Q149" s="2"/>
      <c r="R149" s="183"/>
      <c r="S149" s="1"/>
      <c r="T149" s="185"/>
      <c r="U149" s="184"/>
      <c r="V149" s="187"/>
      <c r="W149" s="1"/>
      <c r="X149" s="172"/>
      <c r="Y149" s="172"/>
      <c r="Z149" s="1"/>
      <c r="AA149" s="1"/>
      <c r="AB149" s="1"/>
      <c r="AC149" s="1"/>
      <c r="AE149" s="1"/>
      <c r="AF149" s="1"/>
      <c r="AH149" s="3"/>
      <c r="AI149" s="1"/>
      <c r="AJ149" s="171"/>
      <c r="AK149" s="1"/>
    </row>
    <row r="150" spans="1:37" ht="15.5" thickTop="1" thickBot="1" x14ac:dyDescent="0.4">
      <c r="A150" s="147">
        <v>138.5</v>
      </c>
      <c r="B150" s="3">
        <v>18.5</v>
      </c>
      <c r="C150" s="2">
        <v>69.462506505360494</v>
      </c>
      <c r="D150" s="5">
        <v>276.95618621027359</v>
      </c>
      <c r="E150" s="1">
        <v>12.967864275983818</v>
      </c>
      <c r="F150" s="1">
        <v>3.3610285374612632</v>
      </c>
      <c r="G150" s="1">
        <v>2.4872860766599918</v>
      </c>
      <c r="H150" s="144">
        <v>0</v>
      </c>
      <c r="I150" s="177"/>
      <c r="J150" s="182"/>
      <c r="K150" s="1"/>
      <c r="L150" s="5"/>
      <c r="M150" s="2"/>
      <c r="N150" s="5"/>
      <c r="O150" s="5"/>
      <c r="P150" s="1"/>
      <c r="Q150" s="2"/>
      <c r="R150" s="183"/>
      <c r="S150" s="1"/>
      <c r="T150" s="185"/>
      <c r="U150" s="184"/>
      <c r="V150" s="187"/>
      <c r="W150" s="1"/>
      <c r="X150" s="172"/>
      <c r="Y150" s="172"/>
      <c r="Z150" s="1"/>
      <c r="AA150" s="1"/>
      <c r="AB150" s="1"/>
      <c r="AC150" s="1"/>
      <c r="AE150" s="1"/>
      <c r="AF150" s="1"/>
      <c r="AH150" s="3"/>
      <c r="AI150" s="1"/>
      <c r="AJ150" s="171"/>
      <c r="AK150" s="1"/>
    </row>
    <row r="151" spans="1:37" ht="15.5" thickTop="1" thickBot="1" x14ac:dyDescent="0.4">
      <c r="A151" s="147">
        <v>139.5</v>
      </c>
      <c r="B151" s="3">
        <v>19.5</v>
      </c>
      <c r="C151" s="2">
        <v>0</v>
      </c>
      <c r="D151" s="5">
        <v>271.44587411512475</v>
      </c>
      <c r="E151" s="1">
        <v>11.786456710291887</v>
      </c>
      <c r="F151" s="1">
        <v>3.2415087820047801</v>
      </c>
      <c r="G151" s="1">
        <v>2.6090636083144658</v>
      </c>
      <c r="H151" s="144">
        <v>0</v>
      </c>
      <c r="I151" s="177"/>
      <c r="J151" s="182"/>
      <c r="K151" s="1"/>
      <c r="L151" s="5"/>
      <c r="M151" s="2"/>
      <c r="N151" s="5"/>
      <c r="O151" s="5"/>
      <c r="P151" s="1"/>
      <c r="Q151" s="2"/>
      <c r="R151" s="183"/>
      <c r="S151" s="1"/>
      <c r="T151" s="185"/>
      <c r="U151" s="184"/>
      <c r="V151" s="187"/>
      <c r="W151" s="1"/>
      <c r="X151" s="172"/>
      <c r="Y151" s="172"/>
      <c r="Z151" s="1"/>
      <c r="AA151" s="1"/>
      <c r="AB151" s="1"/>
      <c r="AC151" s="1"/>
      <c r="AE151" s="1"/>
      <c r="AF151" s="1"/>
      <c r="AH151" s="3"/>
      <c r="AI151" s="1"/>
      <c r="AJ151" s="171"/>
      <c r="AK151" s="1"/>
    </row>
    <row r="152" spans="1:37" ht="15.5" thickTop="1" thickBot="1" x14ac:dyDescent="0.4">
      <c r="A152" s="147">
        <v>140.5</v>
      </c>
      <c r="B152" s="3">
        <v>20.5</v>
      </c>
      <c r="C152" s="2">
        <v>0</v>
      </c>
      <c r="D152" s="5">
        <v>271.49503946517984</v>
      </c>
      <c r="E152" s="1">
        <v>11.67712436284017</v>
      </c>
      <c r="F152" s="1">
        <v>3.0456996897272219</v>
      </c>
      <c r="G152" s="1">
        <v>2.3307187708572386</v>
      </c>
      <c r="H152" s="144">
        <v>0</v>
      </c>
      <c r="I152" s="177"/>
      <c r="J152" s="182"/>
      <c r="K152" s="1"/>
      <c r="L152" s="5"/>
      <c r="M152" s="2"/>
      <c r="N152" s="5"/>
      <c r="O152" s="5"/>
      <c r="P152" s="1"/>
      <c r="Q152" s="2"/>
      <c r="R152" s="183"/>
      <c r="S152" s="1"/>
      <c r="T152" s="185"/>
      <c r="U152" s="184"/>
      <c r="V152" s="187"/>
      <c r="W152" s="1"/>
      <c r="X152" s="172"/>
      <c r="Y152" s="172"/>
      <c r="Z152" s="1"/>
      <c r="AA152" s="1"/>
      <c r="AB152" s="1"/>
      <c r="AC152" s="1"/>
      <c r="AE152" s="1"/>
      <c r="AF152" s="1"/>
      <c r="AH152" s="3"/>
      <c r="AI152" s="1"/>
      <c r="AJ152" s="171"/>
      <c r="AK152" s="1"/>
    </row>
    <row r="153" spans="1:37" ht="15.5" thickTop="1" thickBot="1" x14ac:dyDescent="0.4">
      <c r="A153" s="147">
        <v>141.5</v>
      </c>
      <c r="B153" s="3">
        <v>21.5</v>
      </c>
      <c r="C153" s="2">
        <v>0</v>
      </c>
      <c r="D153" s="5">
        <v>272.39976794974967</v>
      </c>
      <c r="E153" s="1">
        <v>11.810019427309442</v>
      </c>
      <c r="F153" s="1">
        <v>2.8428423963442326</v>
      </c>
      <c r="G153" s="1">
        <v>2.1797879206751731</v>
      </c>
      <c r="H153" s="144">
        <v>0</v>
      </c>
      <c r="I153" s="177"/>
      <c r="J153" s="182"/>
      <c r="K153" s="1"/>
      <c r="L153" s="5"/>
      <c r="M153" s="2"/>
      <c r="N153" s="5"/>
      <c r="O153" s="5"/>
      <c r="P153" s="1"/>
      <c r="Q153" s="2"/>
      <c r="R153" s="183"/>
      <c r="S153" s="1"/>
      <c r="T153" s="185"/>
      <c r="U153" s="184"/>
      <c r="V153" s="187"/>
      <c r="W153" s="1"/>
      <c r="X153" s="172"/>
      <c r="Y153" s="172"/>
      <c r="Z153" s="1"/>
      <c r="AA153" s="1"/>
      <c r="AB153" s="1"/>
      <c r="AC153" s="1"/>
      <c r="AE153" s="1"/>
      <c r="AF153" s="1"/>
      <c r="AH153" s="3"/>
      <c r="AI153" s="1"/>
      <c r="AJ153" s="171"/>
      <c r="AK153" s="1"/>
    </row>
    <row r="154" spans="1:37" ht="15.5" thickTop="1" thickBot="1" x14ac:dyDescent="0.4">
      <c r="A154" s="147">
        <v>142.5</v>
      </c>
      <c r="B154" s="3">
        <v>22.5</v>
      </c>
      <c r="C154" s="2">
        <v>0</v>
      </c>
      <c r="D154" s="5">
        <v>268.81191908165738</v>
      </c>
      <c r="E154" s="1">
        <v>10.962372546302147</v>
      </c>
      <c r="F154" s="1">
        <v>2.6956252662751163</v>
      </c>
      <c r="G154" s="1">
        <v>2.1041527963859972</v>
      </c>
      <c r="H154" s="144">
        <v>0</v>
      </c>
      <c r="I154" s="177"/>
      <c r="J154" s="182"/>
      <c r="K154" s="1"/>
      <c r="L154" s="5"/>
      <c r="M154" s="2"/>
      <c r="N154" s="5"/>
      <c r="O154" s="5"/>
      <c r="P154" s="1"/>
      <c r="Q154" s="2"/>
      <c r="R154" s="183"/>
      <c r="S154" s="1"/>
      <c r="T154" s="185"/>
      <c r="U154" s="184"/>
      <c r="V154" s="187"/>
      <c r="W154" s="1"/>
      <c r="X154" s="172"/>
      <c r="Y154" s="172"/>
      <c r="Z154" s="1"/>
      <c r="AA154" s="1"/>
      <c r="AB154" s="1"/>
      <c r="AC154" s="1"/>
      <c r="AE154" s="1"/>
      <c r="AF154" s="1"/>
      <c r="AH154" s="3"/>
      <c r="AI154" s="1"/>
      <c r="AJ154" s="171"/>
      <c r="AK154" s="1"/>
    </row>
    <row r="155" spans="1:37" ht="15.5" thickTop="1" thickBot="1" x14ac:dyDescent="0.4">
      <c r="A155" s="147">
        <v>143.5</v>
      </c>
      <c r="B155" s="3">
        <v>23.5</v>
      </c>
      <c r="C155" s="2">
        <v>0</v>
      </c>
      <c r="D155" s="5">
        <v>264.15536787100689</v>
      </c>
      <c r="E155" s="1">
        <v>10.093269099624209</v>
      </c>
      <c r="F155" s="1">
        <v>2.6869250222285084</v>
      </c>
      <c r="G155" s="1">
        <v>2.5295627921418555</v>
      </c>
      <c r="H155" s="144">
        <v>0</v>
      </c>
      <c r="I155" s="177"/>
      <c r="J155" s="182"/>
      <c r="K155" s="1"/>
      <c r="L155" s="5"/>
      <c r="M155" s="2"/>
      <c r="N155" s="5"/>
      <c r="O155" s="5"/>
      <c r="P155" s="1"/>
      <c r="Q155" s="2"/>
      <c r="R155" s="183"/>
      <c r="S155" s="1"/>
      <c r="T155" s="185"/>
      <c r="U155" s="184"/>
      <c r="V155" s="187"/>
      <c r="W155" s="1"/>
      <c r="X155" s="172"/>
      <c r="Y155" s="172"/>
      <c r="Z155" s="1"/>
      <c r="AA155" s="1"/>
      <c r="AB155" s="1"/>
      <c r="AC155" s="1"/>
      <c r="AE155" s="1"/>
      <c r="AF155" s="1"/>
      <c r="AH155" s="3"/>
      <c r="AI155" s="1"/>
      <c r="AJ155" s="171"/>
      <c r="AK155" s="1"/>
    </row>
    <row r="156" spans="1:37" ht="15.5" thickTop="1" thickBot="1" x14ac:dyDescent="0.4">
      <c r="A156" s="148">
        <v>144.5</v>
      </c>
      <c r="B156" s="3">
        <v>0.5</v>
      </c>
      <c r="C156" s="2">
        <v>0</v>
      </c>
      <c r="D156" s="5">
        <v>264.18337718650145</v>
      </c>
      <c r="E156" s="1">
        <v>10.027143411289362</v>
      </c>
      <c r="F156" s="1">
        <v>2.5888312560632469</v>
      </c>
      <c r="G156" s="1">
        <v>2.3631389162969296</v>
      </c>
      <c r="H156" s="144">
        <v>0</v>
      </c>
      <c r="I156" s="177"/>
      <c r="J156" s="182"/>
      <c r="K156" s="1"/>
      <c r="L156" s="5"/>
      <c r="M156" s="2"/>
      <c r="N156" s="5"/>
      <c r="O156" s="5"/>
      <c r="P156" s="1"/>
      <c r="Q156" s="2"/>
      <c r="R156" s="183"/>
      <c r="S156" s="1"/>
      <c r="T156" s="185"/>
      <c r="U156" s="184"/>
      <c r="V156" s="187"/>
      <c r="W156" s="1"/>
      <c r="X156" s="172"/>
      <c r="Y156" s="172"/>
      <c r="Z156" s="1"/>
      <c r="AA156" s="1"/>
      <c r="AB156" s="1"/>
      <c r="AC156" s="1"/>
      <c r="AE156" s="1"/>
      <c r="AF156" s="1"/>
      <c r="AH156" s="3"/>
      <c r="AI156" s="1"/>
      <c r="AJ156" s="171"/>
      <c r="AK156" s="1"/>
    </row>
    <row r="157" spans="1:37" ht="15.5" thickTop="1" thickBot="1" x14ac:dyDescent="0.4">
      <c r="A157" s="148">
        <v>145.5</v>
      </c>
      <c r="B157" s="3">
        <v>1.5</v>
      </c>
      <c r="C157" s="2">
        <v>0</v>
      </c>
      <c r="D157" s="5">
        <v>267.65981248530466</v>
      </c>
      <c r="E157" s="1">
        <v>10.851173091077632</v>
      </c>
      <c r="F157" s="1">
        <v>2.516574339767129</v>
      </c>
      <c r="G157" s="1">
        <v>2.4268458166876448</v>
      </c>
      <c r="H157" s="144">
        <v>0</v>
      </c>
      <c r="I157" s="177"/>
      <c r="J157" s="182"/>
      <c r="K157" s="1"/>
      <c r="L157" s="5"/>
      <c r="M157" s="2"/>
      <c r="N157" s="5"/>
      <c r="O157" s="5"/>
      <c r="P157" s="1"/>
      <c r="Q157" s="2"/>
      <c r="R157" s="183"/>
      <c r="S157" s="1"/>
      <c r="T157" s="185"/>
      <c r="U157" s="184"/>
      <c r="V157" s="187"/>
      <c r="W157" s="1"/>
      <c r="X157" s="172"/>
      <c r="Y157" s="172"/>
      <c r="Z157" s="1"/>
      <c r="AA157" s="1"/>
      <c r="AB157" s="1"/>
      <c r="AC157" s="1"/>
      <c r="AE157" s="1"/>
      <c r="AF157" s="1"/>
      <c r="AH157" s="3"/>
      <c r="AI157" s="1"/>
      <c r="AJ157" s="171"/>
      <c r="AK157" s="1"/>
    </row>
    <row r="158" spans="1:37" ht="15.5" thickTop="1" thickBot="1" x14ac:dyDescent="0.4">
      <c r="A158" s="148">
        <v>146.5</v>
      </c>
      <c r="B158" s="3">
        <v>2.5</v>
      </c>
      <c r="C158" s="2">
        <v>0</v>
      </c>
      <c r="D158" s="5">
        <v>260.78788091189017</v>
      </c>
      <c r="E158" s="1">
        <v>9.2404611303095443</v>
      </c>
      <c r="F158" s="1">
        <v>2.4552046987481821</v>
      </c>
      <c r="G158" s="1">
        <v>2.3590029954358069</v>
      </c>
      <c r="H158" s="144">
        <v>0</v>
      </c>
      <c r="I158" s="177"/>
      <c r="J158" s="182"/>
      <c r="K158" s="1"/>
      <c r="L158" s="5"/>
      <c r="M158" s="2"/>
      <c r="N158" s="5"/>
      <c r="O158" s="5"/>
      <c r="P158" s="1"/>
      <c r="Q158" s="2"/>
      <c r="R158" s="183"/>
      <c r="S158" s="1"/>
      <c r="T158" s="185"/>
      <c r="U158" s="184"/>
      <c r="V158" s="187"/>
      <c r="W158" s="1"/>
      <c r="X158" s="172"/>
      <c r="Y158" s="172"/>
      <c r="Z158" s="1"/>
      <c r="AA158" s="1"/>
      <c r="AB158" s="1"/>
      <c r="AC158" s="1"/>
      <c r="AE158" s="1"/>
      <c r="AF158" s="1"/>
      <c r="AH158" s="3"/>
      <c r="AI158" s="1"/>
      <c r="AJ158" s="171"/>
      <c r="AK158" s="1"/>
    </row>
    <row r="159" spans="1:37" ht="15.5" thickTop="1" thickBot="1" x14ac:dyDescent="0.4">
      <c r="A159" s="148">
        <v>147.5</v>
      </c>
      <c r="B159" s="3">
        <v>3.5</v>
      </c>
      <c r="C159" s="2">
        <v>0</v>
      </c>
      <c r="D159" s="5">
        <v>263.0173675080477</v>
      </c>
      <c r="E159" s="1">
        <v>9.6804074689972719</v>
      </c>
      <c r="F159" s="1">
        <v>2.3666783335103103</v>
      </c>
      <c r="G159" s="1">
        <v>2.1949797525713945</v>
      </c>
      <c r="H159" s="144">
        <v>0</v>
      </c>
      <c r="I159" s="177"/>
      <c r="J159" s="182"/>
      <c r="K159" s="1"/>
      <c r="L159" s="5"/>
      <c r="M159" s="2"/>
      <c r="N159" s="5"/>
      <c r="O159" s="5"/>
      <c r="P159" s="1"/>
      <c r="Q159" s="2"/>
      <c r="R159" s="183"/>
      <c r="S159" s="1"/>
      <c r="T159" s="185"/>
      <c r="U159" s="184"/>
      <c r="V159" s="187"/>
      <c r="W159" s="1"/>
      <c r="X159" s="172"/>
      <c r="Y159" s="172"/>
      <c r="Z159" s="1"/>
      <c r="AA159" s="1"/>
      <c r="AB159" s="1"/>
      <c r="AC159" s="1"/>
      <c r="AE159" s="1"/>
      <c r="AF159" s="1"/>
      <c r="AH159" s="3"/>
      <c r="AI159" s="1"/>
      <c r="AJ159" s="171"/>
      <c r="AK159" s="1"/>
    </row>
    <row r="160" spans="1:37" ht="15.5" thickTop="1" thickBot="1" x14ac:dyDescent="0.4">
      <c r="A160" s="148">
        <v>148.5</v>
      </c>
      <c r="B160" s="3">
        <v>4.5</v>
      </c>
      <c r="C160" s="2">
        <v>0</v>
      </c>
      <c r="D160" s="5">
        <v>265.30884987566122</v>
      </c>
      <c r="E160" s="1">
        <v>10.284169486319154</v>
      </c>
      <c r="F160" s="1">
        <v>2.2858985003929577</v>
      </c>
      <c r="G160" s="1">
        <v>2.359933830592766</v>
      </c>
      <c r="H160" s="144">
        <v>0</v>
      </c>
      <c r="I160" s="177"/>
      <c r="J160" s="182"/>
      <c r="K160" s="1"/>
      <c r="L160" s="5"/>
      <c r="M160" s="2"/>
      <c r="N160" s="5"/>
      <c r="O160" s="5"/>
      <c r="P160" s="1"/>
      <c r="Q160" s="2"/>
      <c r="R160" s="183"/>
      <c r="S160" s="1"/>
      <c r="T160" s="185"/>
      <c r="U160" s="184"/>
      <c r="V160" s="187"/>
      <c r="W160" s="1"/>
      <c r="X160" s="172"/>
      <c r="Y160" s="172"/>
      <c r="Z160" s="1"/>
      <c r="AA160" s="1"/>
      <c r="AB160" s="1"/>
      <c r="AC160" s="1"/>
      <c r="AE160" s="1"/>
      <c r="AF160" s="1"/>
      <c r="AH160" s="3"/>
      <c r="AI160" s="1"/>
      <c r="AJ160" s="171"/>
      <c r="AK160" s="1"/>
    </row>
    <row r="161" spans="1:37" ht="15.5" thickTop="1" thickBot="1" x14ac:dyDescent="0.4">
      <c r="A161" s="148">
        <v>149.5</v>
      </c>
      <c r="B161" s="3">
        <v>5.5</v>
      </c>
      <c r="C161" s="2">
        <v>68.223319846131545</v>
      </c>
      <c r="D161" s="5">
        <v>264.20793947225002</v>
      </c>
      <c r="E161" s="1">
        <v>10.048513542983702</v>
      </c>
      <c r="F161" s="1">
        <v>2.2615411258427827</v>
      </c>
      <c r="G161" s="1">
        <v>2.3983430437260025</v>
      </c>
      <c r="H161" s="144">
        <v>0</v>
      </c>
      <c r="I161" s="177"/>
      <c r="J161" s="182"/>
      <c r="K161" s="1"/>
      <c r="L161" s="5"/>
      <c r="M161" s="2"/>
      <c r="N161" s="5"/>
      <c r="O161" s="5"/>
      <c r="P161" s="1"/>
      <c r="Q161" s="2"/>
      <c r="R161" s="183"/>
      <c r="S161" s="1"/>
      <c r="T161" s="185"/>
      <c r="U161" s="184"/>
      <c r="V161" s="187"/>
      <c r="W161" s="1"/>
      <c r="X161" s="172"/>
      <c r="Y161" s="172"/>
      <c r="Z161" s="1"/>
      <c r="AA161" s="1"/>
      <c r="AB161" s="1"/>
      <c r="AC161" s="1"/>
      <c r="AE161" s="1"/>
      <c r="AF161" s="1"/>
      <c r="AH161" s="3"/>
      <c r="AI161" s="1"/>
      <c r="AJ161" s="171"/>
      <c r="AK161" s="1"/>
    </row>
    <row r="162" spans="1:37" ht="15.5" thickTop="1" thickBot="1" x14ac:dyDescent="0.4">
      <c r="A162" s="148">
        <v>150.5</v>
      </c>
      <c r="B162" s="3">
        <v>6.5</v>
      </c>
      <c r="C162" s="2">
        <v>200.32000567886777</v>
      </c>
      <c r="D162" s="5">
        <v>262.62041268655798</v>
      </c>
      <c r="E162" s="1">
        <v>9.598198029530483</v>
      </c>
      <c r="F162" s="1">
        <v>2.3408809504558756</v>
      </c>
      <c r="G162" s="1">
        <v>2.2147549970745755</v>
      </c>
      <c r="H162" s="144">
        <v>0</v>
      </c>
      <c r="I162" s="177"/>
      <c r="J162" s="182"/>
      <c r="K162" s="1"/>
      <c r="L162" s="5"/>
      <c r="M162" s="2"/>
      <c r="N162" s="5"/>
      <c r="O162" s="5"/>
      <c r="P162" s="1"/>
      <c r="Q162" s="2"/>
      <c r="R162" s="183"/>
      <c r="S162" s="1"/>
      <c r="T162" s="185"/>
      <c r="U162" s="184"/>
      <c r="V162" s="187"/>
      <c r="W162" s="1"/>
      <c r="X162" s="172"/>
      <c r="Y162" s="172"/>
      <c r="Z162" s="1"/>
      <c r="AA162" s="1"/>
      <c r="AB162" s="1"/>
      <c r="AC162" s="1"/>
      <c r="AE162" s="1"/>
      <c r="AF162" s="1"/>
      <c r="AH162" s="3"/>
      <c r="AI162" s="1"/>
      <c r="AJ162" s="171"/>
      <c r="AK162" s="1"/>
    </row>
    <row r="163" spans="1:37" ht="15.5" thickTop="1" thickBot="1" x14ac:dyDescent="0.4">
      <c r="A163" s="148">
        <v>151.5</v>
      </c>
      <c r="B163" s="3">
        <v>7.5</v>
      </c>
      <c r="C163" s="2">
        <v>365.83665403057887</v>
      </c>
      <c r="D163" s="5">
        <v>270.43541802318254</v>
      </c>
      <c r="E163" s="1">
        <v>11.510571845294239</v>
      </c>
      <c r="F163" s="1">
        <v>2.4504916116938351</v>
      </c>
      <c r="G163" s="1">
        <v>2.4256948314617892</v>
      </c>
      <c r="H163" s="144">
        <v>0</v>
      </c>
      <c r="I163" s="177"/>
      <c r="J163" s="182"/>
      <c r="K163" s="1"/>
      <c r="L163" s="5"/>
      <c r="M163" s="2"/>
      <c r="N163" s="5"/>
      <c r="O163" s="5"/>
      <c r="P163" s="1"/>
      <c r="Q163" s="2"/>
      <c r="R163" s="183"/>
      <c r="S163" s="1"/>
      <c r="T163" s="185"/>
      <c r="U163" s="184"/>
      <c r="V163" s="187"/>
      <c r="W163" s="1"/>
      <c r="X163" s="172"/>
      <c r="Y163" s="172"/>
      <c r="Z163" s="1"/>
      <c r="AA163" s="1"/>
      <c r="AB163" s="1"/>
      <c r="AC163" s="1"/>
      <c r="AE163" s="1"/>
      <c r="AF163" s="1"/>
      <c r="AH163" s="3"/>
      <c r="AI163" s="1"/>
      <c r="AJ163" s="171"/>
      <c r="AK163" s="1"/>
    </row>
    <row r="164" spans="1:37" ht="15.5" thickTop="1" thickBot="1" x14ac:dyDescent="0.4">
      <c r="A164" s="148">
        <v>152.5</v>
      </c>
      <c r="B164" s="3">
        <v>8.5</v>
      </c>
      <c r="C164" s="2">
        <v>394.78650510070747</v>
      </c>
      <c r="D164" s="5">
        <v>273.99231225023215</v>
      </c>
      <c r="E164" s="1">
        <v>12.362074625256771</v>
      </c>
      <c r="F164" s="1">
        <v>2.5673911377841598</v>
      </c>
      <c r="G164" s="1">
        <v>2.3473775445099205</v>
      </c>
      <c r="H164" s="144">
        <v>0</v>
      </c>
      <c r="I164" s="177"/>
      <c r="J164" s="182"/>
      <c r="K164" s="1"/>
      <c r="L164" s="5"/>
      <c r="M164" s="2"/>
      <c r="N164" s="5"/>
      <c r="O164" s="5"/>
      <c r="P164" s="1"/>
      <c r="Q164" s="2"/>
      <c r="R164" s="183"/>
      <c r="S164" s="1"/>
      <c r="T164" s="185"/>
      <c r="U164" s="184"/>
      <c r="V164" s="187"/>
      <c r="W164" s="1"/>
      <c r="X164" s="172"/>
      <c r="Y164" s="172"/>
      <c r="Z164" s="1"/>
      <c r="AA164" s="1"/>
      <c r="AB164" s="1"/>
      <c r="AC164" s="1"/>
      <c r="AE164" s="1"/>
      <c r="AF164" s="1"/>
      <c r="AH164" s="3"/>
      <c r="AI164" s="1"/>
      <c r="AJ164" s="171"/>
      <c r="AK164" s="1"/>
    </row>
    <row r="165" spans="1:37" ht="15.5" thickTop="1" thickBot="1" x14ac:dyDescent="0.4">
      <c r="A165" s="148">
        <v>153.5</v>
      </c>
      <c r="B165" s="3">
        <v>9.5</v>
      </c>
      <c r="C165" s="2">
        <v>472.66957440943816</v>
      </c>
      <c r="D165" s="5">
        <v>276.14185848533521</v>
      </c>
      <c r="E165" s="1">
        <v>12.923619672662293</v>
      </c>
      <c r="F165" s="1">
        <v>2.6529205403250558</v>
      </c>
      <c r="G165" s="1">
        <v>2.3235568168969287</v>
      </c>
      <c r="H165" s="144">
        <v>0</v>
      </c>
      <c r="I165" s="177"/>
      <c r="J165" s="182"/>
      <c r="K165" s="1"/>
      <c r="L165" s="5"/>
      <c r="M165" s="2"/>
      <c r="N165" s="5"/>
      <c r="O165" s="5"/>
      <c r="P165" s="1"/>
      <c r="Q165" s="2"/>
      <c r="R165" s="183"/>
      <c r="S165" s="1"/>
      <c r="T165" s="185"/>
      <c r="U165" s="184"/>
      <c r="V165" s="187"/>
      <c r="W165" s="1"/>
      <c r="X165" s="172"/>
      <c r="Y165" s="172"/>
      <c r="Z165" s="1"/>
      <c r="AA165" s="1"/>
      <c r="AB165" s="1"/>
      <c r="AC165" s="1"/>
      <c r="AE165" s="1"/>
      <c r="AF165" s="1"/>
      <c r="AH165" s="3"/>
      <c r="AI165" s="1"/>
      <c r="AJ165" s="171"/>
      <c r="AK165" s="1"/>
    </row>
    <row r="166" spans="1:37" ht="15.5" thickTop="1" thickBot="1" x14ac:dyDescent="0.4">
      <c r="A166" s="148">
        <v>154.5</v>
      </c>
      <c r="B166" s="3">
        <v>10.5</v>
      </c>
      <c r="C166" s="2">
        <v>613.01952481006856</v>
      </c>
      <c r="D166" s="5">
        <v>282.50518159784082</v>
      </c>
      <c r="E166" s="1">
        <v>14.557463159373503</v>
      </c>
      <c r="F166" s="1">
        <v>2.8423402888715428</v>
      </c>
      <c r="G166" s="1">
        <v>2.6154829071196048</v>
      </c>
      <c r="H166" s="144">
        <v>0</v>
      </c>
      <c r="I166" s="177"/>
      <c r="J166" s="182"/>
      <c r="K166" s="1"/>
      <c r="L166" s="5"/>
      <c r="M166" s="2"/>
      <c r="N166" s="5"/>
      <c r="O166" s="5"/>
      <c r="P166" s="1"/>
      <c r="Q166" s="2"/>
      <c r="R166" s="183"/>
      <c r="S166" s="1"/>
      <c r="T166" s="185"/>
      <c r="U166" s="184"/>
      <c r="V166" s="187"/>
      <c r="W166" s="1"/>
      <c r="X166" s="172"/>
      <c r="Y166" s="172"/>
      <c r="Z166" s="1"/>
      <c r="AA166" s="1"/>
      <c r="AB166" s="1"/>
      <c r="AC166" s="1"/>
      <c r="AE166" s="1"/>
      <c r="AF166" s="1"/>
      <c r="AH166" s="3"/>
      <c r="AI166" s="1"/>
      <c r="AJ166" s="171"/>
      <c r="AK166" s="1"/>
    </row>
    <row r="167" spans="1:37" ht="15.5" thickTop="1" thickBot="1" x14ac:dyDescent="0.4">
      <c r="A167" s="148">
        <v>155.5</v>
      </c>
      <c r="B167" s="3">
        <v>11.5</v>
      </c>
      <c r="C167" s="2">
        <v>560.40657917520639</v>
      </c>
      <c r="D167" s="5">
        <v>287.35704794339756</v>
      </c>
      <c r="E167" s="1">
        <v>12.426805679148481</v>
      </c>
      <c r="F167" s="1">
        <v>3.1915596343203871</v>
      </c>
      <c r="G167" s="1">
        <v>2.3587352478022079</v>
      </c>
      <c r="H167" s="144">
        <v>5</v>
      </c>
      <c r="I167" s="177"/>
      <c r="J167" s="182"/>
      <c r="K167" s="1"/>
      <c r="L167" s="5"/>
      <c r="M167" s="2"/>
      <c r="N167" s="5"/>
      <c r="O167" s="5"/>
      <c r="P167" s="1"/>
      <c r="Q167" s="2"/>
      <c r="R167" s="183"/>
      <c r="S167" s="1"/>
      <c r="T167" s="185"/>
      <c r="U167" s="184"/>
      <c r="V167" s="187"/>
      <c r="W167" s="1"/>
      <c r="X167" s="172"/>
      <c r="Y167" s="172"/>
      <c r="Z167" s="1"/>
      <c r="AA167" s="1"/>
      <c r="AB167" s="1"/>
      <c r="AC167" s="1"/>
      <c r="AE167" s="1"/>
      <c r="AF167" s="1"/>
      <c r="AH167" s="3"/>
      <c r="AI167" s="1"/>
      <c r="AJ167" s="171"/>
      <c r="AK167" s="1"/>
    </row>
    <row r="168" spans="1:37" ht="15.5" thickTop="1" thickBot="1" x14ac:dyDescent="0.4">
      <c r="A168" s="148">
        <v>156.5</v>
      </c>
      <c r="B168" s="3">
        <v>12.5</v>
      </c>
      <c r="C168" s="2">
        <v>738.15391174312924</v>
      </c>
      <c r="D168" s="5">
        <v>292.49048170064816</v>
      </c>
      <c r="E168" s="1">
        <v>13.45946329912965</v>
      </c>
      <c r="F168" s="1">
        <v>3.428967266078963</v>
      </c>
      <c r="G168" s="1">
        <v>2.4260629203285875</v>
      </c>
      <c r="H168" s="144">
        <v>4</v>
      </c>
      <c r="I168" s="177"/>
      <c r="J168" s="182"/>
      <c r="K168" s="1"/>
      <c r="L168" s="5"/>
      <c r="M168" s="2"/>
      <c r="N168" s="5"/>
      <c r="O168" s="5"/>
      <c r="P168" s="1"/>
      <c r="Q168" s="2"/>
      <c r="R168" s="183"/>
      <c r="S168" s="1"/>
      <c r="T168" s="185"/>
      <c r="U168" s="184"/>
      <c r="V168" s="187"/>
      <c r="W168" s="1"/>
      <c r="X168" s="172"/>
      <c r="Y168" s="172"/>
      <c r="Z168" s="1"/>
      <c r="AA168" s="1"/>
      <c r="AB168" s="1"/>
      <c r="AC168" s="1"/>
      <c r="AE168" s="1"/>
      <c r="AF168" s="1"/>
      <c r="AH168" s="3"/>
      <c r="AI168" s="1"/>
      <c r="AJ168" s="171"/>
      <c r="AK168" s="1"/>
    </row>
    <row r="169" spans="1:37" ht="15.5" thickTop="1" thickBot="1" x14ac:dyDescent="0.4">
      <c r="A169" s="148">
        <v>157.5</v>
      </c>
      <c r="B169" s="3">
        <v>13.5</v>
      </c>
      <c r="C169" s="2">
        <v>485.48235402466275</v>
      </c>
      <c r="D169" s="5">
        <v>295.71535591640492</v>
      </c>
      <c r="E169" s="1">
        <v>14.820524063346079</v>
      </c>
      <c r="F169" s="1">
        <v>3.5588728531204317</v>
      </c>
      <c r="G169" s="1">
        <v>2.55014297170541</v>
      </c>
      <c r="H169" s="144">
        <v>0</v>
      </c>
      <c r="I169" s="177"/>
      <c r="J169" s="182"/>
      <c r="K169" s="1"/>
      <c r="L169" s="5"/>
      <c r="M169" s="2"/>
      <c r="N169" s="5"/>
      <c r="O169" s="5"/>
      <c r="P169" s="1"/>
      <c r="Q169" s="2"/>
      <c r="R169" s="183"/>
      <c r="S169" s="1"/>
      <c r="T169" s="185"/>
      <c r="U169" s="184"/>
      <c r="V169" s="187"/>
      <c r="W169" s="1"/>
      <c r="X169" s="172"/>
      <c r="Y169" s="172"/>
      <c r="Z169" s="1"/>
      <c r="AA169" s="1"/>
      <c r="AB169" s="1"/>
      <c r="AC169" s="1"/>
      <c r="AE169" s="1"/>
      <c r="AF169" s="1"/>
      <c r="AH169" s="3"/>
      <c r="AI169" s="1"/>
      <c r="AJ169" s="171"/>
      <c r="AK169" s="1"/>
    </row>
    <row r="170" spans="1:37" ht="15.5" thickTop="1" thickBot="1" x14ac:dyDescent="0.4">
      <c r="A170" s="148">
        <v>158.5</v>
      </c>
      <c r="B170" s="3">
        <v>14.5</v>
      </c>
      <c r="C170" s="2">
        <v>589.52713109926049</v>
      </c>
      <c r="D170" s="5">
        <v>297.17783158818622</v>
      </c>
      <c r="E170" s="1">
        <v>15.330220016002059</v>
      </c>
      <c r="F170" s="1">
        <v>3.5769931503914432</v>
      </c>
      <c r="G170" s="1">
        <v>2.4310446475499776</v>
      </c>
      <c r="H170" s="144">
        <v>0</v>
      </c>
      <c r="I170" s="177"/>
      <c r="J170" s="182"/>
      <c r="K170" s="1"/>
      <c r="L170" s="5"/>
      <c r="M170" s="2"/>
      <c r="N170" s="5"/>
      <c r="O170" s="5"/>
      <c r="P170" s="1"/>
      <c r="Q170" s="2"/>
      <c r="R170" s="183"/>
      <c r="S170" s="1"/>
      <c r="T170" s="185"/>
      <c r="U170" s="184"/>
      <c r="V170" s="187"/>
      <c r="W170" s="1"/>
      <c r="X170" s="172"/>
      <c r="Y170" s="172"/>
      <c r="Z170" s="1"/>
      <c r="AA170" s="1"/>
      <c r="AB170" s="1"/>
      <c r="AC170" s="1"/>
      <c r="AE170" s="1"/>
      <c r="AF170" s="1"/>
      <c r="AH170" s="3"/>
      <c r="AI170" s="1"/>
      <c r="AJ170" s="171"/>
      <c r="AK170" s="1"/>
    </row>
    <row r="171" spans="1:37" ht="15.5" thickTop="1" thickBot="1" x14ac:dyDescent="0.4">
      <c r="A171" s="148">
        <v>159.5</v>
      </c>
      <c r="B171" s="3">
        <v>15.5</v>
      </c>
      <c r="C171" s="2">
        <v>507.78784962433809</v>
      </c>
      <c r="D171" s="5">
        <v>296.54211520932375</v>
      </c>
      <c r="E171" s="1">
        <v>15.717324993894566</v>
      </c>
      <c r="F171" s="1">
        <v>3.1791810616521614</v>
      </c>
      <c r="G171" s="1">
        <v>2.5694820491536507</v>
      </c>
      <c r="H171" s="144">
        <v>0</v>
      </c>
      <c r="I171" s="177"/>
      <c r="J171" s="182"/>
      <c r="K171" s="1"/>
      <c r="L171" s="5"/>
      <c r="M171" s="2"/>
      <c r="N171" s="5"/>
      <c r="O171" s="5"/>
      <c r="P171" s="1"/>
      <c r="Q171" s="2"/>
      <c r="R171" s="183"/>
      <c r="S171" s="1"/>
      <c r="T171" s="185"/>
      <c r="U171" s="184"/>
      <c r="V171" s="187"/>
      <c r="W171" s="1"/>
      <c r="X171" s="172"/>
      <c r="Y171" s="172"/>
      <c r="Z171" s="1"/>
      <c r="AA171" s="1"/>
      <c r="AB171" s="1"/>
      <c r="AC171" s="1"/>
      <c r="AE171" s="1"/>
      <c r="AF171" s="1"/>
      <c r="AH171" s="3"/>
      <c r="AI171" s="1"/>
      <c r="AJ171" s="171"/>
      <c r="AK171" s="1"/>
    </row>
    <row r="172" spans="1:37" ht="15.5" thickTop="1" thickBot="1" x14ac:dyDescent="0.4">
      <c r="A172" s="148">
        <v>160.5</v>
      </c>
      <c r="B172" s="3">
        <v>16.5</v>
      </c>
      <c r="C172" s="2">
        <v>295.29095450431726</v>
      </c>
      <c r="D172" s="5">
        <v>287.94576124658965</v>
      </c>
      <c r="E172" s="1">
        <v>14.354036470043697</v>
      </c>
      <c r="F172" s="1">
        <v>3.2862585935325628</v>
      </c>
      <c r="G172" s="1">
        <v>2.688222158293732</v>
      </c>
      <c r="H172" s="144">
        <v>0</v>
      </c>
      <c r="I172" s="177"/>
      <c r="J172" s="182"/>
      <c r="K172" s="1"/>
      <c r="L172" s="5"/>
      <c r="M172" s="2"/>
      <c r="N172" s="5"/>
      <c r="O172" s="5"/>
      <c r="P172" s="1"/>
      <c r="Q172" s="2"/>
      <c r="R172" s="183"/>
      <c r="S172" s="1"/>
      <c r="T172" s="185"/>
      <c r="U172" s="184"/>
      <c r="V172" s="187"/>
      <c r="W172" s="1"/>
      <c r="X172" s="172"/>
      <c r="Y172" s="172"/>
      <c r="Z172" s="1"/>
      <c r="AA172" s="1"/>
      <c r="AB172" s="1"/>
      <c r="AC172" s="1"/>
      <c r="AE172" s="1"/>
      <c r="AF172" s="1"/>
      <c r="AH172" s="3"/>
      <c r="AI172" s="1"/>
      <c r="AJ172" s="171"/>
      <c r="AK172" s="1"/>
    </row>
    <row r="173" spans="1:37" ht="15.5" thickTop="1" thickBot="1" x14ac:dyDescent="0.4">
      <c r="A173" s="148">
        <v>161.5</v>
      </c>
      <c r="B173" s="3">
        <v>17.5</v>
      </c>
      <c r="C173" s="2">
        <v>174.10453061024441</v>
      </c>
      <c r="D173" s="5">
        <v>285.25690044134484</v>
      </c>
      <c r="E173" s="1">
        <v>13.661242599499229</v>
      </c>
      <c r="F173" s="1">
        <v>3.1952217466093313</v>
      </c>
      <c r="G173" s="1">
        <v>2.3379680289726132</v>
      </c>
      <c r="H173" s="144">
        <v>0</v>
      </c>
      <c r="I173" s="177"/>
      <c r="J173" s="182"/>
      <c r="K173" s="1"/>
      <c r="L173" s="5"/>
      <c r="M173" s="2"/>
      <c r="N173" s="5"/>
      <c r="O173" s="5"/>
      <c r="P173" s="1"/>
      <c r="Q173" s="2"/>
      <c r="R173" s="183"/>
      <c r="S173" s="1"/>
      <c r="T173" s="185"/>
      <c r="U173" s="184"/>
      <c r="V173" s="187"/>
      <c r="W173" s="1"/>
      <c r="X173" s="172"/>
      <c r="Y173" s="172"/>
      <c r="Z173" s="1"/>
      <c r="AA173" s="1"/>
      <c r="AB173" s="1"/>
      <c r="AC173" s="1"/>
      <c r="AE173" s="1"/>
      <c r="AF173" s="1"/>
      <c r="AH173" s="3"/>
      <c r="AI173" s="1"/>
      <c r="AJ173" s="171"/>
      <c r="AK173" s="1"/>
    </row>
    <row r="174" spans="1:37" ht="15.5" thickTop="1" thickBot="1" x14ac:dyDescent="0.4">
      <c r="A174" s="148">
        <v>162.5</v>
      </c>
      <c r="B174" s="3">
        <v>18.5</v>
      </c>
      <c r="C174" s="2">
        <v>55.248438204288114</v>
      </c>
      <c r="D174" s="5">
        <v>276.82078464267681</v>
      </c>
      <c r="E174" s="1">
        <v>12.09340972319667</v>
      </c>
      <c r="F174" s="1">
        <v>3.4623854577899871</v>
      </c>
      <c r="G174" s="1">
        <v>2.5835633803483842</v>
      </c>
      <c r="H174" s="144">
        <v>0</v>
      </c>
      <c r="I174" s="177"/>
      <c r="J174" s="182"/>
      <c r="K174" s="1"/>
      <c r="L174" s="5"/>
      <c r="M174" s="2"/>
      <c r="N174" s="5"/>
      <c r="O174" s="5"/>
      <c r="P174" s="1"/>
      <c r="Q174" s="2"/>
      <c r="R174" s="183"/>
      <c r="S174" s="1"/>
      <c r="T174" s="185"/>
      <c r="U174" s="184"/>
      <c r="V174" s="187"/>
      <c r="W174" s="1"/>
      <c r="X174" s="172"/>
      <c r="Y174" s="172"/>
      <c r="Z174" s="1"/>
      <c r="AA174" s="1"/>
      <c r="AB174" s="1"/>
      <c r="AC174" s="1"/>
      <c r="AE174" s="1"/>
      <c r="AF174" s="1"/>
      <c r="AH174" s="3"/>
      <c r="AI174" s="1"/>
      <c r="AJ174" s="171"/>
      <c r="AK174" s="1"/>
    </row>
    <row r="175" spans="1:37" ht="15.5" thickTop="1" thickBot="1" x14ac:dyDescent="0.4">
      <c r="A175" s="148">
        <v>163.5</v>
      </c>
      <c r="B175" s="3">
        <v>19.5</v>
      </c>
      <c r="C175" s="2">
        <v>0</v>
      </c>
      <c r="D175" s="5">
        <v>273.1122795893038</v>
      </c>
      <c r="E175" s="1">
        <v>11.249669891859821</v>
      </c>
      <c r="F175" s="1">
        <v>3.1518528608748824</v>
      </c>
      <c r="G175" s="1">
        <v>2.4971547417501423</v>
      </c>
      <c r="H175" s="144">
        <v>0</v>
      </c>
      <c r="I175" s="177"/>
      <c r="J175" s="182"/>
      <c r="K175" s="1"/>
      <c r="L175" s="5"/>
      <c r="M175" s="2"/>
      <c r="N175" s="5"/>
      <c r="O175" s="5"/>
      <c r="P175" s="1"/>
      <c r="Q175" s="2"/>
      <c r="R175" s="183"/>
      <c r="S175" s="1"/>
      <c r="T175" s="185"/>
      <c r="U175" s="184"/>
      <c r="V175" s="187"/>
      <c r="W175" s="1"/>
      <c r="X175" s="172"/>
      <c r="Y175" s="172"/>
      <c r="Z175" s="1"/>
      <c r="AA175" s="1"/>
      <c r="AB175" s="1"/>
      <c r="AC175" s="1"/>
      <c r="AE175" s="1"/>
      <c r="AF175" s="1"/>
      <c r="AH175" s="3"/>
      <c r="AI175" s="1"/>
      <c r="AJ175" s="171"/>
      <c r="AK175" s="1"/>
    </row>
    <row r="176" spans="1:37" ht="15.5" thickTop="1" thickBot="1" x14ac:dyDescent="0.4">
      <c r="A176" s="148">
        <v>164.5</v>
      </c>
      <c r="B176" s="3">
        <v>20.5</v>
      </c>
      <c r="C176" s="2">
        <v>0</v>
      </c>
      <c r="D176" s="5">
        <v>275.06140065543832</v>
      </c>
      <c r="E176" s="1">
        <v>11.702132125352856</v>
      </c>
      <c r="F176" s="1">
        <v>2.9039169722047249</v>
      </c>
      <c r="G176" s="1">
        <v>2.5545144391271619</v>
      </c>
      <c r="H176" s="144">
        <v>0</v>
      </c>
      <c r="I176" s="177"/>
      <c r="J176" s="182"/>
      <c r="K176" s="1"/>
      <c r="L176" s="5"/>
      <c r="M176" s="2"/>
      <c r="N176" s="5"/>
      <c r="O176" s="5"/>
      <c r="P176" s="1"/>
      <c r="Q176" s="2"/>
      <c r="R176" s="183"/>
      <c r="S176" s="1"/>
      <c r="T176" s="185"/>
      <c r="U176" s="184"/>
      <c r="V176" s="187"/>
      <c r="W176" s="1"/>
      <c r="X176" s="172"/>
      <c r="Y176" s="172"/>
      <c r="Z176" s="1"/>
      <c r="AA176" s="1"/>
      <c r="AB176" s="1"/>
      <c r="AC176" s="1"/>
      <c r="AE176" s="1"/>
      <c r="AF176" s="1"/>
      <c r="AH176" s="3"/>
      <c r="AI176" s="1"/>
      <c r="AJ176" s="171"/>
      <c r="AK176" s="1"/>
    </row>
    <row r="177" spans="1:37" ht="15.5" thickTop="1" thickBot="1" x14ac:dyDescent="0.4">
      <c r="A177" s="148">
        <v>165.5</v>
      </c>
      <c r="B177" s="3">
        <v>21.5</v>
      </c>
      <c r="C177" s="2">
        <v>0</v>
      </c>
      <c r="D177" s="5">
        <v>269.80053136074963</v>
      </c>
      <c r="E177" s="1">
        <v>10.349888780550847</v>
      </c>
      <c r="F177" s="1">
        <v>2.7687924499318735</v>
      </c>
      <c r="G177" s="1">
        <v>2.2255019480543856</v>
      </c>
      <c r="H177" s="144">
        <v>0</v>
      </c>
      <c r="I177" s="177"/>
      <c r="J177" s="182"/>
      <c r="K177" s="1"/>
      <c r="L177" s="5"/>
      <c r="M177" s="2"/>
      <c r="N177" s="5"/>
      <c r="O177" s="5"/>
      <c r="P177" s="1"/>
      <c r="Q177" s="2"/>
      <c r="R177" s="183"/>
      <c r="S177" s="1"/>
      <c r="T177" s="185"/>
      <c r="U177" s="184"/>
      <c r="V177" s="187"/>
      <c r="W177" s="1"/>
      <c r="X177" s="172"/>
      <c r="Y177" s="172"/>
      <c r="Z177" s="1"/>
      <c r="AA177" s="1"/>
      <c r="AB177" s="1"/>
      <c r="AC177" s="1"/>
      <c r="AE177" s="1"/>
      <c r="AF177" s="1"/>
      <c r="AH177" s="3"/>
      <c r="AI177" s="1"/>
      <c r="AJ177" s="171"/>
      <c r="AK177" s="1"/>
    </row>
    <row r="178" spans="1:37" ht="15.5" thickTop="1" thickBot="1" x14ac:dyDescent="0.4">
      <c r="A178" s="148">
        <v>166.5</v>
      </c>
      <c r="B178" s="3">
        <v>22.5</v>
      </c>
      <c r="C178" s="2">
        <v>0</v>
      </c>
      <c r="D178" s="5">
        <v>267.28565631942064</v>
      </c>
      <c r="E178" s="1">
        <v>9.7684268003276014</v>
      </c>
      <c r="F178" s="1">
        <v>2.6829978742336036</v>
      </c>
      <c r="G178" s="1">
        <v>2.1742680955710778</v>
      </c>
      <c r="H178" s="144">
        <v>0</v>
      </c>
      <c r="I178" s="177"/>
      <c r="J178" s="182"/>
      <c r="K178" s="1"/>
      <c r="L178" s="5"/>
      <c r="M178" s="2"/>
      <c r="N178" s="5"/>
      <c r="O178" s="5"/>
      <c r="P178" s="1"/>
      <c r="Q178" s="2"/>
      <c r="R178" s="183"/>
      <c r="S178" s="1"/>
      <c r="T178" s="185"/>
      <c r="U178" s="184"/>
      <c r="V178" s="187"/>
      <c r="W178" s="1"/>
      <c r="X178" s="172"/>
      <c r="Y178" s="172"/>
      <c r="Z178" s="1"/>
      <c r="AA178" s="1"/>
      <c r="AB178" s="1"/>
      <c r="AC178" s="1"/>
      <c r="AE178" s="1"/>
      <c r="AF178" s="1"/>
      <c r="AH178" s="3"/>
      <c r="AI178" s="1"/>
      <c r="AJ178" s="171"/>
      <c r="AK178" s="1"/>
    </row>
    <row r="179" spans="1:37" ht="15.5" thickTop="1" thickBot="1" x14ac:dyDescent="0.4">
      <c r="A179" s="148">
        <v>167.5</v>
      </c>
      <c r="B179" s="3">
        <v>23.5</v>
      </c>
      <c r="C179" s="2">
        <v>0</v>
      </c>
      <c r="D179" s="5">
        <v>265.17632116967133</v>
      </c>
      <c r="E179" s="1">
        <v>9.445276909412355</v>
      </c>
      <c r="F179" s="1">
        <v>2.7270075589879137</v>
      </c>
      <c r="G179" s="1">
        <v>2.3612299802171623</v>
      </c>
      <c r="H179" s="144">
        <v>0</v>
      </c>
      <c r="I179" s="177"/>
      <c r="J179" s="182"/>
      <c r="K179" s="1"/>
      <c r="L179" s="5"/>
      <c r="M179" s="2"/>
      <c r="N179" s="5"/>
      <c r="O179" s="5"/>
      <c r="P179" s="1"/>
      <c r="Q179" s="2"/>
      <c r="R179" s="183"/>
      <c r="S179" s="1"/>
      <c r="T179" s="185"/>
      <c r="U179" s="184"/>
      <c r="V179" s="187"/>
      <c r="W179" s="1"/>
      <c r="X179" s="172"/>
      <c r="Y179" s="172"/>
      <c r="Z179" s="1"/>
      <c r="AA179" s="1"/>
      <c r="AB179" s="1"/>
      <c r="AC179" s="1"/>
      <c r="AE179" s="1"/>
      <c r="AF179" s="1"/>
      <c r="AH179" s="3"/>
      <c r="AI179" s="1"/>
      <c r="AJ179" s="171"/>
      <c r="AK179" s="1"/>
    </row>
    <row r="180" spans="1:37" ht="15.5" thickTop="1" thickBot="1" x14ac:dyDescent="0.4">
      <c r="A180" s="147">
        <v>168.5</v>
      </c>
      <c r="B180" s="3">
        <v>0.5</v>
      </c>
      <c r="C180" s="2">
        <v>0</v>
      </c>
      <c r="D180" s="5">
        <v>265.01824269631169</v>
      </c>
      <c r="E180" s="1">
        <v>9.2832258263890512</v>
      </c>
      <c r="F180" s="1">
        <v>2.6141560622808213</v>
      </c>
      <c r="G180" s="1">
        <v>2.1848717805750879</v>
      </c>
      <c r="H180" s="144">
        <v>0</v>
      </c>
      <c r="I180" s="177"/>
      <c r="J180" s="182"/>
      <c r="K180" s="1"/>
      <c r="L180" s="5"/>
      <c r="M180" s="2"/>
      <c r="N180" s="5"/>
      <c r="O180" s="5"/>
      <c r="P180" s="1"/>
      <c r="Q180" s="2"/>
      <c r="R180" s="183"/>
      <c r="S180" s="1"/>
      <c r="T180" s="185"/>
      <c r="U180" s="184"/>
      <c r="V180" s="187"/>
      <c r="W180" s="1"/>
      <c r="X180" s="172"/>
      <c r="Y180" s="172"/>
      <c r="Z180" s="1"/>
      <c r="AA180" s="1"/>
      <c r="AB180" s="1"/>
      <c r="AC180" s="1"/>
      <c r="AE180" s="1"/>
      <c r="AF180" s="1"/>
      <c r="AH180" s="3"/>
      <c r="AI180" s="1"/>
      <c r="AJ180" s="171"/>
      <c r="AK180" s="1"/>
    </row>
    <row r="181" spans="1:37" ht="15.5" thickTop="1" thickBot="1" x14ac:dyDescent="0.4">
      <c r="A181" s="147">
        <v>169.5</v>
      </c>
      <c r="B181" s="3">
        <v>1.5</v>
      </c>
      <c r="C181" s="2">
        <v>0</v>
      </c>
      <c r="D181" s="5">
        <v>265.41249125274925</v>
      </c>
      <c r="E181" s="1">
        <v>9.4212616905400974</v>
      </c>
      <c r="F181" s="1">
        <v>2.5128378209224325</v>
      </c>
      <c r="G181" s="1">
        <v>2.2553798231924751</v>
      </c>
      <c r="H181" s="144">
        <v>0</v>
      </c>
      <c r="I181" s="177"/>
      <c r="J181" s="182"/>
      <c r="K181" s="1"/>
      <c r="L181" s="5"/>
      <c r="M181" s="2"/>
      <c r="N181" s="5"/>
      <c r="O181" s="5"/>
      <c r="P181" s="1"/>
      <c r="Q181" s="2"/>
      <c r="R181" s="183"/>
      <c r="S181" s="1"/>
      <c r="T181" s="185"/>
      <c r="U181" s="184"/>
      <c r="V181" s="187"/>
      <c r="W181" s="1"/>
      <c r="X181" s="172"/>
      <c r="Y181" s="172"/>
      <c r="Z181" s="1"/>
      <c r="AA181" s="1"/>
      <c r="AB181" s="1"/>
      <c r="AC181" s="1"/>
      <c r="AE181" s="1"/>
      <c r="AF181" s="1"/>
      <c r="AH181" s="3"/>
      <c r="AI181" s="1"/>
      <c r="AJ181" s="171"/>
      <c r="AK181" s="1"/>
    </row>
    <row r="182" spans="1:37" ht="15.5" thickTop="1" thickBot="1" x14ac:dyDescent="0.4">
      <c r="A182" s="147">
        <v>170.5</v>
      </c>
      <c r="B182" s="3">
        <v>2.5</v>
      </c>
      <c r="C182" s="2">
        <v>0</v>
      </c>
      <c r="D182" s="5">
        <v>262.15902862271713</v>
      </c>
      <c r="E182" s="1">
        <v>8.8714835946535633</v>
      </c>
      <c r="F182" s="1">
        <v>2.4503453522201752</v>
      </c>
      <c r="G182" s="1">
        <v>2.4887857749153381</v>
      </c>
      <c r="H182" s="144">
        <v>0</v>
      </c>
      <c r="I182" s="177"/>
      <c r="J182" s="182"/>
      <c r="K182" s="1"/>
      <c r="L182" s="5"/>
      <c r="M182" s="2"/>
      <c r="N182" s="5"/>
      <c r="O182" s="5"/>
      <c r="P182" s="1"/>
      <c r="Q182" s="2"/>
      <c r="R182" s="183"/>
      <c r="S182" s="1"/>
      <c r="T182" s="185"/>
      <c r="U182" s="184"/>
      <c r="V182" s="187"/>
      <c r="W182" s="1"/>
      <c r="X182" s="172"/>
      <c r="Y182" s="172"/>
      <c r="Z182" s="1"/>
      <c r="AA182" s="1"/>
      <c r="AB182" s="1"/>
      <c r="AC182" s="1"/>
      <c r="AE182" s="1"/>
      <c r="AF182" s="1"/>
      <c r="AH182" s="3"/>
      <c r="AI182" s="1"/>
      <c r="AJ182" s="171"/>
      <c r="AK182" s="1"/>
    </row>
    <row r="183" spans="1:37" ht="15.5" thickTop="1" thickBot="1" x14ac:dyDescent="0.4">
      <c r="A183" s="147">
        <v>171.5</v>
      </c>
      <c r="B183" s="3">
        <v>3.5</v>
      </c>
      <c r="C183" s="2">
        <v>0</v>
      </c>
      <c r="D183" s="5">
        <v>265.12692027462265</v>
      </c>
      <c r="E183" s="1">
        <v>9.2770057083588267</v>
      </c>
      <c r="F183" s="1">
        <v>2.3998292895813078</v>
      </c>
      <c r="G183" s="1">
        <v>2.1452292557896064</v>
      </c>
      <c r="H183" s="144">
        <v>0</v>
      </c>
      <c r="I183" s="177"/>
      <c r="J183" s="182"/>
      <c r="K183" s="1"/>
      <c r="L183" s="5"/>
      <c r="M183" s="2"/>
      <c r="N183" s="5"/>
      <c r="O183" s="5"/>
      <c r="P183" s="1"/>
      <c r="Q183" s="2"/>
      <c r="R183" s="183"/>
      <c r="S183" s="1"/>
      <c r="T183" s="185"/>
      <c r="U183" s="184"/>
      <c r="V183" s="187"/>
      <c r="W183" s="1"/>
      <c r="X183" s="172"/>
      <c r="Y183" s="172"/>
      <c r="Z183" s="1"/>
      <c r="AA183" s="1"/>
      <c r="AB183" s="1"/>
      <c r="AC183" s="1"/>
      <c r="AE183" s="1"/>
      <c r="AF183" s="1"/>
      <c r="AH183" s="3"/>
      <c r="AI183" s="1"/>
      <c r="AJ183" s="171"/>
      <c r="AK183" s="1"/>
    </row>
    <row r="184" spans="1:37" ht="15.5" thickTop="1" thickBot="1" x14ac:dyDescent="0.4">
      <c r="A184" s="147">
        <v>172.5</v>
      </c>
      <c r="B184" s="3">
        <v>4.5</v>
      </c>
      <c r="C184" s="2">
        <v>0</v>
      </c>
      <c r="D184" s="5">
        <v>264.14422518291138</v>
      </c>
      <c r="E184" s="1">
        <v>9.2779235360958978</v>
      </c>
      <c r="F184" s="1">
        <v>2.3152011591233674</v>
      </c>
      <c r="G184" s="1">
        <v>2.445616862782388</v>
      </c>
      <c r="H184" s="144">
        <v>0</v>
      </c>
      <c r="I184" s="177"/>
      <c r="J184" s="182"/>
      <c r="K184" s="1"/>
      <c r="L184" s="5"/>
      <c r="M184" s="2"/>
      <c r="N184" s="5"/>
      <c r="O184" s="5"/>
      <c r="P184" s="1"/>
      <c r="Q184" s="2"/>
      <c r="R184" s="183"/>
      <c r="S184" s="1"/>
      <c r="T184" s="185"/>
      <c r="U184" s="184"/>
      <c r="V184" s="187"/>
      <c r="W184" s="1"/>
      <c r="X184" s="172"/>
      <c r="Y184" s="172"/>
      <c r="Z184" s="1"/>
      <c r="AA184" s="1"/>
      <c r="AB184" s="1"/>
      <c r="AC184" s="1"/>
      <c r="AE184" s="1"/>
      <c r="AF184" s="1"/>
      <c r="AH184" s="3"/>
      <c r="AI184" s="1"/>
      <c r="AJ184" s="171"/>
      <c r="AK184" s="1"/>
    </row>
    <row r="185" spans="1:37" ht="15.5" thickTop="1" thickBot="1" x14ac:dyDescent="0.4">
      <c r="A185" s="147">
        <v>173.5</v>
      </c>
      <c r="B185" s="3">
        <v>5.5</v>
      </c>
      <c r="C185" s="2">
        <v>63.121280290885167</v>
      </c>
      <c r="D185" s="5">
        <v>266.42757686399079</v>
      </c>
      <c r="E185" s="1">
        <v>9.6786364626491714</v>
      </c>
      <c r="F185" s="1">
        <v>2.3482424799037922</v>
      </c>
      <c r="G185" s="1">
        <v>2.305942484037923</v>
      </c>
      <c r="H185" s="144">
        <v>0</v>
      </c>
      <c r="I185" s="177"/>
      <c r="J185" s="182"/>
      <c r="K185" s="1"/>
      <c r="L185" s="5"/>
      <c r="M185" s="2"/>
      <c r="N185" s="5"/>
      <c r="O185" s="5"/>
      <c r="P185" s="1"/>
      <c r="Q185" s="2"/>
      <c r="R185" s="183"/>
      <c r="S185" s="1"/>
      <c r="T185" s="185"/>
      <c r="U185" s="184"/>
      <c r="V185" s="187"/>
      <c r="W185" s="1"/>
      <c r="X185" s="172"/>
      <c r="Y185" s="172"/>
      <c r="Z185" s="1"/>
      <c r="AA185" s="1"/>
      <c r="AB185" s="1"/>
      <c r="AC185" s="1"/>
      <c r="AE185" s="1"/>
      <c r="AF185" s="1"/>
      <c r="AH185" s="3"/>
      <c r="AI185" s="1"/>
      <c r="AJ185" s="171"/>
      <c r="AK185" s="1"/>
    </row>
    <row r="186" spans="1:37" ht="15.5" thickTop="1" thickBot="1" x14ac:dyDescent="0.4">
      <c r="A186" s="147">
        <v>174.5</v>
      </c>
      <c r="B186" s="3">
        <v>6.5</v>
      </c>
      <c r="C186" s="2">
        <v>228.32820520340843</v>
      </c>
      <c r="D186" s="5">
        <v>263.03116730752993</v>
      </c>
      <c r="E186" s="1">
        <v>9.1018306428873839</v>
      </c>
      <c r="F186" s="1">
        <v>2.3467808820811524</v>
      </c>
      <c r="G186" s="1">
        <v>2.5474511909576529</v>
      </c>
      <c r="H186" s="144">
        <v>0</v>
      </c>
      <c r="I186" s="177"/>
      <c r="J186" s="182"/>
      <c r="K186" s="1"/>
      <c r="L186" s="5"/>
      <c r="M186" s="2"/>
      <c r="N186" s="5"/>
      <c r="O186" s="5"/>
      <c r="P186" s="1"/>
      <c r="Q186" s="2"/>
      <c r="R186" s="183"/>
      <c r="S186" s="1"/>
      <c r="T186" s="185"/>
      <c r="U186" s="184"/>
      <c r="V186" s="187"/>
      <c r="W186" s="1"/>
      <c r="X186" s="172"/>
      <c r="Y186" s="172"/>
      <c r="Z186" s="1"/>
      <c r="AA186" s="1"/>
      <c r="AB186" s="1"/>
      <c r="AC186" s="1"/>
      <c r="AE186" s="1"/>
      <c r="AF186" s="1"/>
      <c r="AH186" s="3"/>
      <c r="AI186" s="1"/>
      <c r="AJ186" s="171"/>
      <c r="AK186" s="1"/>
    </row>
    <row r="187" spans="1:37" ht="15.5" thickTop="1" thickBot="1" x14ac:dyDescent="0.4">
      <c r="A187" s="147">
        <v>175.5</v>
      </c>
      <c r="B187" s="3">
        <v>7.5</v>
      </c>
      <c r="C187" s="2">
        <v>391.62419886303149</v>
      </c>
      <c r="D187" s="5">
        <v>274.58528215675926</v>
      </c>
      <c r="E187" s="1">
        <v>11.568286560273888</v>
      </c>
      <c r="F187" s="1">
        <v>2.4852967926026217</v>
      </c>
      <c r="G187" s="1">
        <v>2.4123683233824393</v>
      </c>
      <c r="H187" s="144">
        <v>0</v>
      </c>
      <c r="I187" s="177"/>
      <c r="J187" s="182"/>
      <c r="K187" s="1"/>
      <c r="L187" s="5"/>
      <c r="M187" s="2"/>
      <c r="N187" s="5"/>
      <c r="O187" s="5"/>
      <c r="P187" s="1"/>
      <c r="Q187" s="2"/>
      <c r="R187" s="183"/>
      <c r="S187" s="1"/>
      <c r="T187" s="185"/>
      <c r="U187" s="184"/>
      <c r="V187" s="187"/>
      <c r="W187" s="1"/>
      <c r="X187" s="172"/>
      <c r="Y187" s="172"/>
      <c r="Z187" s="1"/>
      <c r="AA187" s="1"/>
      <c r="AB187" s="1"/>
      <c r="AC187" s="1"/>
      <c r="AE187" s="1"/>
      <c r="AF187" s="1"/>
      <c r="AH187" s="3"/>
      <c r="AI187" s="1"/>
      <c r="AJ187" s="171"/>
      <c r="AK187" s="1"/>
    </row>
    <row r="188" spans="1:37" ht="15.5" thickTop="1" thickBot="1" x14ac:dyDescent="0.4">
      <c r="A188" s="147">
        <v>176.5</v>
      </c>
      <c r="B188" s="3">
        <v>8.5</v>
      </c>
      <c r="C188" s="2">
        <v>464.01764336219878</v>
      </c>
      <c r="D188" s="5">
        <v>276.68244190907927</v>
      </c>
      <c r="E188" s="1">
        <v>12.144550085260475</v>
      </c>
      <c r="F188" s="1">
        <v>2.6015179978916549</v>
      </c>
      <c r="G188" s="1">
        <v>2.3838908141249258</v>
      </c>
      <c r="H188" s="144">
        <v>0</v>
      </c>
      <c r="I188" s="177"/>
      <c r="J188" s="182"/>
      <c r="K188" s="1"/>
      <c r="L188" s="5"/>
      <c r="M188" s="2"/>
      <c r="N188" s="5"/>
      <c r="O188" s="5"/>
      <c r="P188" s="1"/>
      <c r="Q188" s="2"/>
      <c r="R188" s="183"/>
      <c r="S188" s="1"/>
      <c r="T188" s="185"/>
      <c r="U188" s="184"/>
      <c r="V188" s="187"/>
      <c r="W188" s="1"/>
      <c r="X188" s="172"/>
      <c r="Y188" s="172"/>
      <c r="Z188" s="1"/>
      <c r="AA188" s="1"/>
      <c r="AB188" s="1"/>
      <c r="AC188" s="1"/>
      <c r="AE188" s="1"/>
      <c r="AF188" s="1"/>
      <c r="AH188" s="3"/>
      <c r="AI188" s="1"/>
      <c r="AJ188" s="171"/>
      <c r="AK188" s="1"/>
    </row>
    <row r="189" spans="1:37" ht="15.5" thickTop="1" thickBot="1" x14ac:dyDescent="0.4">
      <c r="A189" s="147">
        <v>177.5</v>
      </c>
      <c r="B189" s="3">
        <v>9.5</v>
      </c>
      <c r="C189" s="2">
        <v>537.68670324439961</v>
      </c>
      <c r="D189" s="5">
        <v>282.3310199579812</v>
      </c>
      <c r="E189" s="1">
        <v>13.450585796950994</v>
      </c>
      <c r="F189" s="1">
        <v>2.7105098294098844</v>
      </c>
      <c r="G189" s="1">
        <v>2.264613083815231</v>
      </c>
      <c r="H189" s="144">
        <v>0</v>
      </c>
      <c r="I189" s="177"/>
      <c r="J189" s="182"/>
      <c r="K189" s="1"/>
      <c r="L189" s="5"/>
      <c r="M189" s="2"/>
      <c r="N189" s="5"/>
      <c r="O189" s="5"/>
      <c r="P189" s="1"/>
      <c r="Q189" s="2"/>
      <c r="R189" s="183"/>
      <c r="S189" s="1"/>
      <c r="T189" s="185"/>
      <c r="U189" s="184"/>
      <c r="V189" s="187"/>
      <c r="W189" s="1"/>
      <c r="X189" s="172"/>
      <c r="Y189" s="172"/>
      <c r="Z189" s="1"/>
      <c r="AA189" s="1"/>
      <c r="AB189" s="1"/>
      <c r="AC189" s="1"/>
      <c r="AE189" s="1"/>
      <c r="AF189" s="1"/>
      <c r="AH189" s="3"/>
      <c r="AI189" s="1"/>
      <c r="AJ189" s="171"/>
      <c r="AK189" s="1"/>
    </row>
    <row r="190" spans="1:37" ht="15.5" thickTop="1" thickBot="1" x14ac:dyDescent="0.4">
      <c r="A190" s="147">
        <v>178.5</v>
      </c>
      <c r="B190" s="3">
        <v>10.5</v>
      </c>
      <c r="C190" s="2">
        <v>757.41993560037224</v>
      </c>
      <c r="D190" s="5">
        <v>283.45726416532375</v>
      </c>
      <c r="E190" s="1">
        <v>11.346474763625382</v>
      </c>
      <c r="F190" s="1">
        <v>3.1658424649498706</v>
      </c>
      <c r="G190" s="1">
        <v>2.0658113806541984</v>
      </c>
      <c r="H190" s="144">
        <v>12</v>
      </c>
      <c r="I190" s="177"/>
      <c r="J190" s="182"/>
      <c r="K190" s="1"/>
      <c r="L190" s="5"/>
      <c r="M190" s="2"/>
      <c r="N190" s="5"/>
      <c r="O190" s="5"/>
      <c r="P190" s="1"/>
      <c r="Q190" s="2"/>
      <c r="R190" s="183"/>
      <c r="S190" s="1"/>
      <c r="T190" s="185"/>
      <c r="U190" s="184"/>
      <c r="V190" s="187"/>
      <c r="W190" s="1"/>
      <c r="X190" s="172"/>
      <c r="Y190" s="172"/>
      <c r="Z190" s="1"/>
      <c r="AA190" s="1"/>
      <c r="AB190" s="1"/>
      <c r="AC190" s="1"/>
      <c r="AE190" s="1"/>
      <c r="AF190" s="1"/>
      <c r="AH190" s="3"/>
      <c r="AI190" s="1"/>
      <c r="AJ190" s="171"/>
      <c r="AK190" s="1"/>
    </row>
    <row r="191" spans="1:37" ht="15.5" thickTop="1" thickBot="1" x14ac:dyDescent="0.4">
      <c r="A191" s="147">
        <v>179.5</v>
      </c>
      <c r="B191" s="3">
        <v>11.5</v>
      </c>
      <c r="C191" s="2">
        <v>650.34279462122458</v>
      </c>
      <c r="D191" s="5">
        <v>291.70753165541419</v>
      </c>
      <c r="E191" s="1">
        <v>13.378940472735035</v>
      </c>
      <c r="F191" s="1">
        <v>3.4293804011603468</v>
      </c>
      <c r="G191" s="1">
        <v>2.4870038438038922</v>
      </c>
      <c r="H191" s="144">
        <v>6</v>
      </c>
      <c r="I191" s="177"/>
      <c r="J191" s="182"/>
      <c r="K191" s="1"/>
      <c r="L191" s="5"/>
      <c r="M191" s="2"/>
      <c r="N191" s="5"/>
      <c r="O191" s="5"/>
      <c r="P191" s="1"/>
      <c r="Q191" s="2"/>
      <c r="R191" s="183"/>
      <c r="S191" s="1"/>
      <c r="T191" s="185"/>
      <c r="U191" s="184"/>
      <c r="V191" s="187"/>
      <c r="W191" s="1"/>
      <c r="X191" s="172"/>
      <c r="Y191" s="172"/>
      <c r="Z191" s="1"/>
      <c r="AA191" s="1"/>
      <c r="AB191" s="1"/>
      <c r="AC191" s="1"/>
      <c r="AE191" s="1"/>
      <c r="AF191" s="1"/>
      <c r="AH191" s="3"/>
      <c r="AI191" s="1"/>
      <c r="AJ191" s="171"/>
      <c r="AK191" s="1"/>
    </row>
    <row r="192" spans="1:37" ht="15.5" thickTop="1" thickBot="1" x14ac:dyDescent="0.4">
      <c r="A192" s="147">
        <v>180.5</v>
      </c>
      <c r="B192" s="3">
        <v>12.5</v>
      </c>
      <c r="C192" s="2">
        <v>749.99946174918364</v>
      </c>
      <c r="D192" s="5">
        <v>299.57768566064362</v>
      </c>
      <c r="E192" s="1">
        <v>14.831656596518155</v>
      </c>
      <c r="F192" s="1">
        <v>3.3225253927617286</v>
      </c>
      <c r="G192" s="1">
        <v>2.4903418354366753</v>
      </c>
      <c r="H192" s="144">
        <v>3</v>
      </c>
      <c r="I192" s="177"/>
      <c r="J192" s="182"/>
      <c r="K192" s="1"/>
      <c r="L192" s="5"/>
      <c r="M192" s="2"/>
      <c r="N192" s="5"/>
      <c r="O192" s="5"/>
      <c r="P192" s="1"/>
      <c r="Q192" s="2"/>
      <c r="R192" s="183"/>
      <c r="S192" s="1"/>
      <c r="T192" s="185"/>
      <c r="U192" s="184"/>
      <c r="V192" s="187"/>
      <c r="W192" s="1"/>
      <c r="X192" s="172"/>
      <c r="Y192" s="172"/>
      <c r="Z192" s="1"/>
      <c r="AA192" s="1"/>
      <c r="AB192" s="1"/>
      <c r="AC192" s="1"/>
      <c r="AE192" s="1"/>
      <c r="AF192" s="1"/>
      <c r="AH192" s="3"/>
      <c r="AI192" s="1"/>
      <c r="AJ192" s="171"/>
      <c r="AK192" s="1"/>
    </row>
    <row r="193" spans="1:37" ht="15.5" thickTop="1" thickBot="1" x14ac:dyDescent="0.4">
      <c r="A193" s="147">
        <v>181.5</v>
      </c>
      <c r="B193" s="3">
        <v>13.5</v>
      </c>
      <c r="C193" s="2">
        <v>518.69318309221592</v>
      </c>
      <c r="D193" s="5">
        <v>293.2926061666214</v>
      </c>
      <c r="E193" s="1">
        <v>14.396711091601819</v>
      </c>
      <c r="F193" s="1">
        <v>3.431725993640045</v>
      </c>
      <c r="G193" s="1">
        <v>2.5535152486765806</v>
      </c>
      <c r="H193" s="144">
        <v>0</v>
      </c>
      <c r="I193" s="177"/>
      <c r="J193" s="182"/>
      <c r="K193" s="1"/>
      <c r="L193" s="5"/>
      <c r="M193" s="2"/>
      <c r="N193" s="5"/>
      <c r="O193" s="5"/>
      <c r="P193" s="1"/>
      <c r="Q193" s="2"/>
      <c r="R193" s="183"/>
      <c r="S193" s="1"/>
      <c r="T193" s="185"/>
      <c r="U193" s="184"/>
      <c r="V193" s="187"/>
      <c r="W193" s="1"/>
      <c r="X193" s="172"/>
      <c r="Y193" s="172"/>
      <c r="Z193" s="1"/>
      <c r="AA193" s="1"/>
      <c r="AB193" s="1"/>
      <c r="AC193" s="1"/>
      <c r="AE193" s="1"/>
      <c r="AF193" s="1"/>
      <c r="AH193" s="3"/>
      <c r="AI193" s="1"/>
      <c r="AJ193" s="171"/>
      <c r="AK193" s="1"/>
    </row>
    <row r="194" spans="1:37" ht="15.5" thickTop="1" thickBot="1" x14ac:dyDescent="0.4">
      <c r="A194" s="147">
        <v>182.5</v>
      </c>
      <c r="B194" s="3">
        <v>14.5</v>
      </c>
      <c r="C194" s="2">
        <v>677.09316810745065</v>
      </c>
      <c r="D194" s="5">
        <v>301.04274097774004</v>
      </c>
      <c r="E194" s="1">
        <v>16.422775066689287</v>
      </c>
      <c r="F194" s="1">
        <v>3.7099225591843474</v>
      </c>
      <c r="G194" s="1">
        <v>2.8063633128847219</v>
      </c>
      <c r="H194" s="144">
        <v>0</v>
      </c>
      <c r="I194" s="177"/>
      <c r="J194" s="182"/>
      <c r="K194" s="1"/>
      <c r="L194" s="5"/>
      <c r="M194" s="2"/>
      <c r="N194" s="5"/>
      <c r="O194" s="5"/>
      <c r="P194" s="1"/>
      <c r="Q194" s="2"/>
      <c r="R194" s="183"/>
      <c r="S194" s="1"/>
      <c r="T194" s="185"/>
      <c r="U194" s="184"/>
      <c r="V194" s="187"/>
      <c r="W194" s="1"/>
      <c r="X194" s="172"/>
      <c r="Y194" s="172"/>
      <c r="Z194" s="1"/>
      <c r="AA194" s="1"/>
      <c r="AB194" s="1"/>
      <c r="AC194" s="1"/>
      <c r="AE194" s="1"/>
      <c r="AF194" s="1"/>
      <c r="AH194" s="3"/>
      <c r="AI194" s="1"/>
      <c r="AJ194" s="171"/>
      <c r="AK194" s="1"/>
    </row>
    <row r="195" spans="1:37" ht="15.5" thickTop="1" thickBot="1" x14ac:dyDescent="0.4">
      <c r="A195" s="147">
        <v>183.5</v>
      </c>
      <c r="B195" s="3">
        <v>15.5</v>
      </c>
      <c r="C195" s="2">
        <v>464.95453118439298</v>
      </c>
      <c r="D195" s="5">
        <v>294.55933943880245</v>
      </c>
      <c r="E195" s="1">
        <v>15.500654304844716</v>
      </c>
      <c r="F195" s="1">
        <v>3.619086159331828</v>
      </c>
      <c r="G195" s="1">
        <v>2.6426145678166271</v>
      </c>
      <c r="H195" s="144">
        <v>0</v>
      </c>
      <c r="I195" s="177"/>
      <c r="J195" s="182"/>
      <c r="K195" s="1"/>
      <c r="L195" s="5"/>
      <c r="M195" s="2"/>
      <c r="N195" s="5"/>
      <c r="O195" s="5"/>
      <c r="P195" s="1"/>
      <c r="Q195" s="2"/>
      <c r="R195" s="183"/>
      <c r="S195" s="1"/>
      <c r="T195" s="185"/>
      <c r="U195" s="184"/>
      <c r="V195" s="187"/>
      <c r="W195" s="1"/>
      <c r="X195" s="172"/>
      <c r="Y195" s="172"/>
      <c r="Z195" s="1"/>
      <c r="AA195" s="1"/>
      <c r="AB195" s="1"/>
      <c r="AC195" s="1"/>
      <c r="AE195" s="1"/>
      <c r="AF195" s="1"/>
      <c r="AH195" s="3"/>
      <c r="AI195" s="1"/>
      <c r="AJ195" s="171"/>
      <c r="AK195" s="1"/>
    </row>
    <row r="196" spans="1:37" ht="15.5" thickTop="1" thickBot="1" x14ac:dyDescent="0.4">
      <c r="A196" s="147">
        <v>184.5</v>
      </c>
      <c r="B196" s="3">
        <v>16.5</v>
      </c>
      <c r="C196" s="2">
        <v>336.27347216319015</v>
      </c>
      <c r="D196" s="5">
        <v>289.83017568980813</v>
      </c>
      <c r="E196" s="1">
        <v>14.683798813170817</v>
      </c>
      <c r="F196" s="1">
        <v>3.5874389989471558</v>
      </c>
      <c r="G196" s="1">
        <v>2.5001083189558115</v>
      </c>
      <c r="H196" s="144">
        <v>0</v>
      </c>
      <c r="I196" s="177"/>
      <c r="J196" s="182"/>
      <c r="K196" s="1"/>
      <c r="L196" s="5"/>
      <c r="M196" s="2"/>
      <c r="N196" s="5"/>
      <c r="O196" s="5"/>
      <c r="P196" s="1"/>
      <c r="Q196" s="2"/>
      <c r="R196" s="183"/>
      <c r="S196" s="1"/>
      <c r="T196" s="185"/>
      <c r="U196" s="184"/>
      <c r="V196" s="187"/>
      <c r="W196" s="1"/>
      <c r="X196" s="172"/>
      <c r="Y196" s="172"/>
      <c r="Z196" s="1"/>
      <c r="AA196" s="1"/>
      <c r="AB196" s="1"/>
      <c r="AC196" s="1"/>
      <c r="AE196" s="1"/>
      <c r="AF196" s="1"/>
      <c r="AH196" s="3"/>
      <c r="AI196" s="1"/>
      <c r="AJ196" s="171"/>
      <c r="AK196" s="1"/>
    </row>
    <row r="197" spans="1:37" ht="15.5" thickTop="1" thickBot="1" x14ac:dyDescent="0.4">
      <c r="A197" s="147">
        <v>185.5</v>
      </c>
      <c r="B197" s="3">
        <v>17.5</v>
      </c>
      <c r="C197" s="2">
        <v>189.23826910233493</v>
      </c>
      <c r="D197" s="5">
        <v>290.25510961522338</v>
      </c>
      <c r="E197" s="1">
        <v>14.960271147136009</v>
      </c>
      <c r="F197" s="1">
        <v>3.7859424704412374</v>
      </c>
      <c r="G197" s="1">
        <v>2.600961583704497</v>
      </c>
      <c r="H197" s="144">
        <v>0</v>
      </c>
      <c r="I197" s="177"/>
      <c r="J197" s="182"/>
      <c r="K197" s="1"/>
      <c r="L197" s="5"/>
      <c r="M197" s="2"/>
      <c r="N197" s="5"/>
      <c r="O197" s="5"/>
      <c r="P197" s="1"/>
      <c r="Q197" s="2"/>
      <c r="R197" s="183"/>
      <c r="S197" s="1"/>
      <c r="T197" s="185"/>
      <c r="U197" s="184"/>
      <c r="V197" s="187"/>
      <c r="W197" s="1"/>
      <c r="X197" s="172"/>
      <c r="Y197" s="172"/>
      <c r="Z197" s="1"/>
      <c r="AA197" s="1"/>
      <c r="AB197" s="1"/>
      <c r="AC197" s="1"/>
      <c r="AE197" s="1"/>
      <c r="AF197" s="1"/>
      <c r="AH197" s="3"/>
      <c r="AI197" s="1"/>
      <c r="AJ197" s="171"/>
      <c r="AK197" s="1"/>
    </row>
    <row r="198" spans="1:37" ht="15.5" thickTop="1" thickBot="1" x14ac:dyDescent="0.4">
      <c r="A198" s="147">
        <v>186.5</v>
      </c>
      <c r="B198" s="3">
        <v>18.5</v>
      </c>
      <c r="C198" s="2">
        <v>50.458988552132467</v>
      </c>
      <c r="D198" s="5">
        <v>283.5731042077245</v>
      </c>
      <c r="E198" s="1">
        <v>13.612768083358592</v>
      </c>
      <c r="F198" s="1">
        <v>3.3188346979309093</v>
      </c>
      <c r="G198" s="1">
        <v>2.5896375396217493</v>
      </c>
      <c r="H198" s="144">
        <v>0</v>
      </c>
      <c r="I198" s="177"/>
      <c r="J198" s="182"/>
      <c r="K198" s="1"/>
      <c r="L198" s="5"/>
      <c r="M198" s="2"/>
      <c r="N198" s="5"/>
      <c r="O198" s="5"/>
      <c r="P198" s="1"/>
      <c r="Q198" s="2"/>
      <c r="R198" s="183"/>
      <c r="S198" s="1"/>
      <c r="T198" s="185"/>
      <c r="U198" s="184"/>
      <c r="V198" s="187"/>
      <c r="W198" s="1"/>
      <c r="X198" s="172"/>
      <c r="Y198" s="172"/>
      <c r="Z198" s="1"/>
      <c r="AA198" s="1"/>
      <c r="AB198" s="1"/>
      <c r="AC198" s="1"/>
      <c r="AE198" s="1"/>
      <c r="AF198" s="1"/>
      <c r="AH198" s="3"/>
      <c r="AI198" s="1"/>
      <c r="AJ198" s="171"/>
      <c r="AK198" s="1"/>
    </row>
    <row r="199" spans="1:37" ht="15.5" thickTop="1" thickBot="1" x14ac:dyDescent="0.4">
      <c r="A199" s="147">
        <v>187.5</v>
      </c>
      <c r="B199" s="3">
        <v>19.5</v>
      </c>
      <c r="C199" s="2">
        <v>0</v>
      </c>
      <c r="D199" s="5">
        <v>277.44135225548177</v>
      </c>
      <c r="E199" s="1">
        <v>12.337231180001517</v>
      </c>
      <c r="F199" s="1">
        <v>3.4516002721823118</v>
      </c>
      <c r="G199" s="1">
        <v>2.6118472942798228</v>
      </c>
      <c r="H199" s="144">
        <v>0</v>
      </c>
      <c r="I199" s="177"/>
      <c r="J199" s="182"/>
      <c r="K199" s="1"/>
      <c r="L199" s="5"/>
      <c r="M199" s="2"/>
      <c r="N199" s="5"/>
      <c r="O199" s="5"/>
      <c r="P199" s="1"/>
      <c r="Q199" s="2"/>
      <c r="R199" s="183"/>
      <c r="S199" s="1"/>
      <c r="T199" s="185"/>
      <c r="U199" s="184"/>
      <c r="V199" s="187"/>
      <c r="W199" s="1"/>
      <c r="X199" s="172"/>
      <c r="Y199" s="172"/>
      <c r="Z199" s="1"/>
      <c r="AA199" s="1"/>
      <c r="AB199" s="1"/>
      <c r="AC199" s="1"/>
      <c r="AE199" s="1"/>
      <c r="AF199" s="1"/>
      <c r="AH199" s="3"/>
      <c r="AI199" s="1"/>
      <c r="AJ199" s="171"/>
      <c r="AK199" s="1"/>
    </row>
    <row r="200" spans="1:37" ht="15.5" thickTop="1" thickBot="1" x14ac:dyDescent="0.4">
      <c r="A200" s="147">
        <v>188.5</v>
      </c>
      <c r="B200" s="3">
        <v>20.5</v>
      </c>
      <c r="C200" s="2">
        <v>0</v>
      </c>
      <c r="D200" s="5">
        <v>272.18153005069865</v>
      </c>
      <c r="E200" s="1">
        <v>11.17658708358902</v>
      </c>
      <c r="F200" s="1">
        <v>3.032257773949333</v>
      </c>
      <c r="G200" s="1">
        <v>2.5513378073941215</v>
      </c>
      <c r="H200" s="144">
        <v>0</v>
      </c>
      <c r="I200" s="177"/>
      <c r="J200" s="182"/>
      <c r="K200" s="1"/>
      <c r="L200" s="5"/>
      <c r="M200" s="2"/>
      <c r="N200" s="5"/>
      <c r="O200" s="5"/>
      <c r="P200" s="1"/>
      <c r="Q200" s="2"/>
      <c r="R200" s="183"/>
      <c r="S200" s="1"/>
      <c r="T200" s="185"/>
      <c r="U200" s="184"/>
      <c r="V200" s="187"/>
      <c r="W200" s="1"/>
      <c r="X200" s="172"/>
      <c r="Y200" s="172"/>
      <c r="Z200" s="1"/>
      <c r="AA200" s="1"/>
      <c r="AB200" s="1"/>
      <c r="AC200" s="1"/>
      <c r="AE200" s="1"/>
      <c r="AF200" s="1"/>
      <c r="AH200" s="3"/>
      <c r="AI200" s="1"/>
      <c r="AJ200" s="171"/>
      <c r="AK200" s="1"/>
    </row>
    <row r="201" spans="1:37" ht="15.5" thickTop="1" thickBot="1" x14ac:dyDescent="0.4">
      <c r="A201" s="147">
        <v>189.5</v>
      </c>
      <c r="B201" s="3">
        <v>21.5</v>
      </c>
      <c r="C201" s="2">
        <v>0</v>
      </c>
      <c r="D201" s="5">
        <v>272.51993046381199</v>
      </c>
      <c r="E201" s="1">
        <v>11.112224902559548</v>
      </c>
      <c r="F201" s="1">
        <v>2.988089701874479</v>
      </c>
      <c r="G201" s="1">
        <v>2.3410369564248672</v>
      </c>
      <c r="H201" s="144">
        <v>0</v>
      </c>
      <c r="I201" s="177"/>
      <c r="J201" s="182"/>
      <c r="K201" s="1"/>
      <c r="L201" s="5"/>
      <c r="M201" s="2"/>
      <c r="N201" s="5"/>
      <c r="O201" s="5"/>
      <c r="P201" s="1"/>
      <c r="Q201" s="2"/>
      <c r="R201" s="183"/>
      <c r="S201" s="1"/>
      <c r="T201" s="185"/>
      <c r="U201" s="184"/>
      <c r="V201" s="187"/>
      <c r="W201" s="1"/>
      <c r="X201" s="172"/>
      <c r="Y201" s="172"/>
      <c r="Z201" s="1"/>
      <c r="AA201" s="1"/>
      <c r="AB201" s="1"/>
      <c r="AC201" s="1"/>
      <c r="AE201" s="1"/>
      <c r="AF201" s="1"/>
      <c r="AH201" s="3"/>
      <c r="AI201" s="1"/>
      <c r="AJ201" s="171"/>
      <c r="AK201" s="1"/>
    </row>
    <row r="202" spans="1:37" ht="15.5" thickTop="1" thickBot="1" x14ac:dyDescent="0.4">
      <c r="A202" s="147">
        <v>190.5</v>
      </c>
      <c r="B202" s="3">
        <v>22.5</v>
      </c>
      <c r="C202" s="2">
        <v>0</v>
      </c>
      <c r="D202" s="5">
        <v>266.95400544607605</v>
      </c>
      <c r="E202" s="1">
        <v>9.8524800486166324</v>
      </c>
      <c r="F202" s="1">
        <v>2.7508274256401686</v>
      </c>
      <c r="G202" s="1">
        <v>2.2616670434339348</v>
      </c>
      <c r="H202" s="144">
        <v>0</v>
      </c>
      <c r="I202" s="177"/>
      <c r="J202" s="182"/>
      <c r="K202" s="1"/>
      <c r="L202" s="5"/>
      <c r="M202" s="2"/>
      <c r="N202" s="5"/>
      <c r="O202" s="5"/>
      <c r="P202" s="1"/>
      <c r="Q202" s="2"/>
      <c r="R202" s="183"/>
      <c r="S202" s="1"/>
      <c r="T202" s="185"/>
      <c r="U202" s="184"/>
      <c r="V202" s="187"/>
      <c r="W202" s="1"/>
      <c r="X202" s="172"/>
      <c r="Y202" s="172"/>
      <c r="Z202" s="1"/>
      <c r="AA202" s="1"/>
      <c r="AB202" s="1"/>
      <c r="AC202" s="1"/>
      <c r="AE202" s="1"/>
      <c r="AF202" s="1"/>
      <c r="AH202" s="3"/>
      <c r="AI202" s="1"/>
      <c r="AJ202" s="171"/>
      <c r="AK202" s="1"/>
    </row>
    <row r="203" spans="1:37" ht="15.5" thickTop="1" thickBot="1" x14ac:dyDescent="0.4">
      <c r="A203" s="149">
        <v>191.5</v>
      </c>
      <c r="B203" s="150">
        <v>23.5</v>
      </c>
      <c r="C203" s="151">
        <v>0</v>
      </c>
      <c r="D203" s="152">
        <v>268.44919694942502</v>
      </c>
      <c r="E203" s="153">
        <v>10.139880154451062</v>
      </c>
      <c r="F203" s="153">
        <v>2.7010378971314122</v>
      </c>
      <c r="G203" s="153">
        <v>2.2075962150575208</v>
      </c>
      <c r="H203" s="154">
        <v>0</v>
      </c>
      <c r="I203" s="177"/>
      <c r="J203" s="182"/>
      <c r="K203" s="1"/>
      <c r="L203" s="5"/>
      <c r="M203" s="2"/>
      <c r="N203" s="5"/>
      <c r="O203" s="5"/>
      <c r="P203" s="1"/>
      <c r="Q203" s="2"/>
      <c r="R203" s="183"/>
      <c r="S203" s="1"/>
      <c r="T203" s="185"/>
      <c r="U203" s="184"/>
      <c r="V203" s="187"/>
      <c r="W203" s="1"/>
      <c r="X203" s="172"/>
      <c r="Y203" s="172"/>
      <c r="Z203" s="1"/>
      <c r="AA203" s="1"/>
      <c r="AB203" s="1"/>
      <c r="AC203" s="1"/>
      <c r="AE203" s="1"/>
      <c r="AF203" s="1"/>
      <c r="AH203" s="3"/>
      <c r="AI203" s="1"/>
      <c r="AJ203" s="171"/>
      <c r="AK203" s="1"/>
    </row>
    <row r="204" spans="1:37" ht="15" thickTop="1" x14ac:dyDescent="0.35"/>
  </sheetData>
  <pageMargins left="0.7" right="0.7" top="0.75" bottom="0.75" header="0.3" footer="0.3"/>
  <pageSetup orientation="portrait"/>
  <drawing r:id="rId1"/>
  <legacyDrawing r:id="rId2"/>
  <oleObjects>
    <mc:AlternateContent xmlns:mc="http://schemas.openxmlformats.org/markup-compatibility/2006">
      <mc:Choice Requires="x14">
        <oleObject progId="Equation.DSMT4" shapeId="11265" r:id="rId3">
          <objectPr defaultSize="0" autoPict="0" r:id="rId4">
            <anchor moveWithCells="1" sizeWithCells="1">
              <from>
                <xdr:col>37</xdr:col>
                <xdr:colOff>19050</xdr:colOff>
                <xdr:row>15</xdr:row>
                <xdr:rowOff>95250</xdr:rowOff>
              </from>
              <to>
                <xdr:col>41</xdr:col>
                <xdr:colOff>57150</xdr:colOff>
                <xdr:row>18</xdr:row>
                <xdr:rowOff>0</xdr:rowOff>
              </to>
            </anchor>
          </objectPr>
        </oleObject>
      </mc:Choice>
      <mc:Fallback>
        <oleObject progId="Equation.DSMT4" shapeId="11265" r:id="rId3"/>
      </mc:Fallback>
    </mc:AlternateContent>
    <mc:AlternateContent xmlns:mc="http://schemas.openxmlformats.org/markup-compatibility/2006">
      <mc:Choice Requires="x14">
        <oleObject progId="Equation.DSMT4" shapeId="11266" r:id="rId5">
          <objectPr defaultSize="0" autoPict="0" r:id="rId6">
            <anchor moveWithCells="1" sizeWithCells="1">
              <from>
                <xdr:col>37</xdr:col>
                <xdr:colOff>57150</xdr:colOff>
                <xdr:row>19</xdr:row>
                <xdr:rowOff>19050</xdr:rowOff>
              </from>
              <to>
                <xdr:col>41</xdr:col>
                <xdr:colOff>209550</xdr:colOff>
                <xdr:row>20</xdr:row>
                <xdr:rowOff>95250</xdr:rowOff>
              </to>
            </anchor>
          </objectPr>
        </oleObject>
      </mc:Choice>
      <mc:Fallback>
        <oleObject progId="Equation.DSMT4" shapeId="11266" r:id="rId5"/>
      </mc:Fallback>
    </mc:AlternateContent>
    <mc:AlternateContent xmlns:mc="http://schemas.openxmlformats.org/markup-compatibility/2006">
      <mc:Choice Requires="x14">
        <oleObject progId="Equation.DSMT4" shapeId="11267" r:id="rId7">
          <objectPr defaultSize="0" autoPict="0" r:id="rId8">
            <anchor moveWithCells="1" sizeWithCells="1">
              <from>
                <xdr:col>37</xdr:col>
                <xdr:colOff>57150</xdr:colOff>
                <xdr:row>23</xdr:row>
                <xdr:rowOff>152400</xdr:rowOff>
              </from>
              <to>
                <xdr:col>42</xdr:col>
                <xdr:colOff>76200</xdr:colOff>
                <xdr:row>26</xdr:row>
                <xdr:rowOff>114300</xdr:rowOff>
              </to>
            </anchor>
          </objectPr>
        </oleObject>
      </mc:Choice>
      <mc:Fallback>
        <oleObject progId="Equation.DSMT4" shapeId="11267" r:id="rId7"/>
      </mc:Fallback>
    </mc:AlternateContent>
    <mc:AlternateContent xmlns:mc="http://schemas.openxmlformats.org/markup-compatibility/2006">
      <mc:Choice Requires="x14">
        <oleObject progId="Equation.DSMT4" shapeId="11268" r:id="rId9">
          <objectPr defaultSize="0" autoPict="0" r:id="rId10">
            <anchor moveWithCells="1" sizeWithCells="1">
              <from>
                <xdr:col>37</xdr:col>
                <xdr:colOff>76200</xdr:colOff>
                <xdr:row>21</xdr:row>
                <xdr:rowOff>0</xdr:rowOff>
              </from>
              <to>
                <xdr:col>39</xdr:col>
                <xdr:colOff>133350</xdr:colOff>
                <xdr:row>23</xdr:row>
                <xdr:rowOff>95250</xdr:rowOff>
              </to>
            </anchor>
          </objectPr>
        </oleObject>
      </mc:Choice>
      <mc:Fallback>
        <oleObject progId="Equation.DSMT4" shapeId="11268" r:id="rId9"/>
      </mc:Fallback>
    </mc:AlternateContent>
    <mc:AlternateContent xmlns:mc="http://schemas.openxmlformats.org/markup-compatibility/2006">
      <mc:Choice Requires="x14">
        <oleObject progId="Equation.DSMT4" shapeId="11269" r:id="rId11">
          <objectPr defaultSize="0" autoPict="0" r:id="rId12">
            <anchor moveWithCells="1" sizeWithCells="1">
              <from>
                <xdr:col>37</xdr:col>
                <xdr:colOff>57150</xdr:colOff>
                <xdr:row>9</xdr:row>
                <xdr:rowOff>165100</xdr:rowOff>
              </from>
              <to>
                <xdr:col>43</xdr:col>
                <xdr:colOff>38100</xdr:colOff>
                <xdr:row>11</xdr:row>
                <xdr:rowOff>31750</xdr:rowOff>
              </to>
            </anchor>
          </objectPr>
        </oleObject>
      </mc:Choice>
      <mc:Fallback>
        <oleObject progId="Equation.DSMT4" shapeId="11269" r:id="rId11"/>
      </mc:Fallback>
    </mc:AlternateContent>
    <mc:AlternateContent xmlns:mc="http://schemas.openxmlformats.org/markup-compatibility/2006">
      <mc:Choice Requires="x14">
        <oleObject progId="Equation.DSMT4" shapeId="11270" r:id="rId13">
          <objectPr defaultSize="0" autoPict="0" r:id="rId14">
            <anchor moveWithCells="1" sizeWithCells="1">
              <from>
                <xdr:col>37</xdr:col>
                <xdr:colOff>57150</xdr:colOff>
                <xdr:row>12</xdr:row>
                <xdr:rowOff>19050</xdr:rowOff>
              </from>
              <to>
                <xdr:col>39</xdr:col>
                <xdr:colOff>228600</xdr:colOff>
                <xdr:row>14</xdr:row>
                <xdr:rowOff>57150</xdr:rowOff>
              </to>
            </anchor>
          </objectPr>
        </oleObject>
      </mc:Choice>
      <mc:Fallback>
        <oleObject progId="Equation.DSMT4" shapeId="11270" r:id="rId13"/>
      </mc:Fallback>
    </mc:AlternateContent>
    <mc:AlternateContent xmlns:mc="http://schemas.openxmlformats.org/markup-compatibility/2006">
      <mc:Choice Requires="x14">
        <oleObject progId="Equation.DSMT4" shapeId="11271" r:id="rId15">
          <objectPr defaultSize="0" autoPict="0" r:id="rId16">
            <anchor moveWithCells="1" sizeWithCells="1">
              <from>
                <xdr:col>37</xdr:col>
                <xdr:colOff>38100</xdr:colOff>
                <xdr:row>1</xdr:row>
                <xdr:rowOff>114300</xdr:rowOff>
              </from>
              <to>
                <xdr:col>41</xdr:col>
                <xdr:colOff>171450</xdr:colOff>
                <xdr:row>2</xdr:row>
                <xdr:rowOff>95250</xdr:rowOff>
              </to>
            </anchor>
          </objectPr>
        </oleObject>
      </mc:Choice>
      <mc:Fallback>
        <oleObject progId="Equation.DSMT4" shapeId="11271" r:id="rId15"/>
      </mc:Fallback>
    </mc:AlternateContent>
    <mc:AlternateContent xmlns:mc="http://schemas.openxmlformats.org/markup-compatibility/2006">
      <mc:Choice Requires="x14">
        <oleObject progId="Equation.DSMT4" shapeId="11272" r:id="rId17">
          <objectPr defaultSize="0" autoPict="0" r:id="rId18">
            <anchor moveWithCells="1" sizeWithCells="1">
              <from>
                <xdr:col>40</xdr:col>
                <xdr:colOff>31750</xdr:colOff>
                <xdr:row>3</xdr:row>
                <xdr:rowOff>0</xdr:rowOff>
              </from>
              <to>
                <xdr:col>43</xdr:col>
                <xdr:colOff>266700</xdr:colOff>
                <xdr:row>5</xdr:row>
                <xdr:rowOff>95250</xdr:rowOff>
              </to>
            </anchor>
          </objectPr>
        </oleObject>
      </mc:Choice>
      <mc:Fallback>
        <oleObject progId="Equation.DSMT4" shapeId="11272" r:id="rId17"/>
      </mc:Fallback>
    </mc:AlternateContent>
    <mc:AlternateContent xmlns:mc="http://schemas.openxmlformats.org/markup-compatibility/2006">
      <mc:Choice Requires="x14">
        <oleObject progId="Equation.DSMT4" shapeId="11273" r:id="rId19">
          <objectPr defaultSize="0" autoPict="0" r:id="rId20">
            <anchor moveWithCells="1" sizeWithCells="1">
              <from>
                <xdr:col>37</xdr:col>
                <xdr:colOff>38100</xdr:colOff>
                <xdr:row>28</xdr:row>
                <xdr:rowOff>152400</xdr:rowOff>
              </from>
              <to>
                <xdr:col>43</xdr:col>
                <xdr:colOff>57150</xdr:colOff>
                <xdr:row>31</xdr:row>
                <xdr:rowOff>57150</xdr:rowOff>
              </to>
            </anchor>
          </objectPr>
        </oleObject>
      </mc:Choice>
      <mc:Fallback>
        <oleObject progId="Equation.DSMT4" shapeId="11273" r:id="rId19"/>
      </mc:Fallback>
    </mc:AlternateContent>
    <mc:AlternateContent xmlns:mc="http://schemas.openxmlformats.org/markup-compatibility/2006">
      <mc:Choice Requires="x14">
        <oleObject progId="Equation.DSMT4" shapeId="11274" r:id="rId21">
          <objectPr defaultSize="0" autoPict="0" r:id="rId22">
            <anchor moveWithCells="1" sizeWithCells="1">
              <from>
                <xdr:col>37</xdr:col>
                <xdr:colOff>19050</xdr:colOff>
                <xdr:row>5</xdr:row>
                <xdr:rowOff>190500</xdr:rowOff>
              </from>
              <to>
                <xdr:col>44</xdr:col>
                <xdr:colOff>95250</xdr:colOff>
                <xdr:row>9</xdr:row>
                <xdr:rowOff>38100</xdr:rowOff>
              </to>
            </anchor>
          </objectPr>
        </oleObject>
      </mc:Choice>
      <mc:Fallback>
        <oleObject progId="Equation.DSMT4" shapeId="11274" r:id="rId21"/>
      </mc:Fallback>
    </mc:AlternateContent>
    <mc:AlternateContent xmlns:mc="http://schemas.openxmlformats.org/markup-compatibility/2006">
      <mc:Choice Requires="x14">
        <oleObject progId="Equation.DSMT4" shapeId="11275" r:id="rId23">
          <objectPr defaultSize="0" autoPict="0" r:id="rId24">
            <anchor moveWithCells="1" sizeWithCells="1">
              <from>
                <xdr:col>37</xdr:col>
                <xdr:colOff>38100</xdr:colOff>
                <xdr:row>27</xdr:row>
                <xdr:rowOff>57150</xdr:rowOff>
              </from>
              <to>
                <xdr:col>43</xdr:col>
                <xdr:colOff>266700</xdr:colOff>
                <xdr:row>28</xdr:row>
                <xdr:rowOff>133350</xdr:rowOff>
              </to>
            </anchor>
          </objectPr>
        </oleObject>
      </mc:Choice>
      <mc:Fallback>
        <oleObject progId="Equation.DSMT4" shapeId="11275" r:id="rId2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Forest</vt:lpstr>
      <vt:lpstr>Grass</vt:lpstr>
      <vt:lpstr>Forest Graphs</vt:lpstr>
      <vt:lpstr>Grass Graphs</vt:lpstr>
      <vt:lpstr>Forest OG</vt:lpstr>
      <vt:lpstr>Grass OG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Thornton-Dunwoody,Alex</cp:lastModifiedBy>
  <dcterms:created xsi:type="dcterms:W3CDTF">2012-03-09T22:35:24Z</dcterms:created>
  <dcterms:modified xsi:type="dcterms:W3CDTF">2024-02-23T18:17:03Z</dcterms:modified>
</cp:coreProperties>
</file>