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heets/sheet1.xml" ContentType="application/vnd.openxmlformats-officedocument.spreadsheetml.chartshee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240" yWindow="45" windowWidth="7905" windowHeight="8145" activeTab="1"/>
  </bookViews>
  <sheets>
    <sheet name="Calibration Curve" sheetId="1" r:id="rId1"/>
    <sheet name="Expt Data" sheetId="4" r:id="rId2"/>
    <sheet name="Plots" sheetId="5" r:id="rId3"/>
    <sheet name="Equilibrium Data" sheetId="7" r:id="rId4"/>
    <sheet name="McCabe-Thiele" sheetId="8" r:id="rId5"/>
    <sheet name="Tables" sheetId="6" r:id="rId6"/>
    <sheet name="mlab" sheetId="9" r:id="rId7"/>
  </sheets>
  <calcPr calcId="125725"/>
</workbook>
</file>

<file path=xl/calcChain.xml><?xml version="1.0" encoding="utf-8"?>
<calcChain xmlns="http://schemas.openxmlformats.org/spreadsheetml/2006/main">
  <c r="AK2" i="9"/>
  <c r="AK3"/>
  <c r="AK4"/>
  <c r="AK5"/>
  <c r="AK6"/>
  <c r="AK7"/>
  <c r="AK1"/>
  <c r="AE2"/>
  <c r="AE3"/>
  <c r="AE4"/>
  <c r="AE5"/>
  <c r="AE6"/>
  <c r="AE1"/>
  <c r="Q2"/>
  <c r="Q3"/>
  <c r="Q4"/>
  <c r="Q1"/>
  <c r="N1"/>
  <c r="N2"/>
  <c r="N3"/>
  <c r="N4"/>
  <c r="N5"/>
  <c r="N6"/>
  <c r="J1"/>
  <c r="J2"/>
  <c r="J3"/>
  <c r="J4"/>
  <c r="C3" i="1"/>
  <c r="C13" i="6" l="1"/>
  <c r="C12"/>
  <c r="C11"/>
  <c r="C10"/>
  <c r="C9"/>
  <c r="C8"/>
  <c r="C7"/>
  <c r="C6"/>
  <c r="C5"/>
  <c r="C4"/>
  <c r="C3"/>
  <c r="C4" i="1" l="1"/>
  <c r="C5"/>
  <c r="C6"/>
  <c r="C7"/>
  <c r="C8"/>
  <c r="C9"/>
  <c r="C10"/>
  <c r="C11"/>
  <c r="C12"/>
  <c r="C13"/>
</calcChain>
</file>

<file path=xl/sharedStrings.xml><?xml version="1.0" encoding="utf-8"?>
<sst xmlns="http://schemas.openxmlformats.org/spreadsheetml/2006/main" count="553" uniqueCount="93">
  <si>
    <t>Septa 1</t>
  </si>
  <si>
    <t>Septa 2</t>
  </si>
  <si>
    <t>Septa 3</t>
  </si>
  <si>
    <t>Septa 4</t>
  </si>
  <si>
    <t>IR</t>
  </si>
  <si>
    <t>Sample Position</t>
  </si>
  <si>
    <t>Bottoms</t>
  </si>
  <si>
    <t>Distillate</t>
  </si>
  <si>
    <r>
      <t>Run 1: 105</t>
    </r>
    <r>
      <rPr>
        <sz val="11"/>
        <color theme="1"/>
        <rFont val="Calibri"/>
        <family val="2"/>
      </rPr>
      <t>° C</t>
    </r>
    <r>
      <rPr>
        <sz val="11"/>
        <color theme="1"/>
        <rFont val="Calibri"/>
        <family val="2"/>
        <scheme val="minor"/>
      </rPr>
      <t>, R = 10</t>
    </r>
  </si>
  <si>
    <t>Termocouple</t>
  </si>
  <si>
    <r>
      <t xml:space="preserve">Temperature, </t>
    </r>
    <r>
      <rPr>
        <sz val="11"/>
        <color theme="1"/>
        <rFont val="Calibri"/>
        <family val="2"/>
      </rPr>
      <t>°C</t>
    </r>
  </si>
  <si>
    <t>----</t>
  </si>
  <si>
    <t>Mole fraction toluene</t>
  </si>
  <si>
    <t>Volume toluene, mL</t>
  </si>
  <si>
    <t>Density, g/mL</t>
  </si>
  <si>
    <t>Molecular Weight, g/mol</t>
  </si>
  <si>
    <t>Toluene</t>
  </si>
  <si>
    <t>n-Heptane</t>
  </si>
  <si>
    <t>0 minutes (Total Reflux)</t>
  </si>
  <si>
    <t>5 minutes</t>
  </si>
  <si>
    <t>15 minutes</t>
  </si>
  <si>
    <t>25 minutes</t>
  </si>
  <si>
    <t>35 minutes</t>
  </si>
  <si>
    <t>45 minutes</t>
  </si>
  <si>
    <t>55 minutes</t>
  </si>
  <si>
    <t>65 minutes</t>
  </si>
  <si>
    <t>75 minutes</t>
  </si>
  <si>
    <r>
      <t xml:space="preserve">5 minutes </t>
    </r>
    <r>
      <rPr>
        <i/>
        <sz val="11"/>
        <color theme="1"/>
        <rFont val="Calibri"/>
        <family val="2"/>
        <scheme val="minor"/>
      </rPr>
      <t>(missing data)</t>
    </r>
  </si>
  <si>
    <t>Dist</t>
  </si>
  <si>
    <r>
      <t>Run 2: 104</t>
    </r>
    <r>
      <rPr>
        <sz val="11"/>
        <color theme="1"/>
        <rFont val="Calibri"/>
        <family val="2"/>
      </rPr>
      <t>° C</t>
    </r>
    <r>
      <rPr>
        <sz val="11"/>
        <color theme="1"/>
        <rFont val="Calibri"/>
        <family val="2"/>
        <scheme val="minor"/>
      </rPr>
      <t>, R = 10</t>
    </r>
  </si>
  <si>
    <r>
      <t>Run 3: 105</t>
    </r>
    <r>
      <rPr>
        <sz val="11"/>
        <color theme="1"/>
        <rFont val="Calibri"/>
        <family val="2"/>
      </rPr>
      <t>° C</t>
    </r>
    <r>
      <rPr>
        <sz val="11"/>
        <color theme="1"/>
        <rFont val="Calibri"/>
        <family val="2"/>
        <scheme val="minor"/>
      </rPr>
      <t>, R = 7</t>
    </r>
  </si>
  <si>
    <r>
      <t>Run 4: 105</t>
    </r>
    <r>
      <rPr>
        <sz val="11"/>
        <color theme="1"/>
        <rFont val="Calibri"/>
        <family val="2"/>
      </rPr>
      <t>° C</t>
    </r>
    <r>
      <rPr>
        <sz val="11"/>
        <color theme="1"/>
        <rFont val="Calibri"/>
        <family val="2"/>
        <scheme val="minor"/>
      </rPr>
      <t>, R = 4</t>
    </r>
  </si>
  <si>
    <t>xD avg</t>
  </si>
  <si>
    <t>T=105, R=10</t>
  </si>
  <si>
    <t>T=105, R=7</t>
  </si>
  <si>
    <t>T=105, R=4</t>
  </si>
  <si>
    <t>T=104, R=10</t>
  </si>
  <si>
    <t>Table 1: Calibration Curve Data Heptane/Toluene mixture</t>
  </si>
  <si>
    <t>Table 2: Important Properites</t>
  </si>
  <si>
    <t>Time elapsed</t>
  </si>
  <si>
    <t>15 min</t>
  </si>
  <si>
    <t>5 min</t>
  </si>
  <si>
    <t>25 min</t>
  </si>
  <si>
    <t>35 min</t>
  </si>
  <si>
    <t>45 min</t>
  </si>
  <si>
    <t>55 min</t>
  </si>
  <si>
    <t>Table 3: IR vs. Time</t>
  </si>
  <si>
    <r>
      <t>T = 105</t>
    </r>
    <r>
      <rPr>
        <sz val="11"/>
        <color theme="1"/>
        <rFont val="Calibri"/>
        <family val="2"/>
      </rPr>
      <t>° C, R = 10</t>
    </r>
  </si>
  <si>
    <t>Table 4: Temperature vs. Time</t>
  </si>
  <si>
    <t>0 min</t>
  </si>
  <si>
    <t>Thermocouple 8</t>
  </si>
  <si>
    <t>Thermocouple 5</t>
  </si>
  <si>
    <t>Thermocouple 4</t>
  </si>
  <si>
    <t>Thermocouple 3</t>
  </si>
  <si>
    <t>Thermocouple 2</t>
  </si>
  <si>
    <t>Thermocouple 1</t>
  </si>
  <si>
    <t>Thermocouple 7</t>
  </si>
  <si>
    <t>Thermocouple 6</t>
  </si>
  <si>
    <t>Table 5: IR vs. Time</t>
  </si>
  <si>
    <r>
      <t>T = 104</t>
    </r>
    <r>
      <rPr>
        <sz val="11"/>
        <color theme="1"/>
        <rFont val="Calibri"/>
        <family val="2"/>
      </rPr>
      <t>° C, R = 10</t>
    </r>
  </si>
  <si>
    <t>Table 6: Temperature vs. Time</t>
  </si>
  <si>
    <t>Table 7: IR vs. Time</t>
  </si>
  <si>
    <r>
      <t>T = 105</t>
    </r>
    <r>
      <rPr>
        <sz val="11"/>
        <color theme="1"/>
        <rFont val="Calibri"/>
        <family val="2"/>
      </rPr>
      <t>° C, R = 7</t>
    </r>
  </si>
  <si>
    <t>Table 8: Temperature vs. Time</t>
  </si>
  <si>
    <t>65 min</t>
  </si>
  <si>
    <t>75 min</t>
  </si>
  <si>
    <t>Table 9: IR vs. Time</t>
  </si>
  <si>
    <r>
      <t>T = 105</t>
    </r>
    <r>
      <rPr>
        <sz val="11"/>
        <color theme="1"/>
        <rFont val="Calibri"/>
        <family val="2"/>
      </rPr>
      <t>° C, R = 4</t>
    </r>
  </si>
  <si>
    <t>Table 10: Temperature vs. Time</t>
  </si>
  <si>
    <t>DATA</t>
  </si>
  <si>
    <t>NOT</t>
  </si>
  <si>
    <t>TAKEN</t>
  </si>
  <si>
    <t>Mole fraction n-heptane</t>
  </si>
  <si>
    <t>Liquid</t>
  </si>
  <si>
    <t>Vapor</t>
  </si>
  <si>
    <r>
      <t>Mole Fraction n-Heptane, T=105</t>
    </r>
    <r>
      <rPr>
        <sz val="11"/>
        <color theme="1"/>
        <rFont val="Calibri"/>
        <family val="2"/>
      </rPr>
      <t>° C and R=10</t>
    </r>
  </si>
  <si>
    <r>
      <t>Mole Fraction n-Heptane, T=104</t>
    </r>
    <r>
      <rPr>
        <sz val="11"/>
        <color theme="1"/>
        <rFont val="Calibri"/>
        <family val="2"/>
      </rPr>
      <t>° C and R=10</t>
    </r>
  </si>
  <si>
    <r>
      <t>Mole Fraction n-Heptane, T=105</t>
    </r>
    <r>
      <rPr>
        <sz val="11"/>
        <color theme="1"/>
        <rFont val="Calibri"/>
        <family val="2"/>
      </rPr>
      <t>° C and R=7</t>
    </r>
  </si>
  <si>
    <r>
      <t>Mole Fraction n-Heptane, T=105</t>
    </r>
    <r>
      <rPr>
        <sz val="11"/>
        <color theme="1"/>
        <rFont val="Calibri"/>
        <family val="2"/>
      </rPr>
      <t>° C and R=4</t>
    </r>
  </si>
  <si>
    <t>intial xhep</t>
  </si>
  <si>
    <t>Table 11: Vapor-Liquid Equilibrium Data for n-Heptane</t>
  </si>
  <si>
    <r>
      <t>45</t>
    </r>
    <r>
      <rPr>
        <sz val="11"/>
        <color theme="1"/>
        <rFont val="Calibri"/>
        <family val="2"/>
      </rPr>
      <t>° Line</t>
    </r>
  </si>
  <si>
    <r>
      <t>x</t>
    </r>
    <r>
      <rPr>
        <sz val="9"/>
        <color theme="1"/>
        <rFont val="Calibri"/>
        <family val="2"/>
        <scheme val="minor"/>
      </rPr>
      <t>e</t>
    </r>
  </si>
  <si>
    <r>
      <t>y</t>
    </r>
    <r>
      <rPr>
        <sz val="9"/>
        <color theme="1"/>
        <rFont val="Calibri"/>
        <family val="2"/>
        <scheme val="minor"/>
      </rPr>
      <t>e</t>
    </r>
  </si>
  <si>
    <t>RI</t>
  </si>
  <si>
    <t>Mol Fr.</t>
  </si>
  <si>
    <t>temp</t>
  </si>
  <si>
    <t>Tol mol fr.</t>
  </si>
  <si>
    <t>Time</t>
  </si>
  <si>
    <t>Conc</t>
  </si>
  <si>
    <t>R10</t>
  </si>
  <si>
    <t>R7</t>
  </si>
  <si>
    <t>R4</t>
  </si>
</sst>
</file>

<file path=xl/styles.xml><?xml version="1.0" encoding="utf-8"?>
<styleSheet xmlns="http://schemas.openxmlformats.org/spreadsheetml/2006/main">
  <numFmts count="2">
    <numFmt numFmtId="164" formatCode="0.0000"/>
    <numFmt numFmtId="165" formatCode="0.00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i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4" xfId="0" applyBorder="1"/>
    <xf numFmtId="0" fontId="0" fillId="0" borderId="5" xfId="0" applyBorder="1"/>
    <xf numFmtId="0" fontId="0" fillId="0" borderId="1" xfId="0" applyBorder="1"/>
    <xf numFmtId="0" fontId="0" fillId="0" borderId="9" xfId="0" applyBorder="1"/>
    <xf numFmtId="0" fontId="0" fillId="0" borderId="1" xfId="0" applyBorder="1" applyAlignment="1">
      <alignment horizontal="center"/>
    </xf>
    <xf numFmtId="0" fontId="0" fillId="0" borderId="0" xfId="0" applyBorder="1" applyAlignment="1"/>
    <xf numFmtId="0" fontId="0" fillId="0" borderId="0" xfId="0" applyBorder="1"/>
    <xf numFmtId="0" fontId="0" fillId="0" borderId="1" xfId="0" quotePrefix="1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0" fillId="0" borderId="9" xfId="0" applyBorder="1" applyAlignment="1">
      <alignment horizontal="center" wrapText="1"/>
    </xf>
    <xf numFmtId="164" fontId="0" fillId="0" borderId="1" xfId="0" applyNumberFormat="1" applyBorder="1"/>
    <xf numFmtId="2" fontId="0" fillId="0" borderId="1" xfId="0" applyNumberFormat="1" applyBorder="1"/>
    <xf numFmtId="0" fontId="0" fillId="0" borderId="7" xfId="0" applyBorder="1"/>
    <xf numFmtId="0" fontId="0" fillId="0" borderId="6" xfId="0" applyBorder="1"/>
    <xf numFmtId="0" fontId="1" fillId="0" borderId="0" xfId="0" applyFont="1" applyBorder="1"/>
    <xf numFmtId="0" fontId="0" fillId="0" borderId="0" xfId="0" applyFont="1" applyBorder="1"/>
    <xf numFmtId="0" fontId="0" fillId="0" borderId="0" xfId="0" quotePrefix="1" applyBorder="1" applyAlignment="1">
      <alignment horizontal="center" vertical="center"/>
    </xf>
    <xf numFmtId="0" fontId="1" fillId="0" borderId="0" xfId="0" applyFont="1"/>
    <xf numFmtId="0" fontId="1" fillId="0" borderId="0" xfId="0" quotePrefix="1" applyFont="1" applyBorder="1" applyAlignment="1">
      <alignment horizontal="center" vertical="center"/>
    </xf>
    <xf numFmtId="0" fontId="0" fillId="0" borderId="0" xfId="0" applyFont="1"/>
    <xf numFmtId="0" fontId="0" fillId="0" borderId="0" xfId="0" quotePrefix="1" applyFont="1" applyBorder="1" applyAlignment="1">
      <alignment horizontal="center" vertical="center"/>
    </xf>
    <xf numFmtId="0" fontId="0" fillId="0" borderId="1" xfId="0" quotePrefix="1" applyBorder="1" applyAlignment="1">
      <alignment horizontal="right" vertical="center"/>
    </xf>
    <xf numFmtId="0" fontId="0" fillId="0" borderId="12" xfId="0" applyBorder="1"/>
    <xf numFmtId="0" fontId="0" fillId="0" borderId="0" xfId="0" applyFont="1" applyFill="1" applyBorder="1"/>
    <xf numFmtId="164" fontId="0" fillId="0" borderId="0" xfId="0" applyNumberFormat="1" applyBorder="1"/>
    <xf numFmtId="0" fontId="1" fillId="0" borderId="0" xfId="0" quotePrefix="1" applyFont="1" applyBorder="1" applyAlignment="1">
      <alignment horizontal="right" vertical="center"/>
    </xf>
    <xf numFmtId="0" fontId="0" fillId="0" borderId="0" xfId="0" quotePrefix="1" applyFont="1" applyBorder="1" applyAlignment="1">
      <alignment horizontal="right" vertical="center"/>
    </xf>
    <xf numFmtId="0" fontId="0" fillId="0" borderId="13" xfId="0" applyFill="1" applyBorder="1"/>
    <xf numFmtId="0" fontId="0" fillId="0" borderId="2" xfId="0" applyBorder="1" applyAlignment="1"/>
    <xf numFmtId="0" fontId="0" fillId="0" borderId="11" xfId="0" applyBorder="1" applyAlignment="1"/>
    <xf numFmtId="0" fontId="0" fillId="0" borderId="3" xfId="0" applyBorder="1" applyAlignment="1"/>
    <xf numFmtId="0" fontId="0" fillId="0" borderId="10" xfId="0" applyBorder="1" applyAlignment="1"/>
    <xf numFmtId="0" fontId="0" fillId="0" borderId="0" xfId="0" applyFont="1" applyBorder="1" applyAlignment="1"/>
    <xf numFmtId="0" fontId="0" fillId="0" borderId="4" xfId="0" applyFont="1" applyBorder="1" applyAlignment="1"/>
    <xf numFmtId="0" fontId="1" fillId="0" borderId="0" xfId="0" applyFont="1" applyBorder="1" applyAlignment="1"/>
    <xf numFmtId="0" fontId="0" fillId="0" borderId="9" xfId="0" applyBorder="1" applyAlignment="1">
      <alignment horizontal="center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9" xfId="0" applyBorder="1" applyAlignment="1"/>
    <xf numFmtId="0" fontId="0" fillId="0" borderId="9" xfId="0" applyFill="1" applyBorder="1"/>
    <xf numFmtId="0" fontId="0" fillId="0" borderId="0" xfId="0" quotePrefix="1" applyBorder="1" applyAlignment="1">
      <alignment horizontal="right" vertical="center"/>
    </xf>
    <xf numFmtId="0" fontId="0" fillId="0" borderId="4" xfId="0" applyBorder="1" applyAlignment="1"/>
    <xf numFmtId="165" fontId="0" fillId="0" borderId="1" xfId="0" applyNumberFormat="1" applyBorder="1"/>
    <xf numFmtId="165" fontId="0" fillId="0" borderId="0" xfId="0" applyNumberFormat="1" applyBorder="1"/>
    <xf numFmtId="165" fontId="0" fillId="0" borderId="0" xfId="0" applyNumberFormat="1" applyFill="1" applyBorder="1"/>
    <xf numFmtId="164" fontId="0" fillId="0" borderId="5" xfId="0" applyNumberFormat="1" applyBorder="1"/>
    <xf numFmtId="0" fontId="0" fillId="0" borderId="15" xfId="0" applyBorder="1"/>
    <xf numFmtId="164" fontId="0" fillId="0" borderId="10" xfId="0" applyNumberFormat="1" applyBorder="1"/>
    <xf numFmtId="0" fontId="0" fillId="0" borderId="10" xfId="0" applyBorder="1"/>
    <xf numFmtId="0" fontId="0" fillId="0" borderId="16" xfId="0" applyBorder="1"/>
    <xf numFmtId="0" fontId="0" fillId="0" borderId="8" xfId="0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 wrapText="1"/>
    </xf>
    <xf numFmtId="0" fontId="0" fillId="0" borderId="0" xfId="0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2" xfId="0" applyBorder="1" applyAlignment="1">
      <alignment horizontal="center" wrapText="1"/>
    </xf>
    <xf numFmtId="0" fontId="0" fillId="0" borderId="11" xfId="0" applyBorder="1" applyAlignment="1">
      <alignment horizontal="center" vertical="center" wrapText="1"/>
    </xf>
    <xf numFmtId="0" fontId="0" fillId="0" borderId="11" xfId="0" applyBorder="1" applyAlignment="1">
      <alignment horizontal="center" wrapText="1"/>
    </xf>
    <xf numFmtId="164" fontId="0" fillId="0" borderId="0" xfId="0" applyNumberFormat="1"/>
    <xf numFmtId="164" fontId="0" fillId="0" borderId="0" xfId="0" applyNumberFormat="1" applyFill="1" applyBorder="1"/>
    <xf numFmtId="164" fontId="0" fillId="0" borderId="13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6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calcChain" Target="calcChain.xml"/><Relationship Id="rId5" Type="http://schemas.openxmlformats.org/officeDocument/2006/relationships/chartsheet" Target="chartsheets/sheet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scatterChart>
        <c:scatterStyle val="smoothMarker"/>
        <c:ser>
          <c:idx val="0"/>
          <c:order val="0"/>
          <c:tx>
            <c:v>IR Calibration Curve for Tolene/Heptane Mixture</c:v>
          </c:tx>
          <c:trendline>
            <c:trendlineType val="power"/>
            <c:dispRSqr val="1"/>
            <c:dispEq val="1"/>
            <c:trendlineLbl>
              <c:layout/>
              <c:numFmt formatCode="General" sourceLinked="0"/>
            </c:trendlineLbl>
          </c:trendline>
          <c:trendline>
            <c:trendlineType val="power"/>
          </c:trendline>
          <c:errBars>
            <c:errDir val="y"/>
            <c:errBarType val="both"/>
            <c:errValType val="stdErr"/>
          </c:errBars>
          <c:xVal>
            <c:numRef>
              <c:f>'Calibration Curve'!$B$3:$B$13</c:f>
              <c:numCache>
                <c:formatCode>0.0000</c:formatCode>
                <c:ptCount val="11"/>
                <c:pt idx="0">
                  <c:v>1.4951000000000001</c:v>
                </c:pt>
                <c:pt idx="1">
                  <c:v>1.4831000000000001</c:v>
                </c:pt>
                <c:pt idx="2">
                  <c:v>1.4724999999999999</c:v>
                </c:pt>
                <c:pt idx="3">
                  <c:v>1.4635</c:v>
                </c:pt>
                <c:pt idx="4">
                  <c:v>1.4520999999999999</c:v>
                </c:pt>
                <c:pt idx="5">
                  <c:v>1.4419999999999999</c:v>
                </c:pt>
                <c:pt idx="6">
                  <c:v>1.4315</c:v>
                </c:pt>
                <c:pt idx="7">
                  <c:v>1.4205000000000001</c:v>
                </c:pt>
                <c:pt idx="8">
                  <c:v>1.41</c:v>
                </c:pt>
                <c:pt idx="9">
                  <c:v>1.3975</c:v>
                </c:pt>
                <c:pt idx="10">
                  <c:v>1.3905000000000001</c:v>
                </c:pt>
              </c:numCache>
            </c:numRef>
          </c:xVal>
          <c:yVal>
            <c:numRef>
              <c:f>'Calibration Curve'!$C$3:$C$13</c:f>
              <c:numCache>
                <c:formatCode>0.00</c:formatCode>
                <c:ptCount val="11"/>
                <c:pt idx="0">
                  <c:v>1</c:v>
                </c:pt>
                <c:pt idx="1">
                  <c:v>0.92540438669256198</c:v>
                </c:pt>
                <c:pt idx="2">
                  <c:v>0.84647521447584817</c:v>
                </c:pt>
                <c:pt idx="3">
                  <c:v>0.7628235553810957</c:v>
                </c:pt>
                <c:pt idx="4">
                  <c:v>0.67401250555046333</c:v>
                </c:pt>
                <c:pt idx="5">
                  <c:v>0.57954955231603567</c:v>
                </c:pt>
                <c:pt idx="6">
                  <c:v>0.47887743611573153</c:v>
                </c:pt>
                <c:pt idx="7">
                  <c:v>0.37136314920218716</c:v>
                </c:pt>
                <c:pt idx="8">
                  <c:v>0.25628461233886923</c:v>
                </c:pt>
                <c:pt idx="9">
                  <c:v>0.13281443685142702</c:v>
                </c:pt>
                <c:pt idx="10">
                  <c:v>0</c:v>
                </c:pt>
              </c:numCache>
            </c:numRef>
          </c:yVal>
          <c:smooth val="1"/>
        </c:ser>
        <c:dLbls/>
        <c:axId val="143220096"/>
        <c:axId val="94037504"/>
      </c:scatterChart>
      <c:valAx>
        <c:axId val="143220096"/>
        <c:scaling>
          <c:orientation val="minMax"/>
          <c:max val="1.5"/>
          <c:min val="1.3800000000000001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Index</a:t>
                </a:r>
                <a:r>
                  <a:rPr lang="en-US" baseline="0"/>
                  <a:t> of Refraction</a:t>
                </a:r>
                <a:endParaRPr lang="en-US"/>
              </a:p>
            </c:rich>
          </c:tx>
          <c:layout/>
        </c:title>
        <c:numFmt formatCode="0.0000" sourceLinked="1"/>
        <c:tickLblPos val="nextTo"/>
        <c:crossAx val="94037504"/>
        <c:crosses val="autoZero"/>
        <c:crossBetween val="midCat"/>
      </c:valAx>
      <c:valAx>
        <c:axId val="9403750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Mole</a:t>
                </a:r>
                <a:r>
                  <a:rPr lang="en-US" baseline="0"/>
                  <a:t> Fraction Toluene</a:t>
                </a:r>
                <a:endParaRPr lang="en-US"/>
              </a:p>
            </c:rich>
          </c:tx>
          <c:layout/>
        </c:title>
        <c:numFmt formatCode="0.00" sourceLinked="1"/>
        <c:tickLblPos val="nextTo"/>
        <c:crossAx val="143220096"/>
        <c:crosses val="autoZero"/>
        <c:crossBetween val="midCat"/>
      </c:valAx>
    </c:plotArea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2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R=10</c:v>
          </c:tx>
          <c:xVal>
            <c:numRef>
              <c:f>Plots!$K$2:$P$2</c:f>
              <c:numCache>
                <c:formatCode>General</c:formatCode>
                <c:ptCount val="6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  <c:pt idx="4">
                  <c:v>45</c:v>
                </c:pt>
                <c:pt idx="5">
                  <c:v>55</c:v>
                </c:pt>
              </c:numCache>
            </c:numRef>
          </c:xVal>
          <c:yVal>
            <c:numRef>
              <c:f>Plots!$K$5:$P$5</c:f>
              <c:numCache>
                <c:formatCode>0.0000</c:formatCode>
                <c:ptCount val="6"/>
                <c:pt idx="0">
                  <c:v>0.68787255883216858</c:v>
                </c:pt>
                <c:pt idx="1">
                  <c:v>0.63433888554573059</c:v>
                </c:pt>
                <c:pt idx="2">
                  <c:v>0.61036387085914612</c:v>
                </c:pt>
                <c:pt idx="3">
                  <c:v>0.62837901711463928</c:v>
                </c:pt>
                <c:pt idx="4">
                  <c:v>0.64421918988227844</c:v>
                </c:pt>
                <c:pt idx="5">
                  <c:v>0.71547213196754456</c:v>
                </c:pt>
              </c:numCache>
            </c:numRef>
          </c:yVal>
        </c:ser>
        <c:ser>
          <c:idx val="1"/>
          <c:order val="1"/>
          <c:tx>
            <c:v>R=7</c:v>
          </c:tx>
          <c:xVal>
            <c:numRef>
              <c:f>Plots!$K$20:$O$20</c:f>
              <c:numCache>
                <c:formatCode>General</c:formatCode>
                <c:ptCount val="5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  <c:pt idx="4">
                  <c:v>45</c:v>
                </c:pt>
              </c:numCache>
            </c:numRef>
          </c:xVal>
          <c:yVal>
            <c:numRef>
              <c:f>Plots!$K$23:$O$23</c:f>
              <c:numCache>
                <c:formatCode>0.0000</c:formatCode>
                <c:ptCount val="5"/>
                <c:pt idx="0">
                  <c:v>0.6926511824131012</c:v>
                </c:pt>
                <c:pt idx="1">
                  <c:v>0.72021451592445374</c:v>
                </c:pt>
                <c:pt idx="2">
                  <c:v>0.7354145348072052</c:v>
                </c:pt>
                <c:pt idx="3">
                  <c:v>0.71167722344398499</c:v>
                </c:pt>
                <c:pt idx="4">
                  <c:v>0.68691578507423401</c:v>
                </c:pt>
              </c:numCache>
            </c:numRef>
          </c:yVal>
        </c:ser>
        <c:ser>
          <c:idx val="2"/>
          <c:order val="2"/>
          <c:tx>
            <c:v>R=4</c:v>
          </c:tx>
          <c:xVal>
            <c:numRef>
              <c:f>Plots!$K$29:$O$29</c:f>
              <c:numCache>
                <c:formatCode>General</c:formatCode>
                <c:ptCount val="5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  <c:pt idx="4">
                  <c:v>45</c:v>
                </c:pt>
              </c:numCache>
            </c:numRef>
          </c:xVal>
          <c:yVal>
            <c:numRef>
              <c:f>Plots!$K$32:$O$32</c:f>
              <c:numCache>
                <c:formatCode>0.0000</c:formatCode>
                <c:ptCount val="5"/>
                <c:pt idx="0">
                  <c:v>0.63036790490150452</c:v>
                </c:pt>
                <c:pt idx="1">
                  <c:v>0.63334730267524719</c:v>
                </c:pt>
                <c:pt idx="2">
                  <c:v>0.62339475750923157</c:v>
                </c:pt>
                <c:pt idx="3">
                  <c:v>0.62837901711463928</c:v>
                </c:pt>
                <c:pt idx="4">
                  <c:v>0.64618733525276184</c:v>
                </c:pt>
              </c:numCache>
            </c:numRef>
          </c:yVal>
        </c:ser>
        <c:dLbls/>
        <c:axId val="149296256"/>
        <c:axId val="149297792"/>
      </c:scatterChart>
      <c:valAx>
        <c:axId val="149296256"/>
        <c:scaling>
          <c:orientation val="minMax"/>
        </c:scaling>
        <c:axPos val="b"/>
        <c:numFmt formatCode="General" sourceLinked="1"/>
        <c:tickLblPos val="nextTo"/>
        <c:crossAx val="149297792"/>
        <c:crosses val="autoZero"/>
        <c:crossBetween val="midCat"/>
      </c:valAx>
      <c:valAx>
        <c:axId val="149297792"/>
        <c:scaling>
          <c:orientation val="minMax"/>
        </c:scaling>
        <c:axPos val="l"/>
        <c:majorGridlines/>
        <c:numFmt formatCode="0.0000" sourceLinked="1"/>
        <c:tickLblPos val="nextTo"/>
        <c:crossAx val="149296256"/>
        <c:crosses val="autoZero"/>
        <c:crossBetween val="midCat"/>
      </c:valAx>
    </c:plotArea>
    <c:legend>
      <c:legendPos val="b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3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R=10</c:v>
          </c:tx>
          <c:xVal>
            <c:numRef>
              <c:f>Plots!$K$2:$P$2</c:f>
              <c:numCache>
                <c:formatCode>General</c:formatCode>
                <c:ptCount val="6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  <c:pt idx="4">
                  <c:v>45</c:v>
                </c:pt>
                <c:pt idx="5">
                  <c:v>55</c:v>
                </c:pt>
              </c:numCache>
            </c:numRef>
          </c:xVal>
          <c:yVal>
            <c:numRef>
              <c:f>Plots!$K$6:$P$6</c:f>
              <c:numCache>
                <c:formatCode>0.0000</c:formatCode>
                <c:ptCount val="6"/>
                <c:pt idx="0">
                  <c:v>0.90224066376686096</c:v>
                </c:pt>
                <c:pt idx="1">
                  <c:v>0.82194247841835022</c:v>
                </c:pt>
                <c:pt idx="2">
                  <c:v>0.781259685754776</c:v>
                </c:pt>
                <c:pt idx="3">
                  <c:v>0.7633533775806427</c:v>
                </c:pt>
                <c:pt idx="4">
                  <c:v>0.77322593331336975</c:v>
                </c:pt>
                <c:pt idx="5">
                  <c:v>0.77223041653633118</c:v>
                </c:pt>
              </c:numCache>
            </c:numRef>
          </c:yVal>
        </c:ser>
        <c:ser>
          <c:idx val="1"/>
          <c:order val="1"/>
          <c:tx>
            <c:v>R=7</c:v>
          </c:tx>
          <c:xVal>
            <c:numRef>
              <c:f>Plots!$K$20:$O$20</c:f>
              <c:numCache>
                <c:formatCode>General</c:formatCode>
                <c:ptCount val="5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  <c:pt idx="4">
                  <c:v>45</c:v>
                </c:pt>
              </c:numCache>
            </c:numRef>
          </c:xVal>
          <c:yVal>
            <c:numRef>
              <c:f>Plots!$K$24:$O$24</c:f>
              <c:numCache>
                <c:formatCode>0.0000</c:formatCode>
                <c:ptCount val="5"/>
                <c:pt idx="0">
                  <c:v>0.84586802124977112</c:v>
                </c:pt>
                <c:pt idx="1">
                  <c:v>0.85351410508155823</c:v>
                </c:pt>
                <c:pt idx="2">
                  <c:v>0.87236800789833069</c:v>
                </c:pt>
                <c:pt idx="3">
                  <c:v>0.86546054482460022</c:v>
                </c:pt>
                <c:pt idx="4">
                  <c:v>0.84586802124977112</c:v>
                </c:pt>
              </c:numCache>
            </c:numRef>
          </c:yVal>
        </c:ser>
        <c:ser>
          <c:idx val="2"/>
          <c:order val="2"/>
          <c:tx>
            <c:v>R=4</c:v>
          </c:tx>
          <c:xVal>
            <c:numRef>
              <c:f>Plots!$K$29:$O$29</c:f>
              <c:numCache>
                <c:formatCode>General</c:formatCode>
                <c:ptCount val="5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  <c:pt idx="4">
                  <c:v>45</c:v>
                </c:pt>
              </c:numCache>
            </c:numRef>
          </c:xVal>
          <c:yVal>
            <c:numRef>
              <c:f>Plots!$K$33:$O$33</c:f>
              <c:numCache>
                <c:formatCode>0.0000</c:formatCode>
                <c:ptCount val="5"/>
                <c:pt idx="0">
                  <c:v>0.79991808533668518</c:v>
                </c:pt>
                <c:pt idx="1">
                  <c:v>0.80527809262275696</c:v>
                </c:pt>
                <c:pt idx="2">
                  <c:v>0.79359570145606995</c:v>
                </c:pt>
                <c:pt idx="3">
                  <c:v>0.76925650238990784</c:v>
                </c:pt>
                <c:pt idx="4">
                  <c:v>0.77522149682044983</c:v>
                </c:pt>
              </c:numCache>
            </c:numRef>
          </c:yVal>
        </c:ser>
        <c:dLbls/>
        <c:axId val="149341312"/>
        <c:axId val="149342848"/>
      </c:scatterChart>
      <c:valAx>
        <c:axId val="149341312"/>
        <c:scaling>
          <c:orientation val="minMax"/>
        </c:scaling>
        <c:axPos val="b"/>
        <c:numFmt formatCode="General" sourceLinked="1"/>
        <c:tickLblPos val="nextTo"/>
        <c:crossAx val="149342848"/>
        <c:crosses val="autoZero"/>
        <c:crossBetween val="midCat"/>
      </c:valAx>
      <c:valAx>
        <c:axId val="149342848"/>
        <c:scaling>
          <c:orientation val="minMax"/>
        </c:scaling>
        <c:axPos val="l"/>
        <c:majorGridlines/>
        <c:numFmt formatCode="0.0000" sourceLinked="1"/>
        <c:tickLblPos val="nextTo"/>
        <c:crossAx val="149341312"/>
        <c:crosses val="autoZero"/>
        <c:crossBetween val="midCat"/>
      </c:valAx>
    </c:plotArea>
    <c:legend>
      <c:legendPos val="b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4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R=10</c:v>
          </c:tx>
          <c:xVal>
            <c:numRef>
              <c:f>Plots!$K$2:$P$2</c:f>
              <c:numCache>
                <c:formatCode>General</c:formatCode>
                <c:ptCount val="6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  <c:pt idx="4">
                  <c:v>45</c:v>
                </c:pt>
                <c:pt idx="5">
                  <c:v>55</c:v>
                </c:pt>
              </c:numCache>
            </c:numRef>
          </c:xVal>
          <c:yVal>
            <c:numRef>
              <c:f>Plots!$K$7:$P$7</c:f>
              <c:numCache>
                <c:formatCode>0.0000</c:formatCode>
                <c:ptCount val="6"/>
                <c:pt idx="0">
                  <c:v>0.9221668541431427</c:v>
                </c:pt>
                <c:pt idx="1">
                  <c:v>0.83124962449073792</c:v>
                </c:pt>
                <c:pt idx="2">
                  <c:v>0.7946418821811676</c:v>
                </c:pt>
                <c:pt idx="3">
                  <c:v>0.76925650238990784</c:v>
                </c:pt>
                <c:pt idx="4">
                  <c:v>0.76925650238990784</c:v>
                </c:pt>
                <c:pt idx="5">
                  <c:v>0.83362820744514465</c:v>
                </c:pt>
              </c:numCache>
            </c:numRef>
          </c:yVal>
        </c:ser>
        <c:ser>
          <c:idx val="1"/>
          <c:order val="1"/>
          <c:tx>
            <c:v>R=7</c:v>
          </c:tx>
          <c:xVal>
            <c:numRef>
              <c:f>Plots!$K$20:$O$20</c:f>
              <c:numCache>
                <c:formatCode>General</c:formatCode>
                <c:ptCount val="5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  <c:pt idx="4">
                  <c:v>45</c:v>
                </c:pt>
              </c:numCache>
            </c:numRef>
          </c:xVal>
          <c:yVal>
            <c:numRef>
              <c:f>Plots!$K$25:$O$25</c:f>
              <c:numCache>
                <c:formatCode>0.0000</c:formatCode>
                <c:ptCount val="5"/>
                <c:pt idx="0">
                  <c:v>0.85222283005714417</c:v>
                </c:pt>
                <c:pt idx="1">
                  <c:v>0.85351410508155823</c:v>
                </c:pt>
                <c:pt idx="2">
                  <c:v>0.87804475426673889</c:v>
                </c:pt>
                <c:pt idx="3">
                  <c:v>0.86819890141487122</c:v>
                </c:pt>
                <c:pt idx="4">
                  <c:v>0.85222283005714417</c:v>
                </c:pt>
              </c:numCache>
            </c:numRef>
          </c:yVal>
        </c:ser>
        <c:ser>
          <c:idx val="2"/>
          <c:order val="2"/>
          <c:tx>
            <c:v>R=4</c:v>
          </c:tx>
          <c:xVal>
            <c:numRef>
              <c:f>Plots!$K$29:$O$29</c:f>
              <c:numCache>
                <c:formatCode>General</c:formatCode>
                <c:ptCount val="5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  <c:pt idx="4">
                  <c:v>45</c:v>
                </c:pt>
              </c:numCache>
            </c:numRef>
          </c:xVal>
          <c:yVal>
            <c:numRef>
              <c:f>Plots!$K$34:$O$34</c:f>
              <c:numCache>
                <c:formatCode>0.0000</c:formatCode>
                <c:ptCount val="5"/>
                <c:pt idx="0">
                  <c:v>0.80527809262275696</c:v>
                </c:pt>
                <c:pt idx="1">
                  <c:v>0.81072989106178284</c:v>
                </c:pt>
                <c:pt idx="2">
                  <c:v>0.80963197350502014</c:v>
                </c:pt>
                <c:pt idx="3">
                  <c:v>0.78430894017219543</c:v>
                </c:pt>
                <c:pt idx="4">
                  <c:v>0.77322593331336975</c:v>
                </c:pt>
              </c:numCache>
            </c:numRef>
          </c:yVal>
        </c:ser>
        <c:dLbls/>
        <c:axId val="149464192"/>
        <c:axId val="149465728"/>
      </c:scatterChart>
      <c:valAx>
        <c:axId val="149464192"/>
        <c:scaling>
          <c:orientation val="minMax"/>
        </c:scaling>
        <c:axPos val="b"/>
        <c:numFmt formatCode="General" sourceLinked="1"/>
        <c:tickLblPos val="nextTo"/>
        <c:crossAx val="149465728"/>
        <c:crosses val="autoZero"/>
        <c:crossBetween val="midCat"/>
      </c:valAx>
      <c:valAx>
        <c:axId val="149465728"/>
        <c:scaling>
          <c:orientation val="minMax"/>
        </c:scaling>
        <c:axPos val="l"/>
        <c:majorGridlines/>
        <c:numFmt formatCode="0.0000" sourceLinked="1"/>
        <c:tickLblPos val="nextTo"/>
        <c:crossAx val="149464192"/>
        <c:crosses val="autoZero"/>
        <c:crossBetween val="midCat"/>
      </c:valAx>
    </c:plotArea>
    <c:legend>
      <c:legendPos val="b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Distillate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R=10</c:v>
          </c:tx>
          <c:xVal>
            <c:numRef>
              <c:f>Plots!$K$2:$P$2</c:f>
              <c:numCache>
                <c:formatCode>General</c:formatCode>
                <c:ptCount val="6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  <c:pt idx="4">
                  <c:v>45</c:v>
                </c:pt>
                <c:pt idx="5">
                  <c:v>55</c:v>
                </c:pt>
              </c:numCache>
            </c:numRef>
          </c:xVal>
          <c:yVal>
            <c:numRef>
              <c:f>Plots!$K$8:$P$8</c:f>
              <c:numCache>
                <c:formatCode>0.0000</c:formatCode>
                <c:ptCount val="6"/>
                <c:pt idx="0">
                  <c:v>0.99820700287818909</c:v>
                </c:pt>
                <c:pt idx="1">
                  <c:v>0.9221668541431427</c:v>
                </c:pt>
                <c:pt idx="2">
                  <c:v>0.87948575615882874</c:v>
                </c:pt>
                <c:pt idx="3">
                  <c:v>0.85874977707862854</c:v>
                </c:pt>
                <c:pt idx="4">
                  <c:v>0.83845356106758118</c:v>
                </c:pt>
                <c:pt idx="5">
                  <c:v>0.83967378735542297</c:v>
                </c:pt>
              </c:numCache>
            </c:numRef>
          </c:yVal>
        </c:ser>
        <c:ser>
          <c:idx val="1"/>
          <c:order val="1"/>
          <c:tx>
            <c:v>R=7</c:v>
          </c:tx>
          <c:xVal>
            <c:numRef>
              <c:f>Plots!$K$20:$O$20</c:f>
              <c:numCache>
                <c:formatCode>General</c:formatCode>
                <c:ptCount val="5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  <c:pt idx="4">
                  <c:v>45</c:v>
                </c:pt>
              </c:numCache>
            </c:numRef>
          </c:xVal>
          <c:yVal>
            <c:numRef>
              <c:f>Plots!$K$26:$O$26</c:f>
              <c:numCache>
                <c:formatCode>0.0000</c:formatCode>
                <c:ptCount val="5"/>
                <c:pt idx="0">
                  <c:v>0.93642297387123108</c:v>
                </c:pt>
                <c:pt idx="1">
                  <c:v>0.9256538450717926</c:v>
                </c:pt>
                <c:pt idx="2">
                  <c:v>0.94386962056159973</c:v>
                </c:pt>
                <c:pt idx="3">
                  <c:v>0.94386962056159973</c:v>
                </c:pt>
                <c:pt idx="4">
                  <c:v>0.92919161915779114</c:v>
                </c:pt>
              </c:numCache>
            </c:numRef>
          </c:yVal>
        </c:ser>
        <c:ser>
          <c:idx val="2"/>
          <c:order val="2"/>
          <c:tx>
            <c:v>R=4</c:v>
          </c:tx>
          <c:xVal>
            <c:numRef>
              <c:f>Plots!$K$29:$O$29</c:f>
              <c:numCache>
                <c:formatCode>General</c:formatCode>
                <c:ptCount val="5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  <c:pt idx="4">
                  <c:v>45</c:v>
                </c:pt>
              </c:numCache>
            </c:numRef>
          </c:xVal>
          <c:yVal>
            <c:numRef>
              <c:f>Plots!$K$35:$O$35</c:f>
              <c:numCache>
                <c:formatCode>0.0000</c:formatCode>
                <c:ptCount val="5"/>
                <c:pt idx="0">
                  <c:v>0.89595320820808411</c:v>
                </c:pt>
                <c:pt idx="1">
                  <c:v>0.900652676820755</c:v>
                </c:pt>
                <c:pt idx="2">
                  <c:v>0.89595320820808411</c:v>
                </c:pt>
                <c:pt idx="3">
                  <c:v>0.85874977707862854</c:v>
                </c:pt>
                <c:pt idx="4">
                  <c:v>0.84586802124977112</c:v>
                </c:pt>
              </c:numCache>
            </c:numRef>
          </c:yVal>
        </c:ser>
        <c:dLbls/>
        <c:axId val="155395200"/>
        <c:axId val="155396736"/>
      </c:scatterChart>
      <c:valAx>
        <c:axId val="155395200"/>
        <c:scaling>
          <c:orientation val="minMax"/>
        </c:scaling>
        <c:axPos val="b"/>
        <c:numFmt formatCode="General" sourceLinked="1"/>
        <c:tickLblPos val="nextTo"/>
        <c:crossAx val="155396736"/>
        <c:crosses val="autoZero"/>
        <c:crossBetween val="midCat"/>
      </c:valAx>
      <c:valAx>
        <c:axId val="155396736"/>
        <c:scaling>
          <c:orientation val="minMax"/>
        </c:scaling>
        <c:axPos val="l"/>
        <c:majorGridlines/>
        <c:numFmt formatCode="0.0000" sourceLinked="1"/>
        <c:tickLblPos val="nextTo"/>
        <c:crossAx val="155395200"/>
        <c:crosses val="autoZero"/>
        <c:crossBetween val="midCat"/>
      </c:valAx>
    </c:plotArea>
    <c:legend>
      <c:legendPos val="b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Vapor-Liquid Equilibrium</a:t>
            </a:r>
            <a:r>
              <a:rPr lang="en-US" baseline="0"/>
              <a:t> of</a:t>
            </a:r>
            <a:r>
              <a:rPr lang="en-US"/>
              <a:t> n-Heptane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VLE n-heptane</c:v>
          </c:tx>
          <c:xVal>
            <c:numRef>
              <c:f>'Equilibrium Data'!$A$3:$A$17</c:f>
              <c:numCache>
                <c:formatCode>0.000</c:formatCode>
                <c:ptCount val="15"/>
                <c:pt idx="0">
                  <c:v>0</c:v>
                </c:pt>
                <c:pt idx="1">
                  <c:v>2.5000000000000001E-2</c:v>
                </c:pt>
                <c:pt idx="2">
                  <c:v>6.2E-2</c:v>
                </c:pt>
                <c:pt idx="3">
                  <c:v>0.129</c:v>
                </c:pt>
                <c:pt idx="4">
                  <c:v>0.185</c:v>
                </c:pt>
                <c:pt idx="5">
                  <c:v>0.23499999999999999</c:v>
                </c:pt>
                <c:pt idx="6">
                  <c:v>0.25</c:v>
                </c:pt>
                <c:pt idx="7">
                  <c:v>0.28599999999999998</c:v>
                </c:pt>
                <c:pt idx="8">
                  <c:v>0.35399999999999998</c:v>
                </c:pt>
                <c:pt idx="9">
                  <c:v>0.41199999999999998</c:v>
                </c:pt>
                <c:pt idx="10">
                  <c:v>0.45500000000000002</c:v>
                </c:pt>
                <c:pt idx="11">
                  <c:v>0.56799999999999995</c:v>
                </c:pt>
                <c:pt idx="12">
                  <c:v>0.69199999999999995</c:v>
                </c:pt>
                <c:pt idx="13">
                  <c:v>0.95</c:v>
                </c:pt>
                <c:pt idx="14">
                  <c:v>1</c:v>
                </c:pt>
              </c:numCache>
            </c:numRef>
          </c:xVal>
          <c:yVal>
            <c:numRef>
              <c:f>'Equilibrium Data'!$B$3:$B$17</c:f>
              <c:numCache>
                <c:formatCode>0.000</c:formatCode>
                <c:ptCount val="15"/>
                <c:pt idx="0">
                  <c:v>0</c:v>
                </c:pt>
                <c:pt idx="1">
                  <c:v>4.8000000000000001E-2</c:v>
                </c:pt>
                <c:pt idx="2">
                  <c:v>0.107</c:v>
                </c:pt>
                <c:pt idx="3">
                  <c:v>0.20499999999999999</c:v>
                </c:pt>
                <c:pt idx="4">
                  <c:v>0.27500000000000002</c:v>
                </c:pt>
                <c:pt idx="5">
                  <c:v>0.33300000000000002</c:v>
                </c:pt>
                <c:pt idx="6">
                  <c:v>0.34899999999999998</c:v>
                </c:pt>
                <c:pt idx="7">
                  <c:v>0.39600000000000002</c:v>
                </c:pt>
                <c:pt idx="8">
                  <c:v>0.45400000000000001</c:v>
                </c:pt>
                <c:pt idx="9">
                  <c:v>0.504</c:v>
                </c:pt>
                <c:pt idx="10">
                  <c:v>0.54</c:v>
                </c:pt>
                <c:pt idx="11">
                  <c:v>0.63700000000000001</c:v>
                </c:pt>
                <c:pt idx="12">
                  <c:v>0.74199999999999999</c:v>
                </c:pt>
                <c:pt idx="13">
                  <c:v>0.94799999999999995</c:v>
                </c:pt>
                <c:pt idx="14">
                  <c:v>1</c:v>
                </c:pt>
              </c:numCache>
            </c:numRef>
          </c:yVal>
          <c:smooth val="1"/>
        </c:ser>
        <c:ser>
          <c:idx val="1"/>
          <c:order val="1"/>
          <c:tx>
            <c:v>45deg line</c:v>
          </c:tx>
          <c:xVal>
            <c:numRef>
              <c:f>'Equilibrium Data'!$D$2:$D$3</c:f>
              <c:numCache>
                <c:formatCode>0.000</c:formatCode>
                <c:ptCount val="2"/>
                <c:pt idx="0" formatCode="General">
                  <c:v>0</c:v>
                </c:pt>
                <c:pt idx="1">
                  <c:v>1</c:v>
                </c:pt>
              </c:numCache>
            </c:numRef>
          </c:xVal>
          <c:yVal>
            <c:numRef>
              <c:f>'Equilibrium Data'!$E$2:$E$3</c:f>
              <c:numCache>
                <c:formatCode>0.000</c:formatCode>
                <c:ptCount val="2"/>
                <c:pt idx="0" formatCode="General">
                  <c:v>0</c:v>
                </c:pt>
                <c:pt idx="1">
                  <c:v>1</c:v>
                </c:pt>
              </c:numCache>
            </c:numRef>
          </c:yVal>
          <c:smooth val="1"/>
        </c:ser>
        <c:dLbls/>
        <c:axId val="155378048"/>
        <c:axId val="155379968"/>
      </c:scatterChart>
      <c:valAx>
        <c:axId val="155378048"/>
        <c:scaling>
          <c:orientation val="minMax"/>
          <c:max val="1"/>
          <c:min val="0"/>
        </c:scaling>
        <c:axPos val="b"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</a:t>
                </a:r>
                <a:r>
                  <a:rPr lang="en-US" sz="800"/>
                  <a:t>e</a:t>
                </a:r>
                <a:endParaRPr lang="en-US"/>
              </a:p>
            </c:rich>
          </c:tx>
          <c:layout/>
        </c:title>
        <c:numFmt formatCode="0.000" sourceLinked="1"/>
        <c:tickLblPos val="nextTo"/>
        <c:crossAx val="155379968"/>
        <c:crosses val="autoZero"/>
        <c:crossBetween val="midCat"/>
      </c:valAx>
      <c:valAx>
        <c:axId val="155379968"/>
        <c:scaling>
          <c:orientation val="minMax"/>
          <c:max val="1"/>
          <c:min val="0"/>
        </c:scaling>
        <c:axPos val="l"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y</a:t>
                </a:r>
                <a:r>
                  <a:rPr lang="en-US" sz="800"/>
                  <a:t>e</a:t>
                </a:r>
                <a:endParaRPr lang="en-US"/>
              </a:p>
            </c:rich>
          </c:tx>
          <c:layout/>
        </c:title>
        <c:numFmt formatCode="0.000" sourceLinked="1"/>
        <c:tickLblPos val="nextTo"/>
        <c:crossAx val="155378048"/>
        <c:crosses val="autoZero"/>
        <c:crossBetween val="midCat"/>
      </c:valAx>
    </c:plotArea>
    <c:legend>
      <c:legendPos val="b"/>
      <c:layout/>
    </c:legend>
    <c:plotVisOnly val="1"/>
    <c:dispBlanksAs val="gap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baseline="0"/>
              <a:t>Bottoms: </a:t>
            </a:r>
            <a:r>
              <a:rPr lang="en-US"/>
              <a:t>x</a:t>
            </a:r>
            <a:r>
              <a:rPr lang="en-US" sz="1200"/>
              <a:t>hept</a:t>
            </a:r>
            <a:r>
              <a:rPr lang="en-US" baseline="0"/>
              <a:t> vs Time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T=105 C</c:v>
          </c:tx>
          <c:xVal>
            <c:numRef>
              <c:f>Plots!$K$2:$P$2</c:f>
              <c:numCache>
                <c:formatCode>General</c:formatCode>
                <c:ptCount val="6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  <c:pt idx="4">
                  <c:v>45</c:v>
                </c:pt>
                <c:pt idx="5">
                  <c:v>55</c:v>
                </c:pt>
              </c:numCache>
            </c:numRef>
          </c:xVal>
          <c:yVal>
            <c:numRef>
              <c:f>Plots!$K$3:$P$3</c:f>
              <c:numCache>
                <c:formatCode>0.0000</c:formatCode>
                <c:ptCount val="6"/>
                <c:pt idx="0">
                  <c:v>0.44601717591285706</c:v>
                </c:pt>
                <c:pt idx="1">
                  <c:v>0.43720749020576477</c:v>
                </c:pt>
                <c:pt idx="2">
                  <c:v>0.42750313878059387</c:v>
                </c:pt>
                <c:pt idx="3">
                  <c:v>0.41693761944770813</c:v>
                </c:pt>
                <c:pt idx="4">
                  <c:v>0.39990857243537903</c:v>
                </c:pt>
                <c:pt idx="5">
                  <c:v>0.39897206425666809</c:v>
                </c:pt>
              </c:numCache>
            </c:numRef>
          </c:yVal>
        </c:ser>
        <c:ser>
          <c:idx val="1"/>
          <c:order val="1"/>
          <c:tx>
            <c:v>T=104 C</c:v>
          </c:tx>
          <c:xVal>
            <c:numRef>
              <c:f>Plots!$K$11:$P$11</c:f>
              <c:numCache>
                <c:formatCode>General</c:formatCode>
                <c:ptCount val="6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</c:numCache>
            </c:numRef>
          </c:xVal>
          <c:yVal>
            <c:numRef>
              <c:f>Plots!$K$12:$N$12</c:f>
              <c:numCache>
                <c:formatCode>0.0000</c:formatCode>
                <c:ptCount val="4"/>
                <c:pt idx="0">
                  <c:v>0.42846956849098206</c:v>
                </c:pt>
                <c:pt idx="1">
                  <c:v>0.45291677117347717</c:v>
                </c:pt>
                <c:pt idx="2">
                  <c:v>0.45094135403633118</c:v>
                </c:pt>
                <c:pt idx="3">
                  <c:v>0.44013610482215881</c:v>
                </c:pt>
              </c:numCache>
            </c:numRef>
          </c:yVal>
        </c:ser>
        <c:dLbls/>
        <c:axId val="94317184"/>
        <c:axId val="94327552"/>
      </c:scatterChart>
      <c:valAx>
        <c:axId val="9431718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Time,</a:t>
                </a:r>
                <a:r>
                  <a:rPr lang="en-US" baseline="0"/>
                  <a:t> minutes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94327552"/>
        <c:crosses val="autoZero"/>
        <c:crossBetween val="midCat"/>
      </c:valAx>
      <c:valAx>
        <c:axId val="9432755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x</a:t>
                </a:r>
                <a:r>
                  <a:rPr lang="en-US" sz="800" b="0"/>
                  <a:t>heptane</a:t>
                </a:r>
                <a:endParaRPr lang="en-US" b="0"/>
              </a:p>
            </c:rich>
          </c:tx>
          <c:layout/>
        </c:title>
        <c:numFmt formatCode="0.0000" sourceLinked="1"/>
        <c:tickLblPos val="nextTo"/>
        <c:crossAx val="94317184"/>
        <c:crosses val="autoZero"/>
        <c:crossBetween val="midCat"/>
      </c:valAx>
    </c:plotArea>
    <c:legend>
      <c:legendPos val="b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baseline="0"/>
              <a:t>Septa: 1 x</a:t>
            </a:r>
            <a:r>
              <a:rPr lang="en-US" sz="1200" baseline="0"/>
              <a:t>hept</a:t>
            </a:r>
            <a:r>
              <a:rPr lang="en-US" baseline="0"/>
              <a:t> vs Time</a:t>
            </a:r>
            <a:endParaRPr lang="en-US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T=105 C</c:v>
          </c:tx>
          <c:xVal>
            <c:numRef>
              <c:f>Plots!$K$2:$P$2</c:f>
              <c:numCache>
                <c:formatCode>General</c:formatCode>
                <c:ptCount val="6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  <c:pt idx="4">
                  <c:v>45</c:v>
                </c:pt>
                <c:pt idx="5">
                  <c:v>55</c:v>
                </c:pt>
              </c:numCache>
            </c:numRef>
          </c:xVal>
          <c:yVal>
            <c:numRef>
              <c:f>Plots!$K$4:$P$4</c:f>
              <c:numCache>
                <c:formatCode>0.0000</c:formatCode>
                <c:ptCount val="6"/>
                <c:pt idx="0">
                  <c:v>0.5062350332736969</c:v>
                </c:pt>
                <c:pt idx="1">
                  <c:v>0.49809029698371887</c:v>
                </c:pt>
                <c:pt idx="2">
                  <c:v>0.47785905003547668</c:v>
                </c:pt>
                <c:pt idx="3">
                  <c:v>0.47484341263771057</c:v>
                </c:pt>
                <c:pt idx="4">
                  <c:v>0.4598553478717804</c:v>
                </c:pt>
                <c:pt idx="5">
                  <c:v>0.50725558400154114</c:v>
                </c:pt>
              </c:numCache>
            </c:numRef>
          </c:yVal>
        </c:ser>
        <c:ser>
          <c:idx val="1"/>
          <c:order val="1"/>
          <c:tx>
            <c:v>T=104 C</c:v>
          </c:tx>
          <c:xVal>
            <c:numRef>
              <c:f>Plots!$K$11:$P$11</c:f>
              <c:numCache>
                <c:formatCode>General</c:formatCode>
                <c:ptCount val="6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</c:numCache>
            </c:numRef>
          </c:xVal>
          <c:yVal>
            <c:numRef>
              <c:f>Plots!$K$13:$P$13</c:f>
              <c:numCache>
                <c:formatCode>0.0000</c:formatCode>
                <c:ptCount val="6"/>
                <c:pt idx="0">
                  <c:v>0.53386262059211731</c:v>
                </c:pt>
                <c:pt idx="1">
                  <c:v>0.52873602509498596</c:v>
                </c:pt>
                <c:pt idx="2">
                  <c:v>0.51849308609962463</c:v>
                </c:pt>
                <c:pt idx="3">
                  <c:v>0.53899183869361877</c:v>
                </c:pt>
              </c:numCache>
            </c:numRef>
          </c:yVal>
        </c:ser>
        <c:dLbls/>
        <c:axId val="94640384"/>
        <c:axId val="94654848"/>
      </c:scatterChart>
      <c:valAx>
        <c:axId val="9464038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Time,</a:t>
                </a:r>
                <a:r>
                  <a:rPr lang="en-US" baseline="0"/>
                  <a:t> minutes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94654848"/>
        <c:crosses val="autoZero"/>
        <c:crossBetween val="midCat"/>
      </c:valAx>
      <c:valAx>
        <c:axId val="9465484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000" b="1" i="0" baseline="0">
                    <a:effectLst/>
                  </a:rPr>
                  <a:t>x</a:t>
                </a:r>
                <a:r>
                  <a:rPr lang="en-US" sz="800" b="0" i="0" baseline="0">
                    <a:effectLst/>
                  </a:rPr>
                  <a:t>heptane</a:t>
                </a:r>
                <a:endParaRPr lang="en-US">
                  <a:effectLst/>
                </a:endParaRPr>
              </a:p>
            </c:rich>
          </c:tx>
          <c:layout/>
        </c:title>
        <c:numFmt formatCode="0.0000" sourceLinked="1"/>
        <c:tickLblPos val="nextTo"/>
        <c:crossAx val="94640384"/>
        <c:crosses val="autoZero"/>
        <c:crossBetween val="midCat"/>
      </c:valAx>
    </c:plotArea>
    <c:legend>
      <c:legendPos val="b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Septa 2: x</a:t>
            </a:r>
            <a:r>
              <a:rPr lang="en-US" sz="1200" b="1" i="0" baseline="0">
                <a:effectLst/>
              </a:rPr>
              <a:t>hept</a:t>
            </a:r>
            <a:r>
              <a:rPr lang="en-US" sz="1800" b="1" i="0" baseline="0">
                <a:effectLst/>
              </a:rPr>
              <a:t> vs Time</a:t>
            </a:r>
            <a:endParaRPr lang="en-US">
              <a:effectLst/>
            </a:endParaRP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T=105 C</c:v>
          </c:tx>
          <c:xVal>
            <c:numRef>
              <c:f>Plots!$K$2:$P$2</c:f>
              <c:numCache>
                <c:formatCode>General</c:formatCode>
                <c:ptCount val="6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  <c:pt idx="4">
                  <c:v>45</c:v>
                </c:pt>
                <c:pt idx="5">
                  <c:v>55</c:v>
                </c:pt>
              </c:numCache>
            </c:numRef>
          </c:xVal>
          <c:yVal>
            <c:numRef>
              <c:f>Plots!$K$5:$P$5</c:f>
              <c:numCache>
                <c:formatCode>0.0000</c:formatCode>
                <c:ptCount val="6"/>
                <c:pt idx="0">
                  <c:v>0.68787255883216858</c:v>
                </c:pt>
                <c:pt idx="1">
                  <c:v>0.63433888554573059</c:v>
                </c:pt>
                <c:pt idx="2">
                  <c:v>0.61036387085914612</c:v>
                </c:pt>
                <c:pt idx="3">
                  <c:v>0.62837901711463928</c:v>
                </c:pt>
                <c:pt idx="4">
                  <c:v>0.64421918988227844</c:v>
                </c:pt>
                <c:pt idx="5">
                  <c:v>0.71547213196754456</c:v>
                </c:pt>
              </c:numCache>
            </c:numRef>
          </c:yVal>
        </c:ser>
        <c:ser>
          <c:idx val="1"/>
          <c:order val="1"/>
          <c:tx>
            <c:v>T=104 C</c:v>
          </c:tx>
          <c:xVal>
            <c:numRef>
              <c:f>Plots!$K$11:$P$11</c:f>
              <c:numCache>
                <c:formatCode>General</c:formatCode>
                <c:ptCount val="6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</c:numCache>
            </c:numRef>
          </c:xVal>
          <c:yVal>
            <c:numRef>
              <c:f>Plots!$K$14:$P$14</c:f>
              <c:numCache>
                <c:formatCode>0.0000</c:formatCode>
                <c:ptCount val="6"/>
                <c:pt idx="0">
                  <c:v>0.65891388058662415</c:v>
                </c:pt>
                <c:pt idx="1">
                  <c:v>0.68882909417152405</c:v>
                </c:pt>
                <c:pt idx="2">
                  <c:v>0.6936059296131134</c:v>
                </c:pt>
                <c:pt idx="3">
                  <c:v>0.74018266797065735</c:v>
                </c:pt>
              </c:numCache>
            </c:numRef>
          </c:yVal>
        </c:ser>
        <c:dLbls/>
        <c:axId val="94680960"/>
        <c:axId val="94687232"/>
      </c:scatterChart>
      <c:valAx>
        <c:axId val="9468096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Time,</a:t>
                </a:r>
                <a:r>
                  <a:rPr lang="en-US" baseline="0"/>
                  <a:t> minutes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94687232"/>
        <c:crosses val="autoZero"/>
        <c:crossBetween val="midCat"/>
      </c:valAx>
      <c:valAx>
        <c:axId val="9468723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000" b="1" i="0" baseline="0">
                    <a:effectLst/>
                  </a:rPr>
                  <a:t>x</a:t>
                </a:r>
                <a:r>
                  <a:rPr lang="en-US" sz="800" b="0" i="0" baseline="0">
                    <a:effectLst/>
                  </a:rPr>
                  <a:t>heptane</a:t>
                </a:r>
                <a:endParaRPr lang="en-US" sz="800">
                  <a:effectLst/>
                </a:endParaRPr>
              </a:p>
            </c:rich>
          </c:tx>
          <c:layout/>
        </c:title>
        <c:numFmt formatCode="0.00" sourceLinked="0"/>
        <c:tickLblPos val="nextTo"/>
        <c:crossAx val="94680960"/>
        <c:crosses val="autoZero"/>
        <c:crossBetween val="midCat"/>
      </c:valAx>
    </c:plotArea>
    <c:legend>
      <c:legendPos val="b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Septa 3: x</a:t>
            </a:r>
            <a:r>
              <a:rPr lang="en-US" sz="1200" b="1" i="0" baseline="0">
                <a:effectLst/>
              </a:rPr>
              <a:t>hept</a:t>
            </a:r>
            <a:r>
              <a:rPr lang="en-US" sz="1800" b="1" i="0" baseline="0">
                <a:effectLst/>
              </a:rPr>
              <a:t> vs Time</a:t>
            </a:r>
            <a:endParaRPr lang="en-US">
              <a:effectLst/>
            </a:endParaRP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T=105 C</c:v>
          </c:tx>
          <c:xVal>
            <c:numRef>
              <c:f>Plots!$K$2:$P$2</c:f>
              <c:numCache>
                <c:formatCode>General</c:formatCode>
                <c:ptCount val="6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  <c:pt idx="4">
                  <c:v>45</c:v>
                </c:pt>
                <c:pt idx="5">
                  <c:v>55</c:v>
                </c:pt>
              </c:numCache>
            </c:numRef>
          </c:xVal>
          <c:yVal>
            <c:numRef>
              <c:f>Plots!$K$6:$P$6</c:f>
              <c:numCache>
                <c:formatCode>0.0000</c:formatCode>
                <c:ptCount val="6"/>
                <c:pt idx="0">
                  <c:v>0.90224066376686096</c:v>
                </c:pt>
                <c:pt idx="1">
                  <c:v>0.82194247841835022</c:v>
                </c:pt>
                <c:pt idx="2">
                  <c:v>0.781259685754776</c:v>
                </c:pt>
                <c:pt idx="3">
                  <c:v>0.7633533775806427</c:v>
                </c:pt>
                <c:pt idx="4">
                  <c:v>0.77322593331336975</c:v>
                </c:pt>
                <c:pt idx="5">
                  <c:v>0.77223041653633118</c:v>
                </c:pt>
              </c:numCache>
            </c:numRef>
          </c:yVal>
        </c:ser>
        <c:ser>
          <c:idx val="1"/>
          <c:order val="1"/>
          <c:tx>
            <c:v>T=104 C</c:v>
          </c:tx>
          <c:xVal>
            <c:numRef>
              <c:f>Plots!$K$11:$P$11</c:f>
              <c:numCache>
                <c:formatCode>General</c:formatCode>
                <c:ptCount val="6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</c:numCache>
            </c:numRef>
          </c:xVal>
          <c:yVal>
            <c:numRef>
              <c:f>Plots!$K$15:$P$15</c:f>
              <c:numCache>
                <c:formatCode>0.0000</c:formatCode>
                <c:ptCount val="6"/>
                <c:pt idx="0">
                  <c:v>0.79885640740394592</c:v>
                </c:pt>
                <c:pt idx="1">
                  <c:v>0.81072989106178284</c:v>
                </c:pt>
                <c:pt idx="2">
                  <c:v>0.82080104947090149</c:v>
                </c:pt>
                <c:pt idx="3">
                  <c:v>0.85874977707862854</c:v>
                </c:pt>
              </c:numCache>
            </c:numRef>
          </c:yVal>
        </c:ser>
        <c:dLbls/>
        <c:axId val="146740736"/>
        <c:axId val="146742656"/>
      </c:scatterChart>
      <c:valAx>
        <c:axId val="14674073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Time,</a:t>
                </a:r>
                <a:r>
                  <a:rPr lang="en-US" baseline="0"/>
                  <a:t> minutes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146742656"/>
        <c:crosses val="autoZero"/>
        <c:crossBetween val="midCat"/>
      </c:valAx>
      <c:valAx>
        <c:axId val="14674265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000" b="1" i="0" baseline="0">
                    <a:effectLst/>
                  </a:rPr>
                  <a:t>x</a:t>
                </a:r>
                <a:r>
                  <a:rPr lang="en-US" sz="800" b="0" i="0" baseline="0">
                    <a:effectLst/>
                  </a:rPr>
                  <a:t>heptane</a:t>
                </a:r>
                <a:endParaRPr lang="en-US">
                  <a:effectLst/>
                </a:endParaRPr>
              </a:p>
            </c:rich>
          </c:tx>
          <c:layout/>
        </c:title>
        <c:numFmt formatCode="0.00" sourceLinked="0"/>
        <c:tickLblPos val="nextTo"/>
        <c:crossAx val="146740736"/>
        <c:crosses val="autoZero"/>
        <c:crossBetween val="midCat"/>
      </c:valAx>
    </c:plotArea>
    <c:legend>
      <c:legendPos val="b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Septa 4: x</a:t>
            </a:r>
            <a:r>
              <a:rPr lang="en-US" sz="1200" b="1" i="0" baseline="0">
                <a:effectLst/>
              </a:rPr>
              <a:t>hept</a:t>
            </a:r>
            <a:r>
              <a:rPr lang="en-US" sz="1800" b="1" i="0" baseline="0">
                <a:effectLst/>
              </a:rPr>
              <a:t> vs Time</a:t>
            </a:r>
            <a:endParaRPr lang="en-US">
              <a:effectLst/>
            </a:endParaRP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T=105 C</c:v>
          </c:tx>
          <c:xVal>
            <c:numRef>
              <c:f>Plots!$K$2:$P$2</c:f>
              <c:numCache>
                <c:formatCode>General</c:formatCode>
                <c:ptCount val="6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  <c:pt idx="4">
                  <c:v>45</c:v>
                </c:pt>
                <c:pt idx="5">
                  <c:v>55</c:v>
                </c:pt>
              </c:numCache>
            </c:numRef>
          </c:xVal>
          <c:yVal>
            <c:numRef>
              <c:f>Plots!$K$7:$P$7</c:f>
              <c:numCache>
                <c:formatCode>0.0000</c:formatCode>
                <c:ptCount val="6"/>
                <c:pt idx="0">
                  <c:v>0.9221668541431427</c:v>
                </c:pt>
                <c:pt idx="1">
                  <c:v>0.83124962449073792</c:v>
                </c:pt>
                <c:pt idx="2">
                  <c:v>0.7946418821811676</c:v>
                </c:pt>
                <c:pt idx="3">
                  <c:v>0.76925650238990784</c:v>
                </c:pt>
                <c:pt idx="4">
                  <c:v>0.76925650238990784</c:v>
                </c:pt>
                <c:pt idx="5">
                  <c:v>0.83362820744514465</c:v>
                </c:pt>
              </c:numCache>
            </c:numRef>
          </c:yVal>
        </c:ser>
        <c:ser>
          <c:idx val="1"/>
          <c:order val="1"/>
          <c:tx>
            <c:v>T=104 C</c:v>
          </c:tx>
          <c:xVal>
            <c:numRef>
              <c:f>Plots!$K$11:$P$11</c:f>
              <c:numCache>
                <c:formatCode>General</c:formatCode>
                <c:ptCount val="6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</c:numCache>
            </c:numRef>
          </c:xVal>
          <c:yVal>
            <c:numRef>
              <c:f>Plots!$K$16:$P$16</c:f>
              <c:numCache>
                <c:formatCode>0.0000</c:formatCode>
                <c:ptCount val="6"/>
                <c:pt idx="0">
                  <c:v>0.81740477681159973</c:v>
                </c:pt>
                <c:pt idx="1">
                  <c:v>0.82655563950538635</c:v>
                </c:pt>
                <c:pt idx="2">
                  <c:v>0.82194247841835022</c:v>
                </c:pt>
                <c:pt idx="3">
                  <c:v>0.86682549118995667</c:v>
                </c:pt>
              </c:numCache>
            </c:numRef>
          </c:yVal>
        </c:ser>
        <c:dLbls/>
        <c:axId val="149238912"/>
        <c:axId val="149240832"/>
      </c:scatterChart>
      <c:valAx>
        <c:axId val="14923891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Time,</a:t>
                </a:r>
                <a:r>
                  <a:rPr lang="en-US" baseline="0"/>
                  <a:t> minutes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149240832"/>
        <c:crosses val="autoZero"/>
        <c:crossBetween val="midCat"/>
      </c:valAx>
      <c:valAx>
        <c:axId val="14924083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000" b="1" i="0" baseline="0">
                    <a:effectLst/>
                  </a:rPr>
                  <a:t>x</a:t>
                </a:r>
                <a:r>
                  <a:rPr lang="en-US" sz="800" b="0" i="0" baseline="0">
                    <a:effectLst/>
                  </a:rPr>
                  <a:t>heptane</a:t>
                </a:r>
                <a:endParaRPr lang="en-US">
                  <a:effectLst/>
                </a:endParaRPr>
              </a:p>
            </c:rich>
          </c:tx>
          <c:layout/>
        </c:title>
        <c:numFmt formatCode="0.00" sourceLinked="0"/>
        <c:tickLblPos val="nextTo"/>
        <c:crossAx val="149238912"/>
        <c:crosses val="autoZero"/>
        <c:crossBetween val="midCat"/>
      </c:valAx>
    </c:plotArea>
    <c:legend>
      <c:legendPos val="b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baseline="0"/>
              <a:t>Distiallate: x</a:t>
            </a:r>
            <a:r>
              <a:rPr lang="en-US" sz="1200" baseline="0"/>
              <a:t>hept</a:t>
            </a:r>
            <a:r>
              <a:rPr lang="en-US" baseline="0"/>
              <a:t> vs Time</a:t>
            </a:r>
            <a:endParaRPr lang="en-US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T=105 C</c:v>
          </c:tx>
          <c:xVal>
            <c:numRef>
              <c:f>Plots!$K$2:$P$2</c:f>
              <c:numCache>
                <c:formatCode>General</c:formatCode>
                <c:ptCount val="6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  <c:pt idx="4">
                  <c:v>45</c:v>
                </c:pt>
                <c:pt idx="5">
                  <c:v>55</c:v>
                </c:pt>
              </c:numCache>
            </c:numRef>
          </c:xVal>
          <c:yVal>
            <c:numRef>
              <c:f>Plots!$K$8:$P$8</c:f>
              <c:numCache>
                <c:formatCode>0.0000</c:formatCode>
                <c:ptCount val="6"/>
                <c:pt idx="0">
                  <c:v>0.99820700287818909</c:v>
                </c:pt>
                <c:pt idx="1">
                  <c:v>0.9221668541431427</c:v>
                </c:pt>
                <c:pt idx="2">
                  <c:v>0.87948575615882874</c:v>
                </c:pt>
                <c:pt idx="3">
                  <c:v>0.85874977707862854</c:v>
                </c:pt>
                <c:pt idx="4">
                  <c:v>0.83845356106758118</c:v>
                </c:pt>
                <c:pt idx="5">
                  <c:v>0.83967378735542297</c:v>
                </c:pt>
              </c:numCache>
            </c:numRef>
          </c:yVal>
        </c:ser>
        <c:ser>
          <c:idx val="1"/>
          <c:order val="1"/>
          <c:tx>
            <c:v>T=104 C</c:v>
          </c:tx>
          <c:xVal>
            <c:numRef>
              <c:f>Plots!$K$11:$P$11</c:f>
              <c:numCache>
                <c:formatCode>General</c:formatCode>
                <c:ptCount val="6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</c:numCache>
            </c:numRef>
          </c:xVal>
          <c:yVal>
            <c:numRef>
              <c:f>Plots!$K$17:$P$17</c:f>
              <c:numCache>
                <c:formatCode>0.0000</c:formatCode>
                <c:ptCount val="6"/>
                <c:pt idx="0">
                  <c:v>0.8868272602558136</c:v>
                </c:pt>
                <c:pt idx="1">
                  <c:v>0.90869966149330139</c:v>
                </c:pt>
                <c:pt idx="2">
                  <c:v>0.88093593716621399</c:v>
                </c:pt>
                <c:pt idx="3">
                  <c:v>0.88093593716621399</c:v>
                </c:pt>
              </c:numCache>
            </c:numRef>
          </c:yVal>
        </c:ser>
        <c:dLbls/>
        <c:axId val="149283584"/>
        <c:axId val="149285504"/>
      </c:scatterChart>
      <c:valAx>
        <c:axId val="14928358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Time,</a:t>
                </a:r>
                <a:r>
                  <a:rPr lang="en-US" baseline="0"/>
                  <a:t> minutes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149285504"/>
        <c:crosses val="autoZero"/>
        <c:crossBetween val="midCat"/>
      </c:valAx>
      <c:valAx>
        <c:axId val="14928550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000" b="1" i="0" baseline="0">
                    <a:effectLst/>
                  </a:rPr>
                  <a:t>x</a:t>
                </a:r>
                <a:r>
                  <a:rPr lang="en-US" sz="800" b="0" i="0" baseline="0">
                    <a:effectLst/>
                  </a:rPr>
                  <a:t>heptane</a:t>
                </a:r>
                <a:endParaRPr lang="en-US">
                  <a:effectLst/>
                </a:endParaRPr>
              </a:p>
            </c:rich>
          </c:tx>
          <c:layout/>
        </c:title>
        <c:numFmt formatCode="0.00" sourceLinked="0"/>
        <c:tickLblPos val="nextTo"/>
        <c:crossAx val="149283584"/>
        <c:crosses val="autoZero"/>
        <c:crossBetween val="midCat"/>
      </c:valAx>
    </c:plotArea>
    <c:legend>
      <c:legendPos val="b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Bottoms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R=10</c:v>
          </c:tx>
          <c:xVal>
            <c:numRef>
              <c:f>Plots!$K$2:$P$2</c:f>
              <c:numCache>
                <c:formatCode>General</c:formatCode>
                <c:ptCount val="6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  <c:pt idx="4">
                  <c:v>45</c:v>
                </c:pt>
                <c:pt idx="5">
                  <c:v>55</c:v>
                </c:pt>
              </c:numCache>
            </c:numRef>
          </c:xVal>
          <c:yVal>
            <c:numRef>
              <c:f>Plots!$K$3:$P$3</c:f>
              <c:numCache>
                <c:formatCode>0.0000</c:formatCode>
                <c:ptCount val="6"/>
                <c:pt idx="0">
                  <c:v>0.44601717591285706</c:v>
                </c:pt>
                <c:pt idx="1">
                  <c:v>0.43720749020576477</c:v>
                </c:pt>
                <c:pt idx="2">
                  <c:v>0.42750313878059387</c:v>
                </c:pt>
                <c:pt idx="3">
                  <c:v>0.41693761944770813</c:v>
                </c:pt>
                <c:pt idx="4">
                  <c:v>0.39990857243537903</c:v>
                </c:pt>
                <c:pt idx="5">
                  <c:v>0.39897206425666809</c:v>
                </c:pt>
              </c:numCache>
            </c:numRef>
          </c:yVal>
        </c:ser>
        <c:ser>
          <c:idx val="1"/>
          <c:order val="1"/>
          <c:tx>
            <c:v>R=7</c:v>
          </c:tx>
          <c:xVal>
            <c:numRef>
              <c:f>Plots!$K$20:$O$20</c:f>
              <c:numCache>
                <c:formatCode>General</c:formatCode>
                <c:ptCount val="5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  <c:pt idx="4">
                  <c:v>45</c:v>
                </c:pt>
              </c:numCache>
            </c:numRef>
          </c:xVal>
          <c:yVal>
            <c:numRef>
              <c:f>Plots!$K$21:$O$21</c:f>
              <c:numCache>
                <c:formatCode>0.0000</c:formatCode>
                <c:ptCount val="5"/>
                <c:pt idx="0">
                  <c:v>0.4519287645816803</c:v>
                </c:pt>
                <c:pt idx="1">
                  <c:v>0.44307270646095276</c:v>
                </c:pt>
                <c:pt idx="2">
                  <c:v>0.44798412919044495</c:v>
                </c:pt>
                <c:pt idx="3">
                  <c:v>0.4519287645816803</c:v>
                </c:pt>
                <c:pt idx="4">
                  <c:v>0.43623295426368713</c:v>
                </c:pt>
              </c:numCache>
            </c:numRef>
          </c:yVal>
        </c:ser>
        <c:ser>
          <c:idx val="2"/>
          <c:order val="2"/>
          <c:tx>
            <c:v>R=4</c:v>
          </c:tx>
          <c:xVal>
            <c:numRef>
              <c:f>Plots!$K$29:$O$29</c:f>
              <c:numCache>
                <c:formatCode>General</c:formatCode>
                <c:ptCount val="5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  <c:pt idx="4">
                  <c:v>45</c:v>
                </c:pt>
              </c:numCache>
            </c:numRef>
          </c:xVal>
          <c:yVal>
            <c:numRef>
              <c:f>Plots!$K$30:$O$30</c:f>
              <c:numCache>
                <c:formatCode>0.0000</c:formatCode>
                <c:ptCount val="5"/>
                <c:pt idx="0">
                  <c:v>0.45886173844337463</c:v>
                </c:pt>
                <c:pt idx="1">
                  <c:v>0.43040493130683899</c:v>
                </c:pt>
                <c:pt idx="2">
                  <c:v>0.42172613739967346</c:v>
                </c:pt>
                <c:pt idx="3">
                  <c:v>0.40743651986122131</c:v>
                </c:pt>
                <c:pt idx="4">
                  <c:v>0.39990857243537903</c:v>
                </c:pt>
              </c:numCache>
            </c:numRef>
          </c:yVal>
        </c:ser>
        <c:dLbls/>
        <c:axId val="147301504"/>
        <c:axId val="147303040"/>
      </c:scatterChart>
      <c:valAx>
        <c:axId val="147301504"/>
        <c:scaling>
          <c:orientation val="minMax"/>
        </c:scaling>
        <c:axPos val="b"/>
        <c:numFmt formatCode="General" sourceLinked="1"/>
        <c:tickLblPos val="nextTo"/>
        <c:crossAx val="147303040"/>
        <c:crosses val="autoZero"/>
        <c:crossBetween val="midCat"/>
      </c:valAx>
      <c:valAx>
        <c:axId val="147303040"/>
        <c:scaling>
          <c:orientation val="minMax"/>
        </c:scaling>
        <c:axPos val="l"/>
        <c:majorGridlines/>
        <c:numFmt formatCode="0.0000" sourceLinked="1"/>
        <c:tickLblPos val="nextTo"/>
        <c:crossAx val="147301504"/>
        <c:crosses val="autoZero"/>
        <c:crossBetween val="midCat"/>
      </c:valAx>
    </c:plotArea>
    <c:legend>
      <c:legendPos val="b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1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R=10</c:v>
          </c:tx>
          <c:xVal>
            <c:numRef>
              <c:f>Plots!$K$2:$P$2</c:f>
              <c:numCache>
                <c:formatCode>General</c:formatCode>
                <c:ptCount val="6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  <c:pt idx="4">
                  <c:v>45</c:v>
                </c:pt>
                <c:pt idx="5">
                  <c:v>55</c:v>
                </c:pt>
              </c:numCache>
            </c:numRef>
          </c:xVal>
          <c:yVal>
            <c:numRef>
              <c:f>Plots!$K$4:$P$4</c:f>
              <c:numCache>
                <c:formatCode>0.0000</c:formatCode>
                <c:ptCount val="6"/>
                <c:pt idx="0">
                  <c:v>0.5062350332736969</c:v>
                </c:pt>
                <c:pt idx="1">
                  <c:v>0.49809029698371887</c:v>
                </c:pt>
                <c:pt idx="2">
                  <c:v>0.47785905003547668</c:v>
                </c:pt>
                <c:pt idx="3">
                  <c:v>0.47484341263771057</c:v>
                </c:pt>
                <c:pt idx="4">
                  <c:v>0.4598553478717804</c:v>
                </c:pt>
                <c:pt idx="5">
                  <c:v>0.50725558400154114</c:v>
                </c:pt>
              </c:numCache>
            </c:numRef>
          </c:yVal>
        </c:ser>
        <c:ser>
          <c:idx val="1"/>
          <c:order val="1"/>
          <c:tx>
            <c:v>R=7</c:v>
          </c:tx>
          <c:xVal>
            <c:numRef>
              <c:f>Plots!$K$20:$O$20</c:f>
              <c:numCache>
                <c:formatCode>General</c:formatCode>
                <c:ptCount val="5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  <c:pt idx="4">
                  <c:v>45</c:v>
                </c:pt>
              </c:numCache>
            </c:numRef>
          </c:xVal>
          <c:yVal>
            <c:numRef>
              <c:f>Plots!$K$22:$O$22</c:f>
              <c:numCache>
                <c:formatCode>0.0000</c:formatCode>
                <c:ptCount val="5"/>
                <c:pt idx="0">
                  <c:v>0.52771058678627014</c:v>
                </c:pt>
                <c:pt idx="1">
                  <c:v>0.53899183869361877</c:v>
                </c:pt>
                <c:pt idx="2">
                  <c:v>0.54104402661323547</c:v>
                </c:pt>
                <c:pt idx="3">
                  <c:v>0.52361229062080383</c:v>
                </c:pt>
                <c:pt idx="4">
                  <c:v>0.51235893368721008</c:v>
                </c:pt>
              </c:numCache>
            </c:numRef>
          </c:yVal>
        </c:ser>
        <c:ser>
          <c:idx val="2"/>
          <c:order val="2"/>
          <c:tx>
            <c:v>R=4</c:v>
          </c:tx>
          <c:xVal>
            <c:numRef>
              <c:f>Plots!$K$29:$O$29</c:f>
              <c:numCache>
                <c:formatCode>General</c:formatCode>
                <c:ptCount val="5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  <c:pt idx="4">
                  <c:v>45</c:v>
                </c:pt>
              </c:numCache>
            </c:numRef>
          </c:xVal>
          <c:yVal>
            <c:numRef>
              <c:f>Plots!$K$31:$O$31</c:f>
              <c:numCache>
                <c:formatCode>0.0000</c:formatCode>
                <c:ptCount val="5"/>
                <c:pt idx="0">
                  <c:v>0.48693695664405823</c:v>
                </c:pt>
                <c:pt idx="1">
                  <c:v>0.49301329255104065</c:v>
                </c:pt>
                <c:pt idx="2">
                  <c:v>0.48188784718513489</c:v>
                </c:pt>
                <c:pt idx="3">
                  <c:v>0.45687726140022278</c:v>
                </c:pt>
                <c:pt idx="4">
                  <c:v>0.46882954239845276</c:v>
                </c:pt>
              </c:numCache>
            </c:numRef>
          </c:yVal>
        </c:ser>
        <c:dLbls/>
        <c:axId val="149374080"/>
        <c:axId val="149375616"/>
      </c:scatterChart>
      <c:valAx>
        <c:axId val="149374080"/>
        <c:scaling>
          <c:orientation val="minMax"/>
        </c:scaling>
        <c:axPos val="b"/>
        <c:numFmt formatCode="General" sourceLinked="1"/>
        <c:tickLblPos val="nextTo"/>
        <c:crossAx val="149375616"/>
        <c:crosses val="autoZero"/>
        <c:crossBetween val="midCat"/>
      </c:valAx>
      <c:valAx>
        <c:axId val="149375616"/>
        <c:scaling>
          <c:orientation val="minMax"/>
        </c:scaling>
        <c:axPos val="l"/>
        <c:majorGridlines/>
        <c:numFmt formatCode="0.0000" sourceLinked="1"/>
        <c:tickLblPos val="nextTo"/>
        <c:crossAx val="149374080"/>
        <c:crosses val="autoZero"/>
        <c:crossBetween val="midCat"/>
      </c:valAx>
    </c:plotArea>
    <c:legend>
      <c:legendPos val="b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68" workbookViewId="0"/>
  </sheetViews>
  <pageMargins left="0.7" right="0.7" top="0.75" bottom="0.75" header="0.3" footer="0.3"/>
  <pageSetup orientation="landscape" blackAndWhite="1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12" Type="http://schemas.openxmlformats.org/officeDocument/2006/relationships/chart" Target="../charts/chart13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11" Type="http://schemas.openxmlformats.org/officeDocument/2006/relationships/chart" Target="../charts/chart12.xml"/><Relationship Id="rId5" Type="http://schemas.openxmlformats.org/officeDocument/2006/relationships/chart" Target="../charts/chart6.xml"/><Relationship Id="rId10" Type="http://schemas.openxmlformats.org/officeDocument/2006/relationships/chart" Target="../charts/chart11.xml"/><Relationship Id="rId4" Type="http://schemas.openxmlformats.org/officeDocument/2006/relationships/chart" Target="../charts/chart5.xml"/><Relationship Id="rId9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1</xdr:row>
      <xdr:rowOff>14286</xdr:rowOff>
    </xdr:from>
    <xdr:to>
      <xdr:col>12</xdr:col>
      <xdr:colOff>228600</xdr:colOff>
      <xdr:row>14</xdr:row>
      <xdr:rowOff>95249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0</xdr:row>
      <xdr:rowOff>171450</xdr:rowOff>
    </xdr:from>
    <xdr:to>
      <xdr:col>7</xdr:col>
      <xdr:colOff>504825</xdr:colOff>
      <xdr:row>15</xdr:row>
      <xdr:rowOff>57150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228600</xdr:colOff>
      <xdr:row>16</xdr:row>
      <xdr:rowOff>57150</xdr:rowOff>
    </xdr:from>
    <xdr:to>
      <xdr:col>7</xdr:col>
      <xdr:colOff>533400</xdr:colOff>
      <xdr:row>30</xdr:row>
      <xdr:rowOff>133350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247650</xdr:colOff>
      <xdr:row>32</xdr:row>
      <xdr:rowOff>38100</xdr:rowOff>
    </xdr:from>
    <xdr:to>
      <xdr:col>7</xdr:col>
      <xdr:colOff>552450</xdr:colOff>
      <xdr:row>46</xdr:row>
      <xdr:rowOff>114300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314325</xdr:colOff>
      <xdr:row>48</xdr:row>
      <xdr:rowOff>57150</xdr:rowOff>
    </xdr:from>
    <xdr:to>
      <xdr:col>8</xdr:col>
      <xdr:colOff>9525</xdr:colOff>
      <xdr:row>62</xdr:row>
      <xdr:rowOff>133350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352425</xdr:colOff>
      <xdr:row>64</xdr:row>
      <xdr:rowOff>57150</xdr:rowOff>
    </xdr:from>
    <xdr:to>
      <xdr:col>8</xdr:col>
      <xdr:colOff>47625</xdr:colOff>
      <xdr:row>78</xdr:row>
      <xdr:rowOff>133350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81</xdr:row>
      <xdr:rowOff>0</xdr:rowOff>
    </xdr:from>
    <xdr:to>
      <xdr:col>8</xdr:col>
      <xdr:colOff>304800</xdr:colOff>
      <xdr:row>95</xdr:row>
      <xdr:rowOff>76200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9525</xdr:colOff>
      <xdr:row>1</xdr:row>
      <xdr:rowOff>4762</xdr:rowOff>
    </xdr:from>
    <xdr:to>
      <xdr:col>24</xdr:col>
      <xdr:colOff>314325</xdr:colOff>
      <xdr:row>15</xdr:row>
      <xdr:rowOff>71437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495300</xdr:colOff>
      <xdr:row>17</xdr:row>
      <xdr:rowOff>76200</xdr:rowOff>
    </xdr:from>
    <xdr:to>
      <xdr:col>27</xdr:col>
      <xdr:colOff>190500</xdr:colOff>
      <xdr:row>31</xdr:row>
      <xdr:rowOff>133350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19</xdr:col>
      <xdr:colOff>466725</xdr:colOff>
      <xdr:row>32</xdr:row>
      <xdr:rowOff>123825</xdr:rowOff>
    </xdr:from>
    <xdr:to>
      <xdr:col>27</xdr:col>
      <xdr:colOff>161925</xdr:colOff>
      <xdr:row>47</xdr:row>
      <xdr:rowOff>9525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17</xdr:col>
      <xdr:colOff>0</xdr:colOff>
      <xdr:row>49</xdr:row>
      <xdr:rowOff>0</xdr:rowOff>
    </xdr:from>
    <xdr:to>
      <xdr:col>24</xdr:col>
      <xdr:colOff>304800</xdr:colOff>
      <xdr:row>63</xdr:row>
      <xdr:rowOff>76200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17</xdr:col>
      <xdr:colOff>0</xdr:colOff>
      <xdr:row>65</xdr:row>
      <xdr:rowOff>0</xdr:rowOff>
    </xdr:from>
    <xdr:to>
      <xdr:col>24</xdr:col>
      <xdr:colOff>304800</xdr:colOff>
      <xdr:row>79</xdr:row>
      <xdr:rowOff>76200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17</xdr:col>
      <xdr:colOff>0</xdr:colOff>
      <xdr:row>81</xdr:row>
      <xdr:rowOff>0</xdr:rowOff>
    </xdr:from>
    <xdr:to>
      <xdr:col>24</xdr:col>
      <xdr:colOff>304800</xdr:colOff>
      <xdr:row>95</xdr:row>
      <xdr:rowOff>76200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84559" cy="6303309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8"/>
  <sheetViews>
    <sheetView workbookViewId="0">
      <selection activeCell="I17" sqref="I17"/>
    </sheetView>
  </sheetViews>
  <sheetFormatPr defaultRowHeight="15"/>
  <cols>
    <col min="1" max="1" width="13.42578125" customWidth="1"/>
    <col min="2" max="2" width="10.7109375" customWidth="1"/>
    <col min="3" max="3" width="9.85546875" customWidth="1"/>
    <col min="6" max="6" width="9.7109375" customWidth="1"/>
  </cols>
  <sheetData>
    <row r="1" spans="1:3" ht="33.75" customHeight="1" thickBot="1">
      <c r="A1" s="52" t="s">
        <v>37</v>
      </c>
      <c r="B1" s="52"/>
      <c r="C1" s="52"/>
    </row>
    <row r="2" spans="1:3" ht="45">
      <c r="A2" s="9" t="s">
        <v>13</v>
      </c>
      <c r="B2" s="10" t="s">
        <v>4</v>
      </c>
      <c r="C2" s="11" t="s">
        <v>12</v>
      </c>
    </row>
    <row r="3" spans="1:3">
      <c r="A3" s="5">
        <v>50</v>
      </c>
      <c r="B3" s="12">
        <v>1.4951000000000001</v>
      </c>
      <c r="C3" s="13">
        <f>(A3*$B$17/$C$17)/((50-A3)*($B$18/$C$18)+A3*$B$17/$C$17)</f>
        <v>1</v>
      </c>
    </row>
    <row r="4" spans="1:3">
      <c r="A4" s="5">
        <v>45</v>
      </c>
      <c r="B4" s="12">
        <v>1.4831000000000001</v>
      </c>
      <c r="C4" s="13">
        <f t="shared" ref="C4:C13" si="0">(A4*$B$17/$C$17)/((50-A4)*($B$18/$C$18)+A4*$B$17/$C$17)</f>
        <v>0.92540438669256198</v>
      </c>
    </row>
    <row r="5" spans="1:3">
      <c r="A5" s="5">
        <v>40</v>
      </c>
      <c r="B5" s="12">
        <v>1.4724999999999999</v>
      </c>
      <c r="C5" s="13">
        <f t="shared" si="0"/>
        <v>0.84647521447584817</v>
      </c>
    </row>
    <row r="6" spans="1:3">
      <c r="A6" s="5">
        <v>35</v>
      </c>
      <c r="B6" s="12">
        <v>1.4635</v>
      </c>
      <c r="C6" s="13">
        <f t="shared" si="0"/>
        <v>0.7628235553810957</v>
      </c>
    </row>
    <row r="7" spans="1:3">
      <c r="A7" s="5">
        <v>30</v>
      </c>
      <c r="B7" s="12">
        <v>1.4520999999999999</v>
      </c>
      <c r="C7" s="13">
        <f t="shared" si="0"/>
        <v>0.67401250555046333</v>
      </c>
    </row>
    <row r="8" spans="1:3">
      <c r="A8" s="5">
        <v>25</v>
      </c>
      <c r="B8" s="12">
        <v>1.4419999999999999</v>
      </c>
      <c r="C8" s="13">
        <f t="shared" si="0"/>
        <v>0.57954955231603567</v>
      </c>
    </row>
    <row r="9" spans="1:3">
      <c r="A9" s="5">
        <v>20</v>
      </c>
      <c r="B9" s="12">
        <v>1.4315</v>
      </c>
      <c r="C9" s="13">
        <f t="shared" si="0"/>
        <v>0.47887743611573153</v>
      </c>
    </row>
    <row r="10" spans="1:3">
      <c r="A10" s="5">
        <v>15</v>
      </c>
      <c r="B10" s="12">
        <v>1.4205000000000001</v>
      </c>
      <c r="C10" s="13">
        <f t="shared" si="0"/>
        <v>0.37136314920218716</v>
      </c>
    </row>
    <row r="11" spans="1:3">
      <c r="A11" s="5">
        <v>10</v>
      </c>
      <c r="B11" s="12">
        <v>1.41</v>
      </c>
      <c r="C11" s="13">
        <f t="shared" si="0"/>
        <v>0.25628461233886923</v>
      </c>
    </row>
    <row r="12" spans="1:3">
      <c r="A12" s="5">
        <v>5</v>
      </c>
      <c r="B12" s="12">
        <v>1.3975</v>
      </c>
      <c r="C12" s="13">
        <f t="shared" si="0"/>
        <v>0.13281443685142702</v>
      </c>
    </row>
    <row r="13" spans="1:3">
      <c r="A13" s="5">
        <v>0</v>
      </c>
      <c r="B13" s="12">
        <v>1.3905000000000001</v>
      </c>
      <c r="C13" s="13">
        <f t="shared" si="0"/>
        <v>0</v>
      </c>
    </row>
    <row r="15" spans="1:3" ht="15.75" thickBot="1">
      <c r="A15" s="53" t="s">
        <v>38</v>
      </c>
      <c r="B15" s="53"/>
      <c r="C15" s="53"/>
    </row>
    <row r="16" spans="1:3" ht="45">
      <c r="A16" s="4"/>
      <c r="B16" s="9" t="s">
        <v>14</v>
      </c>
      <c r="C16" s="9" t="s">
        <v>15</v>
      </c>
    </row>
    <row r="17" spans="1:3">
      <c r="A17" s="3" t="s">
        <v>16</v>
      </c>
      <c r="B17" s="3">
        <v>0.8669</v>
      </c>
      <c r="C17" s="3">
        <v>92.14</v>
      </c>
    </row>
    <row r="18" spans="1:3">
      <c r="A18" s="3" t="s">
        <v>17</v>
      </c>
      <c r="B18" s="3">
        <v>0.68400000000000005</v>
      </c>
      <c r="C18" s="3">
        <v>100.21</v>
      </c>
    </row>
  </sheetData>
  <mergeCells count="2">
    <mergeCell ref="A1:C1"/>
    <mergeCell ref="A15:C1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S101"/>
  <sheetViews>
    <sheetView tabSelected="1" topLeftCell="A52" zoomScale="85" zoomScaleNormal="85" workbookViewId="0">
      <selection activeCell="H72" sqref="H72"/>
    </sheetView>
  </sheetViews>
  <sheetFormatPr defaultRowHeight="15"/>
  <cols>
    <col min="1" max="1" width="10.5703125" customWidth="1"/>
    <col min="3" max="3" width="12.7109375" bestFit="1" customWidth="1"/>
    <col min="4" max="4" width="15.5703125" bestFit="1" customWidth="1"/>
    <col min="6" max="6" width="15.42578125" bestFit="1" customWidth="1"/>
    <col min="8" max="8" width="12.7109375" bestFit="1" customWidth="1"/>
    <col min="9" max="9" width="15.5703125" bestFit="1" customWidth="1"/>
    <col min="11" max="11" width="15.42578125" bestFit="1" customWidth="1"/>
    <col min="13" max="13" width="12.7109375" bestFit="1" customWidth="1"/>
    <col min="14" max="14" width="15.5703125" bestFit="1" customWidth="1"/>
    <col min="16" max="16" width="15.42578125" bestFit="1" customWidth="1"/>
    <col min="18" max="18" width="12.7109375" bestFit="1" customWidth="1"/>
    <col min="19" max="19" width="15.5703125" bestFit="1" customWidth="1"/>
  </cols>
  <sheetData>
    <row r="1" spans="1:19">
      <c r="A1" s="33" t="s">
        <v>8</v>
      </c>
      <c r="B1" s="33"/>
      <c r="C1" s="33"/>
      <c r="D1" s="33"/>
      <c r="F1" s="33" t="s">
        <v>29</v>
      </c>
      <c r="G1" s="33"/>
      <c r="H1" s="33"/>
      <c r="I1" s="33"/>
      <c r="K1" s="33" t="s">
        <v>30</v>
      </c>
      <c r="L1" s="33"/>
      <c r="M1" s="33"/>
      <c r="N1" s="33"/>
      <c r="P1" s="33" t="s">
        <v>31</v>
      </c>
      <c r="Q1" s="33"/>
      <c r="R1" s="33"/>
      <c r="S1" s="33"/>
    </row>
    <row r="2" spans="1:19" ht="15.75" thickBot="1">
      <c r="A2" s="30" t="s">
        <v>18</v>
      </c>
      <c r="B2" s="31"/>
      <c r="C2" s="31"/>
      <c r="D2" s="32"/>
      <c r="F2" s="30" t="s">
        <v>18</v>
      </c>
      <c r="G2" s="31"/>
      <c r="H2" s="31"/>
      <c r="I2" s="32"/>
      <c r="K2" s="30" t="s">
        <v>18</v>
      </c>
      <c r="L2" s="31"/>
      <c r="M2" s="31"/>
      <c r="N2" s="32"/>
      <c r="P2" s="30" t="s">
        <v>18</v>
      </c>
      <c r="Q2" s="31"/>
      <c r="R2" s="31"/>
      <c r="S2" s="32"/>
    </row>
    <row r="3" spans="1:19">
      <c r="A3" s="4" t="s">
        <v>5</v>
      </c>
      <c r="B3" s="4" t="s">
        <v>4</v>
      </c>
      <c r="C3" s="4" t="s">
        <v>9</v>
      </c>
      <c r="D3" s="4" t="s">
        <v>10</v>
      </c>
      <c r="F3" s="4" t="s">
        <v>5</v>
      </c>
      <c r="G3" s="4" t="s">
        <v>4</v>
      </c>
      <c r="H3" s="4" t="s">
        <v>9</v>
      </c>
      <c r="I3" s="4" t="s">
        <v>10</v>
      </c>
      <c r="K3" s="4" t="s">
        <v>5</v>
      </c>
      <c r="L3" s="4" t="s">
        <v>4</v>
      </c>
      <c r="M3" s="4" t="s">
        <v>9</v>
      </c>
      <c r="N3" s="4" t="s">
        <v>10</v>
      </c>
      <c r="P3" s="4" t="s">
        <v>5</v>
      </c>
      <c r="Q3" s="4" t="s">
        <v>4</v>
      </c>
      <c r="R3" s="4" t="s">
        <v>9</v>
      </c>
      <c r="S3" s="4" t="s">
        <v>10</v>
      </c>
    </row>
    <row r="4" spans="1:19">
      <c r="A4" s="3" t="s">
        <v>6</v>
      </c>
      <c r="B4" s="3"/>
      <c r="C4" s="3">
        <v>8</v>
      </c>
      <c r="D4" s="3">
        <v>93.270399999999995</v>
      </c>
      <c r="F4" s="3" t="s">
        <v>6</v>
      </c>
      <c r="G4" s="3"/>
      <c r="H4" s="3">
        <v>8</v>
      </c>
      <c r="I4" s="3">
        <v>96.582599999999999</v>
      </c>
      <c r="K4" s="3" t="s">
        <v>6</v>
      </c>
      <c r="L4" s="3"/>
      <c r="M4" s="3">
        <v>8</v>
      </c>
      <c r="N4" s="3">
        <v>95.083399999999997</v>
      </c>
      <c r="P4" s="3" t="s">
        <v>6</v>
      </c>
      <c r="Q4" s="3"/>
      <c r="R4" s="3">
        <v>8</v>
      </c>
      <c r="S4" s="3">
        <v>96.17</v>
      </c>
    </row>
    <row r="5" spans="1:19">
      <c r="A5" s="3" t="s">
        <v>0</v>
      </c>
      <c r="B5" s="3"/>
      <c r="C5" s="3">
        <v>7</v>
      </c>
      <c r="D5" s="3">
        <v>93.990300000000005</v>
      </c>
      <c r="F5" s="3" t="s">
        <v>0</v>
      </c>
      <c r="G5" s="3"/>
      <c r="H5" s="3">
        <v>7</v>
      </c>
      <c r="I5" s="3">
        <v>97.820800000000006</v>
      </c>
      <c r="K5" s="3" t="s">
        <v>0</v>
      </c>
      <c r="L5" s="3"/>
      <c r="M5" s="3">
        <v>7</v>
      </c>
      <c r="N5" s="3">
        <v>96.307199999999995</v>
      </c>
      <c r="P5" s="3" t="s">
        <v>0</v>
      </c>
      <c r="Q5" s="3"/>
      <c r="R5" s="3">
        <v>7</v>
      </c>
      <c r="S5" s="3">
        <v>97.505300000000005</v>
      </c>
    </row>
    <row r="6" spans="1:19">
      <c r="A6" s="3" t="s">
        <v>1</v>
      </c>
      <c r="B6" s="3"/>
      <c r="C6" s="3">
        <v>6</v>
      </c>
      <c r="D6" s="23">
        <v>94.663300000000007</v>
      </c>
      <c r="F6" s="3" t="s">
        <v>1</v>
      </c>
      <c r="G6" s="3"/>
      <c r="H6" s="3">
        <v>6</v>
      </c>
      <c r="I6" s="23">
        <v>98.371499999999997</v>
      </c>
      <c r="K6" s="3" t="s">
        <v>1</v>
      </c>
      <c r="L6" s="3"/>
      <c r="M6" s="3">
        <v>6</v>
      </c>
      <c r="N6" s="23">
        <v>97.088200000000001</v>
      </c>
      <c r="P6" s="3" t="s">
        <v>1</v>
      </c>
      <c r="Q6" s="3"/>
      <c r="R6" s="3">
        <v>6</v>
      </c>
      <c r="S6" s="23">
        <v>98.7363</v>
      </c>
    </row>
    <row r="7" spans="1:19">
      <c r="A7" s="3" t="s">
        <v>2</v>
      </c>
      <c r="B7" s="3"/>
      <c r="C7" s="3">
        <v>5</v>
      </c>
      <c r="D7" s="3">
        <v>95.354399999999998</v>
      </c>
      <c r="F7" s="3" t="s">
        <v>2</v>
      </c>
      <c r="G7" s="3"/>
      <c r="H7" s="3">
        <v>5</v>
      </c>
      <c r="I7" s="3">
        <v>98.799800000000005</v>
      </c>
      <c r="K7" s="3" t="s">
        <v>2</v>
      </c>
      <c r="L7" s="3"/>
      <c r="M7" s="3">
        <v>5</v>
      </c>
      <c r="N7" s="3">
        <v>97.890900000000002</v>
      </c>
      <c r="P7" s="3" t="s">
        <v>2</v>
      </c>
      <c r="Q7" s="3"/>
      <c r="R7" s="3">
        <v>5</v>
      </c>
      <c r="S7" s="3">
        <v>99.557000000000002</v>
      </c>
    </row>
    <row r="8" spans="1:19">
      <c r="A8" s="3" t="s">
        <v>3</v>
      </c>
      <c r="B8" s="3"/>
      <c r="C8" s="3">
        <v>4</v>
      </c>
      <c r="D8" s="3">
        <v>96.506200000000007</v>
      </c>
      <c r="F8" s="3" t="s">
        <v>3</v>
      </c>
      <c r="G8" s="3"/>
      <c r="H8" s="3">
        <v>4</v>
      </c>
      <c r="I8" s="3">
        <v>99.685199999999995</v>
      </c>
      <c r="K8" s="3" t="s">
        <v>3</v>
      </c>
      <c r="L8" s="3"/>
      <c r="M8" s="3">
        <v>4</v>
      </c>
      <c r="N8" s="3">
        <v>98.783500000000004</v>
      </c>
      <c r="P8" s="3" t="s">
        <v>3</v>
      </c>
      <c r="Q8" s="3"/>
      <c r="R8" s="3">
        <v>4</v>
      </c>
      <c r="S8" s="3">
        <v>100.505</v>
      </c>
    </row>
    <row r="9" spans="1:19">
      <c r="A9" s="3" t="s">
        <v>7</v>
      </c>
      <c r="B9" s="3"/>
      <c r="C9" s="3">
        <v>3</v>
      </c>
      <c r="D9" s="8" t="s">
        <v>11</v>
      </c>
      <c r="F9" s="3" t="s">
        <v>7</v>
      </c>
      <c r="G9" s="3"/>
      <c r="H9" s="3">
        <v>3</v>
      </c>
      <c r="I9" s="8" t="s">
        <v>11</v>
      </c>
      <c r="K9" s="3" t="s">
        <v>7</v>
      </c>
      <c r="L9" s="3"/>
      <c r="M9" s="3">
        <v>3</v>
      </c>
      <c r="N9" s="8" t="s">
        <v>11</v>
      </c>
      <c r="P9" s="3" t="s">
        <v>7</v>
      </c>
      <c r="Q9" s="3"/>
      <c r="R9" s="3">
        <v>3</v>
      </c>
      <c r="S9" s="8" t="s">
        <v>11</v>
      </c>
    </row>
    <row r="10" spans="1:19">
      <c r="A10" s="15"/>
      <c r="B10" s="14"/>
      <c r="C10" s="3">
        <v>2</v>
      </c>
      <c r="D10" s="3">
        <v>98.906899999999993</v>
      </c>
      <c r="F10" s="15"/>
      <c r="G10" s="14"/>
      <c r="H10" s="3">
        <v>2</v>
      </c>
      <c r="I10" s="3">
        <v>101.56399999999999</v>
      </c>
      <c r="K10" s="15"/>
      <c r="L10" s="14"/>
      <c r="M10" s="3">
        <v>2</v>
      </c>
      <c r="N10" s="3">
        <v>100.76900000000001</v>
      </c>
      <c r="P10" s="15"/>
      <c r="Q10" s="14"/>
      <c r="R10" s="3">
        <v>2</v>
      </c>
      <c r="S10" s="3">
        <v>102.071</v>
      </c>
    </row>
    <row r="11" spans="1:19">
      <c r="A11" s="7"/>
      <c r="B11" s="2"/>
      <c r="C11" s="3">
        <v>1</v>
      </c>
      <c r="D11" s="3">
        <v>104.316</v>
      </c>
      <c r="F11" s="7"/>
      <c r="G11" s="2"/>
      <c r="H11" s="3">
        <v>1</v>
      </c>
      <c r="I11" s="3">
        <v>103.928</v>
      </c>
      <c r="K11" s="7"/>
      <c r="L11" s="2"/>
      <c r="M11" s="3">
        <v>1</v>
      </c>
      <c r="N11" s="3">
        <v>103.843</v>
      </c>
      <c r="P11" s="7"/>
      <c r="Q11" s="2"/>
      <c r="R11" s="3">
        <v>1</v>
      </c>
      <c r="S11" s="3">
        <v>104.297</v>
      </c>
    </row>
    <row r="12" spans="1:19">
      <c r="B12" s="7"/>
      <c r="G12" s="7"/>
      <c r="L12" s="7"/>
      <c r="Q12" s="7"/>
    </row>
    <row r="13" spans="1:19" ht="15.75" thickBot="1">
      <c r="A13" s="30" t="s">
        <v>27</v>
      </c>
      <c r="B13" s="31"/>
      <c r="C13" s="31"/>
      <c r="D13" s="32"/>
      <c r="F13" s="30" t="s">
        <v>19</v>
      </c>
      <c r="G13" s="31"/>
      <c r="H13" s="31"/>
      <c r="I13" s="32"/>
      <c r="K13" s="30" t="s">
        <v>19</v>
      </c>
      <c r="L13" s="31"/>
      <c r="M13" s="31"/>
      <c r="N13" s="32"/>
      <c r="P13" s="30" t="s">
        <v>19</v>
      </c>
      <c r="Q13" s="31"/>
      <c r="R13" s="31"/>
      <c r="S13" s="32"/>
    </row>
    <row r="14" spans="1:19">
      <c r="A14" s="4" t="s">
        <v>5</v>
      </c>
      <c r="B14" s="4" t="s">
        <v>4</v>
      </c>
      <c r="C14" s="4" t="s">
        <v>9</v>
      </c>
      <c r="D14" s="4" t="s">
        <v>10</v>
      </c>
      <c r="F14" s="4" t="s">
        <v>5</v>
      </c>
      <c r="G14" s="4" t="s">
        <v>4</v>
      </c>
      <c r="H14" s="4" t="s">
        <v>9</v>
      </c>
      <c r="I14" s="4" t="s">
        <v>10</v>
      </c>
      <c r="K14" s="4" t="s">
        <v>5</v>
      </c>
      <c r="L14" s="4" t="s">
        <v>4</v>
      </c>
      <c r="M14" s="4" t="s">
        <v>9</v>
      </c>
      <c r="N14" s="4" t="s">
        <v>10</v>
      </c>
      <c r="P14" s="4" t="s">
        <v>5</v>
      </c>
      <c r="Q14" s="4" t="s">
        <v>4</v>
      </c>
      <c r="R14" s="4" t="s">
        <v>9</v>
      </c>
      <c r="S14" s="4" t="s">
        <v>10</v>
      </c>
    </row>
    <row r="15" spans="1:19">
      <c r="A15" s="3" t="s">
        <v>6</v>
      </c>
      <c r="B15" s="3">
        <v>1.4391</v>
      </c>
      <c r="C15" s="3">
        <v>8</v>
      </c>
      <c r="D15" s="3"/>
      <c r="F15" s="3" t="s">
        <v>6</v>
      </c>
      <c r="G15" s="3">
        <v>1.4409000000000001</v>
      </c>
      <c r="H15" s="3">
        <v>8</v>
      </c>
      <c r="I15" s="3">
        <v>96.039900000000003</v>
      </c>
      <c r="K15" s="3" t="s">
        <v>6</v>
      </c>
      <c r="L15" s="3">
        <v>1.4384999999999999</v>
      </c>
      <c r="M15" s="3">
        <v>8</v>
      </c>
      <c r="N15" s="3">
        <v>95.638599999999997</v>
      </c>
      <c r="P15" s="3" t="s">
        <v>6</v>
      </c>
      <c r="Q15" s="3">
        <v>1.4378</v>
      </c>
      <c r="R15" s="3">
        <v>8</v>
      </c>
      <c r="S15" s="3">
        <v>96.341899999999995</v>
      </c>
    </row>
    <row r="16" spans="1:19">
      <c r="A16" s="3" t="s">
        <v>0</v>
      </c>
      <c r="B16" s="3">
        <v>1.4331</v>
      </c>
      <c r="C16" s="3">
        <v>7</v>
      </c>
      <c r="D16" s="3"/>
      <c r="F16" s="3" t="s">
        <v>0</v>
      </c>
      <c r="G16" s="3">
        <v>1.4303999999999999</v>
      </c>
      <c r="H16" s="3">
        <v>7</v>
      </c>
      <c r="I16" s="3">
        <v>97.144900000000007</v>
      </c>
      <c r="K16" s="3" t="s">
        <v>0</v>
      </c>
      <c r="L16" s="12">
        <v>1.431</v>
      </c>
      <c r="M16" s="3">
        <v>7</v>
      </c>
      <c r="N16" s="3">
        <v>96.689599999999999</v>
      </c>
      <c r="P16" s="3" t="s">
        <v>0</v>
      </c>
      <c r="Q16" s="12">
        <v>1.4350000000000001</v>
      </c>
      <c r="R16" s="3">
        <v>7</v>
      </c>
      <c r="S16" s="3">
        <v>97.410899999999998</v>
      </c>
    </row>
    <row r="17" spans="1:19">
      <c r="A17" s="3" t="s">
        <v>1</v>
      </c>
      <c r="B17" s="12">
        <v>1.415</v>
      </c>
      <c r="C17" s="3">
        <v>6</v>
      </c>
      <c r="D17" s="23"/>
      <c r="F17" s="3" t="s">
        <v>1</v>
      </c>
      <c r="G17" s="3">
        <v>1.4179999999999999</v>
      </c>
      <c r="H17" s="3">
        <v>6</v>
      </c>
      <c r="I17" s="23">
        <v>97.954700000000003</v>
      </c>
      <c r="K17" s="3" t="s">
        <v>1</v>
      </c>
      <c r="L17" s="3">
        <v>1.4145000000000001</v>
      </c>
      <c r="M17" s="3">
        <v>6</v>
      </c>
      <c r="N17" s="23">
        <v>97.247500000000002</v>
      </c>
      <c r="P17" s="3" t="s">
        <v>1</v>
      </c>
      <c r="Q17" s="3">
        <v>1.4209000000000001</v>
      </c>
      <c r="R17" s="3">
        <v>6</v>
      </c>
      <c r="S17" s="23">
        <v>98.379099999999994</v>
      </c>
    </row>
    <row r="18" spans="1:19">
      <c r="A18" s="3" t="s">
        <v>2</v>
      </c>
      <c r="B18" s="3">
        <v>1.3955</v>
      </c>
      <c r="C18" s="3">
        <v>5</v>
      </c>
      <c r="D18" s="3"/>
      <c r="F18" s="3" t="s">
        <v>2</v>
      </c>
      <c r="G18" s="3">
        <v>1.4036</v>
      </c>
      <c r="H18" s="3">
        <v>5</v>
      </c>
      <c r="I18" s="3">
        <v>98.505399999999995</v>
      </c>
      <c r="K18" s="3" t="s">
        <v>2</v>
      </c>
      <c r="L18" s="3">
        <v>1.3995</v>
      </c>
      <c r="M18" s="3">
        <v>5</v>
      </c>
      <c r="N18" s="3">
        <v>97.877399999999994</v>
      </c>
      <c r="P18" s="3" t="s">
        <v>2</v>
      </c>
      <c r="Q18" s="3">
        <v>1.4035</v>
      </c>
      <c r="R18" s="3">
        <v>5</v>
      </c>
      <c r="S18" s="3">
        <v>99.102599999999995</v>
      </c>
    </row>
    <row r="19" spans="1:19">
      <c r="A19" s="3" t="s">
        <v>3</v>
      </c>
      <c r="B19" s="3">
        <v>1.3943000000000001</v>
      </c>
      <c r="C19" s="3">
        <v>4</v>
      </c>
      <c r="D19" s="3"/>
      <c r="F19" s="3" t="s">
        <v>3</v>
      </c>
      <c r="G19" s="3">
        <v>1.4018999999999999</v>
      </c>
      <c r="H19" s="3">
        <v>4</v>
      </c>
      <c r="I19" s="3">
        <v>99.290099999999995</v>
      </c>
      <c r="K19" s="3" t="s">
        <v>3</v>
      </c>
      <c r="L19" s="12">
        <v>1.399</v>
      </c>
      <c r="M19" s="3">
        <v>4</v>
      </c>
      <c r="N19" s="3">
        <v>98.712500000000006</v>
      </c>
      <c r="P19" s="3" t="s">
        <v>3</v>
      </c>
      <c r="Q19" s="12">
        <v>1.403</v>
      </c>
      <c r="R19" s="3">
        <v>4</v>
      </c>
      <c r="S19" s="3">
        <v>100.15</v>
      </c>
    </row>
    <row r="20" spans="1:19">
      <c r="A20" s="3" t="s">
        <v>7</v>
      </c>
      <c r="B20" s="3">
        <v>1.3905000000000001</v>
      </c>
      <c r="C20" s="3">
        <v>3</v>
      </c>
      <c r="D20" s="8" t="s">
        <v>11</v>
      </c>
      <c r="F20" s="3" t="s">
        <v>7</v>
      </c>
      <c r="G20" s="3">
        <v>1.3965000000000001</v>
      </c>
      <c r="H20" s="3">
        <v>3</v>
      </c>
      <c r="I20" s="8" t="s">
        <v>11</v>
      </c>
      <c r="K20" s="3" t="s">
        <v>7</v>
      </c>
      <c r="L20" s="3">
        <v>1.3935</v>
      </c>
      <c r="M20" s="3">
        <v>3</v>
      </c>
      <c r="N20" s="8" t="s">
        <v>11</v>
      </c>
      <c r="P20" s="3" t="s">
        <v>7</v>
      </c>
      <c r="Q20" s="3">
        <v>1.3958999999999999</v>
      </c>
      <c r="R20" s="3">
        <v>3</v>
      </c>
      <c r="S20" s="8" t="s">
        <v>11</v>
      </c>
    </row>
    <row r="21" spans="1:19">
      <c r="A21" s="15"/>
      <c r="B21" s="14"/>
      <c r="C21" s="3">
        <v>2</v>
      </c>
      <c r="D21" s="3"/>
      <c r="F21" s="15"/>
      <c r="G21" s="14"/>
      <c r="H21" s="3">
        <v>2</v>
      </c>
      <c r="I21" s="3">
        <v>100.898</v>
      </c>
      <c r="K21" s="15"/>
      <c r="L21" s="14"/>
      <c r="M21" s="3">
        <v>2</v>
      </c>
      <c r="N21" s="3">
        <v>100.643</v>
      </c>
      <c r="P21" s="15"/>
      <c r="Q21" s="14"/>
      <c r="R21" s="3">
        <v>2</v>
      </c>
      <c r="S21" s="3">
        <v>101.875</v>
      </c>
    </row>
    <row r="22" spans="1:19">
      <c r="A22" s="7"/>
      <c r="B22" s="2"/>
      <c r="C22" s="3">
        <v>1</v>
      </c>
      <c r="D22" s="3"/>
      <c r="F22" s="7"/>
      <c r="G22" s="2"/>
      <c r="H22" s="3">
        <v>1</v>
      </c>
      <c r="I22" s="3">
        <v>103.961</v>
      </c>
      <c r="K22" s="7"/>
      <c r="L22" s="2"/>
      <c r="M22" s="3">
        <v>1</v>
      </c>
      <c r="N22" s="3">
        <v>103.86199999999999</v>
      </c>
      <c r="P22" s="7"/>
      <c r="Q22" s="2"/>
      <c r="R22" s="3">
        <v>1</v>
      </c>
      <c r="S22" s="3">
        <v>104.40600000000001</v>
      </c>
    </row>
    <row r="24" spans="1:19" ht="15.75" thickBot="1">
      <c r="A24" s="30" t="s">
        <v>20</v>
      </c>
      <c r="B24" s="31"/>
      <c r="C24" s="31"/>
      <c r="D24" s="32"/>
      <c r="F24" s="30" t="s">
        <v>20</v>
      </c>
      <c r="G24" s="31"/>
      <c r="H24" s="31"/>
      <c r="I24" s="32"/>
      <c r="K24" s="30" t="s">
        <v>20</v>
      </c>
      <c r="L24" s="31"/>
      <c r="M24" s="31"/>
      <c r="N24" s="32"/>
      <c r="P24" s="30" t="s">
        <v>20</v>
      </c>
      <c r="Q24" s="31"/>
      <c r="R24" s="31"/>
      <c r="S24" s="32"/>
    </row>
    <row r="25" spans="1:19">
      <c r="A25" s="4" t="s">
        <v>5</v>
      </c>
      <c r="B25" s="4" t="s">
        <v>4</v>
      </c>
      <c r="C25" s="4" t="s">
        <v>9</v>
      </c>
      <c r="D25" s="4" t="s">
        <v>10</v>
      </c>
      <c r="F25" s="4" t="s">
        <v>5</v>
      </c>
      <c r="G25" s="4" t="s">
        <v>4</v>
      </c>
      <c r="H25" s="4" t="s">
        <v>9</v>
      </c>
      <c r="I25" s="4" t="s">
        <v>10</v>
      </c>
      <c r="K25" s="4" t="s">
        <v>5</v>
      </c>
      <c r="L25" s="4" t="s">
        <v>4</v>
      </c>
      <c r="M25" s="4" t="s">
        <v>9</v>
      </c>
      <c r="N25" s="4" t="s">
        <v>10</v>
      </c>
      <c r="P25" s="4" t="s">
        <v>5</v>
      </c>
      <c r="Q25" s="4" t="s">
        <v>4</v>
      </c>
      <c r="R25" s="4" t="s">
        <v>9</v>
      </c>
      <c r="S25" s="4" t="s">
        <v>10</v>
      </c>
    </row>
    <row r="26" spans="1:19">
      <c r="A26" s="3" t="s">
        <v>6</v>
      </c>
      <c r="B26" s="3">
        <v>1.44</v>
      </c>
      <c r="C26" s="3">
        <v>8</v>
      </c>
      <c r="D26" s="3">
        <v>96.483000000000004</v>
      </c>
      <c r="F26" s="3" t="s">
        <v>6</v>
      </c>
      <c r="G26" s="3">
        <v>1.4383999999999999</v>
      </c>
      <c r="H26" s="3">
        <v>8</v>
      </c>
      <c r="I26" s="3">
        <v>91.252399999999994</v>
      </c>
      <c r="K26" s="3" t="s">
        <v>6</v>
      </c>
      <c r="L26" s="3">
        <v>1.4394</v>
      </c>
      <c r="M26" s="3">
        <v>8</v>
      </c>
      <c r="N26" s="3">
        <v>95.938299999999998</v>
      </c>
      <c r="P26" s="3" t="s">
        <v>6</v>
      </c>
      <c r="Q26" s="3">
        <v>1.4407000000000001</v>
      </c>
      <c r="R26" s="3">
        <v>8</v>
      </c>
      <c r="S26" s="3">
        <v>96.635499999999993</v>
      </c>
    </row>
    <row r="27" spans="1:19">
      <c r="A27" s="3" t="s">
        <v>0</v>
      </c>
      <c r="B27" s="3">
        <v>1.4339</v>
      </c>
      <c r="C27" s="3">
        <v>7</v>
      </c>
      <c r="D27" s="3">
        <v>97.458399999999997</v>
      </c>
      <c r="F27" s="3" t="s">
        <v>0</v>
      </c>
      <c r="G27" s="3">
        <v>1.4309000000000001</v>
      </c>
      <c r="H27" s="3">
        <v>7</v>
      </c>
      <c r="I27" s="3">
        <v>97.191199999999995</v>
      </c>
      <c r="K27" s="3" t="s">
        <v>0</v>
      </c>
      <c r="L27" s="3">
        <v>1.4298999999999999</v>
      </c>
      <c r="M27" s="3">
        <v>7</v>
      </c>
      <c r="N27" s="3">
        <v>96.802099999999996</v>
      </c>
      <c r="P27" s="3" t="s">
        <v>0</v>
      </c>
      <c r="Q27" s="3">
        <v>1.4343999999999999</v>
      </c>
      <c r="R27" s="3">
        <v>7</v>
      </c>
      <c r="S27" s="3">
        <v>97.6541</v>
      </c>
    </row>
    <row r="28" spans="1:19">
      <c r="A28" s="3" t="s">
        <v>1</v>
      </c>
      <c r="B28" s="3">
        <v>1.4205000000000001</v>
      </c>
      <c r="C28" s="3">
        <v>6</v>
      </c>
      <c r="D28" s="23">
        <v>98.365499999999997</v>
      </c>
      <c r="F28" s="3" t="s">
        <v>1</v>
      </c>
      <c r="G28" s="3">
        <v>1.4149</v>
      </c>
      <c r="H28" s="3">
        <v>6</v>
      </c>
      <c r="I28" s="23">
        <v>97.813900000000004</v>
      </c>
      <c r="K28" s="3" t="s">
        <v>1</v>
      </c>
      <c r="L28" s="3">
        <v>1.4116</v>
      </c>
      <c r="M28" s="3">
        <v>6</v>
      </c>
      <c r="N28" s="23">
        <v>97.054100000000005</v>
      </c>
      <c r="P28" s="3" t="s">
        <v>1</v>
      </c>
      <c r="Q28" s="3">
        <v>1.4206000000000001</v>
      </c>
      <c r="R28" s="3">
        <v>6</v>
      </c>
      <c r="S28" s="23">
        <v>98.5107</v>
      </c>
    </row>
    <row r="29" spans="1:19">
      <c r="A29" s="3" t="s">
        <v>2</v>
      </c>
      <c r="B29" s="3">
        <v>1.4015</v>
      </c>
      <c r="C29" s="3">
        <v>5</v>
      </c>
      <c r="D29" s="3">
        <v>99.114099999999993</v>
      </c>
      <c r="F29" s="3" t="s">
        <v>2</v>
      </c>
      <c r="G29" s="3">
        <v>1.4025000000000001</v>
      </c>
      <c r="H29" s="3">
        <v>5</v>
      </c>
      <c r="I29" s="3">
        <v>98.3142</v>
      </c>
      <c r="K29" s="3" t="s">
        <v>2</v>
      </c>
      <c r="L29" s="3">
        <v>1.3989</v>
      </c>
      <c r="M29" s="3">
        <v>5</v>
      </c>
      <c r="N29" s="3">
        <v>97.489599999999996</v>
      </c>
      <c r="P29" s="3" t="s">
        <v>2</v>
      </c>
      <c r="Q29" s="12">
        <v>1.403</v>
      </c>
      <c r="R29" s="3">
        <v>5</v>
      </c>
      <c r="S29" s="3">
        <v>99.194599999999994</v>
      </c>
    </row>
    <row r="30" spans="1:19">
      <c r="A30" s="3" t="s">
        <v>3</v>
      </c>
      <c r="B30" s="3">
        <v>1.4007000000000001</v>
      </c>
      <c r="C30" s="3">
        <v>4</v>
      </c>
      <c r="D30" s="3">
        <v>100.137</v>
      </c>
      <c r="F30" s="3" t="s">
        <v>3</v>
      </c>
      <c r="G30" s="3">
        <v>1.4011</v>
      </c>
      <c r="H30" s="3">
        <v>4</v>
      </c>
      <c r="I30" s="3">
        <v>98.915300000000002</v>
      </c>
      <c r="K30" s="3" t="s">
        <v>3</v>
      </c>
      <c r="L30" s="3">
        <v>1.3989</v>
      </c>
      <c r="M30" s="3">
        <v>4</v>
      </c>
      <c r="N30" s="3">
        <v>98.227400000000003</v>
      </c>
      <c r="P30" s="3" t="s">
        <v>3</v>
      </c>
      <c r="Q30" s="3">
        <v>1.4025000000000001</v>
      </c>
      <c r="R30" s="3">
        <v>4</v>
      </c>
      <c r="S30" s="3">
        <v>100.217</v>
      </c>
    </row>
    <row r="31" spans="1:19">
      <c r="A31" s="3" t="s">
        <v>7</v>
      </c>
      <c r="B31" s="3">
        <v>1.3943000000000001</v>
      </c>
      <c r="C31" s="3">
        <v>3</v>
      </c>
      <c r="D31" s="8" t="s">
        <v>11</v>
      </c>
      <c r="F31" s="3" t="s">
        <v>7</v>
      </c>
      <c r="G31" s="3">
        <v>1.3951</v>
      </c>
      <c r="H31" s="3">
        <v>3</v>
      </c>
      <c r="I31" s="8" t="s">
        <v>11</v>
      </c>
      <c r="K31" s="3" t="s">
        <v>7</v>
      </c>
      <c r="L31" s="3">
        <v>1.3940999999999999</v>
      </c>
      <c r="M31" s="3">
        <v>3</v>
      </c>
      <c r="N31" s="8" t="s">
        <v>11</v>
      </c>
      <c r="P31" s="3" t="s">
        <v>7</v>
      </c>
      <c r="Q31" s="3">
        <v>1.3956</v>
      </c>
      <c r="R31" s="3">
        <v>3</v>
      </c>
      <c r="S31" s="8" t="s">
        <v>11</v>
      </c>
    </row>
    <row r="32" spans="1:19">
      <c r="A32" s="15"/>
      <c r="B32" s="14"/>
      <c r="C32" s="3">
        <v>2</v>
      </c>
      <c r="D32" s="3">
        <v>102.002</v>
      </c>
      <c r="F32" s="15"/>
      <c r="G32" s="14"/>
      <c r="H32" s="3">
        <v>2</v>
      </c>
      <c r="I32" s="3">
        <v>100.756</v>
      </c>
      <c r="K32" s="15"/>
      <c r="M32" s="3">
        <v>2</v>
      </c>
      <c r="N32" s="3">
        <v>100.15</v>
      </c>
      <c r="P32" s="15"/>
      <c r="Q32" s="14"/>
      <c r="R32" s="3">
        <v>2</v>
      </c>
      <c r="S32" s="3">
        <v>101.967</v>
      </c>
    </row>
    <row r="33" spans="1:19">
      <c r="A33" s="7"/>
      <c r="B33" s="2"/>
      <c r="C33" s="3">
        <v>1</v>
      </c>
      <c r="D33" s="3">
        <v>104.697</v>
      </c>
      <c r="F33" s="7"/>
      <c r="G33" s="2"/>
      <c r="H33" s="3">
        <v>1</v>
      </c>
      <c r="I33" s="3">
        <v>103.87</v>
      </c>
      <c r="K33" s="7"/>
      <c r="L33" s="2"/>
      <c r="M33" s="3">
        <v>1</v>
      </c>
      <c r="N33" s="3">
        <v>103.837</v>
      </c>
      <c r="P33" s="7"/>
      <c r="Q33" s="2"/>
      <c r="R33" s="3">
        <v>1</v>
      </c>
      <c r="S33" s="3">
        <v>104.8</v>
      </c>
    </row>
    <row r="35" spans="1:19" ht="15.75" thickBot="1">
      <c r="A35" s="30" t="s">
        <v>21</v>
      </c>
      <c r="B35" s="31"/>
      <c r="C35" s="31"/>
      <c r="D35" s="32"/>
      <c r="F35" s="30" t="s">
        <v>21</v>
      </c>
      <c r="G35" s="31"/>
      <c r="H35" s="31"/>
      <c r="I35" s="32"/>
      <c r="K35" s="30" t="s">
        <v>21</v>
      </c>
      <c r="L35" s="31"/>
      <c r="M35" s="31"/>
      <c r="N35" s="32"/>
      <c r="P35" s="30" t="s">
        <v>21</v>
      </c>
      <c r="Q35" s="31"/>
      <c r="R35" s="31"/>
      <c r="S35" s="32"/>
    </row>
    <row r="36" spans="1:19">
      <c r="A36" s="4" t="s">
        <v>5</v>
      </c>
      <c r="B36" s="4" t="s">
        <v>4</v>
      </c>
      <c r="C36" s="4" t="s">
        <v>9</v>
      </c>
      <c r="D36" s="4" t="s">
        <v>10</v>
      </c>
      <c r="F36" s="4" t="s">
        <v>5</v>
      </c>
      <c r="G36" s="4" t="s">
        <v>4</v>
      </c>
      <c r="H36" s="4" t="s">
        <v>9</v>
      </c>
      <c r="I36" s="4" t="s">
        <v>10</v>
      </c>
      <c r="K36" s="4" t="s">
        <v>5</v>
      </c>
      <c r="L36" s="4" t="s">
        <v>4</v>
      </c>
      <c r="M36" s="4" t="s">
        <v>9</v>
      </c>
      <c r="N36" s="4" t="s">
        <v>10</v>
      </c>
      <c r="P36" s="4" t="s">
        <v>5</v>
      </c>
      <c r="Q36" s="4" t="s">
        <v>4</v>
      </c>
      <c r="R36" s="4" t="s">
        <v>9</v>
      </c>
      <c r="S36" s="4" t="s">
        <v>10</v>
      </c>
    </row>
    <row r="37" spans="1:19">
      <c r="A37" s="3" t="s">
        <v>6</v>
      </c>
      <c r="B37" s="3">
        <v>1.4410000000000001</v>
      </c>
      <c r="C37" s="3">
        <v>8</v>
      </c>
      <c r="D37" s="3">
        <v>97.453599999999994</v>
      </c>
      <c r="F37" s="3" t="s">
        <v>6</v>
      </c>
      <c r="G37" s="3">
        <v>1.4386000000000001</v>
      </c>
      <c r="H37" s="3">
        <v>8</v>
      </c>
      <c r="I37" s="3">
        <v>93.292100000000005</v>
      </c>
      <c r="K37" s="3" t="s">
        <v>6</v>
      </c>
      <c r="L37" s="3">
        <v>1.4389000000000001</v>
      </c>
      <c r="M37" s="3">
        <v>8</v>
      </c>
      <c r="N37" s="3">
        <v>95.810100000000006</v>
      </c>
      <c r="P37" s="3" t="s">
        <v>6</v>
      </c>
      <c r="Q37" s="3">
        <v>1.4416</v>
      </c>
      <c r="R37" s="3">
        <v>8</v>
      </c>
      <c r="S37" s="3">
        <v>97.334299999999999</v>
      </c>
    </row>
    <row r="38" spans="1:19">
      <c r="A38" s="3" t="s">
        <v>0</v>
      </c>
      <c r="B38" s="3">
        <v>1.4359</v>
      </c>
      <c r="C38" s="3">
        <v>7</v>
      </c>
      <c r="D38" s="3">
        <v>98.475800000000007</v>
      </c>
      <c r="F38" s="3" t="s">
        <v>0</v>
      </c>
      <c r="G38" s="3">
        <v>1.4319</v>
      </c>
      <c r="H38" s="3">
        <v>7</v>
      </c>
      <c r="I38" s="3">
        <v>97.438500000000005</v>
      </c>
      <c r="K38" s="3" t="s">
        <v>0</v>
      </c>
      <c r="L38" s="3">
        <v>1.4297</v>
      </c>
      <c r="M38" s="3">
        <v>7</v>
      </c>
      <c r="N38" s="3">
        <v>96.602000000000004</v>
      </c>
      <c r="P38" s="3" t="s">
        <v>0</v>
      </c>
      <c r="Q38" s="12">
        <v>1.4355</v>
      </c>
      <c r="R38" s="3">
        <v>7</v>
      </c>
      <c r="S38" s="3">
        <v>98.356499999999997</v>
      </c>
    </row>
    <row r="39" spans="1:19">
      <c r="A39" s="3" t="s">
        <v>1</v>
      </c>
      <c r="B39" s="3">
        <v>1.4229000000000001</v>
      </c>
      <c r="C39" s="3">
        <v>6</v>
      </c>
      <c r="D39" s="23">
        <v>99.274900000000002</v>
      </c>
      <c r="F39" s="3" t="s">
        <v>1</v>
      </c>
      <c r="G39" s="3">
        <v>1.4144000000000001</v>
      </c>
      <c r="H39" s="3">
        <v>6</v>
      </c>
      <c r="I39" s="23">
        <v>97.676000000000002</v>
      </c>
      <c r="K39" s="3" t="s">
        <v>1</v>
      </c>
      <c r="L39" s="12">
        <v>1.41</v>
      </c>
      <c r="M39" s="3">
        <v>6</v>
      </c>
      <c r="N39" s="23">
        <v>96.810699999999997</v>
      </c>
      <c r="P39" s="3" t="s">
        <v>1</v>
      </c>
      <c r="Q39" s="3">
        <v>1.4216</v>
      </c>
      <c r="R39" s="3">
        <v>6</v>
      </c>
      <c r="S39" s="23">
        <v>99.072800000000001</v>
      </c>
    </row>
    <row r="40" spans="1:19">
      <c r="A40" s="3" t="s">
        <v>2</v>
      </c>
      <c r="B40" s="3">
        <v>1.4053</v>
      </c>
      <c r="C40" s="3">
        <v>5</v>
      </c>
      <c r="D40" s="3">
        <v>99.862200000000001</v>
      </c>
      <c r="F40" s="3" t="s">
        <v>2</v>
      </c>
      <c r="G40" s="3">
        <v>1.4016</v>
      </c>
      <c r="H40" s="3">
        <v>5</v>
      </c>
      <c r="I40" s="3">
        <v>98.0792</v>
      </c>
      <c r="K40" s="3" t="s">
        <v>2</v>
      </c>
      <c r="L40" s="29">
        <v>1.3975</v>
      </c>
      <c r="M40" s="3">
        <v>5</v>
      </c>
      <c r="N40" s="3">
        <v>97.210300000000004</v>
      </c>
      <c r="P40" s="3" t="s">
        <v>2</v>
      </c>
      <c r="Q40" s="3">
        <v>1.4040999999999999</v>
      </c>
      <c r="R40" s="3">
        <v>5</v>
      </c>
      <c r="S40" s="3">
        <v>99.655900000000003</v>
      </c>
    </row>
    <row r="41" spans="1:19">
      <c r="A41" s="3" t="s">
        <v>3</v>
      </c>
      <c r="B41" s="3">
        <v>1.4039999999999999</v>
      </c>
      <c r="C41" s="3">
        <v>4</v>
      </c>
      <c r="D41" s="3">
        <v>100.73099999999999</v>
      </c>
      <c r="F41" s="3" t="s">
        <v>3</v>
      </c>
      <c r="G41" s="3">
        <v>1.4015</v>
      </c>
      <c r="H41" s="3">
        <v>4</v>
      </c>
      <c r="I41" s="3">
        <v>98.709000000000003</v>
      </c>
      <c r="K41" s="3" t="s">
        <v>3</v>
      </c>
      <c r="L41" s="3">
        <v>1.3971</v>
      </c>
      <c r="M41" s="3">
        <v>4</v>
      </c>
      <c r="N41" s="3">
        <v>97.991299999999995</v>
      </c>
      <c r="P41" s="3" t="s">
        <v>3</v>
      </c>
      <c r="Q41" s="3">
        <v>1.4026000000000001</v>
      </c>
      <c r="R41" s="3">
        <v>4</v>
      </c>
      <c r="S41" s="3">
        <v>100.608</v>
      </c>
    </row>
    <row r="42" spans="1:19">
      <c r="A42" s="3" t="s">
        <v>7</v>
      </c>
      <c r="B42" s="3">
        <v>1.397</v>
      </c>
      <c r="C42" s="3">
        <v>3</v>
      </c>
      <c r="D42" s="8" t="s">
        <v>11</v>
      </c>
      <c r="F42" s="3" t="s">
        <v>7</v>
      </c>
      <c r="G42" s="3">
        <v>1.3969</v>
      </c>
      <c r="H42" s="3">
        <v>3</v>
      </c>
      <c r="I42" s="8" t="s">
        <v>11</v>
      </c>
      <c r="K42" s="3" t="s">
        <v>7</v>
      </c>
      <c r="L42" s="3">
        <v>1.3931</v>
      </c>
      <c r="M42" s="3">
        <v>3</v>
      </c>
      <c r="N42" s="8" t="s">
        <v>11</v>
      </c>
      <c r="P42" s="3" t="s">
        <v>7</v>
      </c>
      <c r="Q42" s="3">
        <v>1.3958999999999999</v>
      </c>
      <c r="R42" s="3">
        <v>3</v>
      </c>
      <c r="S42" s="8" t="s">
        <v>11</v>
      </c>
    </row>
    <row r="43" spans="1:19">
      <c r="A43" s="15"/>
      <c r="B43" s="14"/>
      <c r="C43" s="3">
        <v>2</v>
      </c>
      <c r="D43" s="3">
        <v>102.46299999999999</v>
      </c>
      <c r="F43" s="15"/>
      <c r="G43" s="14"/>
      <c r="H43" s="3">
        <v>2</v>
      </c>
      <c r="I43" s="3">
        <v>100.542</v>
      </c>
      <c r="K43" s="15"/>
      <c r="L43" s="14"/>
      <c r="M43" s="3">
        <v>2</v>
      </c>
      <c r="N43" s="3">
        <v>99.938599999999994</v>
      </c>
      <c r="P43" s="15"/>
      <c r="Q43" s="14"/>
      <c r="R43" s="3">
        <v>2</v>
      </c>
      <c r="S43" s="3">
        <v>102.383</v>
      </c>
    </row>
    <row r="44" spans="1:19">
      <c r="A44" s="7"/>
      <c r="B44" s="2"/>
      <c r="C44" s="3">
        <v>1</v>
      </c>
      <c r="D44" s="3">
        <v>104.967</v>
      </c>
      <c r="F44" s="7"/>
      <c r="G44" s="2"/>
      <c r="H44" s="3">
        <v>1</v>
      </c>
      <c r="I44" s="3">
        <v>103.916</v>
      </c>
      <c r="K44" s="7"/>
      <c r="L44" s="2"/>
      <c r="M44" s="3">
        <v>1</v>
      </c>
      <c r="N44" s="3">
        <v>103.893</v>
      </c>
      <c r="P44" s="7"/>
      <c r="Q44" s="2"/>
      <c r="R44" s="3">
        <v>1</v>
      </c>
      <c r="S44" s="3">
        <v>105.06</v>
      </c>
    </row>
    <row r="46" spans="1:19" ht="15.75" thickBot="1">
      <c r="A46" s="30" t="s">
        <v>22</v>
      </c>
      <c r="B46" s="31"/>
      <c r="C46" s="31"/>
      <c r="D46" s="32"/>
      <c r="F46" s="30" t="s">
        <v>22</v>
      </c>
      <c r="G46" s="31"/>
      <c r="H46" s="31"/>
      <c r="I46" s="32"/>
      <c r="K46" s="30" t="s">
        <v>22</v>
      </c>
      <c r="L46" s="31"/>
      <c r="M46" s="31"/>
      <c r="N46" s="32"/>
      <c r="P46" s="30" t="s">
        <v>22</v>
      </c>
      <c r="Q46" s="31"/>
      <c r="R46" s="31"/>
      <c r="S46" s="32"/>
    </row>
    <row r="47" spans="1:19">
      <c r="A47" s="4" t="s">
        <v>5</v>
      </c>
      <c r="B47" s="4" t="s">
        <v>4</v>
      </c>
      <c r="C47" s="4" t="s">
        <v>9</v>
      </c>
      <c r="D47" s="4" t="s">
        <v>10</v>
      </c>
      <c r="F47" s="4" t="s">
        <v>5</v>
      </c>
      <c r="G47" s="4" t="s">
        <v>4</v>
      </c>
      <c r="H47" s="4" t="s">
        <v>9</v>
      </c>
      <c r="I47" s="4" t="s">
        <v>10</v>
      </c>
      <c r="K47" s="4" t="s">
        <v>5</v>
      </c>
      <c r="L47" s="4" t="s">
        <v>4</v>
      </c>
      <c r="M47" s="4" t="s">
        <v>9</v>
      </c>
      <c r="N47" s="4" t="s">
        <v>10</v>
      </c>
      <c r="P47" s="4" t="s">
        <v>5</v>
      </c>
      <c r="Q47" s="4" t="s">
        <v>4</v>
      </c>
      <c r="R47" s="4" t="s">
        <v>9</v>
      </c>
      <c r="S47" s="4" t="s">
        <v>10</v>
      </c>
    </row>
    <row r="48" spans="1:19">
      <c r="A48" s="3" t="s">
        <v>6</v>
      </c>
      <c r="B48" s="3">
        <v>1.4420999999999999</v>
      </c>
      <c r="C48" s="3">
        <v>8</v>
      </c>
      <c r="D48" s="3">
        <v>92.647800000000004</v>
      </c>
      <c r="F48" s="3" t="s">
        <v>6</v>
      </c>
      <c r="G48" s="3">
        <v>1.4397</v>
      </c>
      <c r="H48" s="3">
        <v>8</v>
      </c>
      <c r="I48" s="3">
        <v>89.742500000000007</v>
      </c>
      <c r="K48" s="3" t="s">
        <v>6</v>
      </c>
      <c r="L48" s="3">
        <v>1.4384999999999999</v>
      </c>
      <c r="M48" s="3">
        <v>8</v>
      </c>
      <c r="N48" s="3">
        <v>96.294499999999999</v>
      </c>
      <c r="P48" s="3" t="s">
        <v>6</v>
      </c>
      <c r="Q48" s="3">
        <v>1.4431</v>
      </c>
      <c r="R48" s="3">
        <v>8</v>
      </c>
      <c r="S48" s="3">
        <v>93.755700000000004</v>
      </c>
    </row>
    <row r="49" spans="1:19">
      <c r="A49" s="3" t="s">
        <v>0</v>
      </c>
      <c r="B49" s="3">
        <v>1.4361999999999999</v>
      </c>
      <c r="C49" s="3">
        <v>7</v>
      </c>
      <c r="D49" s="3">
        <v>98.795400000000001</v>
      </c>
      <c r="F49" s="3" t="s">
        <v>0</v>
      </c>
      <c r="G49" s="3">
        <v>1.4298999999999999</v>
      </c>
      <c r="H49" s="3">
        <v>7</v>
      </c>
      <c r="I49" s="3">
        <v>97.289599999999993</v>
      </c>
      <c r="K49" s="3" t="s">
        <v>0</v>
      </c>
      <c r="L49" s="3">
        <v>1.4314</v>
      </c>
      <c r="M49" s="3">
        <v>7</v>
      </c>
      <c r="N49" s="3">
        <v>96.870400000000004</v>
      </c>
      <c r="P49" s="3" t="s">
        <v>0</v>
      </c>
      <c r="Q49" s="12">
        <v>1.4379999999999999</v>
      </c>
      <c r="R49" s="3">
        <v>7</v>
      </c>
      <c r="S49" s="3">
        <v>98.596699999999998</v>
      </c>
    </row>
    <row r="50" spans="1:19">
      <c r="A50" s="3" t="s">
        <v>1</v>
      </c>
      <c r="B50" s="3">
        <v>1.4211</v>
      </c>
      <c r="C50" s="3">
        <v>6</v>
      </c>
      <c r="D50" s="23">
        <v>99.389300000000006</v>
      </c>
      <c r="F50" s="3" t="s">
        <v>1</v>
      </c>
      <c r="G50" s="3">
        <v>1.4095</v>
      </c>
      <c r="H50" s="3">
        <v>6</v>
      </c>
      <c r="I50" s="23">
        <v>97.307599999999994</v>
      </c>
      <c r="K50" s="3" t="s">
        <v>1</v>
      </c>
      <c r="L50" s="3">
        <v>1.4125000000000001</v>
      </c>
      <c r="M50" s="3">
        <v>6</v>
      </c>
      <c r="N50" s="23">
        <v>97.046700000000001</v>
      </c>
      <c r="P50" s="3" t="s">
        <v>1</v>
      </c>
      <c r="Q50" s="3">
        <v>1.4211</v>
      </c>
      <c r="R50" s="3">
        <v>6</v>
      </c>
      <c r="S50" s="8">
        <v>99.061099999999996</v>
      </c>
    </row>
    <row r="51" spans="1:19">
      <c r="A51" s="3" t="s">
        <v>2</v>
      </c>
      <c r="B51" s="3">
        <v>1.4071</v>
      </c>
      <c r="C51" s="3">
        <v>5</v>
      </c>
      <c r="D51" s="3">
        <v>99.831999999999994</v>
      </c>
      <c r="F51" s="3" t="s">
        <v>2</v>
      </c>
      <c r="G51" s="3">
        <v>1.3985000000000001</v>
      </c>
      <c r="H51" s="3">
        <v>5</v>
      </c>
      <c r="I51" s="3">
        <v>97.559600000000003</v>
      </c>
      <c r="K51" s="3" t="s">
        <v>2</v>
      </c>
      <c r="L51" s="12">
        <v>1.3979999999999999</v>
      </c>
      <c r="M51" s="3">
        <v>5</v>
      </c>
      <c r="N51" s="3">
        <v>97.460599999999999</v>
      </c>
      <c r="P51" s="3" t="s">
        <v>2</v>
      </c>
      <c r="Q51" s="3">
        <v>1.4065000000000001</v>
      </c>
      <c r="R51" s="3">
        <v>5</v>
      </c>
      <c r="S51" s="3">
        <v>99.521799999999999</v>
      </c>
    </row>
    <row r="52" spans="1:19">
      <c r="A52" s="3" t="s">
        <v>3</v>
      </c>
      <c r="B52" s="3">
        <v>1.4065000000000001</v>
      </c>
      <c r="C52" s="3">
        <v>4</v>
      </c>
      <c r="D52" s="3">
        <v>100.40900000000001</v>
      </c>
      <c r="F52" s="3" t="s">
        <v>3</v>
      </c>
      <c r="G52" s="3">
        <v>1.3978999999999999</v>
      </c>
      <c r="H52" s="3">
        <v>4</v>
      </c>
      <c r="I52" s="3">
        <v>98.142600000000002</v>
      </c>
      <c r="K52" s="3" t="s">
        <v>3</v>
      </c>
      <c r="L52" s="3">
        <v>1.3977999999999999</v>
      </c>
      <c r="M52" s="3">
        <v>4</v>
      </c>
      <c r="N52" s="3">
        <v>98.349699999999999</v>
      </c>
      <c r="P52" s="3" t="s">
        <v>3</v>
      </c>
      <c r="Q52" s="12">
        <v>1.405</v>
      </c>
      <c r="R52" s="3">
        <v>4</v>
      </c>
      <c r="S52" s="3">
        <v>100.127</v>
      </c>
    </row>
    <row r="53" spans="1:19">
      <c r="A53" s="3" t="s">
        <v>7</v>
      </c>
      <c r="B53" s="3">
        <v>1.3985000000000001</v>
      </c>
      <c r="C53" s="3">
        <v>3</v>
      </c>
      <c r="D53" s="8" t="s">
        <v>11</v>
      </c>
      <c r="F53" s="3" t="s">
        <v>7</v>
      </c>
      <c r="G53" s="3">
        <v>1.3969</v>
      </c>
      <c r="H53" s="3">
        <v>3</v>
      </c>
      <c r="I53" s="8" t="s">
        <v>11</v>
      </c>
      <c r="K53" s="3" t="s">
        <v>7</v>
      </c>
      <c r="L53" s="3">
        <v>1.3931</v>
      </c>
      <c r="M53" s="3">
        <v>3</v>
      </c>
      <c r="N53" s="8" t="s">
        <v>11</v>
      </c>
      <c r="P53" s="3" t="s">
        <v>7</v>
      </c>
      <c r="Q53" s="3">
        <v>1.3985000000000001</v>
      </c>
      <c r="R53" s="3">
        <v>3</v>
      </c>
      <c r="S53" s="8" t="s">
        <v>11</v>
      </c>
    </row>
    <row r="54" spans="1:19">
      <c r="A54" s="15"/>
      <c r="B54" s="14"/>
      <c r="C54" s="3">
        <v>2</v>
      </c>
      <c r="D54" s="3">
        <v>102.16200000000001</v>
      </c>
      <c r="F54" s="24"/>
      <c r="G54" s="14"/>
      <c r="H54" s="3">
        <v>2</v>
      </c>
      <c r="I54" s="3">
        <v>100.068</v>
      </c>
      <c r="J54" s="1"/>
      <c r="K54" s="24"/>
      <c r="L54" s="14"/>
      <c r="M54" s="3">
        <v>2</v>
      </c>
      <c r="N54" s="3">
        <v>100.37</v>
      </c>
      <c r="P54" s="15"/>
      <c r="Q54" s="14"/>
      <c r="R54" s="3">
        <v>2</v>
      </c>
      <c r="S54" s="3">
        <v>101.938</v>
      </c>
    </row>
    <row r="55" spans="1:19">
      <c r="A55" s="7"/>
      <c r="B55" s="2"/>
      <c r="C55" s="3">
        <v>1</v>
      </c>
      <c r="D55" s="3">
        <v>104.886</v>
      </c>
      <c r="F55" s="7"/>
      <c r="G55" s="2"/>
      <c r="H55" s="3">
        <v>1</v>
      </c>
      <c r="I55" s="3">
        <v>103.78100000000001</v>
      </c>
      <c r="K55" s="7"/>
      <c r="L55" s="2"/>
      <c r="M55" s="3">
        <v>1</v>
      </c>
      <c r="N55" s="3">
        <v>104.08199999999999</v>
      </c>
      <c r="P55" s="7"/>
      <c r="Q55" s="2"/>
      <c r="R55" s="3">
        <v>1</v>
      </c>
      <c r="S55" s="3">
        <v>104.81399999999999</v>
      </c>
    </row>
    <row r="56" spans="1:19">
      <c r="F56" s="7"/>
      <c r="G56" s="7"/>
      <c r="H56" s="7"/>
      <c r="I56" s="7"/>
    </row>
    <row r="57" spans="1:19" ht="15.75" thickBot="1">
      <c r="A57" s="30" t="s">
        <v>23</v>
      </c>
      <c r="B57" s="31"/>
      <c r="C57" s="31"/>
      <c r="D57" s="32"/>
      <c r="F57" s="6"/>
      <c r="G57" s="6"/>
      <c r="H57" s="6"/>
      <c r="I57" s="6"/>
      <c r="K57" s="30" t="s">
        <v>23</v>
      </c>
      <c r="L57" s="31"/>
      <c r="M57" s="31"/>
      <c r="N57" s="32"/>
      <c r="P57" s="30" t="s">
        <v>23</v>
      </c>
      <c r="Q57" s="31"/>
      <c r="R57" s="31"/>
      <c r="S57" s="32"/>
    </row>
    <row r="58" spans="1:19">
      <c r="A58" s="4" t="s">
        <v>5</v>
      </c>
      <c r="B58" s="4" t="s">
        <v>4</v>
      </c>
      <c r="C58" s="4" t="s">
        <v>9</v>
      </c>
      <c r="D58" s="4" t="s">
        <v>10</v>
      </c>
      <c r="F58" s="7"/>
      <c r="G58" s="7"/>
      <c r="H58" s="7"/>
      <c r="I58" s="7"/>
      <c r="K58" s="4" t="s">
        <v>5</v>
      </c>
      <c r="L58" s="4" t="s">
        <v>4</v>
      </c>
      <c r="M58" s="4" t="s">
        <v>9</v>
      </c>
      <c r="N58" s="4" t="s">
        <v>10</v>
      </c>
      <c r="P58" s="4" t="s">
        <v>5</v>
      </c>
      <c r="Q58" s="4" t="s">
        <v>4</v>
      </c>
      <c r="R58" s="4" t="s">
        <v>9</v>
      </c>
      <c r="S58" s="4" t="s">
        <v>10</v>
      </c>
    </row>
    <row r="59" spans="1:19">
      <c r="A59" s="3" t="s">
        <v>6</v>
      </c>
      <c r="B59" s="3">
        <v>1.4439</v>
      </c>
      <c r="C59" s="3">
        <v>8</v>
      </c>
      <c r="D59" s="3">
        <v>98.558599999999998</v>
      </c>
      <c r="E59" s="1"/>
      <c r="F59" s="7"/>
      <c r="G59" s="7"/>
      <c r="H59" s="7"/>
      <c r="I59" s="7"/>
      <c r="K59" s="3" t="s">
        <v>6</v>
      </c>
      <c r="L59" s="3">
        <v>1.4400999999999999</v>
      </c>
      <c r="M59" s="3">
        <v>8</v>
      </c>
      <c r="N59" s="3">
        <v>96.780900000000003</v>
      </c>
      <c r="P59" s="3" t="s">
        <v>6</v>
      </c>
      <c r="Q59" s="3">
        <v>1.4439</v>
      </c>
      <c r="R59" s="3">
        <v>8</v>
      </c>
      <c r="S59" s="3">
        <v>90.942899999999995</v>
      </c>
    </row>
    <row r="60" spans="1:19">
      <c r="A60" s="3" t="s">
        <v>0</v>
      </c>
      <c r="B60" s="3">
        <v>1.4377</v>
      </c>
      <c r="C60" s="3">
        <v>7</v>
      </c>
      <c r="D60" s="3">
        <v>99.134500000000003</v>
      </c>
      <c r="E60" s="1"/>
      <c r="F60" s="7"/>
      <c r="G60" s="7"/>
      <c r="H60" s="7"/>
      <c r="I60" s="7"/>
      <c r="K60" s="3" t="s">
        <v>0</v>
      </c>
      <c r="L60" s="3">
        <v>1.4325000000000001</v>
      </c>
      <c r="M60" s="3">
        <v>7</v>
      </c>
      <c r="N60" s="3">
        <v>97.493499999999997</v>
      </c>
      <c r="P60" s="3" t="s">
        <v>0</v>
      </c>
      <c r="Q60" s="3">
        <v>1.4368000000000001</v>
      </c>
      <c r="R60" s="3">
        <v>7</v>
      </c>
      <c r="S60" s="3">
        <v>98.667000000000002</v>
      </c>
    </row>
    <row r="61" spans="1:19">
      <c r="A61" s="3" t="s">
        <v>1</v>
      </c>
      <c r="B61" s="3">
        <v>1.4195</v>
      </c>
      <c r="C61" s="3">
        <v>6</v>
      </c>
      <c r="D61" s="23">
        <v>99.253299999999996</v>
      </c>
      <c r="F61" s="7"/>
      <c r="G61" s="7"/>
      <c r="H61" s="7"/>
      <c r="I61" s="18"/>
      <c r="K61" s="3" t="s">
        <v>1</v>
      </c>
      <c r="L61" s="3">
        <v>1.4151</v>
      </c>
      <c r="M61" s="3">
        <v>6</v>
      </c>
      <c r="N61" s="23">
        <v>97.587100000000007</v>
      </c>
      <c r="P61" s="3" t="s">
        <v>1</v>
      </c>
      <c r="Q61" s="3">
        <v>1.4193</v>
      </c>
      <c r="R61" s="3">
        <v>6</v>
      </c>
      <c r="S61" s="23">
        <v>98.868600000000001</v>
      </c>
    </row>
    <row r="62" spans="1:19">
      <c r="A62" s="3" t="s">
        <v>2</v>
      </c>
      <c r="B62" s="3">
        <v>1.4060999999999999</v>
      </c>
      <c r="C62" s="3">
        <v>5</v>
      </c>
      <c r="D62" s="3">
        <v>99.602400000000003</v>
      </c>
      <c r="F62" s="7"/>
      <c r="G62" s="7"/>
      <c r="H62" s="7"/>
      <c r="I62" s="7"/>
      <c r="K62" s="3" t="s">
        <v>2</v>
      </c>
      <c r="L62" s="3">
        <v>1.3995</v>
      </c>
      <c r="M62" s="3">
        <v>5</v>
      </c>
      <c r="N62" s="3">
        <v>97.997500000000002</v>
      </c>
      <c r="P62" s="3" t="s">
        <v>2</v>
      </c>
      <c r="Q62" s="3">
        <v>1.4058999999999999</v>
      </c>
      <c r="R62" s="3">
        <v>5</v>
      </c>
      <c r="S62" s="3">
        <v>99.188900000000004</v>
      </c>
    </row>
    <row r="63" spans="1:19">
      <c r="A63" s="3" t="s">
        <v>3</v>
      </c>
      <c r="B63" s="3">
        <v>1.4065000000000001</v>
      </c>
      <c r="C63" s="3">
        <v>4</v>
      </c>
      <c r="D63" s="3">
        <v>100.38800000000001</v>
      </c>
      <c r="F63" s="7"/>
      <c r="G63" s="7"/>
      <c r="H63" s="7"/>
      <c r="I63" s="7"/>
      <c r="K63" s="3" t="s">
        <v>3</v>
      </c>
      <c r="L63" s="12">
        <v>1.399</v>
      </c>
      <c r="M63" s="3">
        <v>4</v>
      </c>
      <c r="N63" s="3">
        <v>98.825299999999999</v>
      </c>
      <c r="P63" s="3" t="s">
        <v>3</v>
      </c>
      <c r="Q63" s="3">
        <v>1.4060999999999999</v>
      </c>
      <c r="R63" s="3">
        <v>4</v>
      </c>
      <c r="S63" s="3">
        <v>99.746799999999993</v>
      </c>
    </row>
    <row r="64" spans="1:19">
      <c r="A64" s="3" t="s">
        <v>7</v>
      </c>
      <c r="B64" s="3">
        <v>1.4000999999999999</v>
      </c>
      <c r="C64" s="3">
        <v>3</v>
      </c>
      <c r="D64" s="8" t="s">
        <v>11</v>
      </c>
      <c r="F64" s="7"/>
      <c r="G64" s="7"/>
      <c r="H64" s="7"/>
      <c r="I64" s="18"/>
      <c r="K64" s="3" t="s">
        <v>7</v>
      </c>
      <c r="L64" s="3">
        <v>1.3938999999999999</v>
      </c>
      <c r="M64" s="3">
        <v>3</v>
      </c>
      <c r="N64" s="8" t="s">
        <v>11</v>
      </c>
      <c r="P64" s="3" t="s">
        <v>7</v>
      </c>
      <c r="Q64" s="3">
        <v>1.3995</v>
      </c>
      <c r="R64" s="3">
        <v>3</v>
      </c>
      <c r="S64" s="8" t="s">
        <v>11</v>
      </c>
    </row>
    <row r="65" spans="1:19">
      <c r="A65" s="15"/>
      <c r="B65" s="14"/>
      <c r="C65" s="3">
        <v>2</v>
      </c>
      <c r="D65" s="3">
        <v>102.127</v>
      </c>
      <c r="F65" s="7"/>
      <c r="G65" s="7"/>
      <c r="H65" s="7"/>
      <c r="I65" s="7"/>
      <c r="J65" s="7"/>
      <c r="K65" s="24"/>
      <c r="L65" s="14"/>
      <c r="M65" s="3">
        <v>2</v>
      </c>
      <c r="N65" s="3">
        <v>100.857</v>
      </c>
      <c r="P65" s="15"/>
      <c r="Q65" s="14"/>
      <c r="R65" s="3">
        <v>2</v>
      </c>
      <c r="S65" s="3">
        <v>101.64400000000001</v>
      </c>
    </row>
    <row r="66" spans="1:19">
      <c r="A66" s="7"/>
      <c r="B66" s="2"/>
      <c r="C66" s="3">
        <v>1</v>
      </c>
      <c r="D66" s="3">
        <v>105.1</v>
      </c>
      <c r="F66" s="7"/>
      <c r="G66" s="7"/>
      <c r="H66" s="7"/>
      <c r="I66" s="7"/>
      <c r="K66" s="7"/>
      <c r="L66" s="2"/>
      <c r="M66" s="3">
        <v>1</v>
      </c>
      <c r="N66" s="3">
        <v>104.173</v>
      </c>
      <c r="P66" s="7"/>
      <c r="Q66" s="2"/>
      <c r="R66" s="3">
        <v>1</v>
      </c>
      <c r="S66" s="3">
        <v>104.90600000000001</v>
      </c>
    </row>
    <row r="67" spans="1:19">
      <c r="F67" s="7"/>
      <c r="G67" s="7"/>
      <c r="H67" s="7"/>
      <c r="I67" s="7"/>
      <c r="K67" s="21"/>
      <c r="L67" s="21"/>
      <c r="M67" s="21"/>
      <c r="N67" s="21"/>
    </row>
    <row r="68" spans="1:19" ht="15.75" thickBot="1">
      <c r="A68" s="30" t="s">
        <v>24</v>
      </c>
      <c r="B68" s="31"/>
      <c r="C68" s="31"/>
      <c r="D68" s="32"/>
      <c r="F68" s="6"/>
      <c r="G68" s="6"/>
      <c r="H68" s="6"/>
      <c r="I68" s="6"/>
      <c r="K68" s="34"/>
      <c r="L68" s="34"/>
      <c r="M68" s="34"/>
      <c r="N68" s="34"/>
      <c r="P68" s="30" t="s">
        <v>24</v>
      </c>
      <c r="Q68" s="31"/>
      <c r="R68" s="31"/>
      <c r="S68" s="32"/>
    </row>
    <row r="69" spans="1:19">
      <c r="A69" s="4" t="s">
        <v>5</v>
      </c>
      <c r="B69" s="4" t="s">
        <v>4</v>
      </c>
      <c r="C69" s="4" t="s">
        <v>9</v>
      </c>
      <c r="D69" s="4" t="s">
        <v>10</v>
      </c>
      <c r="F69" s="7"/>
      <c r="G69" s="7"/>
      <c r="H69" s="7"/>
      <c r="I69" s="7"/>
      <c r="K69" s="17"/>
      <c r="L69" s="17"/>
      <c r="M69" s="17"/>
      <c r="N69" s="17"/>
      <c r="P69" s="4" t="s">
        <v>5</v>
      </c>
      <c r="Q69" s="4" t="s">
        <v>4</v>
      </c>
      <c r="R69" s="4" t="s">
        <v>9</v>
      </c>
      <c r="S69" s="4" t="s">
        <v>10</v>
      </c>
    </row>
    <row r="70" spans="1:19">
      <c r="A70" s="3" t="s">
        <v>6</v>
      </c>
      <c r="B70" s="12">
        <v>1.444</v>
      </c>
      <c r="C70" s="3">
        <v>8</v>
      </c>
      <c r="D70" s="3">
        <v>90.498800000000003</v>
      </c>
      <c r="F70" s="7"/>
      <c r="G70" s="7"/>
      <c r="H70" s="7"/>
      <c r="I70" s="7"/>
      <c r="K70" s="17"/>
      <c r="L70" s="17"/>
      <c r="M70" s="17"/>
      <c r="N70" s="17"/>
      <c r="P70" s="3" t="s">
        <v>6</v>
      </c>
      <c r="Q70" s="3">
        <v>1.4455</v>
      </c>
      <c r="R70" s="3">
        <v>8</v>
      </c>
      <c r="S70" s="3">
        <v>91.402900000000002</v>
      </c>
    </row>
    <row r="71" spans="1:19">
      <c r="A71" s="3" t="s">
        <v>0</v>
      </c>
      <c r="B71" s="12">
        <v>1.4330000000000001</v>
      </c>
      <c r="C71" s="3">
        <v>7</v>
      </c>
      <c r="D71" s="3">
        <v>98.186899999999994</v>
      </c>
      <c r="F71" s="7"/>
      <c r="G71" s="7"/>
      <c r="H71" s="7"/>
      <c r="I71" s="7"/>
      <c r="J71" s="7"/>
      <c r="K71" s="17"/>
      <c r="L71" s="17"/>
      <c r="M71" s="17"/>
      <c r="N71" s="17"/>
      <c r="P71" s="3" t="s">
        <v>0</v>
      </c>
      <c r="Q71" s="3">
        <v>1.4341999999999999</v>
      </c>
      <c r="R71" s="3">
        <v>7</v>
      </c>
      <c r="S71" s="3">
        <v>97.975300000000004</v>
      </c>
    </row>
    <row r="72" spans="1:19">
      <c r="A72" s="3" t="s">
        <v>1</v>
      </c>
      <c r="B72" s="3">
        <v>1.4120999999999999</v>
      </c>
      <c r="C72" s="3">
        <v>6</v>
      </c>
      <c r="D72" s="23">
        <v>98.215699999999998</v>
      </c>
      <c r="F72" s="7"/>
      <c r="G72" s="7"/>
      <c r="H72" s="7"/>
      <c r="I72" s="18"/>
      <c r="J72" s="7"/>
      <c r="K72" s="17"/>
      <c r="L72" s="17"/>
      <c r="M72" s="17"/>
      <c r="N72" s="28"/>
      <c r="P72" s="3" t="s">
        <v>1</v>
      </c>
      <c r="Q72" s="3">
        <v>1.4120999999999999</v>
      </c>
      <c r="R72" s="3">
        <v>6</v>
      </c>
      <c r="S72" s="23">
        <v>98.094099999999997</v>
      </c>
    </row>
    <row r="73" spans="1:19">
      <c r="A73" s="3" t="s">
        <v>2</v>
      </c>
      <c r="B73" s="3">
        <v>1.4061999999999999</v>
      </c>
      <c r="C73" s="3">
        <v>5</v>
      </c>
      <c r="D73" s="3">
        <v>98.438900000000004</v>
      </c>
      <c r="F73" s="7"/>
      <c r="G73" s="7"/>
      <c r="H73" s="7"/>
      <c r="I73" s="7"/>
      <c r="J73" s="7"/>
      <c r="K73" s="17"/>
      <c r="L73" s="17"/>
      <c r="M73" s="17"/>
      <c r="N73" s="17"/>
      <c r="P73" s="3" t="s">
        <v>2</v>
      </c>
      <c r="Q73" s="3">
        <v>1.4025000000000001</v>
      </c>
      <c r="R73" s="3">
        <v>5</v>
      </c>
      <c r="S73" s="3">
        <v>98.385599999999997</v>
      </c>
    </row>
    <row r="74" spans="1:19">
      <c r="A74" s="3" t="s">
        <v>3</v>
      </c>
      <c r="B74" s="3">
        <v>1.4005000000000001</v>
      </c>
      <c r="C74" s="3">
        <v>4</v>
      </c>
      <c r="D74" s="3">
        <v>98.910399999999996</v>
      </c>
      <c r="F74" s="7"/>
      <c r="G74" s="7"/>
      <c r="H74" s="7"/>
      <c r="I74" s="7"/>
      <c r="J74" s="7"/>
      <c r="K74" s="17"/>
      <c r="L74" s="17"/>
      <c r="M74" s="17"/>
      <c r="N74" s="17"/>
      <c r="P74" s="3" t="s">
        <v>3</v>
      </c>
      <c r="Q74" s="3">
        <v>1.4011</v>
      </c>
      <c r="R74" s="3">
        <v>4</v>
      </c>
      <c r="S74" s="3">
        <v>98.853499999999997</v>
      </c>
    </row>
    <row r="75" spans="1:19">
      <c r="A75" s="3" t="s">
        <v>7</v>
      </c>
      <c r="B75" s="12">
        <v>1.4</v>
      </c>
      <c r="C75" s="3">
        <v>3</v>
      </c>
      <c r="D75" s="8" t="s">
        <v>11</v>
      </c>
      <c r="F75" s="7"/>
      <c r="G75" s="7"/>
      <c r="H75" s="7"/>
      <c r="I75" s="18"/>
      <c r="K75" s="17"/>
      <c r="L75" s="17"/>
      <c r="M75" s="17"/>
      <c r="N75" s="22"/>
      <c r="P75" s="3" t="s">
        <v>7</v>
      </c>
      <c r="Q75" s="3">
        <v>1.4005000000000001</v>
      </c>
      <c r="R75" s="3">
        <v>3</v>
      </c>
      <c r="S75" s="8" t="s">
        <v>11</v>
      </c>
    </row>
    <row r="76" spans="1:19">
      <c r="A76" s="15"/>
      <c r="B76" s="14"/>
      <c r="C76" s="3">
        <v>2</v>
      </c>
      <c r="D76" s="3">
        <v>100.604</v>
      </c>
      <c r="F76" s="7"/>
      <c r="G76" s="7"/>
      <c r="H76" s="7"/>
      <c r="I76" s="7"/>
      <c r="J76" s="7"/>
      <c r="K76" s="17"/>
      <c r="L76" s="17"/>
      <c r="M76" s="17"/>
      <c r="N76" s="17"/>
      <c r="P76" s="15"/>
      <c r="Q76" s="14"/>
      <c r="R76" s="3">
        <v>2</v>
      </c>
      <c r="S76" s="3">
        <v>100.5</v>
      </c>
    </row>
    <row r="77" spans="1:19">
      <c r="A77" s="7"/>
      <c r="B77" s="2"/>
      <c r="C77" s="3">
        <v>1</v>
      </c>
      <c r="D77" s="3">
        <v>104.883</v>
      </c>
      <c r="F77" s="7"/>
      <c r="G77" s="7"/>
      <c r="H77" s="7"/>
      <c r="I77" s="7"/>
      <c r="K77" s="17"/>
      <c r="L77" s="17"/>
      <c r="M77" s="17"/>
      <c r="N77" s="17"/>
      <c r="P77" s="7"/>
      <c r="Q77" s="2"/>
      <c r="R77" s="3">
        <v>1</v>
      </c>
      <c r="S77" s="3">
        <v>104.898</v>
      </c>
    </row>
    <row r="78" spans="1:19">
      <c r="A78" s="21"/>
      <c r="B78" s="21"/>
      <c r="C78" s="21"/>
      <c r="D78" s="21"/>
      <c r="E78" s="21"/>
      <c r="F78" s="16"/>
      <c r="G78" s="16"/>
      <c r="H78" s="16"/>
      <c r="I78" s="16"/>
      <c r="J78" s="19"/>
      <c r="K78" s="19"/>
      <c r="L78" s="19"/>
      <c r="M78" s="16"/>
      <c r="N78" s="19"/>
      <c r="O78" s="19"/>
    </row>
    <row r="79" spans="1:19" ht="15.75" thickBot="1">
      <c r="A79" s="35"/>
      <c r="B79" s="34"/>
      <c r="C79" s="34"/>
      <c r="D79" s="34"/>
      <c r="E79" s="21"/>
      <c r="F79" s="36"/>
      <c r="G79" s="36"/>
      <c r="H79" s="36"/>
      <c r="I79" s="36"/>
      <c r="J79" s="19"/>
      <c r="K79" s="36"/>
      <c r="L79" s="36"/>
      <c r="M79" s="36"/>
      <c r="N79" s="36"/>
      <c r="O79" s="19"/>
      <c r="P79" s="30" t="s">
        <v>25</v>
      </c>
      <c r="Q79" s="31"/>
      <c r="R79" s="31"/>
      <c r="S79" s="32"/>
    </row>
    <row r="80" spans="1:19">
      <c r="A80" s="17"/>
      <c r="B80" s="17"/>
      <c r="C80" s="17"/>
      <c r="D80" s="17"/>
      <c r="E80" s="21"/>
      <c r="F80" s="16"/>
      <c r="G80" s="16"/>
      <c r="H80" s="16"/>
      <c r="I80" s="16"/>
      <c r="J80" s="19"/>
      <c r="K80" s="16"/>
      <c r="L80" s="16"/>
      <c r="M80" s="16"/>
      <c r="N80" s="16"/>
      <c r="O80" s="19"/>
      <c r="P80" s="4" t="s">
        <v>5</v>
      </c>
      <c r="Q80" s="4" t="s">
        <v>4</v>
      </c>
      <c r="R80" s="4" t="s">
        <v>9</v>
      </c>
      <c r="S80" s="4" t="s">
        <v>10</v>
      </c>
    </row>
    <row r="81" spans="1:19">
      <c r="A81" s="17"/>
      <c r="B81" s="17"/>
      <c r="C81" s="17"/>
      <c r="D81" s="17"/>
      <c r="E81" s="21"/>
      <c r="F81" s="16"/>
      <c r="G81" s="16"/>
      <c r="H81" s="16"/>
      <c r="I81" s="16"/>
      <c r="J81" s="19"/>
      <c r="K81" s="16"/>
      <c r="L81" s="16"/>
      <c r="M81" s="16"/>
      <c r="N81" s="16"/>
      <c r="O81" s="19"/>
      <c r="P81" s="3" t="s">
        <v>6</v>
      </c>
      <c r="Q81" s="3">
        <v>1.4451000000000001</v>
      </c>
      <c r="R81" s="3">
        <v>8</v>
      </c>
      <c r="S81" s="3">
        <v>80.819400000000002</v>
      </c>
    </row>
    <row r="82" spans="1:19">
      <c r="A82" s="17"/>
      <c r="B82" s="17"/>
      <c r="C82" s="17"/>
      <c r="D82" s="17"/>
      <c r="E82" s="21"/>
      <c r="F82" s="16"/>
      <c r="G82" s="16"/>
      <c r="H82" s="16"/>
      <c r="I82" s="16"/>
      <c r="J82" s="19"/>
      <c r="K82" s="16"/>
      <c r="L82" s="16"/>
      <c r="M82" s="16"/>
      <c r="N82" s="16"/>
      <c r="O82" s="19"/>
      <c r="P82" s="3" t="s">
        <v>0</v>
      </c>
      <c r="Q82" s="3">
        <v>1.4347000000000001</v>
      </c>
      <c r="R82" s="3">
        <v>7</v>
      </c>
      <c r="S82" s="3">
        <v>97.674400000000006</v>
      </c>
    </row>
    <row r="83" spans="1:19">
      <c r="A83" s="17"/>
      <c r="B83" s="17"/>
      <c r="C83" s="17"/>
      <c r="D83" s="22"/>
      <c r="E83" s="21"/>
      <c r="F83" s="16"/>
      <c r="G83" s="16"/>
      <c r="H83" s="16"/>
      <c r="I83" s="20"/>
      <c r="J83" s="19"/>
      <c r="K83" s="16"/>
      <c r="L83" s="16"/>
      <c r="M83" s="16"/>
      <c r="N83" s="27"/>
      <c r="O83" s="19"/>
      <c r="P83" s="3" t="s">
        <v>1</v>
      </c>
      <c r="Q83" s="3">
        <v>1.4071</v>
      </c>
      <c r="R83" s="3">
        <v>6</v>
      </c>
      <c r="S83" s="23">
        <v>97.652799999999999</v>
      </c>
    </row>
    <row r="84" spans="1:19">
      <c r="A84" s="17"/>
      <c r="B84" s="17"/>
      <c r="C84" s="17"/>
      <c r="D84" s="17"/>
      <c r="E84" s="21"/>
      <c r="F84" s="16"/>
      <c r="G84" s="16"/>
      <c r="H84" s="16"/>
      <c r="I84" s="16"/>
      <c r="J84" s="19"/>
      <c r="K84" s="16"/>
      <c r="L84" s="16"/>
      <c r="M84" s="16"/>
      <c r="N84" s="16"/>
      <c r="O84" s="19"/>
      <c r="P84" s="3" t="s">
        <v>2</v>
      </c>
      <c r="Q84" s="3">
        <v>1.3985000000000001</v>
      </c>
      <c r="R84" s="3">
        <v>5</v>
      </c>
      <c r="S84" s="3">
        <v>97.879499999999993</v>
      </c>
    </row>
    <row r="85" spans="1:19">
      <c r="A85" s="25"/>
      <c r="B85" s="17"/>
      <c r="C85" s="17"/>
      <c r="D85" s="17"/>
      <c r="E85" s="21"/>
      <c r="F85" s="16"/>
      <c r="G85" s="16"/>
      <c r="H85" s="16"/>
      <c r="I85" s="16"/>
      <c r="J85" s="19"/>
      <c r="K85" s="16"/>
      <c r="L85" s="16"/>
      <c r="M85" s="16"/>
      <c r="N85" s="16"/>
      <c r="O85" s="19"/>
      <c r="P85" s="3" t="s">
        <v>3</v>
      </c>
      <c r="Q85" s="3">
        <v>1.3976999999999999</v>
      </c>
      <c r="R85" s="3">
        <v>4</v>
      </c>
      <c r="S85" s="3">
        <v>98.624600000000001</v>
      </c>
    </row>
    <row r="86" spans="1:19">
      <c r="A86" s="25"/>
      <c r="B86" s="17"/>
      <c r="C86" s="17"/>
      <c r="D86" s="22"/>
      <c r="E86" s="21"/>
      <c r="F86" s="16"/>
      <c r="G86" s="16"/>
      <c r="H86" s="16"/>
      <c r="I86" s="20"/>
      <c r="J86" s="19"/>
      <c r="K86" s="16"/>
      <c r="L86" s="16"/>
      <c r="M86" s="16"/>
      <c r="N86" s="20"/>
      <c r="O86" s="19"/>
      <c r="P86" s="3" t="s">
        <v>7</v>
      </c>
      <c r="Q86" s="3">
        <v>1.3996999999999999</v>
      </c>
      <c r="R86" s="3">
        <v>3</v>
      </c>
      <c r="S86" s="8" t="s">
        <v>11</v>
      </c>
    </row>
    <row r="87" spans="1:19">
      <c r="A87" s="25"/>
      <c r="B87" s="17"/>
      <c r="C87" s="17"/>
      <c r="D87" s="17"/>
      <c r="E87" s="21"/>
      <c r="F87" s="16"/>
      <c r="G87" s="16"/>
      <c r="H87" s="16"/>
      <c r="I87" s="16"/>
      <c r="J87" s="16"/>
      <c r="K87" s="16"/>
      <c r="L87" s="16"/>
      <c r="M87" s="16"/>
      <c r="N87" s="16"/>
      <c r="O87" s="19"/>
      <c r="P87" s="15"/>
      <c r="Q87" s="14"/>
      <c r="R87" s="3">
        <v>2</v>
      </c>
      <c r="S87" s="3">
        <v>100.021</v>
      </c>
    </row>
    <row r="88" spans="1:19">
      <c r="A88" s="17"/>
      <c r="B88" s="17"/>
      <c r="C88" s="17"/>
      <c r="D88" s="17"/>
      <c r="E88" s="21"/>
      <c r="F88" s="16"/>
      <c r="G88" s="16"/>
      <c r="H88" s="16"/>
      <c r="I88" s="16"/>
      <c r="J88" s="16"/>
      <c r="K88" s="16"/>
      <c r="L88" s="16"/>
      <c r="M88" s="16"/>
      <c r="N88" s="16"/>
      <c r="O88" s="19"/>
      <c r="P88" s="7"/>
      <c r="Q88" s="2"/>
      <c r="R88" s="3">
        <v>1</v>
      </c>
      <c r="S88" s="3">
        <v>104.932</v>
      </c>
    </row>
    <row r="89" spans="1:19">
      <c r="A89" s="17"/>
      <c r="B89" s="17"/>
      <c r="C89" s="17"/>
      <c r="D89" s="17"/>
      <c r="E89" s="21"/>
      <c r="F89" s="16"/>
      <c r="G89" s="16"/>
      <c r="H89" s="16"/>
      <c r="I89" s="16"/>
      <c r="J89" s="16"/>
      <c r="K89" s="16"/>
      <c r="L89" s="16"/>
      <c r="M89" s="16"/>
      <c r="N89" s="16"/>
      <c r="O89" s="19"/>
    </row>
    <row r="90" spans="1:19" ht="15.75" thickBot="1">
      <c r="A90" s="34"/>
      <c r="B90" s="34"/>
      <c r="C90" s="34"/>
      <c r="D90" s="34"/>
      <c r="E90" s="17"/>
      <c r="F90" s="36"/>
      <c r="G90" s="36"/>
      <c r="H90" s="36"/>
      <c r="I90" s="36"/>
      <c r="J90" s="16"/>
      <c r="K90" s="36"/>
      <c r="L90" s="36"/>
      <c r="M90" s="36"/>
      <c r="N90" s="36"/>
      <c r="O90" s="19"/>
      <c r="P90" s="30" t="s">
        <v>26</v>
      </c>
      <c r="Q90" s="31"/>
      <c r="R90" s="31"/>
      <c r="S90" s="32"/>
    </row>
    <row r="91" spans="1:19">
      <c r="A91" s="17"/>
      <c r="B91" s="17"/>
      <c r="C91" s="17"/>
      <c r="D91" s="17"/>
      <c r="E91" s="17"/>
      <c r="F91" s="16"/>
      <c r="G91" s="16"/>
      <c r="H91" s="16"/>
      <c r="I91" s="16"/>
      <c r="J91" s="16"/>
      <c r="K91" s="16"/>
      <c r="L91" s="16"/>
      <c r="M91" s="16"/>
      <c r="N91" s="16"/>
      <c r="O91" s="19"/>
      <c r="P91" s="4" t="s">
        <v>5</v>
      </c>
      <c r="Q91" s="4" t="s">
        <v>4</v>
      </c>
      <c r="R91" s="4" t="s">
        <v>9</v>
      </c>
      <c r="S91" s="4" t="s">
        <v>10</v>
      </c>
    </row>
    <row r="92" spans="1:19">
      <c r="A92" s="17"/>
      <c r="B92" s="17"/>
      <c r="C92" s="17"/>
      <c r="D92" s="17"/>
      <c r="E92" s="17"/>
      <c r="F92" s="16"/>
      <c r="G92" s="16"/>
      <c r="H92" s="16"/>
      <c r="I92" s="16"/>
      <c r="J92" s="16"/>
      <c r="K92" s="16"/>
      <c r="L92" s="16"/>
      <c r="M92" s="16"/>
      <c r="N92" s="16"/>
      <c r="O92" s="19"/>
      <c r="P92" s="3" t="s">
        <v>6</v>
      </c>
      <c r="Q92" s="3">
        <v>1.4451000000000001</v>
      </c>
      <c r="R92" s="3">
        <v>8</v>
      </c>
      <c r="S92" s="3">
        <v>70.975700000000003</v>
      </c>
    </row>
    <row r="93" spans="1:19">
      <c r="A93" s="17"/>
      <c r="B93" s="17"/>
      <c r="C93" s="17"/>
      <c r="D93" s="17"/>
      <c r="E93" s="17"/>
      <c r="F93" s="16"/>
      <c r="G93" s="16"/>
      <c r="H93" s="16"/>
      <c r="I93" s="16"/>
      <c r="J93" s="16"/>
      <c r="K93" s="16"/>
      <c r="L93" s="16"/>
      <c r="M93" s="16"/>
      <c r="N93" s="16"/>
      <c r="O93" s="19"/>
      <c r="P93" s="3" t="s">
        <v>0</v>
      </c>
      <c r="Q93" s="3">
        <v>1.4332</v>
      </c>
      <c r="R93" s="3">
        <v>7</v>
      </c>
      <c r="S93" s="3">
        <v>97.024600000000007</v>
      </c>
    </row>
    <row r="94" spans="1:19">
      <c r="A94" s="17"/>
      <c r="B94" s="17"/>
      <c r="C94" s="17"/>
      <c r="D94" s="22"/>
      <c r="E94" s="17"/>
      <c r="F94" s="16"/>
      <c r="G94" s="16"/>
      <c r="H94" s="16"/>
      <c r="I94" s="20"/>
      <c r="J94" s="16"/>
      <c r="K94" s="16"/>
      <c r="L94" s="16"/>
      <c r="M94" s="16"/>
      <c r="N94" s="27"/>
      <c r="O94" s="19"/>
      <c r="P94" s="3" t="s">
        <v>1</v>
      </c>
      <c r="Q94" s="3">
        <v>1.4041999999999999</v>
      </c>
      <c r="R94" s="3">
        <v>6</v>
      </c>
      <c r="S94" s="23">
        <v>97.107299999999995</v>
      </c>
    </row>
    <row r="95" spans="1:19">
      <c r="A95" s="17"/>
      <c r="B95" s="17"/>
      <c r="C95" s="17"/>
      <c r="D95" s="17"/>
      <c r="E95" s="17"/>
      <c r="F95" s="16"/>
      <c r="G95" s="16"/>
      <c r="H95" s="16"/>
      <c r="I95" s="16"/>
      <c r="J95" s="16"/>
      <c r="K95" s="16"/>
      <c r="L95" s="16"/>
      <c r="M95" s="16"/>
      <c r="N95" s="16"/>
      <c r="O95" s="19"/>
      <c r="P95" s="3" t="s">
        <v>2</v>
      </c>
      <c r="Q95" s="12">
        <v>1.397</v>
      </c>
      <c r="R95" s="3">
        <v>5</v>
      </c>
      <c r="S95" s="3">
        <v>97.456500000000005</v>
      </c>
    </row>
    <row r="96" spans="1:19">
      <c r="A96" s="17"/>
      <c r="B96" s="17"/>
      <c r="C96" s="17"/>
      <c r="D96" s="17"/>
      <c r="E96" s="17"/>
      <c r="F96" s="16"/>
      <c r="G96" s="16"/>
      <c r="H96" s="16"/>
      <c r="I96" s="16"/>
      <c r="J96" s="16"/>
      <c r="K96" s="16"/>
      <c r="L96" s="16"/>
      <c r="M96" s="16"/>
      <c r="N96" s="16"/>
      <c r="O96" s="19"/>
      <c r="P96" s="3" t="s">
        <v>3</v>
      </c>
      <c r="Q96" s="3">
        <v>1.3969</v>
      </c>
      <c r="R96" s="3">
        <v>4</v>
      </c>
      <c r="S96" s="3">
        <v>98.305899999999994</v>
      </c>
    </row>
    <row r="97" spans="1:19">
      <c r="A97" s="17"/>
      <c r="B97" s="17"/>
      <c r="C97" s="17"/>
      <c r="D97" s="22"/>
      <c r="E97" s="17"/>
      <c r="F97" s="16"/>
      <c r="G97" s="16"/>
      <c r="H97" s="16"/>
      <c r="I97" s="20"/>
      <c r="J97" s="19"/>
      <c r="K97" s="16"/>
      <c r="L97" s="16"/>
      <c r="M97" s="16"/>
      <c r="N97" s="20"/>
      <c r="O97" s="19"/>
      <c r="P97" s="3" t="s">
        <v>7</v>
      </c>
      <c r="Q97" s="3">
        <v>1.3982000000000001</v>
      </c>
      <c r="R97" s="3">
        <v>3</v>
      </c>
      <c r="S97" s="8" t="s">
        <v>11</v>
      </c>
    </row>
    <row r="98" spans="1:19">
      <c r="A98" s="17"/>
      <c r="B98" s="17"/>
      <c r="C98" s="17"/>
      <c r="D98" s="17"/>
      <c r="E98" s="17"/>
      <c r="F98" s="16"/>
      <c r="G98" s="16"/>
      <c r="H98" s="16"/>
      <c r="I98" s="16"/>
      <c r="J98" s="19"/>
      <c r="K98" s="16"/>
      <c r="L98" s="16"/>
      <c r="M98" s="16"/>
      <c r="N98" s="16"/>
      <c r="O98" s="19"/>
      <c r="P98" s="15"/>
      <c r="Q98" s="14"/>
      <c r="R98" s="3">
        <v>2</v>
      </c>
      <c r="S98" s="3">
        <v>99.983199999999997</v>
      </c>
    </row>
    <row r="99" spans="1:19">
      <c r="A99" s="17"/>
      <c r="B99" s="17"/>
      <c r="C99" s="17"/>
      <c r="D99" s="17"/>
      <c r="E99" s="17"/>
      <c r="F99" s="16"/>
      <c r="G99" s="16"/>
      <c r="H99" s="16"/>
      <c r="I99" s="16"/>
      <c r="J99" s="19"/>
      <c r="K99" s="16"/>
      <c r="L99" s="16"/>
      <c r="M99" s="16"/>
      <c r="N99" s="16"/>
      <c r="O99" s="19"/>
      <c r="P99" s="7"/>
      <c r="Q99" s="2"/>
      <c r="R99" s="3">
        <v>1</v>
      </c>
      <c r="S99" s="3">
        <v>104.89700000000001</v>
      </c>
    </row>
    <row r="100" spans="1:19">
      <c r="A100" s="21"/>
      <c r="B100" s="21"/>
      <c r="C100" s="21"/>
      <c r="D100" s="21"/>
      <c r="E100" s="17"/>
      <c r="F100" s="16"/>
      <c r="G100" s="16"/>
      <c r="H100" s="16"/>
      <c r="I100" s="16"/>
      <c r="J100" s="19"/>
      <c r="K100" s="19"/>
      <c r="L100" s="19"/>
      <c r="M100" s="19"/>
      <c r="N100" s="19"/>
      <c r="O100" s="19"/>
    </row>
    <row r="101" spans="1:19">
      <c r="A101" s="21"/>
      <c r="B101" s="21"/>
      <c r="C101" s="21"/>
      <c r="D101" s="21"/>
      <c r="E101" s="2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J1:Q49"/>
  <sheetViews>
    <sheetView topLeftCell="D19" workbookViewId="0">
      <selection activeCell="K30" sqref="K30:Q30"/>
    </sheetView>
  </sheetViews>
  <sheetFormatPr defaultRowHeight="15"/>
  <cols>
    <col min="11" max="17" width="14.42578125" customWidth="1"/>
  </cols>
  <sheetData>
    <row r="1" spans="10:16" ht="15.75" thickBot="1">
      <c r="J1" s="54" t="s">
        <v>75</v>
      </c>
      <c r="K1" s="55"/>
      <c r="L1" s="55"/>
      <c r="M1" s="55"/>
      <c r="N1" s="55"/>
      <c r="O1" s="55"/>
      <c r="P1" s="56"/>
    </row>
    <row r="2" spans="10:16">
      <c r="J2" s="4"/>
      <c r="K2" s="4">
        <v>5</v>
      </c>
      <c r="L2" s="4">
        <v>15</v>
      </c>
      <c r="M2" s="4">
        <v>25</v>
      </c>
      <c r="N2" s="4">
        <v>35</v>
      </c>
      <c r="O2" s="4">
        <v>45</v>
      </c>
      <c r="P2" s="4">
        <v>55</v>
      </c>
    </row>
    <row r="3" spans="10:16">
      <c r="J3" s="3" t="s">
        <v>6</v>
      </c>
      <c r="K3" s="12">
        <v>0.44601717591285706</v>
      </c>
      <c r="L3" s="12">
        <v>0.43720749020576477</v>
      </c>
      <c r="M3" s="12">
        <v>0.42750313878059387</v>
      </c>
      <c r="N3" s="12">
        <v>0.41693761944770813</v>
      </c>
      <c r="O3" s="12">
        <v>0.39990857243537903</v>
      </c>
      <c r="P3" s="12">
        <v>0.39897206425666809</v>
      </c>
    </row>
    <row r="4" spans="10:16">
      <c r="J4" s="3">
        <v>1</v>
      </c>
      <c r="K4" s="12">
        <v>0.5062350332736969</v>
      </c>
      <c r="L4" s="12">
        <v>0.49809029698371887</v>
      </c>
      <c r="M4" s="12">
        <v>0.47785905003547668</v>
      </c>
      <c r="N4" s="12">
        <v>0.47484341263771057</v>
      </c>
      <c r="O4" s="12">
        <v>0.4598553478717804</v>
      </c>
      <c r="P4" s="12">
        <v>0.50725558400154114</v>
      </c>
    </row>
    <row r="5" spans="10:16">
      <c r="J5" s="3">
        <v>2</v>
      </c>
      <c r="K5" s="12">
        <v>0.68787255883216858</v>
      </c>
      <c r="L5" s="12">
        <v>0.63433888554573059</v>
      </c>
      <c r="M5" s="12">
        <v>0.61036387085914612</v>
      </c>
      <c r="N5" s="12">
        <v>0.62837901711463928</v>
      </c>
      <c r="O5" s="12">
        <v>0.64421918988227844</v>
      </c>
      <c r="P5" s="12">
        <v>0.71547213196754456</v>
      </c>
    </row>
    <row r="6" spans="10:16">
      <c r="J6" s="3">
        <v>3</v>
      </c>
      <c r="K6" s="12">
        <v>0.90224066376686096</v>
      </c>
      <c r="L6" s="12">
        <v>0.82194247841835022</v>
      </c>
      <c r="M6" s="12">
        <v>0.781259685754776</v>
      </c>
      <c r="N6" s="12">
        <v>0.7633533775806427</v>
      </c>
      <c r="O6" s="12">
        <v>0.77322593331336975</v>
      </c>
      <c r="P6" s="12">
        <v>0.77223041653633118</v>
      </c>
    </row>
    <row r="7" spans="10:16">
      <c r="J7" s="3">
        <v>4</v>
      </c>
      <c r="K7" s="12">
        <v>0.9221668541431427</v>
      </c>
      <c r="L7" s="12">
        <v>0.83124962449073792</v>
      </c>
      <c r="M7" s="12">
        <v>0.7946418821811676</v>
      </c>
      <c r="N7" s="12">
        <v>0.76925650238990784</v>
      </c>
      <c r="O7" s="12">
        <v>0.76925650238990784</v>
      </c>
      <c r="P7" s="12">
        <v>0.83362820744514465</v>
      </c>
    </row>
    <row r="8" spans="10:16">
      <c r="J8" s="3" t="s">
        <v>28</v>
      </c>
      <c r="K8" s="12">
        <v>0.99820700287818909</v>
      </c>
      <c r="L8" s="12">
        <v>0.9221668541431427</v>
      </c>
      <c r="M8" s="12">
        <v>0.87948575615882874</v>
      </c>
      <c r="N8" s="12">
        <v>0.85874977707862854</v>
      </c>
      <c r="O8" s="12">
        <v>0.83845356106758118</v>
      </c>
      <c r="P8" s="12">
        <v>0.83967378735542297</v>
      </c>
    </row>
    <row r="10" spans="10:16" ht="15.75" thickBot="1">
      <c r="J10" s="54" t="s">
        <v>76</v>
      </c>
      <c r="K10" s="55"/>
      <c r="L10" s="55"/>
      <c r="M10" s="55"/>
      <c r="N10" s="56"/>
      <c r="O10" s="6"/>
      <c r="P10" s="6"/>
    </row>
    <row r="11" spans="10:16">
      <c r="J11" s="4"/>
      <c r="K11" s="4">
        <v>5</v>
      </c>
      <c r="L11" s="4">
        <v>15</v>
      </c>
      <c r="M11" s="4">
        <v>25</v>
      </c>
      <c r="N11" s="4">
        <v>35</v>
      </c>
      <c r="O11" s="7"/>
      <c r="P11" s="7"/>
    </row>
    <row r="12" spans="10:16">
      <c r="J12" s="3" t="s">
        <v>6</v>
      </c>
      <c r="K12" s="12">
        <v>0.42846956849098206</v>
      </c>
      <c r="L12" s="12">
        <v>0.45291677117347717</v>
      </c>
      <c r="M12" s="12">
        <v>0.45094135403633118</v>
      </c>
      <c r="N12" s="12">
        <v>0.44013610482215881</v>
      </c>
      <c r="O12" s="26"/>
      <c r="P12" s="26"/>
    </row>
    <row r="13" spans="10:16">
      <c r="J13" s="3">
        <v>1</v>
      </c>
      <c r="K13" s="12">
        <v>0.53386262059211731</v>
      </c>
      <c r="L13" s="12">
        <v>0.52873602509498596</v>
      </c>
      <c r="M13" s="12">
        <v>0.51849308609962463</v>
      </c>
      <c r="N13" s="12">
        <v>0.53899183869361877</v>
      </c>
      <c r="O13" s="26"/>
      <c r="P13" s="26"/>
    </row>
    <row r="14" spans="10:16">
      <c r="J14" s="3">
        <v>2</v>
      </c>
      <c r="K14" s="12">
        <v>0.65891388058662415</v>
      </c>
      <c r="L14" s="12">
        <v>0.68882909417152405</v>
      </c>
      <c r="M14" s="12">
        <v>0.6936059296131134</v>
      </c>
      <c r="N14" s="12">
        <v>0.74018266797065735</v>
      </c>
      <c r="O14" s="26"/>
      <c r="P14" s="26"/>
    </row>
    <row r="15" spans="10:16">
      <c r="J15" s="3">
        <v>3</v>
      </c>
      <c r="K15" s="12">
        <v>0.79885640740394592</v>
      </c>
      <c r="L15" s="12">
        <v>0.81072989106178284</v>
      </c>
      <c r="M15" s="12">
        <v>0.82080104947090149</v>
      </c>
      <c r="N15" s="12">
        <v>0.85874977707862854</v>
      </c>
      <c r="O15" s="26"/>
      <c r="P15" s="26"/>
    </row>
    <row r="16" spans="10:16">
      <c r="J16" s="3">
        <v>4</v>
      </c>
      <c r="K16" s="12">
        <v>0.81740477681159973</v>
      </c>
      <c r="L16" s="12">
        <v>0.82655563950538635</v>
      </c>
      <c r="M16" s="12">
        <v>0.82194247841835022</v>
      </c>
      <c r="N16" s="12">
        <v>0.86682549118995667</v>
      </c>
      <c r="O16" s="26"/>
      <c r="P16" s="26"/>
    </row>
    <row r="17" spans="10:17">
      <c r="J17" s="3" t="s">
        <v>28</v>
      </c>
      <c r="K17" s="12">
        <v>0.8868272602558136</v>
      </c>
      <c r="L17" s="12">
        <v>0.90869966149330139</v>
      </c>
      <c r="M17" s="12">
        <v>0.88093593716621399</v>
      </c>
      <c r="N17" s="12">
        <v>0.88093593716621399</v>
      </c>
      <c r="O17" s="26"/>
      <c r="P17" s="26"/>
    </row>
    <row r="19" spans="10:17" ht="15.75" thickBot="1">
      <c r="J19" s="54" t="s">
        <v>77</v>
      </c>
      <c r="K19" s="55"/>
      <c r="L19" s="55"/>
      <c r="M19" s="55"/>
      <c r="N19" s="55"/>
      <c r="O19" s="56"/>
      <c r="P19" s="6"/>
    </row>
    <row r="20" spans="10:17">
      <c r="J20" s="4"/>
      <c r="K20" s="4">
        <v>5</v>
      </c>
      <c r="L20" s="4">
        <v>15</v>
      </c>
      <c r="M20" s="4">
        <v>25</v>
      </c>
      <c r="N20" s="4">
        <v>35</v>
      </c>
      <c r="O20" s="4">
        <v>45</v>
      </c>
      <c r="P20" s="7"/>
    </row>
    <row r="21" spans="10:17">
      <c r="J21" s="3" t="s">
        <v>6</v>
      </c>
      <c r="K21" s="12">
        <v>0.4519287645816803</v>
      </c>
      <c r="L21" s="12">
        <v>0.44307270646095276</v>
      </c>
      <c r="M21" s="12">
        <v>0.44798412919044495</v>
      </c>
      <c r="N21" s="12">
        <v>0.4519287645816803</v>
      </c>
      <c r="O21" s="12">
        <v>0.43623295426368713</v>
      </c>
      <c r="P21" s="26"/>
    </row>
    <row r="22" spans="10:17">
      <c r="J22" s="3">
        <v>1</v>
      </c>
      <c r="K22" s="12">
        <v>0.52771058678627014</v>
      </c>
      <c r="L22" s="12">
        <v>0.53899183869361877</v>
      </c>
      <c r="M22" s="12">
        <v>0.54104402661323547</v>
      </c>
      <c r="N22" s="12">
        <v>0.52361229062080383</v>
      </c>
      <c r="O22" s="12">
        <v>0.51235893368721008</v>
      </c>
      <c r="P22" s="26"/>
    </row>
    <row r="23" spans="10:17">
      <c r="J23" s="3">
        <v>2</v>
      </c>
      <c r="K23" s="12">
        <v>0.6926511824131012</v>
      </c>
      <c r="L23" s="12">
        <v>0.72021451592445374</v>
      </c>
      <c r="M23" s="12">
        <v>0.7354145348072052</v>
      </c>
      <c r="N23" s="12">
        <v>0.71167722344398499</v>
      </c>
      <c r="O23" s="12">
        <v>0.68691578507423401</v>
      </c>
      <c r="P23" s="26"/>
    </row>
    <row r="24" spans="10:17">
      <c r="J24" s="3">
        <v>3</v>
      </c>
      <c r="K24" s="12">
        <v>0.84586802124977112</v>
      </c>
      <c r="L24" s="12">
        <v>0.85351410508155823</v>
      </c>
      <c r="M24" s="12">
        <v>0.87236800789833069</v>
      </c>
      <c r="N24" s="12">
        <v>0.86546054482460022</v>
      </c>
      <c r="O24" s="12">
        <v>0.84586802124977112</v>
      </c>
      <c r="P24" s="26"/>
    </row>
    <row r="25" spans="10:17">
      <c r="J25" s="3">
        <v>4</v>
      </c>
      <c r="K25" s="12">
        <v>0.85222283005714417</v>
      </c>
      <c r="L25" s="12">
        <v>0.85351410508155823</v>
      </c>
      <c r="M25" s="12">
        <v>0.87804475426673889</v>
      </c>
      <c r="N25" s="12">
        <v>0.86819890141487122</v>
      </c>
      <c r="O25" s="12">
        <v>0.85222283005714417</v>
      </c>
      <c r="P25" s="26"/>
    </row>
    <row r="26" spans="10:17">
      <c r="J26" s="3" t="s">
        <v>28</v>
      </c>
      <c r="K26" s="12">
        <v>0.93642297387123108</v>
      </c>
      <c r="L26" s="12">
        <v>0.9256538450717926</v>
      </c>
      <c r="M26" s="12">
        <v>0.94386962056159973</v>
      </c>
      <c r="N26" s="12">
        <v>0.94386962056159973</v>
      </c>
      <c r="O26" s="12">
        <v>0.92919161915779114</v>
      </c>
      <c r="P26" s="26"/>
    </row>
    <row r="28" spans="10:17" ht="15.75" thickBot="1">
      <c r="J28" s="54" t="s">
        <v>78</v>
      </c>
      <c r="K28" s="55"/>
      <c r="L28" s="55"/>
      <c r="M28" s="55"/>
      <c r="N28" s="55"/>
      <c r="O28" s="55"/>
      <c r="P28" s="55"/>
      <c r="Q28" s="56"/>
    </row>
    <row r="29" spans="10:17">
      <c r="J29" s="4"/>
      <c r="K29" s="4">
        <v>5</v>
      </c>
      <c r="L29" s="4">
        <v>15</v>
      </c>
      <c r="M29" s="4">
        <v>25</v>
      </c>
      <c r="N29" s="4">
        <v>35</v>
      </c>
      <c r="O29" s="4">
        <v>45</v>
      </c>
      <c r="P29" s="4">
        <v>55</v>
      </c>
      <c r="Q29" s="4">
        <v>65</v>
      </c>
    </row>
    <row r="30" spans="10:17">
      <c r="J30" s="3" t="s">
        <v>6</v>
      </c>
      <c r="K30" s="12">
        <v>0.45886173844337463</v>
      </c>
      <c r="L30" s="12">
        <v>0.43040493130683899</v>
      </c>
      <c r="M30" s="12">
        <v>0.42172613739967346</v>
      </c>
      <c r="N30" s="12">
        <v>0.40743651986122131</v>
      </c>
      <c r="O30" s="12">
        <v>0.39990857243537903</v>
      </c>
      <c r="P30" s="12">
        <v>0.38505271077156067</v>
      </c>
      <c r="Q30" s="12">
        <v>0.38874104619026184</v>
      </c>
    </row>
    <row r="31" spans="10:17">
      <c r="J31" s="3">
        <v>1</v>
      </c>
      <c r="K31" s="12">
        <v>0.48693695664405823</v>
      </c>
      <c r="L31" s="12">
        <v>0.49301329255104065</v>
      </c>
      <c r="M31" s="12">
        <v>0.48188784718513489</v>
      </c>
      <c r="N31" s="12">
        <v>0.45687726140022278</v>
      </c>
      <c r="O31" s="12">
        <v>0.46882954239845276</v>
      </c>
      <c r="P31" s="12">
        <v>0.49504294991493225</v>
      </c>
      <c r="Q31" s="12">
        <v>0.48997321724891663</v>
      </c>
    </row>
    <row r="32" spans="10:17">
      <c r="J32" s="3">
        <v>2</v>
      </c>
      <c r="K32" s="12">
        <v>0.63036790490150452</v>
      </c>
      <c r="L32" s="12">
        <v>0.63334730267524719</v>
      </c>
      <c r="M32" s="12">
        <v>0.62339475750923157</v>
      </c>
      <c r="N32" s="12">
        <v>0.62837901711463928</v>
      </c>
      <c r="O32" s="12">
        <v>0.64618733525276184</v>
      </c>
      <c r="P32" s="12">
        <v>0.71547213196754456</v>
      </c>
      <c r="Q32" s="12">
        <v>0.7633533775806427</v>
      </c>
    </row>
    <row r="33" spans="10:17">
      <c r="J33" s="3">
        <v>3</v>
      </c>
      <c r="K33" s="12">
        <v>0.79991808533668518</v>
      </c>
      <c r="L33" s="12">
        <v>0.80527809262275696</v>
      </c>
      <c r="M33" s="12">
        <v>0.79359570145606995</v>
      </c>
      <c r="N33" s="12">
        <v>0.76925650238990784</v>
      </c>
      <c r="O33" s="12">
        <v>0.77522149682044983</v>
      </c>
      <c r="P33" s="12">
        <v>0.81072989106178284</v>
      </c>
      <c r="Q33" s="12">
        <v>0.85874977707862854</v>
      </c>
    </row>
    <row r="34" spans="10:17">
      <c r="J34" s="3">
        <v>4</v>
      </c>
      <c r="K34" s="12">
        <v>0.80527809262275696</v>
      </c>
      <c r="L34" s="12">
        <v>0.81072989106178284</v>
      </c>
      <c r="M34" s="12">
        <v>0.80963197350502014</v>
      </c>
      <c r="N34" s="12">
        <v>0.78430894017219543</v>
      </c>
      <c r="O34" s="12">
        <v>0.77322593331336975</v>
      </c>
      <c r="P34" s="12">
        <v>0.82655563950538635</v>
      </c>
      <c r="Q34" s="12">
        <v>0.86958077549934387</v>
      </c>
    </row>
    <row r="35" spans="10:17">
      <c r="J35" s="3" t="s">
        <v>28</v>
      </c>
      <c r="K35" s="12">
        <v>0.89595320820808411</v>
      </c>
      <c r="L35" s="12">
        <v>0.900652676820755</v>
      </c>
      <c r="M35" s="12">
        <v>0.89595320820808411</v>
      </c>
      <c r="N35" s="12">
        <v>0.85874977707862854</v>
      </c>
      <c r="O35" s="12">
        <v>0.84586802124977112</v>
      </c>
      <c r="P35" s="12">
        <v>0.83362820744514465</v>
      </c>
      <c r="Q35" s="12">
        <v>0.84337189793586731</v>
      </c>
    </row>
    <row r="40" spans="10:17">
      <c r="J40" s="15" t="s">
        <v>4</v>
      </c>
      <c r="K40" s="24" t="s">
        <v>79</v>
      </c>
      <c r="L40" s="24"/>
      <c r="M40" s="14"/>
    </row>
    <row r="41" spans="10:17">
      <c r="J41" s="1">
        <v>1.4384999999999999</v>
      </c>
      <c r="K41" s="26">
        <v>0.4519287645816803</v>
      </c>
      <c r="L41" s="7" t="s">
        <v>33</v>
      </c>
      <c r="M41" s="47">
        <v>1.5695810317993164E-2</v>
      </c>
    </row>
    <row r="42" spans="10:17">
      <c r="J42" s="1">
        <v>1.4400999999999999</v>
      </c>
      <c r="K42" s="26">
        <v>0.43623295426368713</v>
      </c>
      <c r="L42" s="7" t="s">
        <v>36</v>
      </c>
      <c r="M42" s="2"/>
    </row>
    <row r="43" spans="10:17">
      <c r="J43" s="1">
        <v>1.4394</v>
      </c>
      <c r="K43" s="26">
        <v>0.44307270646095276</v>
      </c>
      <c r="L43" s="7" t="s">
        <v>34</v>
      </c>
      <c r="M43" s="2"/>
    </row>
    <row r="44" spans="10:17">
      <c r="J44" s="1"/>
      <c r="K44" s="7"/>
      <c r="L44" s="7"/>
      <c r="M44" s="2"/>
    </row>
    <row r="45" spans="10:17">
      <c r="J45" s="1" t="s">
        <v>4</v>
      </c>
      <c r="K45" s="7" t="s">
        <v>32</v>
      </c>
      <c r="L45" s="7"/>
      <c r="M45" s="2"/>
    </row>
    <row r="46" spans="10:17">
      <c r="J46" s="1">
        <v>1.3955</v>
      </c>
      <c r="K46" s="26">
        <v>0.90224066376686096</v>
      </c>
      <c r="L46" s="7" t="s">
        <v>33</v>
      </c>
      <c r="M46" s="47">
        <v>1.2410521507263184E-2</v>
      </c>
    </row>
    <row r="47" spans="10:17">
      <c r="J47" s="1">
        <v>1.3963000000000001</v>
      </c>
      <c r="K47" s="26">
        <v>0.88983014225959778</v>
      </c>
      <c r="L47" s="7" t="s">
        <v>36</v>
      </c>
      <c r="M47" s="2"/>
    </row>
    <row r="48" spans="10:17">
      <c r="J48" s="1">
        <v>1.3945000000000001</v>
      </c>
      <c r="K48" s="26">
        <v>0.91872838139533997</v>
      </c>
      <c r="L48" s="7" t="s">
        <v>34</v>
      </c>
      <c r="M48" s="2"/>
    </row>
    <row r="49" spans="10:13">
      <c r="J49" s="48">
        <v>1.3986000000000001</v>
      </c>
      <c r="K49" s="49">
        <v>0.85743001103401184</v>
      </c>
      <c r="L49" s="50" t="s">
        <v>35</v>
      </c>
      <c r="M49" s="51"/>
    </row>
  </sheetData>
  <mergeCells count="4">
    <mergeCell ref="J1:P1"/>
    <mergeCell ref="J10:N10"/>
    <mergeCell ref="J19:O19"/>
    <mergeCell ref="J28:Q28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17"/>
  <sheetViews>
    <sheetView zoomScaleNormal="100" workbookViewId="0">
      <selection activeCell="A3" sqref="A3:B17"/>
    </sheetView>
  </sheetViews>
  <sheetFormatPr defaultRowHeight="15"/>
  <sheetData>
    <row r="1" spans="1:5" ht="29.25" customHeight="1" thickBot="1">
      <c r="A1" s="57" t="s">
        <v>72</v>
      </c>
      <c r="B1" s="57"/>
      <c r="C1" s="43"/>
      <c r="D1" s="58" t="s">
        <v>81</v>
      </c>
      <c r="E1" s="58"/>
    </row>
    <row r="2" spans="1:5">
      <c r="A2" s="4" t="s">
        <v>73</v>
      </c>
      <c r="B2" s="4" t="s">
        <v>74</v>
      </c>
      <c r="C2" s="7"/>
      <c r="D2" s="7">
        <v>0</v>
      </c>
      <c r="E2">
        <v>0</v>
      </c>
    </row>
    <row r="3" spans="1:5">
      <c r="A3" s="44">
        <v>0</v>
      </c>
      <c r="B3" s="44">
        <v>0</v>
      </c>
      <c r="C3" s="45"/>
      <c r="D3" s="45">
        <v>1</v>
      </c>
      <c r="E3" s="46">
        <v>1</v>
      </c>
    </row>
    <row r="4" spans="1:5">
      <c r="A4" s="44">
        <v>2.5000000000000001E-2</v>
      </c>
      <c r="B4" s="44">
        <v>4.8000000000000001E-2</v>
      </c>
      <c r="C4" s="45"/>
      <c r="D4" s="45"/>
    </row>
    <row r="5" spans="1:5">
      <c r="A5" s="44">
        <v>6.2E-2</v>
      </c>
      <c r="B5" s="44">
        <v>0.107</v>
      </c>
      <c r="C5" s="45"/>
      <c r="D5" s="45"/>
    </row>
    <row r="6" spans="1:5">
      <c r="A6" s="44">
        <v>0.129</v>
      </c>
      <c r="B6" s="44">
        <v>0.20499999999999999</v>
      </c>
      <c r="C6" s="45"/>
      <c r="D6" s="45"/>
    </row>
    <row r="7" spans="1:5">
      <c r="A7" s="44">
        <v>0.185</v>
      </c>
      <c r="B7" s="44">
        <v>0.27500000000000002</v>
      </c>
      <c r="C7" s="45"/>
      <c r="D7" s="45"/>
    </row>
    <row r="8" spans="1:5">
      <c r="A8" s="44">
        <v>0.23499999999999999</v>
      </c>
      <c r="B8" s="44">
        <v>0.33300000000000002</v>
      </c>
      <c r="C8" s="45"/>
      <c r="D8" s="45"/>
    </row>
    <row r="9" spans="1:5">
      <c r="A9" s="44">
        <v>0.25</v>
      </c>
      <c r="B9" s="44">
        <v>0.34899999999999998</v>
      </c>
      <c r="C9" s="45"/>
      <c r="D9" s="45"/>
    </row>
    <row r="10" spans="1:5">
      <c r="A10" s="44">
        <v>0.28599999999999998</v>
      </c>
      <c r="B10" s="44">
        <v>0.39600000000000002</v>
      </c>
      <c r="C10" s="45"/>
      <c r="D10" s="45"/>
    </row>
    <row r="11" spans="1:5">
      <c r="A11" s="44">
        <v>0.35399999999999998</v>
      </c>
      <c r="B11" s="44">
        <v>0.45400000000000001</v>
      </c>
      <c r="C11" s="45"/>
      <c r="D11" s="45"/>
    </row>
    <row r="12" spans="1:5">
      <c r="A12" s="44">
        <v>0.41199999999999998</v>
      </c>
      <c r="B12" s="44">
        <v>0.504</v>
      </c>
      <c r="C12" s="45"/>
      <c r="D12" s="45"/>
    </row>
    <row r="13" spans="1:5">
      <c r="A13" s="44">
        <v>0.45500000000000002</v>
      </c>
      <c r="B13" s="44">
        <v>0.54</v>
      </c>
      <c r="C13" s="45"/>
      <c r="D13" s="45"/>
    </row>
    <row r="14" spans="1:5">
      <c r="A14" s="44">
        <v>0.56799999999999995</v>
      </c>
      <c r="B14" s="44">
        <v>0.63700000000000001</v>
      </c>
      <c r="C14" s="45"/>
      <c r="D14" s="45"/>
    </row>
    <row r="15" spans="1:5">
      <c r="A15" s="44">
        <v>0.69199999999999995</v>
      </c>
      <c r="B15" s="44">
        <v>0.74199999999999999</v>
      </c>
      <c r="C15" s="45"/>
      <c r="D15" s="45"/>
    </row>
    <row r="16" spans="1:5">
      <c r="A16" s="44">
        <v>0.95</v>
      </c>
      <c r="B16" s="44">
        <v>0.94799999999999995</v>
      </c>
      <c r="C16" s="45"/>
      <c r="D16" s="45"/>
    </row>
    <row r="17" spans="1:4">
      <c r="A17" s="44">
        <v>1</v>
      </c>
      <c r="B17" s="44">
        <v>1</v>
      </c>
      <c r="C17" s="45"/>
      <c r="D17" s="45"/>
    </row>
  </sheetData>
  <mergeCells count="2">
    <mergeCell ref="A1:B1"/>
    <mergeCell ref="D1:E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124"/>
  <sheetViews>
    <sheetView workbookViewId="0">
      <selection activeCell="C132" sqref="C132"/>
    </sheetView>
  </sheetViews>
  <sheetFormatPr defaultRowHeight="15"/>
  <cols>
    <col min="1" max="1" width="15.42578125" style="7" customWidth="1"/>
    <col min="2" max="8" width="9.42578125" style="7" customWidth="1"/>
    <col min="9" max="16384" width="9.140625" style="7"/>
  </cols>
  <sheetData>
    <row r="1" spans="1:3" ht="15" customHeight="1" thickBot="1">
      <c r="A1" s="62" t="s">
        <v>37</v>
      </c>
      <c r="B1" s="62"/>
      <c r="C1" s="62"/>
    </row>
    <row r="2" spans="1:3" ht="45">
      <c r="A2" s="9" t="s">
        <v>13</v>
      </c>
      <c r="B2" s="10" t="s">
        <v>4</v>
      </c>
      <c r="C2" s="11" t="s">
        <v>12</v>
      </c>
    </row>
    <row r="3" spans="1:3">
      <c r="A3" s="5">
        <v>50</v>
      </c>
      <c r="B3" s="12">
        <v>1.4951000000000001</v>
      </c>
      <c r="C3" s="13">
        <f>(A3*$B$17/$C$17)/((50-A3)*($B$18/$C$18)+A3*$B$17/$C$17)</f>
        <v>1</v>
      </c>
    </row>
    <row r="4" spans="1:3">
      <c r="A4" s="5">
        <v>45</v>
      </c>
      <c r="B4" s="12">
        <v>1.4831000000000001</v>
      </c>
      <c r="C4" s="13">
        <f t="shared" ref="C4:C13" si="0">(A4*$B$17/$C$17)/((50-A4)*($B$18/$C$18)+A4*$B$17/$C$17)</f>
        <v>0.92540438669256198</v>
      </c>
    </row>
    <row r="5" spans="1:3">
      <c r="A5" s="5">
        <v>40</v>
      </c>
      <c r="B5" s="12">
        <v>1.4724999999999999</v>
      </c>
      <c r="C5" s="13">
        <f t="shared" si="0"/>
        <v>0.84647521447584817</v>
      </c>
    </row>
    <row r="6" spans="1:3">
      <c r="A6" s="5">
        <v>35</v>
      </c>
      <c r="B6" s="12">
        <v>1.4635</v>
      </c>
      <c r="C6" s="13">
        <f t="shared" si="0"/>
        <v>0.7628235553810957</v>
      </c>
    </row>
    <row r="7" spans="1:3">
      <c r="A7" s="5">
        <v>30</v>
      </c>
      <c r="B7" s="12">
        <v>1.4520999999999999</v>
      </c>
      <c r="C7" s="13">
        <f t="shared" si="0"/>
        <v>0.67401250555046333</v>
      </c>
    </row>
    <row r="8" spans="1:3">
      <c r="A8" s="5">
        <v>25</v>
      </c>
      <c r="B8" s="12">
        <v>1.4419999999999999</v>
      </c>
      <c r="C8" s="13">
        <f t="shared" si="0"/>
        <v>0.57954955231603567</v>
      </c>
    </row>
    <row r="9" spans="1:3">
      <c r="A9" s="5">
        <v>20</v>
      </c>
      <c r="B9" s="12">
        <v>1.4315</v>
      </c>
      <c r="C9" s="13">
        <f t="shared" si="0"/>
        <v>0.47887743611573153</v>
      </c>
    </row>
    <row r="10" spans="1:3">
      <c r="A10" s="5">
        <v>15</v>
      </c>
      <c r="B10" s="12">
        <v>1.4205000000000001</v>
      </c>
      <c r="C10" s="13">
        <f t="shared" si="0"/>
        <v>0.37136314920218716</v>
      </c>
    </row>
    <row r="11" spans="1:3" ht="15" customHeight="1">
      <c r="A11" s="5">
        <v>10</v>
      </c>
      <c r="B11" s="12">
        <v>1.41</v>
      </c>
      <c r="C11" s="13">
        <f t="shared" si="0"/>
        <v>0.25628461233886923</v>
      </c>
    </row>
    <row r="12" spans="1:3">
      <c r="A12" s="5">
        <v>5</v>
      </c>
      <c r="B12" s="12">
        <v>1.3975</v>
      </c>
      <c r="C12" s="13">
        <f t="shared" si="0"/>
        <v>0.13281443685142702</v>
      </c>
    </row>
    <row r="13" spans="1:3">
      <c r="A13" s="5">
        <v>0</v>
      </c>
      <c r="B13" s="12">
        <v>1.3905000000000001</v>
      </c>
      <c r="C13" s="13">
        <f t="shared" si="0"/>
        <v>0</v>
      </c>
    </row>
    <row r="14" spans="1:3">
      <c r="A14"/>
      <c r="B14"/>
      <c r="C14"/>
    </row>
    <row r="15" spans="1:3" ht="15.75" thickBot="1">
      <c r="A15" s="55" t="s">
        <v>38</v>
      </c>
      <c r="B15" s="55"/>
      <c r="C15" s="55"/>
    </row>
    <row r="16" spans="1:3" ht="45">
      <c r="A16" s="4"/>
      <c r="B16" s="9" t="s">
        <v>14</v>
      </c>
      <c r="C16" s="9" t="s">
        <v>15</v>
      </c>
    </row>
    <row r="17" spans="1:8">
      <c r="A17" s="3" t="s">
        <v>16</v>
      </c>
      <c r="B17" s="3">
        <v>0.8669</v>
      </c>
      <c r="C17" s="3">
        <v>92.14</v>
      </c>
    </row>
    <row r="18" spans="1:8">
      <c r="A18" s="3" t="s">
        <v>17</v>
      </c>
      <c r="B18" s="3">
        <v>0.68400000000000005</v>
      </c>
      <c r="C18" s="3">
        <v>100.21</v>
      </c>
    </row>
    <row r="20" spans="1:8">
      <c r="A20" s="61" t="s">
        <v>46</v>
      </c>
      <c r="B20" s="61"/>
      <c r="C20" s="61"/>
      <c r="D20" s="61"/>
      <c r="E20" s="61"/>
      <c r="F20" s="61"/>
      <c r="G20" s="61"/>
    </row>
    <row r="21" spans="1:8" ht="15.75" thickBot="1">
      <c r="A21" s="59" t="s">
        <v>47</v>
      </c>
      <c r="B21" s="59"/>
      <c r="C21" s="59"/>
      <c r="D21" s="59"/>
      <c r="E21" s="59"/>
      <c r="F21" s="59"/>
      <c r="G21" s="59"/>
    </row>
    <row r="22" spans="1:8">
      <c r="A22" s="4" t="s">
        <v>39</v>
      </c>
      <c r="B22" s="40" t="s">
        <v>41</v>
      </c>
      <c r="C22" s="4" t="s">
        <v>40</v>
      </c>
      <c r="D22" s="4" t="s">
        <v>42</v>
      </c>
      <c r="E22" s="41" t="s">
        <v>43</v>
      </c>
      <c r="F22" s="41" t="s">
        <v>44</v>
      </c>
      <c r="G22" s="41" t="s">
        <v>45</v>
      </c>
    </row>
    <row r="23" spans="1:8" ht="15" customHeight="1">
      <c r="A23" s="3" t="s">
        <v>6</v>
      </c>
      <c r="B23" s="3">
        <v>1.4391</v>
      </c>
      <c r="C23" s="3">
        <v>1.44</v>
      </c>
      <c r="D23" s="3">
        <v>1.4410000000000001</v>
      </c>
      <c r="E23" s="3">
        <v>1.4420999999999999</v>
      </c>
      <c r="F23" s="3">
        <v>1.4439</v>
      </c>
      <c r="G23" s="12">
        <v>1.444</v>
      </c>
    </row>
    <row r="24" spans="1:8">
      <c r="A24" s="3" t="s">
        <v>0</v>
      </c>
      <c r="B24" s="3">
        <v>1.4331</v>
      </c>
      <c r="C24" s="3">
        <v>1.4339</v>
      </c>
      <c r="D24" s="3">
        <v>1.4359</v>
      </c>
      <c r="E24" s="3">
        <v>1.4361999999999999</v>
      </c>
      <c r="F24" s="3">
        <v>1.4377</v>
      </c>
      <c r="G24" s="12">
        <v>1.4330000000000001</v>
      </c>
    </row>
    <row r="25" spans="1:8">
      <c r="A25" s="3" t="s">
        <v>1</v>
      </c>
      <c r="B25" s="12">
        <v>1.415</v>
      </c>
      <c r="C25" s="3">
        <v>1.4205000000000001</v>
      </c>
      <c r="D25" s="3">
        <v>1.4229000000000001</v>
      </c>
      <c r="E25" s="3">
        <v>1.4211</v>
      </c>
      <c r="F25" s="3">
        <v>1.4195</v>
      </c>
      <c r="G25" s="3">
        <v>1.4120999999999999</v>
      </c>
    </row>
    <row r="26" spans="1:8">
      <c r="A26" s="3" t="s">
        <v>2</v>
      </c>
      <c r="B26" s="3">
        <v>1.3955</v>
      </c>
      <c r="C26" s="3">
        <v>1.4015</v>
      </c>
      <c r="D26" s="3">
        <v>1.4053</v>
      </c>
      <c r="E26" s="3">
        <v>1.4071</v>
      </c>
      <c r="F26" s="3">
        <v>1.4060999999999999</v>
      </c>
      <c r="G26" s="3">
        <v>1.4061999999999999</v>
      </c>
    </row>
    <row r="27" spans="1:8">
      <c r="A27" s="3" t="s">
        <v>3</v>
      </c>
      <c r="B27" s="3">
        <v>1.3943000000000001</v>
      </c>
      <c r="C27" s="3">
        <v>1.4007000000000001</v>
      </c>
      <c r="D27" s="3">
        <v>1.4039999999999999</v>
      </c>
      <c r="E27" s="3">
        <v>1.4065000000000001</v>
      </c>
      <c r="F27" s="3">
        <v>1.4065000000000001</v>
      </c>
      <c r="G27" s="3">
        <v>1.4005000000000001</v>
      </c>
    </row>
    <row r="28" spans="1:8">
      <c r="A28" s="3" t="s">
        <v>7</v>
      </c>
      <c r="B28" s="3">
        <v>1.3905000000000001</v>
      </c>
      <c r="C28" s="3">
        <v>1.3943000000000001</v>
      </c>
      <c r="D28" s="3">
        <v>1.397</v>
      </c>
      <c r="E28" s="3">
        <v>1.3985000000000001</v>
      </c>
      <c r="F28" s="3">
        <v>1.4000999999999999</v>
      </c>
      <c r="G28" s="12">
        <v>1.4</v>
      </c>
    </row>
    <row r="30" spans="1:8">
      <c r="A30" s="61" t="s">
        <v>48</v>
      </c>
      <c r="B30" s="61"/>
      <c r="C30" s="61"/>
      <c r="D30" s="61"/>
      <c r="E30" s="61"/>
      <c r="F30" s="61"/>
      <c r="G30" s="61"/>
      <c r="H30" s="61"/>
    </row>
    <row r="31" spans="1:8" ht="15.75" thickBot="1">
      <c r="A31" s="59" t="s">
        <v>47</v>
      </c>
      <c r="B31" s="59"/>
      <c r="C31" s="59"/>
      <c r="D31" s="59"/>
      <c r="E31" s="59"/>
      <c r="F31" s="59"/>
      <c r="G31" s="59"/>
      <c r="H31" s="59"/>
    </row>
    <row r="32" spans="1:8">
      <c r="A32" s="4" t="s">
        <v>39</v>
      </c>
      <c r="B32" s="7" t="s">
        <v>49</v>
      </c>
      <c r="C32" s="40" t="s">
        <v>41</v>
      </c>
      <c r="D32" s="4" t="s">
        <v>40</v>
      </c>
      <c r="E32" s="4" t="s">
        <v>42</v>
      </c>
      <c r="F32" s="41" t="s">
        <v>43</v>
      </c>
      <c r="G32" s="41" t="s">
        <v>44</v>
      </c>
      <c r="H32" s="41" t="s">
        <v>45</v>
      </c>
    </row>
    <row r="33" spans="1:8" ht="15" customHeight="1">
      <c r="A33" s="3" t="s">
        <v>50</v>
      </c>
      <c r="B33" s="3">
        <v>93.270399999999995</v>
      </c>
      <c r="C33" s="5"/>
      <c r="D33" s="3">
        <v>96.483000000000004</v>
      </c>
      <c r="E33" s="3">
        <v>97.453599999999994</v>
      </c>
      <c r="F33" s="3">
        <v>92.647800000000004</v>
      </c>
      <c r="G33" s="3">
        <v>98.558599999999998</v>
      </c>
      <c r="H33" s="3">
        <v>90.498800000000003</v>
      </c>
    </row>
    <row r="34" spans="1:8">
      <c r="A34" s="3" t="s">
        <v>56</v>
      </c>
      <c r="B34" s="3">
        <v>93.990300000000005</v>
      </c>
      <c r="C34" s="5" t="s">
        <v>69</v>
      </c>
      <c r="D34" s="3">
        <v>97.458399999999997</v>
      </c>
      <c r="E34" s="3">
        <v>98.475800000000007</v>
      </c>
      <c r="F34" s="3">
        <v>98.795400000000001</v>
      </c>
      <c r="G34" s="3">
        <v>99.134500000000003</v>
      </c>
      <c r="H34" s="3">
        <v>98.186899999999994</v>
      </c>
    </row>
    <row r="35" spans="1:8">
      <c r="A35" s="3" t="s">
        <v>57</v>
      </c>
      <c r="B35" s="23">
        <v>94.663300000000007</v>
      </c>
      <c r="C35" s="8" t="s">
        <v>70</v>
      </c>
      <c r="D35" s="23">
        <v>98.365499999999997</v>
      </c>
      <c r="E35" s="23">
        <v>99.274900000000002</v>
      </c>
      <c r="F35" s="23">
        <v>99.389300000000006</v>
      </c>
      <c r="G35" s="23">
        <v>99.253299999999996</v>
      </c>
      <c r="H35" s="23">
        <v>98.215699999999998</v>
      </c>
    </row>
    <row r="36" spans="1:8">
      <c r="A36" s="3" t="s">
        <v>51</v>
      </c>
      <c r="B36" s="3">
        <v>95.354399999999998</v>
      </c>
      <c r="C36" s="5" t="s">
        <v>71</v>
      </c>
      <c r="D36" s="3">
        <v>99.114099999999993</v>
      </c>
      <c r="E36" s="3">
        <v>99.862200000000001</v>
      </c>
      <c r="F36" s="3">
        <v>99.831999999999994</v>
      </c>
      <c r="G36" s="3">
        <v>99.602400000000003</v>
      </c>
      <c r="H36" s="3">
        <v>98.438900000000004</v>
      </c>
    </row>
    <row r="37" spans="1:8">
      <c r="A37" s="3" t="s">
        <v>52</v>
      </c>
      <c r="B37" s="3">
        <v>96.506200000000007</v>
      </c>
      <c r="C37" s="3"/>
      <c r="D37" s="3">
        <v>100.137</v>
      </c>
      <c r="E37" s="3">
        <v>100.73099999999999</v>
      </c>
      <c r="F37" s="3">
        <v>100.40900000000001</v>
      </c>
      <c r="G37" s="3">
        <v>100.38800000000001</v>
      </c>
      <c r="H37" s="3">
        <v>98.910399999999996</v>
      </c>
    </row>
    <row r="38" spans="1:8">
      <c r="A38" s="3" t="s">
        <v>53</v>
      </c>
      <c r="B38" s="8" t="s">
        <v>11</v>
      </c>
      <c r="C38" s="8" t="s">
        <v>11</v>
      </c>
      <c r="D38" s="8" t="s">
        <v>11</v>
      </c>
      <c r="E38" s="8" t="s">
        <v>11</v>
      </c>
      <c r="F38" s="8" t="s">
        <v>11</v>
      </c>
      <c r="G38" s="8" t="s">
        <v>11</v>
      </c>
      <c r="H38" s="8" t="s">
        <v>11</v>
      </c>
    </row>
    <row r="39" spans="1:8">
      <c r="A39" s="3" t="s">
        <v>54</v>
      </c>
      <c r="B39" s="3">
        <v>98.906899999999993</v>
      </c>
      <c r="C39" s="3"/>
      <c r="D39" s="3">
        <v>102.002</v>
      </c>
      <c r="E39" s="3">
        <v>102.46299999999999</v>
      </c>
      <c r="F39" s="3">
        <v>102.16200000000001</v>
      </c>
      <c r="G39" s="3">
        <v>102.127</v>
      </c>
      <c r="H39" s="3">
        <v>100.604</v>
      </c>
    </row>
    <row r="40" spans="1:8">
      <c r="A40" s="3" t="s">
        <v>55</v>
      </c>
      <c r="B40" s="3">
        <v>104.316</v>
      </c>
      <c r="C40" s="3"/>
      <c r="D40" s="3">
        <v>104.697</v>
      </c>
      <c r="E40" s="3">
        <v>104.967</v>
      </c>
      <c r="F40" s="3">
        <v>104.886</v>
      </c>
      <c r="G40" s="3">
        <v>105.1</v>
      </c>
      <c r="H40" s="3">
        <v>104.883</v>
      </c>
    </row>
    <row r="42" spans="1:8">
      <c r="A42" s="60" t="s">
        <v>58</v>
      </c>
      <c r="B42" s="60"/>
      <c r="C42" s="60"/>
      <c r="D42" s="60"/>
      <c r="E42" s="60"/>
      <c r="F42" s="39"/>
      <c r="G42" s="39"/>
    </row>
    <row r="43" spans="1:8" ht="15.75" thickBot="1">
      <c r="A43" s="59" t="s">
        <v>59</v>
      </c>
      <c r="B43" s="59"/>
      <c r="C43" s="59"/>
      <c r="D43" s="59"/>
      <c r="E43" s="59"/>
      <c r="F43" s="6"/>
      <c r="G43" s="6"/>
    </row>
    <row r="44" spans="1:8">
      <c r="A44" s="4" t="s">
        <v>39</v>
      </c>
      <c r="B44" s="40" t="s">
        <v>41</v>
      </c>
      <c r="C44" s="4" t="s">
        <v>40</v>
      </c>
      <c r="D44" s="4" t="s">
        <v>42</v>
      </c>
      <c r="E44" s="41" t="s">
        <v>43</v>
      </c>
      <c r="F44" s="38"/>
      <c r="G44" s="38"/>
    </row>
    <row r="45" spans="1:8" ht="15" customHeight="1">
      <c r="A45" s="3" t="s">
        <v>6</v>
      </c>
      <c r="B45" s="3">
        <v>1.4409000000000001</v>
      </c>
      <c r="C45" s="3">
        <v>1.4383999999999999</v>
      </c>
      <c r="D45" s="3">
        <v>1.4386000000000001</v>
      </c>
      <c r="E45" s="3">
        <v>1.4397</v>
      </c>
      <c r="G45" s="26"/>
    </row>
    <row r="46" spans="1:8">
      <c r="A46" s="3" t="s">
        <v>0</v>
      </c>
      <c r="B46" s="3">
        <v>1.4303999999999999</v>
      </c>
      <c r="C46" s="3">
        <v>1.4309000000000001</v>
      </c>
      <c r="D46" s="3">
        <v>1.4319</v>
      </c>
      <c r="E46" s="3">
        <v>1.4298999999999999</v>
      </c>
      <c r="G46" s="26"/>
    </row>
    <row r="47" spans="1:8">
      <c r="A47" s="3" t="s">
        <v>1</v>
      </c>
      <c r="B47" s="3">
        <v>1.4179999999999999</v>
      </c>
      <c r="C47" s="3">
        <v>1.4149</v>
      </c>
      <c r="D47" s="3">
        <v>1.4144000000000001</v>
      </c>
      <c r="E47" s="3">
        <v>1.4095</v>
      </c>
    </row>
    <row r="48" spans="1:8">
      <c r="A48" s="3" t="s">
        <v>2</v>
      </c>
      <c r="B48" s="3">
        <v>1.4036</v>
      </c>
      <c r="C48" s="3">
        <v>1.4025000000000001</v>
      </c>
      <c r="D48" s="3">
        <v>1.4016</v>
      </c>
      <c r="E48" s="3">
        <v>1.3985000000000001</v>
      </c>
    </row>
    <row r="49" spans="1:9">
      <c r="A49" s="3" t="s">
        <v>3</v>
      </c>
      <c r="B49" s="3">
        <v>1.4018999999999999</v>
      </c>
      <c r="C49" s="3">
        <v>1.4011</v>
      </c>
      <c r="D49" s="3">
        <v>1.4015</v>
      </c>
      <c r="E49" s="3">
        <v>1.3978999999999999</v>
      </c>
    </row>
    <row r="50" spans="1:9">
      <c r="A50" s="3" t="s">
        <v>7</v>
      </c>
      <c r="B50" s="3">
        <v>1.3965000000000001</v>
      </c>
      <c r="C50" s="3">
        <v>1.3951</v>
      </c>
      <c r="D50" s="3">
        <v>1.3969</v>
      </c>
      <c r="E50" s="3">
        <v>1.3969</v>
      </c>
      <c r="G50" s="26"/>
    </row>
    <row r="52" spans="1:9">
      <c r="A52" s="60" t="s">
        <v>60</v>
      </c>
      <c r="B52" s="60"/>
      <c r="C52" s="60"/>
      <c r="D52" s="60"/>
      <c r="E52" s="60"/>
      <c r="F52" s="60"/>
      <c r="G52" s="39"/>
      <c r="H52" s="39"/>
    </row>
    <row r="53" spans="1:9" ht="15.75" thickBot="1">
      <c r="A53" s="59" t="s">
        <v>59</v>
      </c>
      <c r="B53" s="59"/>
      <c r="C53" s="59"/>
      <c r="D53" s="59"/>
      <c r="E53" s="59"/>
      <c r="F53" s="59"/>
      <c r="G53" s="6"/>
      <c r="H53" s="6"/>
    </row>
    <row r="54" spans="1:9">
      <c r="A54" s="4" t="s">
        <v>39</v>
      </c>
      <c r="B54" s="7" t="s">
        <v>49</v>
      </c>
      <c r="C54" s="40" t="s">
        <v>41</v>
      </c>
      <c r="D54" s="4" t="s">
        <v>40</v>
      </c>
      <c r="E54" s="4" t="s">
        <v>42</v>
      </c>
      <c r="F54" s="41" t="s">
        <v>43</v>
      </c>
      <c r="G54" s="38"/>
      <c r="H54" s="38"/>
    </row>
    <row r="55" spans="1:9" ht="15" customHeight="1">
      <c r="A55" s="3" t="s">
        <v>50</v>
      </c>
      <c r="B55" s="3">
        <v>96.582599999999999</v>
      </c>
      <c r="C55" s="3">
        <v>96.039900000000003</v>
      </c>
      <c r="D55" s="3">
        <v>91.252399999999994</v>
      </c>
      <c r="E55" s="3">
        <v>93.292100000000005</v>
      </c>
      <c r="F55" s="3">
        <v>89.742500000000007</v>
      </c>
    </row>
    <row r="56" spans="1:9">
      <c r="A56" s="3" t="s">
        <v>56</v>
      </c>
      <c r="B56" s="3">
        <v>97.820800000000006</v>
      </c>
      <c r="C56" s="3">
        <v>97.144900000000007</v>
      </c>
      <c r="D56" s="3">
        <v>97.191199999999995</v>
      </c>
      <c r="E56" s="3">
        <v>97.438500000000005</v>
      </c>
      <c r="F56" s="3">
        <v>97.289599999999993</v>
      </c>
    </row>
    <row r="57" spans="1:9">
      <c r="A57" s="3" t="s">
        <v>57</v>
      </c>
      <c r="B57" s="23">
        <v>98.371499999999997</v>
      </c>
      <c r="C57" s="23">
        <v>97.954700000000003</v>
      </c>
      <c r="D57" s="23">
        <v>97.813900000000004</v>
      </c>
      <c r="E57" s="23">
        <v>97.676000000000002</v>
      </c>
      <c r="F57" s="23">
        <v>97.307599999999994</v>
      </c>
      <c r="G57" s="42"/>
      <c r="H57" s="42"/>
    </row>
    <row r="58" spans="1:9">
      <c r="A58" s="3" t="s">
        <v>51</v>
      </c>
      <c r="B58" s="3">
        <v>98.799800000000005</v>
      </c>
      <c r="C58" s="3">
        <v>98.505399999999995</v>
      </c>
      <c r="D58" s="3">
        <v>98.3142</v>
      </c>
      <c r="E58" s="3">
        <v>98.0792</v>
      </c>
      <c r="F58" s="3">
        <v>97.559600000000003</v>
      </c>
    </row>
    <row r="59" spans="1:9">
      <c r="A59" s="3" t="s">
        <v>52</v>
      </c>
      <c r="B59" s="3">
        <v>99.685199999999995</v>
      </c>
      <c r="C59" s="3">
        <v>99.290099999999995</v>
      </c>
      <c r="D59" s="3">
        <v>98.915300000000002</v>
      </c>
      <c r="E59" s="3">
        <v>98.709000000000003</v>
      </c>
      <c r="F59" s="3">
        <v>98.142600000000002</v>
      </c>
    </row>
    <row r="60" spans="1:9">
      <c r="A60" s="3" t="s">
        <v>53</v>
      </c>
      <c r="B60" s="8" t="s">
        <v>11</v>
      </c>
      <c r="C60" s="8" t="s">
        <v>11</v>
      </c>
      <c r="D60" s="8" t="s">
        <v>11</v>
      </c>
      <c r="E60" s="8" t="s">
        <v>11</v>
      </c>
      <c r="F60" s="8" t="s">
        <v>11</v>
      </c>
      <c r="G60" s="18"/>
      <c r="H60" s="18"/>
    </row>
    <row r="61" spans="1:9">
      <c r="A61" s="3" t="s">
        <v>54</v>
      </c>
      <c r="B61" s="3">
        <v>101.56399999999999</v>
      </c>
      <c r="C61" s="3">
        <v>100.898</v>
      </c>
      <c r="D61" s="3">
        <v>100.756</v>
      </c>
      <c r="E61" s="3">
        <v>100.542</v>
      </c>
      <c r="F61" s="3">
        <v>100.068</v>
      </c>
    </row>
    <row r="62" spans="1:9">
      <c r="A62" s="3" t="s">
        <v>55</v>
      </c>
      <c r="B62" s="3">
        <v>103.928</v>
      </c>
      <c r="C62" s="3">
        <v>103.961</v>
      </c>
      <c r="D62" s="3">
        <v>103.87</v>
      </c>
      <c r="E62" s="3">
        <v>103.916</v>
      </c>
      <c r="F62" s="3">
        <v>103.78100000000001</v>
      </c>
    </row>
    <row r="64" spans="1:9">
      <c r="A64" s="60" t="s">
        <v>61</v>
      </c>
      <c r="B64" s="60"/>
      <c r="C64" s="60"/>
      <c r="D64" s="60"/>
      <c r="E64" s="60"/>
      <c r="F64" s="60"/>
      <c r="G64" s="39"/>
      <c r="H64" s="39"/>
      <c r="I64" s="39"/>
    </row>
    <row r="65" spans="1:10" ht="15.75" thickBot="1">
      <c r="A65" s="59" t="s">
        <v>62</v>
      </c>
      <c r="B65" s="59"/>
      <c r="C65" s="59"/>
      <c r="D65" s="59"/>
      <c r="E65" s="59"/>
      <c r="F65" s="59"/>
      <c r="G65" s="6"/>
      <c r="H65" s="6"/>
      <c r="I65" s="6"/>
    </row>
    <row r="66" spans="1:10">
      <c r="A66" s="4" t="s">
        <v>39</v>
      </c>
      <c r="B66" s="40" t="s">
        <v>41</v>
      </c>
      <c r="C66" s="4" t="s">
        <v>40</v>
      </c>
      <c r="D66" s="4" t="s">
        <v>42</v>
      </c>
      <c r="E66" s="41" t="s">
        <v>43</v>
      </c>
      <c r="F66" s="41" t="s">
        <v>44</v>
      </c>
      <c r="G66" s="38"/>
      <c r="H66" s="38"/>
      <c r="I66" s="38"/>
    </row>
    <row r="67" spans="1:10" ht="15" customHeight="1">
      <c r="A67" s="3" t="s">
        <v>6</v>
      </c>
      <c r="B67" s="3">
        <v>1.4384999999999999</v>
      </c>
      <c r="C67" s="3">
        <v>1.4394</v>
      </c>
      <c r="D67" s="3">
        <v>1.4389000000000001</v>
      </c>
      <c r="E67" s="3">
        <v>1.4384999999999999</v>
      </c>
      <c r="F67" s="3">
        <v>1.4400999999999999</v>
      </c>
      <c r="G67" s="26"/>
    </row>
    <row r="68" spans="1:10">
      <c r="A68" s="3" t="s">
        <v>0</v>
      </c>
      <c r="B68" s="12">
        <v>1.431</v>
      </c>
      <c r="C68" s="3">
        <v>1.4298999999999999</v>
      </c>
      <c r="D68" s="3">
        <v>1.4297</v>
      </c>
      <c r="E68" s="3">
        <v>1.4314</v>
      </c>
      <c r="F68" s="3">
        <v>1.4325000000000001</v>
      </c>
      <c r="G68" s="26"/>
    </row>
    <row r="69" spans="1:10">
      <c r="A69" s="3" t="s">
        <v>1</v>
      </c>
      <c r="B69" s="3">
        <v>1.4145000000000001</v>
      </c>
      <c r="C69" s="3">
        <v>1.4116</v>
      </c>
      <c r="D69" s="12">
        <v>1.41</v>
      </c>
      <c r="E69" s="3">
        <v>1.4125000000000001</v>
      </c>
      <c r="F69" s="3">
        <v>1.4151</v>
      </c>
    </row>
    <row r="70" spans="1:10">
      <c r="A70" s="3" t="s">
        <v>2</v>
      </c>
      <c r="B70" s="3">
        <v>1.3995</v>
      </c>
      <c r="C70" s="3">
        <v>1.3989</v>
      </c>
      <c r="D70" s="29">
        <v>1.3975</v>
      </c>
      <c r="E70" s="12">
        <v>1.3979999999999999</v>
      </c>
      <c r="F70" s="3">
        <v>1.3995</v>
      </c>
    </row>
    <row r="71" spans="1:10">
      <c r="A71" s="3" t="s">
        <v>3</v>
      </c>
      <c r="B71" s="12">
        <v>1.399</v>
      </c>
      <c r="C71" s="3">
        <v>1.3989</v>
      </c>
      <c r="D71" s="3">
        <v>1.3971</v>
      </c>
      <c r="E71" s="3">
        <v>1.3977999999999999</v>
      </c>
      <c r="F71" s="12">
        <v>1.399</v>
      </c>
    </row>
    <row r="72" spans="1:10">
      <c r="A72" s="3" t="s">
        <v>7</v>
      </c>
      <c r="B72" s="3">
        <v>1.3935</v>
      </c>
      <c r="C72" s="3">
        <v>1.3940999999999999</v>
      </c>
      <c r="D72" s="3">
        <v>1.3931</v>
      </c>
      <c r="E72" s="3">
        <v>1.3931</v>
      </c>
      <c r="F72" s="3">
        <v>1.3938999999999999</v>
      </c>
      <c r="G72" s="26"/>
    </row>
    <row r="74" spans="1:10">
      <c r="A74" s="60" t="s">
        <v>63</v>
      </c>
      <c r="B74" s="60"/>
      <c r="C74" s="60"/>
      <c r="D74" s="60"/>
      <c r="E74" s="60"/>
      <c r="F74" s="60"/>
      <c r="G74" s="60"/>
      <c r="H74" s="39"/>
      <c r="I74" s="39"/>
      <c r="J74" s="39"/>
    </row>
    <row r="75" spans="1:10" ht="15.75" thickBot="1">
      <c r="A75" s="59" t="s">
        <v>62</v>
      </c>
      <c r="B75" s="59"/>
      <c r="C75" s="59"/>
      <c r="D75" s="59"/>
      <c r="E75" s="59"/>
      <c r="F75" s="59"/>
      <c r="G75" s="59"/>
      <c r="H75" s="6"/>
      <c r="I75" s="6"/>
      <c r="J75" s="6"/>
    </row>
    <row r="76" spans="1:10">
      <c r="A76" s="4" t="s">
        <v>39</v>
      </c>
      <c r="B76" s="7" t="s">
        <v>49</v>
      </c>
      <c r="C76" s="40" t="s">
        <v>41</v>
      </c>
      <c r="D76" s="4" t="s">
        <v>40</v>
      </c>
      <c r="E76" s="4" t="s">
        <v>42</v>
      </c>
      <c r="F76" s="41" t="s">
        <v>43</v>
      </c>
      <c r="G76" s="41" t="s">
        <v>44</v>
      </c>
      <c r="H76" s="38"/>
      <c r="I76" s="38"/>
      <c r="J76" s="38"/>
    </row>
    <row r="77" spans="1:10" ht="15" customHeight="1">
      <c r="A77" s="3" t="s">
        <v>50</v>
      </c>
      <c r="B77" s="3">
        <v>95.083399999999997</v>
      </c>
      <c r="C77" s="3">
        <v>95.638599999999997</v>
      </c>
      <c r="D77" s="3">
        <v>95.938299999999998</v>
      </c>
      <c r="E77" s="3">
        <v>95.810100000000006</v>
      </c>
      <c r="F77" s="3">
        <v>96.294499999999999</v>
      </c>
      <c r="G77" s="3">
        <v>96.780900000000003</v>
      </c>
    </row>
    <row r="78" spans="1:10">
      <c r="A78" s="3" t="s">
        <v>56</v>
      </c>
      <c r="B78" s="3">
        <v>96.307199999999995</v>
      </c>
      <c r="C78" s="3">
        <v>96.689599999999999</v>
      </c>
      <c r="D78" s="3">
        <v>96.802099999999996</v>
      </c>
      <c r="E78" s="3">
        <v>96.602000000000004</v>
      </c>
      <c r="F78" s="3">
        <v>96.870400000000004</v>
      </c>
      <c r="G78" s="3">
        <v>97.493499999999997</v>
      </c>
    </row>
    <row r="79" spans="1:10">
      <c r="A79" s="3" t="s">
        <v>57</v>
      </c>
      <c r="B79" s="23">
        <v>97.088200000000001</v>
      </c>
      <c r="C79" s="23">
        <v>97.247500000000002</v>
      </c>
      <c r="D79" s="23">
        <v>97.054100000000005</v>
      </c>
      <c r="E79" s="23">
        <v>96.810699999999997</v>
      </c>
      <c r="F79" s="23">
        <v>97.046700000000001</v>
      </c>
      <c r="G79" s="23">
        <v>97.587100000000007</v>
      </c>
      <c r="H79" s="42"/>
    </row>
    <row r="80" spans="1:10">
      <c r="A80" s="3" t="s">
        <v>51</v>
      </c>
      <c r="B80" s="3">
        <v>97.890900000000002</v>
      </c>
      <c r="C80" s="3">
        <v>97.877399999999994</v>
      </c>
      <c r="D80" s="3">
        <v>97.489599999999996</v>
      </c>
      <c r="E80" s="3">
        <v>97.210300000000004</v>
      </c>
      <c r="F80" s="3">
        <v>97.460599999999999</v>
      </c>
      <c r="G80" s="3">
        <v>97.997500000000002</v>
      </c>
    </row>
    <row r="81" spans="1:10">
      <c r="A81" s="3" t="s">
        <v>52</v>
      </c>
      <c r="B81" s="3">
        <v>98.783500000000004</v>
      </c>
      <c r="C81" s="3">
        <v>98.712500000000006</v>
      </c>
      <c r="D81" s="3">
        <v>98.227400000000003</v>
      </c>
      <c r="E81" s="3">
        <v>97.991299999999995</v>
      </c>
      <c r="F81" s="3">
        <v>98.349699999999999</v>
      </c>
      <c r="G81" s="3">
        <v>98.825299999999999</v>
      </c>
    </row>
    <row r="82" spans="1:10">
      <c r="A82" s="3" t="s">
        <v>53</v>
      </c>
      <c r="B82" s="8" t="s">
        <v>11</v>
      </c>
      <c r="C82" s="8" t="s">
        <v>11</v>
      </c>
      <c r="D82" s="8" t="s">
        <v>11</v>
      </c>
      <c r="E82" s="8" t="s">
        <v>11</v>
      </c>
      <c r="F82" s="8" t="s">
        <v>11</v>
      </c>
      <c r="G82" s="8" t="s">
        <v>11</v>
      </c>
      <c r="H82" s="18"/>
    </row>
    <row r="83" spans="1:10">
      <c r="A83" s="3" t="s">
        <v>54</v>
      </c>
      <c r="B83" s="3">
        <v>100.76900000000001</v>
      </c>
      <c r="C83" s="3">
        <v>100.643</v>
      </c>
      <c r="D83" s="3">
        <v>100.15</v>
      </c>
      <c r="E83" s="3">
        <v>99.938599999999994</v>
      </c>
      <c r="F83" s="3">
        <v>100.37</v>
      </c>
      <c r="G83" s="3">
        <v>100.857</v>
      </c>
    </row>
    <row r="84" spans="1:10">
      <c r="A84" s="3" t="s">
        <v>55</v>
      </c>
      <c r="B84" s="3">
        <v>103.843</v>
      </c>
      <c r="C84" s="3">
        <v>103.86199999999999</v>
      </c>
      <c r="D84" s="3">
        <v>103.837</v>
      </c>
      <c r="E84" s="3">
        <v>103.893</v>
      </c>
      <c r="F84" s="3">
        <v>104.08199999999999</v>
      </c>
      <c r="G84" s="3">
        <v>104.173</v>
      </c>
    </row>
    <row r="86" spans="1:10">
      <c r="A86" s="60" t="s">
        <v>66</v>
      </c>
      <c r="B86" s="60"/>
      <c r="C86" s="60"/>
      <c r="D86" s="60"/>
      <c r="E86" s="60"/>
      <c r="F86" s="60"/>
      <c r="G86" s="60"/>
      <c r="H86" s="60"/>
      <c r="I86" s="60"/>
    </row>
    <row r="87" spans="1:10" ht="15.75" thickBot="1">
      <c r="A87" s="59" t="s">
        <v>67</v>
      </c>
      <c r="B87" s="59"/>
      <c r="C87" s="59"/>
      <c r="D87" s="59"/>
      <c r="E87" s="59"/>
      <c r="F87" s="59"/>
      <c r="G87" s="59"/>
      <c r="H87" s="59"/>
      <c r="I87" s="59"/>
    </row>
    <row r="88" spans="1:10">
      <c r="A88" s="4" t="s">
        <v>39</v>
      </c>
      <c r="B88" s="40" t="s">
        <v>41</v>
      </c>
      <c r="C88" s="4" t="s">
        <v>40</v>
      </c>
      <c r="D88" s="4" t="s">
        <v>42</v>
      </c>
      <c r="E88" s="41" t="s">
        <v>43</v>
      </c>
      <c r="F88" s="41" t="s">
        <v>44</v>
      </c>
      <c r="G88" s="41" t="s">
        <v>45</v>
      </c>
      <c r="H88" s="41" t="s">
        <v>64</v>
      </c>
      <c r="I88" s="41" t="s">
        <v>65</v>
      </c>
    </row>
    <row r="89" spans="1:10">
      <c r="A89" s="3" t="s">
        <v>6</v>
      </c>
      <c r="B89" s="3">
        <v>1.4378</v>
      </c>
      <c r="C89" s="3">
        <v>1.4407000000000001</v>
      </c>
      <c r="D89" s="3">
        <v>1.4416</v>
      </c>
      <c r="E89" s="3">
        <v>1.4431</v>
      </c>
      <c r="F89" s="3">
        <v>1.4439</v>
      </c>
      <c r="G89" s="3">
        <v>1.4455</v>
      </c>
      <c r="H89" s="3">
        <v>1.4451000000000001</v>
      </c>
      <c r="I89" s="3">
        <v>1.4451000000000001</v>
      </c>
    </row>
    <row r="90" spans="1:10">
      <c r="A90" s="3" t="s">
        <v>0</v>
      </c>
      <c r="B90" s="12">
        <v>1.4350000000000001</v>
      </c>
      <c r="C90" s="3">
        <v>1.4343999999999999</v>
      </c>
      <c r="D90" s="12">
        <v>1.4355</v>
      </c>
      <c r="E90" s="12">
        <v>1.4379999999999999</v>
      </c>
      <c r="F90" s="3">
        <v>1.4368000000000001</v>
      </c>
      <c r="G90" s="3">
        <v>1.4341999999999999</v>
      </c>
      <c r="H90" s="3">
        <v>1.4347000000000001</v>
      </c>
      <c r="I90" s="3">
        <v>1.4332</v>
      </c>
    </row>
    <row r="91" spans="1:10">
      <c r="A91" s="3" t="s">
        <v>1</v>
      </c>
      <c r="B91" s="3">
        <v>1.4209000000000001</v>
      </c>
      <c r="C91" s="3">
        <v>1.4206000000000001</v>
      </c>
      <c r="D91" s="3">
        <v>1.4216</v>
      </c>
      <c r="E91" s="3">
        <v>1.4211</v>
      </c>
      <c r="F91" s="3">
        <v>1.4193</v>
      </c>
      <c r="G91" s="3">
        <v>1.4120999999999999</v>
      </c>
      <c r="H91" s="3">
        <v>1.4071</v>
      </c>
      <c r="I91" s="3">
        <v>1.4041999999999999</v>
      </c>
    </row>
    <row r="92" spans="1:10">
      <c r="A92" s="3" t="s">
        <v>2</v>
      </c>
      <c r="B92" s="3">
        <v>1.4035</v>
      </c>
      <c r="C92" s="12">
        <v>1.403</v>
      </c>
      <c r="D92" s="3">
        <v>1.4040999999999999</v>
      </c>
      <c r="E92" s="3">
        <v>1.4065000000000001</v>
      </c>
      <c r="F92" s="3">
        <v>1.4058999999999999</v>
      </c>
      <c r="G92" s="3">
        <v>1.4025000000000001</v>
      </c>
      <c r="H92" s="3">
        <v>1.3985000000000001</v>
      </c>
      <c r="I92" s="12">
        <v>1.397</v>
      </c>
    </row>
    <row r="93" spans="1:10">
      <c r="A93" s="3" t="s">
        <v>3</v>
      </c>
      <c r="B93" s="12">
        <v>1.403</v>
      </c>
      <c r="C93" s="3">
        <v>1.4025000000000001</v>
      </c>
      <c r="D93" s="3">
        <v>1.4026000000000001</v>
      </c>
      <c r="E93" s="12">
        <v>1.405</v>
      </c>
      <c r="F93" s="3">
        <v>1.4060999999999999</v>
      </c>
      <c r="G93" s="3">
        <v>1.4011</v>
      </c>
      <c r="H93" s="3">
        <v>1.3976999999999999</v>
      </c>
      <c r="I93" s="3">
        <v>1.3969</v>
      </c>
    </row>
    <row r="94" spans="1:10">
      <c r="A94" s="3" t="s">
        <v>7</v>
      </c>
      <c r="B94" s="3">
        <v>1.3958999999999999</v>
      </c>
      <c r="C94" s="3">
        <v>1.3956</v>
      </c>
      <c r="D94" s="3">
        <v>1.3958999999999999</v>
      </c>
      <c r="E94" s="3">
        <v>1.3985000000000001</v>
      </c>
      <c r="F94" s="3">
        <v>1.3995</v>
      </c>
      <c r="G94" s="3">
        <v>1.4005000000000001</v>
      </c>
      <c r="H94" s="3">
        <v>1.3996999999999999</v>
      </c>
      <c r="I94" s="3">
        <v>1.3982000000000001</v>
      </c>
    </row>
    <row r="96" spans="1:10">
      <c r="A96" s="60" t="s">
        <v>68</v>
      </c>
      <c r="B96" s="60"/>
      <c r="C96" s="60"/>
      <c r="D96" s="60"/>
      <c r="E96" s="60"/>
      <c r="F96" s="60"/>
      <c r="G96" s="60"/>
      <c r="H96" s="60"/>
      <c r="I96" s="60"/>
      <c r="J96" s="60"/>
    </row>
    <row r="97" spans="1:10" ht="15.75" thickBot="1">
      <c r="A97" s="59" t="s">
        <v>67</v>
      </c>
      <c r="B97" s="59"/>
      <c r="C97" s="59"/>
      <c r="D97" s="59"/>
      <c r="E97" s="59"/>
      <c r="F97" s="59"/>
      <c r="G97" s="59"/>
      <c r="H97" s="59"/>
      <c r="I97" s="59"/>
      <c r="J97" s="59"/>
    </row>
    <row r="98" spans="1:10">
      <c r="A98" s="4" t="s">
        <v>39</v>
      </c>
      <c r="B98" s="7" t="s">
        <v>49</v>
      </c>
      <c r="C98" s="40" t="s">
        <v>41</v>
      </c>
      <c r="D98" s="4" t="s">
        <v>40</v>
      </c>
      <c r="E98" s="4" t="s">
        <v>42</v>
      </c>
      <c r="F98" s="41" t="s">
        <v>43</v>
      </c>
      <c r="G98" s="41" t="s">
        <v>44</v>
      </c>
      <c r="H98" s="41" t="s">
        <v>45</v>
      </c>
      <c r="I98" s="41" t="s">
        <v>64</v>
      </c>
      <c r="J98" s="41" t="s">
        <v>65</v>
      </c>
    </row>
    <row r="99" spans="1:10">
      <c r="A99" s="3" t="s">
        <v>50</v>
      </c>
      <c r="B99" s="3">
        <v>96.17</v>
      </c>
      <c r="C99" s="3">
        <v>96.341899999999995</v>
      </c>
      <c r="D99" s="3">
        <v>96.635499999999993</v>
      </c>
      <c r="E99" s="3">
        <v>97.334299999999999</v>
      </c>
      <c r="F99" s="3">
        <v>93.755700000000004</v>
      </c>
      <c r="G99" s="3">
        <v>90.942899999999995</v>
      </c>
      <c r="H99" s="3">
        <v>91.402900000000002</v>
      </c>
      <c r="I99" s="3">
        <v>80.819400000000002</v>
      </c>
      <c r="J99" s="3">
        <v>70.975700000000003</v>
      </c>
    </row>
    <row r="100" spans="1:10">
      <c r="A100" s="3" t="s">
        <v>56</v>
      </c>
      <c r="B100" s="3">
        <v>97.505300000000005</v>
      </c>
      <c r="C100" s="3">
        <v>97.410899999999998</v>
      </c>
      <c r="D100" s="3">
        <v>97.6541</v>
      </c>
      <c r="E100" s="3">
        <v>98.356499999999997</v>
      </c>
      <c r="F100" s="3">
        <v>98.596699999999998</v>
      </c>
      <c r="G100" s="3">
        <v>98.667000000000002</v>
      </c>
      <c r="H100" s="3">
        <v>97.975300000000004</v>
      </c>
      <c r="I100" s="3">
        <v>97.674400000000006</v>
      </c>
      <c r="J100" s="3">
        <v>97.024600000000007</v>
      </c>
    </row>
    <row r="101" spans="1:10">
      <c r="A101" s="3" t="s">
        <v>57</v>
      </c>
      <c r="B101" s="23">
        <v>98.7363</v>
      </c>
      <c r="C101" s="23">
        <v>98.379099999999994</v>
      </c>
      <c r="D101" s="23">
        <v>98.5107</v>
      </c>
      <c r="E101" s="23">
        <v>99.072800000000001</v>
      </c>
      <c r="F101" s="23">
        <v>99.061099999999996</v>
      </c>
      <c r="G101" s="23">
        <v>98.868600000000001</v>
      </c>
      <c r="H101" s="23">
        <v>98.094099999999997</v>
      </c>
      <c r="I101" s="23">
        <v>97.652799999999999</v>
      </c>
      <c r="J101" s="23">
        <v>97.107299999999995</v>
      </c>
    </row>
    <row r="102" spans="1:10">
      <c r="A102" s="3" t="s">
        <v>51</v>
      </c>
      <c r="B102" s="3">
        <v>99.557000000000002</v>
      </c>
      <c r="C102" s="3">
        <v>99.102599999999995</v>
      </c>
      <c r="D102" s="3">
        <v>99.194599999999994</v>
      </c>
      <c r="E102" s="3">
        <v>99.655900000000003</v>
      </c>
      <c r="F102" s="3">
        <v>99.521799999999999</v>
      </c>
      <c r="G102" s="3">
        <v>99.188900000000004</v>
      </c>
      <c r="H102" s="3">
        <v>98.385599999999997</v>
      </c>
      <c r="I102" s="3">
        <v>97.879499999999993</v>
      </c>
      <c r="J102" s="3">
        <v>97.456500000000005</v>
      </c>
    </row>
    <row r="103" spans="1:10">
      <c r="A103" s="3" t="s">
        <v>52</v>
      </c>
      <c r="B103" s="3">
        <v>100.505</v>
      </c>
      <c r="C103" s="3">
        <v>100.15</v>
      </c>
      <c r="D103" s="3">
        <v>100.217</v>
      </c>
      <c r="E103" s="3">
        <v>100.608</v>
      </c>
      <c r="F103" s="3">
        <v>100.127</v>
      </c>
      <c r="G103" s="3">
        <v>99.746799999999993</v>
      </c>
      <c r="H103" s="3">
        <v>98.853499999999997</v>
      </c>
      <c r="I103" s="3">
        <v>98.624600000000001</v>
      </c>
      <c r="J103" s="3">
        <v>98.305899999999994</v>
      </c>
    </row>
    <row r="104" spans="1:10">
      <c r="A104" s="3" t="s">
        <v>53</v>
      </c>
      <c r="B104" s="8" t="s">
        <v>11</v>
      </c>
      <c r="C104" s="8" t="s">
        <v>11</v>
      </c>
      <c r="D104" s="8" t="s">
        <v>11</v>
      </c>
      <c r="E104" s="8" t="s">
        <v>11</v>
      </c>
      <c r="F104" s="8" t="s">
        <v>11</v>
      </c>
      <c r="G104" s="8" t="s">
        <v>11</v>
      </c>
      <c r="H104" s="8" t="s">
        <v>11</v>
      </c>
      <c r="I104" s="8" t="s">
        <v>11</v>
      </c>
      <c r="J104" s="8" t="s">
        <v>11</v>
      </c>
    </row>
    <row r="105" spans="1:10">
      <c r="A105" s="3" t="s">
        <v>54</v>
      </c>
      <c r="B105" s="3">
        <v>102.071</v>
      </c>
      <c r="C105" s="3">
        <v>101.875</v>
      </c>
      <c r="D105" s="3">
        <v>101.967</v>
      </c>
      <c r="E105" s="3">
        <v>102.383</v>
      </c>
      <c r="F105" s="3">
        <v>101.938</v>
      </c>
      <c r="G105" s="3">
        <v>101.64400000000001</v>
      </c>
      <c r="H105" s="3">
        <v>100.5</v>
      </c>
      <c r="I105" s="3">
        <v>100.021</v>
      </c>
      <c r="J105" s="3">
        <v>99.983199999999997</v>
      </c>
    </row>
    <row r="106" spans="1:10">
      <c r="A106" s="3" t="s">
        <v>55</v>
      </c>
      <c r="B106" s="3">
        <v>104.297</v>
      </c>
      <c r="C106" s="3">
        <v>104.40600000000001</v>
      </c>
      <c r="D106" s="3">
        <v>104.8</v>
      </c>
      <c r="E106" s="3">
        <v>105.06</v>
      </c>
      <c r="F106" s="3">
        <v>104.81399999999999</v>
      </c>
      <c r="G106" s="3">
        <v>104.90600000000001</v>
      </c>
      <c r="H106" s="3">
        <v>104.898</v>
      </c>
      <c r="I106" s="3">
        <v>104.932</v>
      </c>
      <c r="J106" s="3">
        <v>104.89700000000001</v>
      </c>
    </row>
    <row r="108" spans="1:10" ht="50.25" customHeight="1" thickBot="1">
      <c r="A108" s="63" t="s">
        <v>80</v>
      </c>
      <c r="B108" s="63"/>
    </row>
    <row r="109" spans="1:10">
      <c r="A109" s="37" t="s">
        <v>82</v>
      </c>
      <c r="B109" s="37" t="s">
        <v>83</v>
      </c>
    </row>
    <row r="110" spans="1:10">
      <c r="A110" s="44">
        <v>0</v>
      </c>
      <c r="B110" s="44">
        <v>0</v>
      </c>
    </row>
    <row r="111" spans="1:10">
      <c r="A111" s="44">
        <v>2.5000000000000001E-2</v>
      </c>
      <c r="B111" s="44">
        <v>4.8000000000000001E-2</v>
      </c>
    </row>
    <row r="112" spans="1:10">
      <c r="A112" s="44">
        <v>6.2E-2</v>
      </c>
      <c r="B112" s="44">
        <v>0.107</v>
      </c>
    </row>
    <row r="113" spans="1:2">
      <c r="A113" s="44">
        <v>0.129</v>
      </c>
      <c r="B113" s="44">
        <v>0.20499999999999999</v>
      </c>
    </row>
    <row r="114" spans="1:2">
      <c r="A114" s="44">
        <v>0.185</v>
      </c>
      <c r="B114" s="44">
        <v>0.27500000000000002</v>
      </c>
    </row>
    <row r="115" spans="1:2">
      <c r="A115" s="44">
        <v>0.23499999999999999</v>
      </c>
      <c r="B115" s="44">
        <v>0.33300000000000002</v>
      </c>
    </row>
    <row r="116" spans="1:2">
      <c r="A116" s="44">
        <v>0.25</v>
      </c>
      <c r="B116" s="44">
        <v>0.34899999999999998</v>
      </c>
    </row>
    <row r="117" spans="1:2">
      <c r="A117" s="44">
        <v>0.28599999999999998</v>
      </c>
      <c r="B117" s="44">
        <v>0.39600000000000002</v>
      </c>
    </row>
    <row r="118" spans="1:2">
      <c r="A118" s="44">
        <v>0.35399999999999998</v>
      </c>
      <c r="B118" s="44">
        <v>0.45400000000000001</v>
      </c>
    </row>
    <row r="119" spans="1:2">
      <c r="A119" s="44">
        <v>0.41199999999999998</v>
      </c>
      <c r="B119" s="44">
        <v>0.504</v>
      </c>
    </row>
    <row r="120" spans="1:2">
      <c r="A120" s="44">
        <v>0.45500000000000002</v>
      </c>
      <c r="B120" s="44">
        <v>0.54</v>
      </c>
    </row>
    <row r="121" spans="1:2">
      <c r="A121" s="44">
        <v>0.56799999999999995</v>
      </c>
      <c r="B121" s="44">
        <v>0.63700000000000001</v>
      </c>
    </row>
    <row r="122" spans="1:2">
      <c r="A122" s="44">
        <v>0.60199999999999998</v>
      </c>
      <c r="B122" s="44">
        <v>0.74199999999999999</v>
      </c>
    </row>
    <row r="123" spans="1:2">
      <c r="A123" s="44">
        <v>0.95</v>
      </c>
      <c r="B123" s="44">
        <v>0.94799999999999995</v>
      </c>
    </row>
    <row r="124" spans="1:2">
      <c r="A124" s="44">
        <v>1</v>
      </c>
      <c r="B124" s="44">
        <v>1</v>
      </c>
    </row>
  </sheetData>
  <mergeCells count="19">
    <mergeCell ref="A108:B108"/>
    <mergeCell ref="A74:G74"/>
    <mergeCell ref="A75:G75"/>
    <mergeCell ref="A86:I86"/>
    <mergeCell ref="A87:I87"/>
    <mergeCell ref="A96:J96"/>
    <mergeCell ref="A97:J97"/>
    <mergeCell ref="A1:C1"/>
    <mergeCell ref="A15:C15"/>
    <mergeCell ref="A42:E42"/>
    <mergeCell ref="A43:E43"/>
    <mergeCell ref="A52:F52"/>
    <mergeCell ref="A53:F53"/>
    <mergeCell ref="A64:F64"/>
    <mergeCell ref="A65:F65"/>
    <mergeCell ref="A20:G20"/>
    <mergeCell ref="A21:G21"/>
    <mergeCell ref="A30:H30"/>
    <mergeCell ref="A31:H3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AW30"/>
  <sheetViews>
    <sheetView topLeftCell="A10" workbookViewId="0">
      <selection activeCell="H19" sqref="H19"/>
    </sheetView>
  </sheetViews>
  <sheetFormatPr defaultRowHeight="15"/>
  <sheetData>
    <row r="1" spans="1:49">
      <c r="A1" s="12">
        <v>1.4951000000000001</v>
      </c>
      <c r="B1" s="13">
        <v>1</v>
      </c>
      <c r="D1" s="3">
        <v>104.697</v>
      </c>
      <c r="E1" s="3">
        <v>1.3943000000000001</v>
      </c>
      <c r="F1">
        <v>0.29179779000000394</v>
      </c>
      <c r="H1" s="3">
        <v>103.961</v>
      </c>
      <c r="I1" s="3">
        <v>1.3965000000000001</v>
      </c>
      <c r="J1">
        <f xml:space="preserve"> -29*I1*I1 + 93*I1 - 73</f>
        <v>0.3183447500000085</v>
      </c>
      <c r="L1" s="3">
        <v>1.3905000000000001</v>
      </c>
      <c r="M1" s="38">
        <v>5</v>
      </c>
      <c r="N1">
        <f>Q16</f>
        <v>0</v>
      </c>
      <c r="O1" s="3">
        <v>1.3965000000000001</v>
      </c>
      <c r="P1" s="38">
        <v>5</v>
      </c>
      <c r="Q1">
        <f>-29*O1*O1 + 93*O1 - 73</f>
        <v>0.3183447500000085</v>
      </c>
      <c r="S1" s="12"/>
      <c r="T1" s="64">
        <v>1.7929971218109131E-3</v>
      </c>
      <c r="U1">
        <v>5</v>
      </c>
      <c r="V1" s="12"/>
      <c r="W1" s="64">
        <v>6.3577026128768921E-2</v>
      </c>
      <c r="X1" s="65">
        <v>5</v>
      </c>
      <c r="Y1" s="12"/>
      <c r="Z1" s="64">
        <v>0.10404679179191589</v>
      </c>
      <c r="AA1" s="65">
        <v>5</v>
      </c>
      <c r="AC1" s="64">
        <v>0.75462877750396729</v>
      </c>
      <c r="AD1" s="12">
        <v>5</v>
      </c>
      <c r="AE1" s="12">
        <f xml:space="preserve"> 1 - AC1</f>
        <v>0.24537122249603271</v>
      </c>
      <c r="AF1" s="64">
        <v>0.27038684487342834</v>
      </c>
      <c r="AG1" s="12">
        <v>5</v>
      </c>
      <c r="AH1" s="12"/>
      <c r="AI1" s="64">
        <v>0.68062525987625122</v>
      </c>
      <c r="AJ1" s="12">
        <v>5</v>
      </c>
      <c r="AK1" s="12">
        <f xml:space="preserve"> 1-AI1</f>
        <v>0.31937474012374878</v>
      </c>
      <c r="AL1" s="12"/>
      <c r="AM1" s="12"/>
      <c r="AN1" s="12">
        <v>0.55398282408714294</v>
      </c>
      <c r="AO1" s="12">
        <v>5</v>
      </c>
      <c r="AQ1" s="12"/>
      <c r="AR1" s="12">
        <v>0.5480712354183197</v>
      </c>
      <c r="AS1" s="12">
        <v>5</v>
      </c>
      <c r="AT1" s="12"/>
      <c r="AU1" s="12"/>
      <c r="AV1" s="64">
        <v>0.54113826155662537</v>
      </c>
      <c r="AW1" s="65">
        <v>5</v>
      </c>
    </row>
    <row r="2" spans="1:49">
      <c r="A2" s="12">
        <v>1.4831000000000001</v>
      </c>
      <c r="B2" s="13">
        <v>0.92540438669256198</v>
      </c>
      <c r="D2" s="3">
        <v>104.967</v>
      </c>
      <c r="E2" s="3">
        <v>1.397</v>
      </c>
      <c r="F2">
        <v>0.32433899999999483</v>
      </c>
      <c r="H2" s="3">
        <v>103.87</v>
      </c>
      <c r="I2" s="3">
        <v>1.3951</v>
      </c>
      <c r="J2">
        <f t="shared" ref="J2:J4" si="0" xml:space="preserve"> -29*I2*I2 + 93*I2 - 73</f>
        <v>0.30148371000001362</v>
      </c>
      <c r="L2" s="3">
        <v>1.3943000000000001</v>
      </c>
      <c r="M2" s="38">
        <v>15</v>
      </c>
      <c r="N2">
        <f t="shared" ref="N2:N6" si="1">-29*L2*L2 + 93*L2 - 73</f>
        <v>0.29179779000000394</v>
      </c>
      <c r="O2" s="3">
        <v>1.3951</v>
      </c>
      <c r="P2" s="38">
        <v>15</v>
      </c>
      <c r="Q2">
        <f t="shared" ref="Q2:Q4" si="2">-29*O2*O2 + 93*O2 - 73</f>
        <v>0.30148371000001362</v>
      </c>
      <c r="S2" s="12"/>
      <c r="T2" s="64">
        <v>7.78331458568573E-2</v>
      </c>
      <c r="U2">
        <v>15</v>
      </c>
      <c r="V2" s="12"/>
      <c r="W2" s="64">
        <v>7.4346154928207397E-2</v>
      </c>
      <c r="X2" s="65">
        <v>15</v>
      </c>
      <c r="Y2" s="12"/>
      <c r="Z2" s="64">
        <v>9.9347323179244995E-2</v>
      </c>
      <c r="AA2" s="65">
        <v>15</v>
      </c>
      <c r="AC2" s="64">
        <v>0.6964053213596344</v>
      </c>
      <c r="AD2" s="12">
        <v>15</v>
      </c>
      <c r="AE2" s="12">
        <f t="shared" ref="AE2:AE6" si="3" xml:space="preserve"> 1 - AC2</f>
        <v>0.3035946786403656</v>
      </c>
      <c r="AF2" s="64">
        <v>0.25844135880470276</v>
      </c>
      <c r="AG2" s="12">
        <v>15</v>
      </c>
      <c r="AH2" s="12"/>
      <c r="AI2" s="64">
        <v>0.68559214472770691</v>
      </c>
      <c r="AJ2" s="12">
        <v>15</v>
      </c>
      <c r="AK2" s="12">
        <f t="shared" ref="AK2:AK7" si="4" xml:space="preserve"> 1-AI2</f>
        <v>0.31440785527229309</v>
      </c>
      <c r="AL2" s="12"/>
      <c r="AM2" s="12"/>
      <c r="AN2" s="12">
        <v>0.56279250979423523</v>
      </c>
      <c r="AO2" s="12">
        <v>15</v>
      </c>
      <c r="AQ2" s="12"/>
      <c r="AR2" s="12">
        <v>0.55692729353904724</v>
      </c>
      <c r="AS2" s="12">
        <v>15</v>
      </c>
      <c r="AT2" s="12"/>
      <c r="AU2" s="12"/>
      <c r="AV2" s="64">
        <v>0.56959506869316101</v>
      </c>
      <c r="AW2" s="65">
        <v>15</v>
      </c>
    </row>
    <row r="3" spans="1:49">
      <c r="A3" s="12">
        <v>1.4724999999999999</v>
      </c>
      <c r="B3" s="13">
        <v>0.84647521447584817</v>
      </c>
      <c r="D3" s="3">
        <v>104.886</v>
      </c>
      <c r="E3" s="3">
        <v>1.3985000000000001</v>
      </c>
      <c r="F3">
        <v>0.34223475000001713</v>
      </c>
      <c r="H3" s="3">
        <v>103.916</v>
      </c>
      <c r="I3" s="3">
        <v>1.3969</v>
      </c>
      <c r="J3">
        <f t="shared" si="0"/>
        <v>0.3231413099999827</v>
      </c>
      <c r="L3" s="3">
        <v>1.397</v>
      </c>
      <c r="M3" s="38">
        <v>25</v>
      </c>
      <c r="N3">
        <f t="shared" si="1"/>
        <v>0.32433899999999483</v>
      </c>
      <c r="O3" s="3">
        <v>1.3969</v>
      </c>
      <c r="P3" s="38">
        <v>25</v>
      </c>
      <c r="Q3">
        <f t="shared" si="2"/>
        <v>0.3231413099999827</v>
      </c>
      <c r="S3" s="12"/>
      <c r="T3" s="64">
        <v>0.12051424384117126</v>
      </c>
      <c r="U3">
        <v>25</v>
      </c>
      <c r="V3" s="12"/>
      <c r="W3" s="64">
        <v>5.6130379438400269E-2</v>
      </c>
      <c r="X3" s="65">
        <v>25</v>
      </c>
      <c r="Y3" s="12"/>
      <c r="Z3" s="64">
        <v>0.10404679179191589</v>
      </c>
      <c r="AA3" s="65">
        <v>25</v>
      </c>
      <c r="AC3" s="64">
        <v>0.6660311222076416</v>
      </c>
      <c r="AD3" s="12">
        <v>25</v>
      </c>
      <c r="AE3" s="12">
        <f t="shared" si="3"/>
        <v>0.3339688777923584</v>
      </c>
      <c r="AF3" s="64">
        <v>0.24328216910362244</v>
      </c>
      <c r="AG3" s="12">
        <v>25</v>
      </c>
      <c r="AH3" s="12"/>
      <c r="AI3" s="64">
        <v>0.67712756991386414</v>
      </c>
      <c r="AJ3" s="12">
        <v>25</v>
      </c>
      <c r="AK3" s="12">
        <f t="shared" si="4"/>
        <v>0.32287243008613586</v>
      </c>
      <c r="AL3" s="12"/>
      <c r="AM3" s="12"/>
      <c r="AN3" s="12">
        <v>0.57249686121940613</v>
      </c>
      <c r="AO3" s="12">
        <v>25</v>
      </c>
      <c r="AQ3" s="12"/>
      <c r="AR3" s="12">
        <v>0.55201587080955505</v>
      </c>
      <c r="AS3" s="12">
        <v>25</v>
      </c>
      <c r="AT3" s="12"/>
      <c r="AU3" s="12"/>
      <c r="AV3" s="64">
        <v>0.57827386260032654</v>
      </c>
      <c r="AW3" s="65">
        <v>25</v>
      </c>
    </row>
    <row r="4" spans="1:49">
      <c r="A4" s="12">
        <v>1.4635</v>
      </c>
      <c r="B4" s="13">
        <v>0.7628235553810957</v>
      </c>
      <c r="D4" s="3">
        <v>105.1</v>
      </c>
      <c r="E4" s="3">
        <v>1.4000999999999999</v>
      </c>
      <c r="F4">
        <v>0.36117970999998761</v>
      </c>
      <c r="H4" s="3">
        <v>103.78100000000001</v>
      </c>
      <c r="I4" s="3">
        <v>1.3969</v>
      </c>
      <c r="J4">
        <f t="shared" si="0"/>
        <v>0.3231413099999827</v>
      </c>
      <c r="L4" s="3">
        <v>1.3985000000000001</v>
      </c>
      <c r="M4" s="38">
        <v>35</v>
      </c>
      <c r="N4">
        <f t="shared" si="1"/>
        <v>0.34223475000001713</v>
      </c>
      <c r="O4" s="3">
        <v>1.3969</v>
      </c>
      <c r="P4" s="38">
        <v>35</v>
      </c>
      <c r="Q4">
        <f t="shared" si="2"/>
        <v>0.3231413099999827</v>
      </c>
      <c r="S4" s="12"/>
      <c r="T4" s="64">
        <v>0.14125022292137146</v>
      </c>
      <c r="U4">
        <v>35</v>
      </c>
      <c r="V4" s="12"/>
      <c r="W4" s="64">
        <v>5.6130379438400269E-2</v>
      </c>
      <c r="X4" s="65">
        <v>35</v>
      </c>
      <c r="Y4" s="12"/>
      <c r="Z4" s="64">
        <v>0.14125022292137146</v>
      </c>
      <c r="AA4" s="65">
        <v>35</v>
      </c>
      <c r="AC4" s="64">
        <v>0.6589580774307251</v>
      </c>
      <c r="AD4" s="12">
        <v>35</v>
      </c>
      <c r="AE4" s="12">
        <f t="shared" si="3"/>
        <v>0.3410419225692749</v>
      </c>
      <c r="AF4" s="64">
        <v>0.25776275992393494</v>
      </c>
      <c r="AG4" s="12">
        <v>35</v>
      </c>
      <c r="AH4" s="12"/>
      <c r="AI4" s="64">
        <v>0.65970543026924133</v>
      </c>
      <c r="AJ4" s="12">
        <v>35</v>
      </c>
      <c r="AK4" s="12">
        <f t="shared" si="4"/>
        <v>0.34029456973075867</v>
      </c>
      <c r="AL4" s="12"/>
      <c r="AM4" s="12"/>
      <c r="AN4" s="12">
        <v>0.58306238055229187</v>
      </c>
      <c r="AO4" s="12">
        <v>35</v>
      </c>
      <c r="AQ4" s="12"/>
      <c r="AR4" s="12">
        <v>0.5480712354183197</v>
      </c>
      <c r="AS4" s="12">
        <v>35</v>
      </c>
      <c r="AT4" s="12"/>
      <c r="AU4" s="12"/>
      <c r="AV4" s="64">
        <v>0.59256348013877869</v>
      </c>
      <c r="AW4" s="65">
        <v>35</v>
      </c>
    </row>
    <row r="5" spans="1:49">
      <c r="A5" s="12">
        <v>1.4520999999999999</v>
      </c>
      <c r="B5" s="13">
        <v>0.67401250555046333</v>
      </c>
      <c r="D5" s="3">
        <v>104.883</v>
      </c>
      <c r="E5" s="12">
        <v>1.4</v>
      </c>
      <c r="F5">
        <v>0.35999999999999943</v>
      </c>
      <c r="H5" t="s">
        <v>86</v>
      </c>
      <c r="I5" t="s">
        <v>84</v>
      </c>
      <c r="J5" t="s">
        <v>87</v>
      </c>
      <c r="L5" s="3">
        <v>1.4000999999999999</v>
      </c>
      <c r="M5" s="38">
        <v>45</v>
      </c>
      <c r="N5">
        <f t="shared" si="1"/>
        <v>0.36117970999998761</v>
      </c>
      <c r="S5" s="12"/>
      <c r="T5" s="64">
        <v>0.16154643893241882</v>
      </c>
      <c r="U5">
        <v>45</v>
      </c>
      <c r="V5" s="12"/>
      <c r="W5" s="64">
        <v>7.0808380842208862E-2</v>
      </c>
      <c r="X5" s="65">
        <v>45</v>
      </c>
      <c r="Y5" s="12"/>
      <c r="Z5" s="64">
        <v>0.15413197875022888</v>
      </c>
      <c r="AA5" s="65">
        <v>45</v>
      </c>
      <c r="AC5" s="64">
        <v>0.66163924336433411</v>
      </c>
      <c r="AD5" s="64">
        <v>45</v>
      </c>
      <c r="AE5" s="12">
        <f t="shared" si="3"/>
        <v>0.33836075663566589</v>
      </c>
      <c r="AF5" s="64">
        <v>0.27565860748291016</v>
      </c>
      <c r="AG5" s="66">
        <v>45</v>
      </c>
      <c r="AI5" s="64">
        <v>0.66586607694625854</v>
      </c>
      <c r="AJ5" s="64">
        <v>45</v>
      </c>
      <c r="AK5" s="12">
        <f t="shared" si="4"/>
        <v>0.33413392305374146</v>
      </c>
      <c r="AL5" s="64"/>
      <c r="AM5" s="12"/>
      <c r="AN5" s="12">
        <v>0.60009142756462097</v>
      </c>
      <c r="AO5" s="64">
        <v>45</v>
      </c>
      <c r="AQ5" s="12"/>
      <c r="AR5" s="12">
        <v>0.56376704573631287</v>
      </c>
      <c r="AS5" s="12">
        <v>45</v>
      </c>
      <c r="AT5" s="12"/>
      <c r="AU5" s="12"/>
      <c r="AV5" s="64">
        <v>0.60009142756462097</v>
      </c>
      <c r="AW5" s="65">
        <v>45</v>
      </c>
    </row>
    <row r="6" spans="1:49">
      <c r="A6" s="12">
        <v>1.4419999999999999</v>
      </c>
      <c r="B6" s="13">
        <v>0.57954955231603567</v>
      </c>
      <c r="D6">
        <v>104.9066</v>
      </c>
      <c r="F6">
        <v>0.33591025000000058</v>
      </c>
      <c r="H6">
        <v>103.88200000000001</v>
      </c>
      <c r="J6">
        <v>0.31652776999999688</v>
      </c>
      <c r="L6" s="12">
        <v>1.4</v>
      </c>
      <c r="M6" s="38">
        <v>55</v>
      </c>
      <c r="N6">
        <f t="shared" si="1"/>
        <v>0.35999999999999943</v>
      </c>
      <c r="S6" s="12"/>
      <c r="T6" s="64">
        <v>0.16032621264457703</v>
      </c>
      <c r="U6">
        <v>55</v>
      </c>
      <c r="Y6" s="12"/>
      <c r="Z6" s="64">
        <v>0.16637179255485535</v>
      </c>
      <c r="AA6" s="65">
        <v>55</v>
      </c>
      <c r="AC6" s="64">
        <v>0.70714658498764038</v>
      </c>
      <c r="AD6" s="65">
        <v>55</v>
      </c>
      <c r="AE6" s="12">
        <f t="shared" si="3"/>
        <v>0.29285341501235962</v>
      </c>
      <c r="AF6" t="s">
        <v>91</v>
      </c>
      <c r="AI6" s="64">
        <v>0.7119501531124115</v>
      </c>
      <c r="AJ6" s="65">
        <v>55</v>
      </c>
      <c r="AK6" s="12">
        <f t="shared" si="4"/>
        <v>0.2880498468875885</v>
      </c>
      <c r="AM6" s="12"/>
      <c r="AN6" s="12">
        <v>0.60102793574333191</v>
      </c>
      <c r="AO6" s="65">
        <v>55</v>
      </c>
      <c r="AU6" s="12"/>
      <c r="AV6" s="64">
        <v>0.61494728922843933</v>
      </c>
      <c r="AW6" s="65">
        <v>55</v>
      </c>
    </row>
    <row r="7" spans="1:49">
      <c r="A7" s="12">
        <v>1.4315</v>
      </c>
      <c r="B7" s="13">
        <v>0.47887743611573153</v>
      </c>
      <c r="L7" t="s">
        <v>84</v>
      </c>
      <c r="M7" t="s">
        <v>88</v>
      </c>
      <c r="N7" t="s">
        <v>89</v>
      </c>
      <c r="T7" t="s">
        <v>90</v>
      </c>
      <c r="W7" t="s">
        <v>91</v>
      </c>
      <c r="Y7" s="12"/>
      <c r="Z7" s="64">
        <v>0.15662810206413269</v>
      </c>
      <c r="AA7" s="65">
        <v>65</v>
      </c>
      <c r="AC7" t="s">
        <v>90</v>
      </c>
      <c r="AI7" s="64">
        <v>0.74541428685188293</v>
      </c>
      <c r="AJ7" s="65">
        <v>65</v>
      </c>
      <c r="AK7" s="12">
        <f t="shared" si="4"/>
        <v>0.25458571314811707</v>
      </c>
      <c r="AM7" t="s">
        <v>90</v>
      </c>
      <c r="AQ7" t="s">
        <v>91</v>
      </c>
      <c r="AU7" s="12"/>
      <c r="AV7" s="64">
        <v>0.61125895380973816</v>
      </c>
      <c r="AW7" s="65">
        <v>65</v>
      </c>
    </row>
    <row r="8" spans="1:49">
      <c r="A8" s="12">
        <v>1.4205000000000001</v>
      </c>
      <c r="B8" s="13">
        <v>0.37136314920218716</v>
      </c>
      <c r="S8" s="12"/>
      <c r="Z8" t="s">
        <v>92</v>
      </c>
      <c r="AI8" t="s">
        <v>92</v>
      </c>
      <c r="AV8" t="s">
        <v>92</v>
      </c>
    </row>
    <row r="9" spans="1:49">
      <c r="A9" s="12">
        <v>1.41</v>
      </c>
      <c r="B9" s="13">
        <v>0.25628461233886923</v>
      </c>
      <c r="S9" s="12"/>
    </row>
    <row r="10" spans="1:49">
      <c r="A10" s="12">
        <v>1.3975</v>
      </c>
      <c r="B10" s="13">
        <v>0.13281443685142702</v>
      </c>
      <c r="S10" s="12"/>
    </row>
    <row r="11" spans="1:49">
      <c r="A11" s="12">
        <v>1.3905000000000001</v>
      </c>
      <c r="B11" s="13">
        <v>0</v>
      </c>
      <c r="S11" s="12"/>
      <c r="AC11" s="64"/>
      <c r="AD11" s="64"/>
      <c r="AE11" s="64"/>
      <c r="AF11" s="64"/>
      <c r="AG11" s="64"/>
      <c r="AH11" s="64"/>
      <c r="AI11" s="64"/>
    </row>
    <row r="12" spans="1:49">
      <c r="A12" t="s">
        <v>84</v>
      </c>
      <c r="B12" t="s">
        <v>85</v>
      </c>
      <c r="S12" s="12"/>
    </row>
    <row r="14" spans="1:49">
      <c r="AE14" s="12"/>
      <c r="AF14" s="12"/>
      <c r="AG14" s="12"/>
      <c r="AH14" s="12"/>
      <c r="AI14" s="12"/>
    </row>
    <row r="15" spans="1:49">
      <c r="AE15" s="12"/>
      <c r="AF15" s="12"/>
      <c r="AG15" s="12"/>
      <c r="AH15" s="12"/>
      <c r="AI15" s="12"/>
    </row>
    <row r="16" spans="1:49">
      <c r="A16" s="44">
        <v>0</v>
      </c>
      <c r="B16" s="44">
        <v>0</v>
      </c>
      <c r="AE16" s="12"/>
      <c r="AF16" s="12"/>
      <c r="AG16" s="12"/>
      <c r="AH16" s="12"/>
      <c r="AI16" s="12"/>
      <c r="AJ16" s="64"/>
      <c r="AK16" s="64"/>
      <c r="AL16" s="64"/>
      <c r="AM16" s="64"/>
      <c r="AN16" s="64"/>
      <c r="AO16" s="64"/>
    </row>
    <row r="17" spans="1:35">
      <c r="A17" s="44">
        <v>2.5000000000000001E-2</v>
      </c>
      <c r="B17" s="44">
        <v>4.8000000000000001E-2</v>
      </c>
      <c r="AE17" s="12"/>
      <c r="AF17" s="12"/>
      <c r="AG17" s="12"/>
      <c r="AH17" s="12"/>
      <c r="AI17" s="12"/>
    </row>
    <row r="18" spans="1:35">
      <c r="A18" s="44">
        <v>6.2E-2</v>
      </c>
      <c r="B18" s="44">
        <v>0.107</v>
      </c>
      <c r="AE18" s="64"/>
      <c r="AF18" s="64"/>
      <c r="AG18" s="64"/>
      <c r="AH18" s="64"/>
      <c r="AI18" s="64"/>
    </row>
    <row r="19" spans="1:35">
      <c r="A19" s="44">
        <v>0.129</v>
      </c>
      <c r="B19" s="44">
        <v>0.20499999999999999</v>
      </c>
      <c r="AE19" s="64"/>
      <c r="AF19" s="64"/>
      <c r="AG19" s="64"/>
      <c r="AH19" s="64"/>
      <c r="AI19" s="64"/>
    </row>
    <row r="20" spans="1:35">
      <c r="A20" s="44">
        <v>0.185</v>
      </c>
      <c r="B20" s="44">
        <v>0.27500000000000002</v>
      </c>
    </row>
    <row r="21" spans="1:35">
      <c r="A21" s="44">
        <v>0.23499999999999999</v>
      </c>
      <c r="B21" s="44">
        <v>0.33300000000000002</v>
      </c>
    </row>
    <row r="22" spans="1:35">
      <c r="A22" s="44">
        <v>0.25</v>
      </c>
      <c r="B22" s="44">
        <v>0.34899999999999998</v>
      </c>
    </row>
    <row r="23" spans="1:35">
      <c r="A23" s="44">
        <v>0.28599999999999998</v>
      </c>
      <c r="B23" s="44">
        <v>0.39600000000000002</v>
      </c>
    </row>
    <row r="24" spans="1:35">
      <c r="A24" s="44">
        <v>0.35399999999999998</v>
      </c>
      <c r="B24" s="44">
        <v>0.45400000000000001</v>
      </c>
    </row>
    <row r="25" spans="1:35">
      <c r="A25" s="44">
        <v>0.41199999999999998</v>
      </c>
      <c r="B25" s="44">
        <v>0.504</v>
      </c>
    </row>
    <row r="26" spans="1:35">
      <c r="A26" s="44">
        <v>0.45500000000000002</v>
      </c>
      <c r="B26" s="44">
        <v>0.54</v>
      </c>
    </row>
    <row r="27" spans="1:35">
      <c r="A27" s="44">
        <v>0.56799999999999995</v>
      </c>
      <c r="B27" s="44">
        <v>0.63700000000000001</v>
      </c>
    </row>
    <row r="28" spans="1:35">
      <c r="A28" s="44">
        <v>0.69199999999999995</v>
      </c>
      <c r="B28" s="44">
        <v>0.74199999999999999</v>
      </c>
    </row>
    <row r="29" spans="1:35">
      <c r="A29" s="44">
        <v>0.95</v>
      </c>
      <c r="B29" s="44">
        <v>0.94799999999999995</v>
      </c>
    </row>
    <row r="30" spans="1:35">
      <c r="A30" s="44">
        <v>1</v>
      </c>
      <c r="B30" s="44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Charts</vt:lpstr>
      </vt:variant>
      <vt:variant>
        <vt:i4>1</vt:i4>
      </vt:variant>
    </vt:vector>
  </HeadingPairs>
  <TitlesOfParts>
    <vt:vector size="7" baseType="lpstr">
      <vt:lpstr>Calibration Curve</vt:lpstr>
      <vt:lpstr>Expt Data</vt:lpstr>
      <vt:lpstr>Plots</vt:lpstr>
      <vt:lpstr>Equilibrium Data</vt:lpstr>
      <vt:lpstr>Tables</vt:lpstr>
      <vt:lpstr>mlab</vt:lpstr>
      <vt:lpstr>McCabe-Thiele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Elizabeth C Tiblin</dc:creator>
  <cp:lastModifiedBy>Atef</cp:lastModifiedBy>
  <cp:lastPrinted>2011-07-18T02:59:07Z</cp:lastPrinted>
  <dcterms:created xsi:type="dcterms:W3CDTF">2011-07-15T14:54:21Z</dcterms:created>
  <dcterms:modified xsi:type="dcterms:W3CDTF">2011-07-19T10:44:07Z</dcterms:modified>
</cp:coreProperties>
</file>