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5255"/>
  </bookViews>
  <sheets>
    <sheet name="标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<sst xmlns="http://schemas.openxmlformats.org/spreadsheetml/2006/main" count="133" uniqueCount="126">
  <si>
    <r>
      <rPr>
        <b/>
        <sz val="11"/>
        <color theme="1"/>
        <rFont val="宋体"/>
        <charset val="134"/>
      </rPr>
      <t>硫酸盐</t>
    </r>
  </si>
  <si>
    <r>
      <rPr>
        <b/>
        <sz val="11"/>
        <color theme="1"/>
        <rFont val="宋体"/>
        <charset val="134"/>
      </rPr>
      <t>碱液</t>
    </r>
  </si>
  <si>
    <r>
      <rPr>
        <b/>
        <sz val="11"/>
        <color theme="1"/>
        <rFont val="宋体"/>
        <charset val="134"/>
      </rPr>
      <t>氨水</t>
    </r>
  </si>
  <si>
    <t>掺杂</t>
  </si>
  <si>
    <r>
      <rPr>
        <b/>
        <sz val="11"/>
        <color theme="1"/>
        <rFont val="宋体"/>
        <charset val="134"/>
      </rPr>
      <t>反应釜</t>
    </r>
  </si>
  <si>
    <r>
      <rPr>
        <b/>
        <sz val="10"/>
        <color theme="1"/>
        <rFont val="Microsoft YaHei"/>
        <charset val="134"/>
      </rPr>
      <t>调节阀开度（需修改代号及名称）</t>
    </r>
  </si>
  <si>
    <r>
      <rPr>
        <b/>
        <sz val="10"/>
        <color theme="1"/>
        <rFont val="Microsoft YaHei"/>
        <charset val="134"/>
      </rPr>
      <t>开关阀状态（需修改代号及名称）</t>
    </r>
  </si>
  <si>
    <r>
      <rPr>
        <b/>
        <sz val="10"/>
        <color theme="1"/>
        <rFont val="Microsoft YaHei"/>
        <charset val="134"/>
      </rPr>
      <t>液位（需修改代号及名称）</t>
    </r>
  </si>
  <si>
    <r>
      <rPr>
        <b/>
        <sz val="10"/>
        <color theme="1"/>
        <rFont val="Microsoft YaHei"/>
        <charset val="134"/>
      </rPr>
      <t>搅拌频率（需修改代号及名称）</t>
    </r>
  </si>
  <si>
    <r>
      <rPr>
        <sz val="11"/>
        <color theme="1"/>
        <rFont val="宋体"/>
        <charset val="134"/>
      </rPr>
      <t>日期</t>
    </r>
  </si>
  <si>
    <r>
      <rPr>
        <sz val="11"/>
        <color theme="1"/>
        <rFont val="宋体"/>
        <charset val="134"/>
      </rPr>
      <t>时间</t>
    </r>
    <r>
      <rPr>
        <sz val="11"/>
        <color theme="1"/>
        <rFont val="Times New Roman"/>
        <charset val="134"/>
      </rPr>
      <t>/min</t>
    </r>
  </si>
  <si>
    <r>
      <rPr>
        <sz val="11"/>
        <color theme="1"/>
        <rFont val="宋体"/>
        <charset val="134"/>
      </rPr>
      <t>时长</t>
    </r>
    <r>
      <rPr>
        <sz val="11"/>
        <color theme="1"/>
        <rFont val="Times New Roman"/>
        <charset val="134"/>
      </rPr>
      <t>/h</t>
    </r>
  </si>
  <si>
    <r>
      <rPr>
        <sz val="11"/>
        <color theme="1"/>
        <rFont val="宋体"/>
        <charset val="134"/>
      </rPr>
      <t>工作电压</t>
    </r>
    <r>
      <rPr>
        <sz val="11"/>
        <color theme="1"/>
        <rFont val="Times New Roman"/>
        <charset val="134"/>
      </rPr>
      <t>/V</t>
    </r>
  </si>
  <si>
    <r>
      <rPr>
        <sz val="11"/>
        <color theme="1"/>
        <rFont val="宋体"/>
        <charset val="134"/>
      </rPr>
      <t>浓度</t>
    </r>
    <r>
      <rPr>
        <sz val="11"/>
        <color theme="1"/>
        <rFont val="Times New Roman"/>
        <charset val="134"/>
      </rPr>
      <t>g/L</t>
    </r>
  </si>
  <si>
    <r>
      <rPr>
        <sz val="11"/>
        <color theme="1"/>
        <rFont val="宋体"/>
        <charset val="134"/>
      </rPr>
      <t>流量</t>
    </r>
    <r>
      <rPr>
        <sz val="11"/>
        <color theme="1"/>
        <rFont val="Times New Roman"/>
        <charset val="134"/>
      </rPr>
      <t>/L/h</t>
    </r>
  </si>
  <si>
    <r>
      <rPr>
        <sz val="11"/>
        <color theme="1"/>
        <rFont val="宋体"/>
        <charset val="134"/>
      </rPr>
      <t>频率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频率曲线</t>
    </r>
  </si>
  <si>
    <r>
      <rPr>
        <sz val="11"/>
        <color theme="1"/>
        <rFont val="宋体"/>
        <charset val="134"/>
      </rPr>
      <t>浓度</t>
    </r>
    <r>
      <rPr>
        <sz val="11"/>
        <color theme="1"/>
        <rFont val="Times New Roman"/>
        <charset val="134"/>
      </rPr>
      <t>%</t>
    </r>
  </si>
  <si>
    <r>
      <rPr>
        <sz val="11"/>
        <color theme="1"/>
        <rFont val="宋体"/>
        <charset val="134"/>
      </rPr>
      <t>流量</t>
    </r>
  </si>
  <si>
    <t>pH</t>
  </si>
  <si>
    <r>
      <rPr>
        <sz val="11"/>
        <color theme="1"/>
        <rFont val="宋体"/>
        <charset val="134"/>
      </rPr>
      <t>温度</t>
    </r>
  </si>
  <si>
    <r>
      <rPr>
        <sz val="11"/>
        <color theme="1"/>
        <rFont val="宋体"/>
        <charset val="134"/>
      </rPr>
      <t>搅拌速度（电流）</t>
    </r>
  </si>
  <si>
    <r>
      <rPr>
        <sz val="11"/>
        <color theme="1"/>
        <rFont val="宋体"/>
        <charset val="134"/>
      </rPr>
      <t>粒度</t>
    </r>
    <r>
      <rPr>
        <sz val="11"/>
        <color theme="1"/>
        <rFont val="Times New Roman"/>
        <charset val="134"/>
      </rPr>
      <t xml:space="preserve">
D10,D50,D90</t>
    </r>
  </si>
  <si>
    <r>
      <rPr>
        <sz val="11"/>
        <color theme="1"/>
        <rFont val="宋体"/>
        <charset val="134"/>
      </rPr>
      <t>颗粒显微镜历史图像或者</t>
    </r>
    <r>
      <rPr>
        <sz val="11"/>
        <color theme="1"/>
        <rFont val="Times New Roman"/>
        <charset val="134"/>
      </rPr>
      <t>SEM</t>
    </r>
    <r>
      <rPr>
        <sz val="11"/>
        <color theme="1"/>
        <rFont val="宋体"/>
        <charset val="134"/>
      </rPr>
      <t>图片</t>
    </r>
  </si>
  <si>
    <r>
      <rPr>
        <sz val="11"/>
        <color theme="1"/>
        <rFont val="宋体"/>
        <charset val="134"/>
      </rPr>
      <t>反应釜固含量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</si>
  <si>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（三元）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</si>
  <si>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（液碱）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</si>
  <si>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（氨水）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</si>
  <si>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（掺杂）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</si>
  <si>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（浓缩机回流）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</si>
  <si>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（出清）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</si>
  <si>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</si>
  <si>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</si>
  <si>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</si>
  <si>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</si>
  <si>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5</t>
    </r>
  </si>
  <si>
    <r>
      <rPr>
        <sz val="11"/>
        <color theme="1"/>
        <rFont val="宋体"/>
        <charset val="134"/>
      </rPr>
      <t>阀门</t>
    </r>
    <r>
      <rPr>
        <sz val="11"/>
        <color theme="1"/>
        <rFont val="Times New Roman"/>
        <charset val="134"/>
      </rPr>
      <t>6</t>
    </r>
  </si>
  <si>
    <r>
      <rPr>
        <sz val="11"/>
        <color theme="1"/>
        <rFont val="宋体"/>
        <charset val="134"/>
      </rPr>
      <t>液位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（反应釜）</t>
    </r>
  </si>
  <si>
    <r>
      <rPr>
        <sz val="11"/>
        <color theme="1"/>
        <rFont val="宋体"/>
        <charset val="134"/>
      </rPr>
      <t>液位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（浓缩机）</t>
    </r>
  </si>
  <si>
    <r>
      <rPr>
        <sz val="11"/>
        <color theme="1"/>
        <rFont val="宋体"/>
        <charset val="134"/>
      </rPr>
      <t>液位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</si>
  <si>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电机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</si>
  <si>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电机</t>
    </r>
    <r>
      <rPr>
        <sz val="11"/>
        <color theme="1"/>
        <rFont val="Times New Roman"/>
        <charset val="134"/>
      </rPr>
      <t>2</t>
    </r>
  </si>
  <si>
    <t>10/20/ 6:00:00 PM</t>
  </si>
  <si>
    <t>0</t>
  </si>
  <si>
    <t>10/20/ 6:10:00 PM</t>
  </si>
  <si>
    <t>10</t>
  </si>
  <si>
    <t>10/20/ 6:20:00 PM</t>
  </si>
  <si>
    <t>20</t>
  </si>
  <si>
    <t>10/20/ 6:30:00 PM</t>
  </si>
  <si>
    <t>30</t>
  </si>
  <si>
    <t>10/20/ 6:40:00 PM</t>
  </si>
  <si>
    <t>40</t>
  </si>
  <si>
    <t>10/20/ 6:50:00 PM</t>
  </si>
  <si>
    <t>50</t>
  </si>
  <si>
    <t>10/20/ 7:00:00 PM</t>
  </si>
  <si>
    <t>60</t>
  </si>
  <si>
    <t>10/20/ 7:10:00 PM</t>
  </si>
  <si>
    <t>70</t>
  </si>
  <si>
    <t>10/20/ 7:20:00 PM</t>
  </si>
  <si>
    <t>80</t>
  </si>
  <si>
    <t>10/20/ 7:30:00 PM</t>
  </si>
  <si>
    <t>90</t>
  </si>
  <si>
    <t>10/20/ 7:40:00 PM</t>
  </si>
  <si>
    <t>100</t>
  </si>
  <si>
    <t>10/20/ 7:50:00 PM</t>
  </si>
  <si>
    <t>110</t>
  </si>
  <si>
    <t>10/20/ 8:00:00 PM</t>
  </si>
  <si>
    <t>120</t>
  </si>
  <si>
    <t>10/20/ 9:00:00 PM</t>
  </si>
  <si>
    <t>10/20/ 10:00:00 PM</t>
  </si>
  <si>
    <t>240</t>
  </si>
  <si>
    <t>10/20/ 11:00:00 PM</t>
  </si>
  <si>
    <t>10/21/ 12:00:00 AM</t>
  </si>
  <si>
    <t>10/21/ 1:00:00 AM</t>
  </si>
  <si>
    <t>10/21/ 2:00:00 AM</t>
  </si>
  <si>
    <t>10/21/ 3:00:00 AM</t>
  </si>
  <si>
    <t>10/21/ 4:00:00 AM</t>
  </si>
  <si>
    <t>10/21/ 5:00:00 AM</t>
  </si>
  <si>
    <t>10/21/ 6:00:00 AM</t>
  </si>
  <si>
    <t>10/21/ 7:00:00 AM</t>
  </si>
  <si>
    <t>10/21/ 8:00:00 AM</t>
  </si>
  <si>
    <t>10/21/ 9:00:00 AM</t>
  </si>
  <si>
    <t>10/21/ 10:00:00 AM</t>
  </si>
  <si>
    <t>10/21/ 11:00:00 AM</t>
  </si>
  <si>
    <t>10/21/ 12:00:00 PM</t>
  </si>
  <si>
    <t>10/21/ 1:00:00 PM</t>
  </si>
  <si>
    <t>10/21/ 2:00:00 PM</t>
  </si>
  <si>
    <t>10/21/ 3:00:00 PM</t>
  </si>
  <si>
    <t>10/21/ 4:00:00 PM</t>
  </si>
  <si>
    <t>10/21/ 5:00:00 PM</t>
  </si>
  <si>
    <t>10/21/ 6:00:00 PM</t>
  </si>
  <si>
    <t>10/21/ 7:00:00 PM</t>
  </si>
  <si>
    <t>10/21/ 8:00:00 PM</t>
  </si>
  <si>
    <t>10/21/ 9:00:00 PM</t>
  </si>
  <si>
    <t>10/21/ 10:00:00 PM</t>
  </si>
  <si>
    <t>10/21/ 11:00:00 PM</t>
  </si>
  <si>
    <t>10/22/ 12:00:00 AM</t>
  </si>
  <si>
    <t>10/22/ 1:00:00 AM</t>
  </si>
  <si>
    <t>10/22/ 2:00:00 AM</t>
  </si>
  <si>
    <t>10/22/ 3:00:00 AM</t>
  </si>
  <si>
    <t>10/22/ 4:00:00 AM</t>
  </si>
  <si>
    <t>10/22/ 5:00:00 AM</t>
  </si>
  <si>
    <t>10/22/ 6:00:00 AM</t>
  </si>
  <si>
    <t>10/22/ 7:00:00 AM</t>
  </si>
  <si>
    <t>10/22/ 8:00:00 AM</t>
  </si>
  <si>
    <t>10/22/ 9:00:00 AM</t>
  </si>
  <si>
    <t>10/22/ 10:00:00 AM</t>
  </si>
  <si>
    <t>10/22/ 11:00:00 AM</t>
  </si>
  <si>
    <t>10/22/ 12:00:00 PM</t>
  </si>
  <si>
    <t>10/22/ 1:00:00 PM</t>
  </si>
  <si>
    <t>10/22/ 2:00:00 PM</t>
  </si>
  <si>
    <t>10/22/ 3:00:00 PM</t>
  </si>
  <si>
    <t>10/22/ 4:00:00 PM</t>
  </si>
  <si>
    <t>10/22/ 5:00:00 PM</t>
  </si>
  <si>
    <t>10/22/ 6:00:00 PM</t>
  </si>
  <si>
    <t>10/22/ 7:00:00 PM</t>
  </si>
  <si>
    <t>特征1</t>
  </si>
  <si>
    <t>特征2</t>
  </si>
  <si>
    <t>特征3</t>
  </si>
  <si>
    <t>特征4</t>
  </si>
  <si>
    <t>特征5</t>
  </si>
  <si>
    <t>特征6</t>
  </si>
  <si>
    <t>特征7</t>
  </si>
  <si>
    <t>预测1</t>
  </si>
  <si>
    <t>预测2</t>
  </si>
  <si>
    <t>预测3</t>
  </si>
  <si>
    <t>特征8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</si>
</sst>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9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2"/>
      <name val="Times New Roman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b/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864870</xdr:colOff>
      <xdr:row>10</xdr:row>
      <xdr:rowOff>196850</xdr:rowOff>
    </xdr:from>
    <xdr:to>
      <xdr:col>6</xdr:col>
      <xdr:colOff>1854200</xdr:colOff>
      <xdr:row>16</xdr:row>
      <xdr:rowOff>156210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06440" y="2301875"/>
          <a:ext cx="1951355" cy="114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</xdr:colOff>
      <xdr:row>10</xdr:row>
      <xdr:rowOff>30480</xdr:rowOff>
    </xdr:from>
    <xdr:to>
      <xdr:col>9</xdr:col>
      <xdr:colOff>1830705</xdr:colOff>
      <xdr:row>15</xdr:row>
      <xdr:rowOff>144145</xdr:rowOff>
    </xdr:to>
    <xdr:pic>
      <xdr:nvPicPr>
        <xdr:cNvPr id="14" name="图片 13"/>
        <xdr:cNvPicPr/>
      </xdr:nvPicPr>
      <xdr:blipFill>
        <a:blip r:embed="rId2"/>
        <a:stretch>
          <a:fillRect/>
        </a:stretch>
      </xdr:blipFill>
      <xdr:spPr>
        <a:xfrm>
          <a:off x="9765665" y="2135505"/>
          <a:ext cx="1800225" cy="1104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1761490</xdr:colOff>
      <xdr:row>15</xdr:row>
      <xdr:rowOff>113665</xdr:rowOff>
    </xdr:to>
    <xdr:pic>
      <xdr:nvPicPr>
        <xdr:cNvPr id="15" name="图片 14"/>
        <xdr:cNvPicPr/>
      </xdr:nvPicPr>
      <xdr:blipFill>
        <a:blip r:embed="rId3"/>
        <a:stretch>
          <a:fillRect/>
        </a:stretch>
      </xdr:blipFill>
      <xdr:spPr>
        <a:xfrm>
          <a:off x="13442950" y="2105025"/>
          <a:ext cx="1761490" cy="1104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864870</xdr:colOff>
      <xdr:row>10</xdr:row>
      <xdr:rowOff>0</xdr:rowOff>
    </xdr:from>
    <xdr:to>
      <xdr:col>16</xdr:col>
      <xdr:colOff>19685</xdr:colOff>
      <xdr:row>15</xdr:row>
      <xdr:rowOff>113665</xdr:rowOff>
    </xdr:to>
    <xdr:pic>
      <xdr:nvPicPr>
        <xdr:cNvPr id="16" name="图片 15"/>
        <xdr:cNvPicPr/>
      </xdr:nvPicPr>
      <xdr:blipFill>
        <a:blip r:embed="rId4"/>
        <a:stretch>
          <a:fillRect/>
        </a:stretch>
      </xdr:blipFill>
      <xdr:spPr>
        <a:xfrm>
          <a:off x="16969105" y="2105025"/>
          <a:ext cx="2092325" cy="1104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E64"/>
  <sheetViews>
    <sheetView tabSelected="1" zoomScale="70" zoomScaleNormal="70" topLeftCell="M1" workbookViewId="0">
      <pane ySplit="2" topLeftCell="A3" activePane="bottomLeft" state="frozen"/>
      <selection/>
      <selection pane="bottomLeft" activeCell="W69" sqref="W69"/>
    </sheetView>
  </sheetViews>
  <sheetFormatPr defaultColWidth="9" defaultRowHeight="13.5"/>
  <cols>
    <col min="1" max="1" width="24.025" customWidth="1"/>
    <col min="2" max="2" width="9" style="3"/>
    <col min="3" max="3" width="13.825" style="4" customWidth="1"/>
    <col min="6" max="6" width="12.625"/>
    <col min="7" max="7" width="27.1583333333333" customWidth="1"/>
    <col min="9" max="9" width="14.125"/>
    <col min="10" max="10" width="27.0333333333333" customWidth="1"/>
    <col min="12" max="12" width="12.625" customWidth="1"/>
    <col min="13" max="13" width="25.925" customWidth="1"/>
    <col min="15" max="15" width="12.625" customWidth="1"/>
    <col min="16" max="16" width="25.925" customWidth="1"/>
    <col min="17" max="17" width="12.625"/>
    <col min="18" max="19" width="12.625" customWidth="1"/>
    <col min="23" max="23" width="24.8666666666667" customWidth="1"/>
    <col min="24" max="24" width="25.1333333333333" customWidth="1"/>
    <col min="25" max="25" width="14" customWidth="1"/>
    <col min="26" max="27" width="15" customWidth="1"/>
    <col min="28" max="28" width="14" customWidth="1"/>
    <col min="29" max="29" width="20.8333333333333" hidden="1" customWidth="1"/>
    <col min="30" max="30" width="18.6416666666667" hidden="1" customWidth="1"/>
    <col min="31" max="36" width="9" hidden="1" customWidth="1"/>
    <col min="37" max="38" width="20.1166666666667" customWidth="1"/>
    <col min="39" max="39" width="20.1166666666667" hidden="1" customWidth="1"/>
    <col min="40" max="41" width="20.1166666666667" customWidth="1"/>
  </cols>
  <sheetData>
    <row r="1" ht="16.5" spans="1:187">
      <c r="A1" s="5"/>
      <c r="B1" s="6"/>
      <c r="C1" s="6"/>
      <c r="D1" s="5"/>
      <c r="E1" s="7" t="s">
        <v>0</v>
      </c>
      <c r="F1" s="7"/>
      <c r="G1" s="7"/>
      <c r="H1" s="8" t="s">
        <v>1</v>
      </c>
      <c r="I1" s="8"/>
      <c r="J1" s="8"/>
      <c r="K1" s="7" t="s">
        <v>2</v>
      </c>
      <c r="L1" s="7"/>
      <c r="M1" s="7"/>
      <c r="N1" s="27" t="s">
        <v>3</v>
      </c>
      <c r="O1" s="7"/>
      <c r="P1" s="7"/>
      <c r="Q1" s="8" t="s">
        <v>4</v>
      </c>
      <c r="R1" s="8"/>
      <c r="S1" s="8"/>
      <c r="T1" s="8"/>
      <c r="U1" s="8"/>
      <c r="V1" s="8"/>
      <c r="W1" s="8"/>
      <c r="X1" s="8"/>
      <c r="Y1" s="33" t="s">
        <v>5</v>
      </c>
      <c r="Z1" s="33"/>
      <c r="AA1" s="33"/>
      <c r="AB1" s="33"/>
      <c r="AC1" s="33"/>
      <c r="AD1" s="33"/>
      <c r="AE1" s="34" t="s">
        <v>6</v>
      </c>
      <c r="AF1" s="34"/>
      <c r="AG1" s="34"/>
      <c r="AH1" s="34"/>
      <c r="AI1" s="34"/>
      <c r="AJ1" s="34"/>
      <c r="AK1" s="33" t="s">
        <v>7</v>
      </c>
      <c r="AL1" s="33"/>
      <c r="AM1" s="33"/>
      <c r="AN1" s="34" t="s">
        <v>8</v>
      </c>
      <c r="AO1" s="34"/>
      <c r="AP1" s="4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</row>
    <row r="2" ht="28.5" spans="1:187">
      <c r="A2" s="9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3" t="s">
        <v>14</v>
      </c>
      <c r="G2" s="13" t="s">
        <v>15</v>
      </c>
      <c r="H2" s="14" t="s">
        <v>16</v>
      </c>
      <c r="I2" s="14" t="s">
        <v>17</v>
      </c>
      <c r="J2" s="14" t="s">
        <v>15</v>
      </c>
      <c r="K2" s="13" t="s">
        <v>16</v>
      </c>
      <c r="L2" s="13" t="s">
        <v>17</v>
      </c>
      <c r="M2" s="13" t="s">
        <v>15</v>
      </c>
      <c r="N2" s="13" t="s">
        <v>16</v>
      </c>
      <c r="O2" s="13" t="s">
        <v>17</v>
      </c>
      <c r="P2" s="13" t="s">
        <v>15</v>
      </c>
      <c r="Q2" s="14" t="s">
        <v>18</v>
      </c>
      <c r="R2" s="14" t="s">
        <v>19</v>
      </c>
      <c r="S2" s="14" t="s">
        <v>20</v>
      </c>
      <c r="T2" s="14" t="s">
        <v>21</v>
      </c>
      <c r="U2" s="14"/>
      <c r="V2" s="14"/>
      <c r="W2" s="12" t="s">
        <v>22</v>
      </c>
      <c r="X2" s="28" t="s">
        <v>23</v>
      </c>
      <c r="Y2" s="35" t="s">
        <v>24</v>
      </c>
      <c r="Z2" s="35" t="s">
        <v>25</v>
      </c>
      <c r="AA2" s="35" t="s">
        <v>26</v>
      </c>
      <c r="AB2" s="35" t="s">
        <v>27</v>
      </c>
      <c r="AC2" s="36" t="s">
        <v>28</v>
      </c>
      <c r="AD2" s="36" t="s">
        <v>29</v>
      </c>
      <c r="AE2" s="37" t="s">
        <v>30</v>
      </c>
      <c r="AF2" s="37" t="s">
        <v>31</v>
      </c>
      <c r="AG2" s="37" t="s">
        <v>32</v>
      </c>
      <c r="AH2" s="37" t="s">
        <v>33</v>
      </c>
      <c r="AI2" s="37" t="s">
        <v>34</v>
      </c>
      <c r="AJ2" s="37" t="s">
        <v>35</v>
      </c>
      <c r="AK2" s="35" t="s">
        <v>36</v>
      </c>
      <c r="AL2" s="35" t="s">
        <v>37</v>
      </c>
      <c r="AM2" s="35" t="s">
        <v>38</v>
      </c>
      <c r="AN2" s="37" t="s">
        <v>39</v>
      </c>
      <c r="AO2" s="37" t="s">
        <v>40</v>
      </c>
      <c r="AP2" s="43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</row>
    <row r="3" ht="15" spans="1:41">
      <c r="A3" s="15" t="s">
        <v>41</v>
      </c>
      <c r="B3" s="16">
        <v>0</v>
      </c>
      <c r="C3" s="17" t="s">
        <v>42</v>
      </c>
      <c r="D3" s="18"/>
      <c r="E3" s="18">
        <v>116</v>
      </c>
      <c r="F3" s="18">
        <v>0</v>
      </c>
      <c r="G3" s="18"/>
      <c r="H3" s="18">
        <v>32</v>
      </c>
      <c r="I3" s="22">
        <v>0</v>
      </c>
      <c r="J3" s="18"/>
      <c r="K3" s="18">
        <v>20.5</v>
      </c>
      <c r="L3" s="20">
        <v>0</v>
      </c>
      <c r="M3" s="18"/>
      <c r="N3" s="18">
        <v>2.2</v>
      </c>
      <c r="O3" s="20">
        <v>0</v>
      </c>
      <c r="P3" s="18"/>
      <c r="Q3" s="20">
        <v>9.66429610375347</v>
      </c>
      <c r="R3" s="20">
        <v>72.1463348897298</v>
      </c>
      <c r="S3" s="20">
        <v>51.3239997863769</v>
      </c>
      <c r="T3" s="29"/>
      <c r="U3" s="29"/>
      <c r="V3" s="29"/>
      <c r="W3" s="18"/>
      <c r="X3" s="18"/>
      <c r="Y3" s="20">
        <v>0</v>
      </c>
      <c r="Z3" s="20">
        <v>0.175331903410162</v>
      </c>
      <c r="AA3" s="20">
        <v>0</v>
      </c>
      <c r="AB3" s="18"/>
      <c r="AC3" s="18"/>
      <c r="AD3" s="18"/>
      <c r="AE3" s="18"/>
      <c r="AF3" s="18"/>
      <c r="AG3" s="18"/>
      <c r="AH3" s="18"/>
      <c r="AI3" s="18"/>
      <c r="AJ3" s="18"/>
      <c r="AK3" s="38">
        <v>0</v>
      </c>
      <c r="AL3" s="38">
        <v>0</v>
      </c>
      <c r="AM3" s="18"/>
      <c r="AN3" s="18"/>
      <c r="AO3" s="18"/>
    </row>
    <row r="4" ht="15" spans="1:41">
      <c r="A4" s="15" t="s">
        <v>43</v>
      </c>
      <c r="B4" s="16" t="s">
        <v>44</v>
      </c>
      <c r="C4" s="19">
        <f t="shared" ref="C4:C15" si="0">B4/60</f>
        <v>0.166666666666667</v>
      </c>
      <c r="D4" s="18"/>
      <c r="E4" s="18">
        <v>116</v>
      </c>
      <c r="F4" s="20">
        <v>49.5636522515615</v>
      </c>
      <c r="G4" s="18"/>
      <c r="H4" s="18">
        <v>32</v>
      </c>
      <c r="I4" s="20">
        <v>2.50479235649109</v>
      </c>
      <c r="J4" s="18"/>
      <c r="K4" s="18">
        <v>20.5</v>
      </c>
      <c r="L4" s="20">
        <v>0</v>
      </c>
      <c r="M4" s="18"/>
      <c r="N4" s="18">
        <v>2.2</v>
      </c>
      <c r="O4" s="20">
        <v>18.2156565668756</v>
      </c>
      <c r="P4" s="18"/>
      <c r="Q4" s="20">
        <v>9.65895772516606</v>
      </c>
      <c r="R4" s="20">
        <v>71.9976673253377</v>
      </c>
      <c r="S4" s="20">
        <v>51.677824602965</v>
      </c>
      <c r="T4" s="29"/>
      <c r="U4" s="29"/>
      <c r="V4" s="29"/>
      <c r="W4" s="18"/>
      <c r="X4" s="18"/>
      <c r="Y4" s="20">
        <v>2.78538337628046</v>
      </c>
      <c r="Z4" s="20">
        <v>0.2667567576911</v>
      </c>
      <c r="AA4" s="20">
        <v>11.8951027421233</v>
      </c>
      <c r="AB4" s="18"/>
      <c r="AC4" s="18"/>
      <c r="AD4" s="18"/>
      <c r="AE4" s="18"/>
      <c r="AF4" s="18"/>
      <c r="AG4" s="18"/>
      <c r="AH4" s="18"/>
      <c r="AI4" s="18"/>
      <c r="AJ4" s="18"/>
      <c r="AK4" s="38">
        <v>0</v>
      </c>
      <c r="AL4" s="38">
        <v>0</v>
      </c>
      <c r="AM4" s="18"/>
      <c r="AN4" s="18"/>
      <c r="AO4" s="18"/>
    </row>
    <row r="5" ht="15" spans="1:41">
      <c r="A5" s="15" t="s">
        <v>45</v>
      </c>
      <c r="B5" s="16" t="s">
        <v>46</v>
      </c>
      <c r="C5" s="19">
        <f t="shared" si="0"/>
        <v>0.333333333333333</v>
      </c>
      <c r="D5" s="18"/>
      <c r="E5" s="18">
        <v>116</v>
      </c>
      <c r="F5" s="20">
        <v>79.22775471068</v>
      </c>
      <c r="G5" s="18"/>
      <c r="H5" s="18">
        <v>32</v>
      </c>
      <c r="I5" s="20">
        <v>18.0693161996206</v>
      </c>
      <c r="J5" s="18"/>
      <c r="K5" s="18">
        <v>20.5</v>
      </c>
      <c r="L5" s="20">
        <v>3.45197498957316</v>
      </c>
      <c r="M5" s="18"/>
      <c r="N5" s="18">
        <v>2.2</v>
      </c>
      <c r="O5" s="20">
        <v>41.3750671450297</v>
      </c>
      <c r="P5" s="18"/>
      <c r="Q5" s="20">
        <v>9.65601609514646</v>
      </c>
      <c r="R5" s="20">
        <v>71.9189985529582</v>
      </c>
      <c r="S5" s="20">
        <v>51.2539999516805</v>
      </c>
      <c r="T5" s="29"/>
      <c r="U5" s="29"/>
      <c r="V5" s="29"/>
      <c r="W5" s="18"/>
      <c r="X5" s="18"/>
      <c r="Y5" s="20">
        <v>2.8168833788236</v>
      </c>
      <c r="Z5" s="20">
        <v>14.1109835616499</v>
      </c>
      <c r="AA5" s="20">
        <v>17.9305220866085</v>
      </c>
      <c r="AB5" s="18"/>
      <c r="AC5" s="18"/>
      <c r="AD5" s="18"/>
      <c r="AE5" s="18"/>
      <c r="AF5" s="18"/>
      <c r="AG5" s="18"/>
      <c r="AH5" s="18"/>
      <c r="AI5" s="18"/>
      <c r="AJ5" s="18"/>
      <c r="AK5" s="38">
        <v>0</v>
      </c>
      <c r="AL5" s="38">
        <v>0</v>
      </c>
      <c r="AM5" s="18"/>
      <c r="AN5" s="18"/>
      <c r="AO5" s="18"/>
    </row>
    <row r="6" ht="15" spans="1:41">
      <c r="A6" s="15" t="s">
        <v>47</v>
      </c>
      <c r="B6" s="16" t="s">
        <v>48</v>
      </c>
      <c r="C6" s="16">
        <f t="shared" si="0"/>
        <v>0.5</v>
      </c>
      <c r="D6" s="18"/>
      <c r="E6" s="18">
        <v>116</v>
      </c>
      <c r="F6" s="20">
        <v>100.037929376626</v>
      </c>
      <c r="G6" s="18"/>
      <c r="H6" s="18">
        <v>32</v>
      </c>
      <c r="I6" s="20">
        <v>27.8961870129903</v>
      </c>
      <c r="J6" s="18"/>
      <c r="K6" s="18">
        <v>20.5</v>
      </c>
      <c r="L6" s="20">
        <v>5.02141414917622</v>
      </c>
      <c r="M6" s="18"/>
      <c r="N6" s="18">
        <v>2.2</v>
      </c>
      <c r="O6" s="20">
        <v>54.7841135724386</v>
      </c>
      <c r="P6" s="18"/>
      <c r="Q6" s="20">
        <v>9.74519362594142</v>
      </c>
      <c r="R6" s="20">
        <v>71.9945000712077</v>
      </c>
      <c r="S6" s="20">
        <v>51.2064994812012</v>
      </c>
      <c r="T6" s="29"/>
      <c r="U6" s="29"/>
      <c r="V6" s="29"/>
      <c r="W6" s="18"/>
      <c r="X6" s="18"/>
      <c r="Y6" s="20">
        <v>2.70886549929611</v>
      </c>
      <c r="Z6" s="20">
        <v>25.4879765613608</v>
      </c>
      <c r="AA6" s="20">
        <v>26.2257455025705</v>
      </c>
      <c r="AB6" s="18"/>
      <c r="AC6" s="18"/>
      <c r="AD6" s="18"/>
      <c r="AE6" s="18"/>
      <c r="AF6" s="18"/>
      <c r="AG6" s="18"/>
      <c r="AH6" s="18"/>
      <c r="AI6" s="18"/>
      <c r="AJ6" s="18"/>
      <c r="AK6" s="38">
        <v>0</v>
      </c>
      <c r="AL6" s="38">
        <v>0</v>
      </c>
      <c r="AM6" s="18"/>
      <c r="AN6" s="18"/>
      <c r="AO6" s="18"/>
    </row>
    <row r="7" ht="15.75" spans="1:41">
      <c r="A7" s="15" t="s">
        <v>49</v>
      </c>
      <c r="B7" s="16" t="s">
        <v>50</v>
      </c>
      <c r="C7" s="19">
        <f t="shared" si="0"/>
        <v>0.666666666666667</v>
      </c>
      <c r="D7" s="18"/>
      <c r="E7" s="18">
        <v>116</v>
      </c>
      <c r="F7" s="20">
        <v>99.9686235677676</v>
      </c>
      <c r="G7" s="18"/>
      <c r="H7" s="18">
        <v>32</v>
      </c>
      <c r="I7" s="20">
        <v>27.7801909764608</v>
      </c>
      <c r="J7" s="18"/>
      <c r="K7" s="18">
        <v>20.5</v>
      </c>
      <c r="L7" s="20">
        <v>5.02017639239629</v>
      </c>
      <c r="M7" s="18"/>
      <c r="N7" s="18">
        <v>2.2</v>
      </c>
      <c r="O7" s="20">
        <v>51.0400566736857</v>
      </c>
      <c r="P7" s="18"/>
      <c r="Q7" s="20">
        <v>9.79343655268351</v>
      </c>
      <c r="R7" s="20">
        <v>72.0358359146118</v>
      </c>
      <c r="S7" s="20">
        <v>51.6031670570374</v>
      </c>
      <c r="T7" s="30"/>
      <c r="U7" s="30"/>
      <c r="V7" s="30"/>
      <c r="W7" s="18"/>
      <c r="X7" s="18"/>
      <c r="Y7" s="20">
        <v>2.63003413262221</v>
      </c>
      <c r="Z7" s="20">
        <v>25.4981498273214</v>
      </c>
      <c r="AA7" s="20">
        <v>26.1630499172211</v>
      </c>
      <c r="AB7" s="18"/>
      <c r="AC7" s="18"/>
      <c r="AD7" s="18"/>
      <c r="AE7" s="18"/>
      <c r="AF7" s="18"/>
      <c r="AG7" s="18"/>
      <c r="AH7" s="18"/>
      <c r="AI7" s="18"/>
      <c r="AJ7" s="18"/>
      <c r="AK7" s="38">
        <v>0</v>
      </c>
      <c r="AL7" s="38">
        <v>0</v>
      </c>
      <c r="AM7" s="18"/>
      <c r="AN7" s="18"/>
      <c r="AO7" s="18"/>
    </row>
    <row r="8" ht="15" spans="1:41">
      <c r="A8" s="15" t="s">
        <v>51</v>
      </c>
      <c r="B8" s="16" t="s">
        <v>52</v>
      </c>
      <c r="C8" s="19">
        <f t="shared" si="0"/>
        <v>0.833333333333333</v>
      </c>
      <c r="D8" s="18"/>
      <c r="E8" s="18">
        <v>116</v>
      </c>
      <c r="F8" s="20">
        <v>100.093708953858</v>
      </c>
      <c r="G8" s="18"/>
      <c r="H8" s="18">
        <v>32</v>
      </c>
      <c r="I8" s="20">
        <v>29.9738877989302</v>
      </c>
      <c r="J8" s="18"/>
      <c r="K8" s="18">
        <v>20.5</v>
      </c>
      <c r="L8" s="20">
        <v>4.98029092891032</v>
      </c>
      <c r="M8" s="18"/>
      <c r="N8" s="18">
        <v>2.2</v>
      </c>
      <c r="O8" s="20">
        <v>50.9568218178552</v>
      </c>
      <c r="P8" s="18"/>
      <c r="Q8" s="20">
        <v>9.81280321624605</v>
      </c>
      <c r="R8" s="20">
        <v>72.1700005086263</v>
      </c>
      <c r="S8" s="20">
        <v>51.6586669684373</v>
      </c>
      <c r="T8" s="29"/>
      <c r="U8" s="29"/>
      <c r="V8" s="29"/>
      <c r="W8" s="18"/>
      <c r="X8" s="18"/>
      <c r="Y8" s="20">
        <v>2.68289789224747</v>
      </c>
      <c r="Z8" s="20">
        <v>26.9950507691227</v>
      </c>
      <c r="AA8" s="20">
        <v>26.18479980777</v>
      </c>
      <c r="AB8" s="18"/>
      <c r="AC8" s="18"/>
      <c r="AD8" s="18"/>
      <c r="AE8" s="18"/>
      <c r="AF8" s="18"/>
      <c r="AG8" s="18"/>
      <c r="AH8" s="18"/>
      <c r="AI8" s="18"/>
      <c r="AJ8" s="18"/>
      <c r="AK8" s="38">
        <v>0</v>
      </c>
      <c r="AL8" s="38">
        <v>0</v>
      </c>
      <c r="AM8" s="18"/>
      <c r="AN8" s="18"/>
      <c r="AO8" s="18"/>
    </row>
    <row r="9" ht="15" spans="1:41">
      <c r="A9" s="15" t="s">
        <v>53</v>
      </c>
      <c r="B9" s="16" t="s">
        <v>54</v>
      </c>
      <c r="C9" s="16">
        <f t="shared" si="0"/>
        <v>1</v>
      </c>
      <c r="D9" s="18"/>
      <c r="E9" s="18">
        <v>116</v>
      </c>
      <c r="F9" s="20">
        <v>100.036609334683</v>
      </c>
      <c r="G9" s="18"/>
      <c r="H9" s="18">
        <v>32</v>
      </c>
      <c r="I9" s="20">
        <v>31.48389793396</v>
      </c>
      <c r="J9" s="18"/>
      <c r="K9" s="18">
        <v>20.5</v>
      </c>
      <c r="L9" s="20">
        <v>5.02884712394225</v>
      </c>
      <c r="M9" s="18"/>
      <c r="N9" s="18">
        <v>2.2</v>
      </c>
      <c r="O9" s="20">
        <v>50.6381690915426</v>
      </c>
      <c r="P9" s="18"/>
      <c r="Q9" s="20">
        <v>9.87897905639204</v>
      </c>
      <c r="R9" s="20">
        <v>71.9644990158081</v>
      </c>
      <c r="S9" s="20">
        <v>51.4765001678467</v>
      </c>
      <c r="T9" s="29"/>
      <c r="U9" s="29"/>
      <c r="V9" s="29"/>
      <c r="W9" s="18"/>
      <c r="X9" s="18"/>
      <c r="Y9" s="20">
        <v>2.68321039579891</v>
      </c>
      <c r="Z9" s="20">
        <v>27.6417668088277</v>
      </c>
      <c r="AA9" s="20">
        <v>26.7846861484787</v>
      </c>
      <c r="AB9" s="18"/>
      <c r="AC9" s="18"/>
      <c r="AD9" s="18"/>
      <c r="AE9" s="18"/>
      <c r="AF9" s="18"/>
      <c r="AG9" s="18"/>
      <c r="AH9" s="18"/>
      <c r="AI9" s="18"/>
      <c r="AJ9" s="18"/>
      <c r="AK9" s="38">
        <v>0</v>
      </c>
      <c r="AL9" s="38">
        <v>0</v>
      </c>
      <c r="AM9" s="18"/>
      <c r="AN9" s="18"/>
      <c r="AO9" s="18"/>
    </row>
    <row r="10" ht="15" spans="1:41">
      <c r="A10" s="15" t="s">
        <v>55</v>
      </c>
      <c r="B10" s="16" t="s">
        <v>56</v>
      </c>
      <c r="C10" s="19">
        <f t="shared" si="0"/>
        <v>1.16666666666667</v>
      </c>
      <c r="D10" s="18"/>
      <c r="E10" s="18">
        <v>116</v>
      </c>
      <c r="F10" s="20">
        <v>100.046389707726</v>
      </c>
      <c r="G10" s="18"/>
      <c r="H10" s="18">
        <v>32</v>
      </c>
      <c r="I10" s="20">
        <v>30.3627607599894</v>
      </c>
      <c r="J10" s="18"/>
      <c r="K10" s="18">
        <v>20.5</v>
      </c>
      <c r="L10" s="20">
        <v>7.97459896873026</v>
      </c>
      <c r="M10" s="18"/>
      <c r="N10" s="18">
        <v>2.2</v>
      </c>
      <c r="O10" s="20">
        <v>50.3778620465597</v>
      </c>
      <c r="P10" s="18"/>
      <c r="Q10" s="20">
        <v>9.94370988051097</v>
      </c>
      <c r="R10" s="20">
        <v>71.9518317159017</v>
      </c>
      <c r="S10" s="20">
        <v>50.9911669921875</v>
      </c>
      <c r="W10" s="18"/>
      <c r="X10" s="18"/>
      <c r="Y10" s="20">
        <v>2.73832823440297</v>
      </c>
      <c r="Z10" s="20">
        <v>27.0857831287384</v>
      </c>
      <c r="AA10" s="20">
        <v>31.3320377732519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38">
        <v>0</v>
      </c>
      <c r="AL10" s="38">
        <v>0</v>
      </c>
      <c r="AM10" s="18"/>
      <c r="AN10" s="18"/>
      <c r="AO10" s="18"/>
    </row>
    <row r="11" ht="15.75" spans="1:41">
      <c r="A11" s="15" t="s">
        <v>57</v>
      </c>
      <c r="B11" s="16" t="s">
        <v>58</v>
      </c>
      <c r="C11" s="19">
        <f t="shared" si="0"/>
        <v>1.33333333333333</v>
      </c>
      <c r="D11" s="18"/>
      <c r="E11" s="18">
        <v>116</v>
      </c>
      <c r="F11" s="20">
        <v>99.9879817835491</v>
      </c>
      <c r="G11" s="18"/>
      <c r="H11" s="18">
        <v>32</v>
      </c>
      <c r="I11" s="20">
        <v>29.4065994675954</v>
      </c>
      <c r="J11" s="18"/>
      <c r="K11" s="18">
        <v>20.5</v>
      </c>
      <c r="L11" s="20">
        <v>8.03184313058853</v>
      </c>
      <c r="M11" s="18"/>
      <c r="N11" s="18">
        <v>2.2</v>
      </c>
      <c r="O11" s="20">
        <v>50.2421334266663</v>
      </c>
      <c r="P11" s="18"/>
      <c r="Q11" s="20">
        <v>9.96920207341512</v>
      </c>
      <c r="R11" s="20">
        <v>72.01883228302</v>
      </c>
      <c r="S11" s="20">
        <v>51.3566668319702</v>
      </c>
      <c r="T11" s="30"/>
      <c r="U11" s="30"/>
      <c r="V11" s="30"/>
      <c r="W11" s="18"/>
      <c r="X11" s="20"/>
      <c r="Y11" s="20">
        <v>2.69632129471537</v>
      </c>
      <c r="Z11" s="20">
        <v>26.5024347205437</v>
      </c>
      <c r="AA11" s="20">
        <v>31.8623554466623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38">
        <v>0</v>
      </c>
      <c r="AL11" s="38">
        <v>0</v>
      </c>
      <c r="AM11" s="18"/>
      <c r="AN11" s="18"/>
      <c r="AO11" s="18"/>
    </row>
    <row r="12" ht="15.75" spans="1:41">
      <c r="A12" s="15" t="s">
        <v>59</v>
      </c>
      <c r="B12" s="16" t="s">
        <v>60</v>
      </c>
      <c r="C12" s="16">
        <f t="shared" si="0"/>
        <v>1.5</v>
      </c>
      <c r="D12" s="18"/>
      <c r="E12" s="18">
        <v>116</v>
      </c>
      <c r="F12" s="20">
        <v>100.007443873088</v>
      </c>
      <c r="G12" s="18"/>
      <c r="H12" s="18">
        <v>32</v>
      </c>
      <c r="I12" s="20">
        <v>28.4057138474782</v>
      </c>
      <c r="J12" s="18"/>
      <c r="K12" s="18">
        <v>20.5</v>
      </c>
      <c r="L12" s="20">
        <v>7.96593117666149</v>
      </c>
      <c r="M12" s="18"/>
      <c r="N12" s="18">
        <v>2.2</v>
      </c>
      <c r="O12" s="20">
        <v>49.6626781272888</v>
      </c>
      <c r="P12" s="18"/>
      <c r="Q12" s="20">
        <v>9.96841285832195</v>
      </c>
      <c r="R12" s="20">
        <v>72.0578324508667</v>
      </c>
      <c r="S12" s="20">
        <v>46.9624221021298</v>
      </c>
      <c r="T12" s="30">
        <v>3.636</v>
      </c>
      <c r="U12" s="30">
        <v>5.144</v>
      </c>
      <c r="V12" s="30">
        <v>7.24</v>
      </c>
      <c r="W12" s="18"/>
      <c r="X12" s="20"/>
      <c r="Y12" s="20">
        <v>2.79184158249657</v>
      </c>
      <c r="Z12" s="20">
        <v>25.8281913875609</v>
      </c>
      <c r="AA12" s="20">
        <v>31.8693335088094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38">
        <v>0</v>
      </c>
      <c r="AL12" s="38">
        <v>0</v>
      </c>
      <c r="AM12" s="18"/>
      <c r="AN12" s="18"/>
      <c r="AO12" s="18"/>
    </row>
    <row r="13" ht="15.75" spans="1:41">
      <c r="A13" s="15" t="s">
        <v>61</v>
      </c>
      <c r="B13" s="16" t="s">
        <v>62</v>
      </c>
      <c r="C13" s="19">
        <f t="shared" si="0"/>
        <v>1.66666666666667</v>
      </c>
      <c r="D13" s="18"/>
      <c r="E13" s="18">
        <v>116</v>
      </c>
      <c r="F13" s="20">
        <v>99.9880962753296</v>
      </c>
      <c r="G13" s="18"/>
      <c r="H13" s="18">
        <v>32</v>
      </c>
      <c r="I13" s="20">
        <v>27.5337044461568</v>
      </c>
      <c r="J13" s="18"/>
      <c r="K13" s="18">
        <v>20.5</v>
      </c>
      <c r="L13" s="20">
        <v>7.97432029220615</v>
      </c>
      <c r="M13" s="18"/>
      <c r="N13" s="18">
        <v>2.2</v>
      </c>
      <c r="O13" s="20">
        <v>49.5606501515707</v>
      </c>
      <c r="P13" s="18"/>
      <c r="Q13" s="20">
        <v>9.95638709076984</v>
      </c>
      <c r="R13" s="20">
        <v>72.013667233785</v>
      </c>
      <c r="S13" s="20">
        <v>46.7032811917584</v>
      </c>
      <c r="T13" s="30"/>
      <c r="U13" s="30"/>
      <c r="V13" s="30"/>
      <c r="W13" s="18"/>
      <c r="X13" s="20"/>
      <c r="Y13" s="20">
        <v>2.86943142150956</v>
      </c>
      <c r="Z13" s="20">
        <v>25.1805940065228</v>
      </c>
      <c r="AA13" s="20">
        <v>31.898817192964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38">
        <v>0</v>
      </c>
      <c r="AL13" s="38">
        <v>0</v>
      </c>
      <c r="AM13" s="18"/>
      <c r="AN13" s="18"/>
      <c r="AO13" s="18"/>
    </row>
    <row r="14" ht="15.75" spans="1:41">
      <c r="A14" s="15" t="s">
        <v>63</v>
      </c>
      <c r="B14" s="16" t="s">
        <v>64</v>
      </c>
      <c r="C14" s="19">
        <f t="shared" si="0"/>
        <v>1.83333333333333</v>
      </c>
      <c r="D14" s="18"/>
      <c r="E14" s="18">
        <v>116</v>
      </c>
      <c r="F14" s="20">
        <v>99.9456589196721</v>
      </c>
      <c r="G14" s="18"/>
      <c r="H14" s="18">
        <v>32</v>
      </c>
      <c r="I14" s="20">
        <v>27.4138910128432</v>
      </c>
      <c r="J14" s="18"/>
      <c r="K14" s="18">
        <v>20.5</v>
      </c>
      <c r="L14" s="20">
        <v>8.03352038238219</v>
      </c>
      <c r="M14" s="18"/>
      <c r="N14" s="18">
        <v>2.2</v>
      </c>
      <c r="O14" s="20">
        <v>50.134900821505</v>
      </c>
      <c r="P14" s="18"/>
      <c r="Q14" s="20">
        <v>9.93889176124986</v>
      </c>
      <c r="R14" s="20">
        <v>72.0171675500465</v>
      </c>
      <c r="S14" s="20">
        <v>46.6776308985371</v>
      </c>
      <c r="T14" s="30"/>
      <c r="U14" s="30"/>
      <c r="V14" s="30"/>
      <c r="W14" s="18"/>
      <c r="X14" s="20"/>
      <c r="Y14" s="20">
        <v>2.89548238262952</v>
      </c>
      <c r="Z14" s="20">
        <v>25.1716193313405</v>
      </c>
      <c r="AA14" s="20">
        <v>31.8831003183749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38">
        <v>0</v>
      </c>
      <c r="AL14" s="38">
        <v>0</v>
      </c>
      <c r="AM14" s="18"/>
      <c r="AN14" s="18"/>
      <c r="AO14" s="18"/>
    </row>
    <row r="15" s="1" customFormat="1" ht="15" spans="1:41">
      <c r="A15" s="15" t="s">
        <v>65</v>
      </c>
      <c r="B15" s="21" t="s">
        <v>66</v>
      </c>
      <c r="C15" s="21">
        <f t="shared" si="0"/>
        <v>2</v>
      </c>
      <c r="D15" s="22"/>
      <c r="E15" s="22">
        <v>116</v>
      </c>
      <c r="F15" s="20">
        <v>100.104630126953</v>
      </c>
      <c r="G15" s="22"/>
      <c r="H15" s="22">
        <v>32</v>
      </c>
      <c r="I15" s="20">
        <v>27.1922059694926</v>
      </c>
      <c r="J15" s="22"/>
      <c r="K15" s="22">
        <v>20.5</v>
      </c>
      <c r="L15" s="20">
        <v>8.03244018362801</v>
      </c>
      <c r="M15" s="22"/>
      <c r="N15" s="22">
        <v>2.2</v>
      </c>
      <c r="O15" s="20">
        <v>50.304385693868</v>
      </c>
      <c r="P15" s="22"/>
      <c r="Q15" s="20">
        <v>9.92119425696296</v>
      </c>
      <c r="R15" s="20">
        <v>72.1076672363281</v>
      </c>
      <c r="S15" s="20">
        <v>46.7766671053569</v>
      </c>
      <c r="W15" s="22"/>
      <c r="X15" s="20">
        <v>17.7</v>
      </c>
      <c r="Y15" s="20">
        <v>2.89783236926806</v>
      </c>
      <c r="Z15" s="20">
        <v>25.2368504015605</v>
      </c>
      <c r="AA15" s="20">
        <v>31.9547965250045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38">
        <v>0</v>
      </c>
      <c r="AL15" s="38">
        <v>0</v>
      </c>
      <c r="AM15" s="22"/>
      <c r="AN15" s="22"/>
      <c r="AO15" s="22"/>
    </row>
    <row r="16" ht="15" spans="1:41">
      <c r="A16" s="15" t="s">
        <v>67</v>
      </c>
      <c r="B16" s="16">
        <v>180</v>
      </c>
      <c r="C16" s="16">
        <f t="shared" ref="C16:C47" si="1">B16/60</f>
        <v>3</v>
      </c>
      <c r="D16" s="18"/>
      <c r="E16" s="18">
        <v>116</v>
      </c>
      <c r="F16" s="20">
        <v>100.104630126953</v>
      </c>
      <c r="G16" s="18"/>
      <c r="H16" s="18">
        <v>32</v>
      </c>
      <c r="I16" s="20">
        <v>51.2036358006795</v>
      </c>
      <c r="J16" s="18"/>
      <c r="K16" s="18">
        <v>20.5</v>
      </c>
      <c r="L16" s="20">
        <v>11.4858269351768</v>
      </c>
      <c r="M16" s="18"/>
      <c r="N16" s="18">
        <v>2.2</v>
      </c>
      <c r="O16" s="20">
        <v>91.354868965149</v>
      </c>
      <c r="P16" s="18"/>
      <c r="Q16" s="20">
        <v>9.72250754597423</v>
      </c>
      <c r="R16" s="20">
        <v>71.8585005569458</v>
      </c>
      <c r="S16" s="20">
        <v>47.4143447558746</v>
      </c>
      <c r="W16" s="18"/>
      <c r="X16" s="20">
        <f>X15+F16*116/0.625/10000</f>
        <v>19.5579419351562</v>
      </c>
      <c r="Y16" s="20">
        <v>14.5659400427519</v>
      </c>
      <c r="Z16" s="20">
        <v>35.5683663876851</v>
      </c>
      <c r="AA16" s="20">
        <v>36.5263740788167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38">
        <v>0</v>
      </c>
      <c r="AL16" s="38">
        <v>0</v>
      </c>
      <c r="AM16" s="18"/>
      <c r="AN16" s="18"/>
      <c r="AO16" s="18"/>
    </row>
    <row r="17" ht="15.75" spans="1:41">
      <c r="A17" s="15" t="s">
        <v>68</v>
      </c>
      <c r="B17" s="16" t="s">
        <v>69</v>
      </c>
      <c r="C17" s="16">
        <f t="shared" si="1"/>
        <v>4</v>
      </c>
      <c r="D17" s="18"/>
      <c r="E17" s="18">
        <v>116</v>
      </c>
      <c r="F17" s="20">
        <v>190.040849804878</v>
      </c>
      <c r="G17" s="18"/>
      <c r="H17" s="18">
        <v>32</v>
      </c>
      <c r="I17" s="20">
        <v>56.3360896428426</v>
      </c>
      <c r="J17" s="18"/>
      <c r="K17" s="18">
        <v>20.5</v>
      </c>
      <c r="L17" s="20">
        <v>12.9807257507787</v>
      </c>
      <c r="M17" s="18"/>
      <c r="N17" s="18">
        <v>2.2</v>
      </c>
      <c r="O17" s="20">
        <v>100.384250017802</v>
      </c>
      <c r="P17" s="18"/>
      <c r="Q17" s="20">
        <v>9.78756559927633</v>
      </c>
      <c r="R17" s="20">
        <v>71.9823341369629</v>
      </c>
      <c r="S17" s="20">
        <v>47.6108328755696</v>
      </c>
      <c r="T17" s="31">
        <v>3.681</v>
      </c>
      <c r="U17" s="31">
        <v>5.228</v>
      </c>
      <c r="V17" s="31">
        <v>7.386</v>
      </c>
      <c r="W17" s="18"/>
      <c r="X17" s="20">
        <f t="shared" ref="X17:X62" si="2">X16+F17*116/0.625/10000</f>
        <v>23.0851001075348</v>
      </c>
      <c r="Y17" s="20">
        <v>16.3830674426014</v>
      </c>
      <c r="Z17" s="20">
        <v>37.523253836486</v>
      </c>
      <c r="AA17" s="20">
        <v>38.2046336364746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38">
        <v>0</v>
      </c>
      <c r="AL17" s="38">
        <v>0</v>
      </c>
      <c r="AM17" s="18"/>
      <c r="AN17" s="18"/>
      <c r="AO17" s="18"/>
    </row>
    <row r="18" ht="15.75" spans="1:41">
      <c r="A18" s="15" t="s">
        <v>70</v>
      </c>
      <c r="B18" s="16">
        <f>B17+60</f>
        <v>300</v>
      </c>
      <c r="C18" s="16">
        <f t="shared" si="1"/>
        <v>5</v>
      </c>
      <c r="D18" s="18"/>
      <c r="E18" s="18">
        <v>116</v>
      </c>
      <c r="F18" s="20">
        <v>200.211578123031</v>
      </c>
      <c r="G18" s="18"/>
      <c r="H18" s="18">
        <v>32</v>
      </c>
      <c r="I18" s="20">
        <v>56.2206502151489</v>
      </c>
      <c r="J18" s="18"/>
      <c r="K18" s="18">
        <v>20.5</v>
      </c>
      <c r="L18" s="20">
        <v>13.5628724145889</v>
      </c>
      <c r="M18" s="18"/>
      <c r="N18" s="18">
        <v>2.2</v>
      </c>
      <c r="O18" s="20">
        <v>100.221105524699</v>
      </c>
      <c r="P18" s="18"/>
      <c r="Q18" s="20">
        <v>9.75695037841797</v>
      </c>
      <c r="R18" s="20">
        <v>71.9374999109904</v>
      </c>
      <c r="S18" s="20">
        <v>43.9516667747498</v>
      </c>
      <c r="T18" s="31"/>
      <c r="U18" s="31"/>
      <c r="V18" s="31"/>
      <c r="W18" s="18"/>
      <c r="X18" s="20">
        <f t="shared" si="2"/>
        <v>26.8010269974982</v>
      </c>
      <c r="Y18" s="20">
        <v>16.4501357337703</v>
      </c>
      <c r="Z18" s="20">
        <v>37.4154004351298</v>
      </c>
      <c r="AA18" s="20">
        <v>38.7432194869043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38">
        <v>0</v>
      </c>
      <c r="AL18" s="38">
        <v>0</v>
      </c>
      <c r="AM18" s="18"/>
      <c r="AN18" s="18"/>
      <c r="AO18" s="18"/>
    </row>
    <row r="19" ht="15.75" spans="1:41">
      <c r="A19" s="15" t="s">
        <v>71</v>
      </c>
      <c r="B19" s="16">
        <f t="shared" ref="B19:B64" si="3">B18+60</f>
        <v>360</v>
      </c>
      <c r="C19" s="16">
        <f t="shared" si="1"/>
        <v>6</v>
      </c>
      <c r="D19" s="18"/>
      <c r="E19" s="18">
        <v>116</v>
      </c>
      <c r="F19" s="20">
        <v>199.989160970052</v>
      </c>
      <c r="G19" s="18"/>
      <c r="H19" s="18">
        <v>32</v>
      </c>
      <c r="I19" s="20">
        <v>83.1769048436483</v>
      </c>
      <c r="J19" s="18"/>
      <c r="K19" s="18">
        <v>20.5</v>
      </c>
      <c r="L19" s="20">
        <v>18.6326235715393</v>
      </c>
      <c r="M19" s="18"/>
      <c r="N19" s="18">
        <v>2.2</v>
      </c>
      <c r="O19" s="20">
        <v>150.431067276001</v>
      </c>
      <c r="P19" s="18"/>
      <c r="Q19" s="20">
        <v>9.67340012232463</v>
      </c>
      <c r="R19" s="20">
        <v>71.9505002085368</v>
      </c>
      <c r="S19" s="20">
        <v>42.385667146047</v>
      </c>
      <c r="T19" s="31">
        <v>4.829</v>
      </c>
      <c r="U19" s="31">
        <v>6.76</v>
      </c>
      <c r="V19" s="31">
        <v>9.429</v>
      </c>
      <c r="W19" s="18"/>
      <c r="X19" s="20">
        <f t="shared" si="2"/>
        <v>30.5128258251024</v>
      </c>
      <c r="Y19" s="20">
        <v>25.4857683238869</v>
      </c>
      <c r="Z19" s="20">
        <v>43.7366923034348</v>
      </c>
      <c r="AA19" s="20">
        <v>43.0448616648477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38">
        <v>0</v>
      </c>
      <c r="AL19" s="38">
        <v>0</v>
      </c>
      <c r="AM19" s="18"/>
      <c r="AN19" s="18"/>
      <c r="AO19" s="18"/>
    </row>
    <row r="20" ht="15.75" spans="1:41">
      <c r="A20" s="15" t="s">
        <v>72</v>
      </c>
      <c r="B20" s="16">
        <f t="shared" si="3"/>
        <v>420</v>
      </c>
      <c r="C20" s="16">
        <f t="shared" si="1"/>
        <v>7</v>
      </c>
      <c r="D20" s="18"/>
      <c r="E20" s="18">
        <v>116</v>
      </c>
      <c r="F20" s="20">
        <v>300.374104173878</v>
      </c>
      <c r="G20" s="18"/>
      <c r="H20" s="18">
        <v>32</v>
      </c>
      <c r="I20" s="20">
        <v>81.0671026229858</v>
      </c>
      <c r="J20" s="18"/>
      <c r="K20" s="18">
        <v>20.5</v>
      </c>
      <c r="L20" s="20">
        <v>18.6092420927684</v>
      </c>
      <c r="M20" s="18"/>
      <c r="N20" s="18">
        <v>2.2</v>
      </c>
      <c r="O20" s="20">
        <v>149.715562108358</v>
      </c>
      <c r="P20" s="18"/>
      <c r="Q20" s="20">
        <v>9.77239991736224</v>
      </c>
      <c r="R20" s="20">
        <v>71.9158330535889</v>
      </c>
      <c r="S20" s="20">
        <v>42.6526669184367</v>
      </c>
      <c r="T20" s="31"/>
      <c r="U20" s="31"/>
      <c r="V20" s="31"/>
      <c r="W20" s="18"/>
      <c r="X20" s="20">
        <f t="shared" si="2"/>
        <v>36.0877691985696</v>
      </c>
      <c r="Y20" s="20">
        <v>25.5875615285448</v>
      </c>
      <c r="Z20" s="20">
        <v>43.1864666684468</v>
      </c>
      <c r="AA20" s="20">
        <v>43.0216544944783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38">
        <v>0</v>
      </c>
      <c r="AL20" s="38">
        <v>0</v>
      </c>
      <c r="AM20" s="18"/>
      <c r="AN20" s="18"/>
      <c r="AO20" s="18"/>
    </row>
    <row r="21" ht="15.75" spans="1:41">
      <c r="A21" s="15" t="s">
        <v>73</v>
      </c>
      <c r="B21" s="16">
        <f t="shared" si="3"/>
        <v>480</v>
      </c>
      <c r="C21" s="16">
        <f t="shared" si="1"/>
        <v>8</v>
      </c>
      <c r="D21" s="18"/>
      <c r="E21" s="18">
        <v>116</v>
      </c>
      <c r="F21" s="20">
        <v>300.238515879313</v>
      </c>
      <c r="G21" s="18"/>
      <c r="H21" s="18">
        <v>32</v>
      </c>
      <c r="I21" s="20">
        <v>82.6751545715332</v>
      </c>
      <c r="J21" s="18"/>
      <c r="K21" s="18">
        <v>20.5</v>
      </c>
      <c r="L21" s="20">
        <v>20.0032477633158</v>
      </c>
      <c r="M21" s="18"/>
      <c r="N21" s="18">
        <v>2.2</v>
      </c>
      <c r="O21" s="20">
        <v>149.895639190674</v>
      </c>
      <c r="P21" s="18"/>
      <c r="Q21" s="20">
        <v>9.79859786351522</v>
      </c>
      <c r="R21" s="20">
        <v>71.8574993642171</v>
      </c>
      <c r="S21" s="20">
        <v>40.0598334693909</v>
      </c>
      <c r="T21" s="31">
        <v>4.965</v>
      </c>
      <c r="U21" s="31">
        <v>6.964</v>
      </c>
      <c r="V21" s="31">
        <v>9.727</v>
      </c>
      <c r="W21" s="18"/>
      <c r="X21" s="20">
        <f t="shared" si="2"/>
        <v>41.6601960532896</v>
      </c>
      <c r="Y21" s="20">
        <v>25.6306979046311</v>
      </c>
      <c r="Z21" s="20">
        <v>43.7471463284512</v>
      </c>
      <c r="AA21" s="20">
        <v>44.0208872946623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38">
        <v>0.0428664015543958</v>
      </c>
      <c r="AL21" s="38">
        <v>0</v>
      </c>
      <c r="AM21" s="18"/>
      <c r="AN21" s="18"/>
      <c r="AO21" s="18"/>
    </row>
    <row r="22" ht="15.75" spans="1:41">
      <c r="A22" s="15" t="s">
        <v>74</v>
      </c>
      <c r="B22" s="16">
        <f t="shared" si="3"/>
        <v>540</v>
      </c>
      <c r="C22" s="16">
        <f t="shared" si="1"/>
        <v>9</v>
      </c>
      <c r="D22" s="18"/>
      <c r="E22" s="18">
        <v>116</v>
      </c>
      <c r="F22" s="20">
        <v>300.30258799235</v>
      </c>
      <c r="G22" s="18"/>
      <c r="H22" s="18">
        <v>32</v>
      </c>
      <c r="I22" s="20">
        <v>82.9681094996134</v>
      </c>
      <c r="J22" s="18"/>
      <c r="K22" s="18">
        <v>20.5</v>
      </c>
      <c r="L22" s="20">
        <v>19.9839833150774</v>
      </c>
      <c r="M22" s="18"/>
      <c r="N22" s="18">
        <v>2.2</v>
      </c>
      <c r="O22" s="20">
        <v>150.156032842</v>
      </c>
      <c r="P22" s="18"/>
      <c r="Q22" s="20">
        <v>9.81056788659865</v>
      </c>
      <c r="R22" s="20">
        <v>71.8575006230672</v>
      </c>
      <c r="S22" s="20">
        <v>40.6584998830159</v>
      </c>
      <c r="T22" s="31"/>
      <c r="U22" s="31"/>
      <c r="V22" s="31"/>
      <c r="W22" s="18"/>
      <c r="X22" s="20">
        <f t="shared" si="2"/>
        <v>47.2338120864276</v>
      </c>
      <c r="Y22" s="20">
        <v>26.1079333813985</v>
      </c>
      <c r="Z22" s="20">
        <v>44.0573688269064</v>
      </c>
      <c r="AA22" s="20">
        <v>44.0711615186342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38">
        <v>0.234159510309498</v>
      </c>
      <c r="AL22" s="38">
        <v>0</v>
      </c>
      <c r="AM22" s="18"/>
      <c r="AN22" s="18"/>
      <c r="AO22" s="18"/>
    </row>
    <row r="23" ht="15.75" spans="1:41">
      <c r="A23" s="15" t="s">
        <v>75</v>
      </c>
      <c r="B23" s="16">
        <f t="shared" si="3"/>
        <v>600</v>
      </c>
      <c r="C23" s="16">
        <f t="shared" si="1"/>
        <v>10</v>
      </c>
      <c r="D23" s="18"/>
      <c r="E23" s="18">
        <v>116</v>
      </c>
      <c r="F23" s="20">
        <v>300.181165396449</v>
      </c>
      <c r="G23" s="18"/>
      <c r="H23" s="18">
        <v>32</v>
      </c>
      <c r="I23" s="20">
        <v>83.2846183013916</v>
      </c>
      <c r="J23" s="18"/>
      <c r="K23" s="18">
        <v>20.5</v>
      </c>
      <c r="L23" s="20">
        <v>20.5019837101804</v>
      </c>
      <c r="M23" s="18"/>
      <c r="N23" s="18">
        <v>2.2</v>
      </c>
      <c r="O23" s="20">
        <v>149.957271652222</v>
      </c>
      <c r="P23" s="18"/>
      <c r="Q23" s="20">
        <v>9.83090062312683</v>
      </c>
      <c r="R23" s="20">
        <v>71.7898342005412</v>
      </c>
      <c r="S23" s="20">
        <v>38.6711664072673</v>
      </c>
      <c r="T23" s="31">
        <v>5.549</v>
      </c>
      <c r="U23" s="31">
        <v>7.755</v>
      </c>
      <c r="V23" s="31">
        <v>10.796</v>
      </c>
      <c r="W23" s="18"/>
      <c r="X23" s="20">
        <f t="shared" si="2"/>
        <v>52.8051745161857</v>
      </c>
      <c r="Y23" s="20">
        <v>26.1864216374416</v>
      </c>
      <c r="Z23" s="20">
        <v>43.9938827855466</v>
      </c>
      <c r="AA23" s="20">
        <v>44.2723958078398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38">
        <v>0.324060708979766</v>
      </c>
      <c r="AL23" s="38">
        <v>0</v>
      </c>
      <c r="AM23" s="18"/>
      <c r="AN23" s="18"/>
      <c r="AO23" s="18"/>
    </row>
    <row r="24" ht="15.75" spans="1:41">
      <c r="A24" s="15" t="s">
        <v>76</v>
      </c>
      <c r="B24" s="16">
        <f t="shared" si="3"/>
        <v>660</v>
      </c>
      <c r="C24" s="16">
        <f t="shared" si="1"/>
        <v>11</v>
      </c>
      <c r="D24" s="18"/>
      <c r="E24" s="18">
        <v>116</v>
      </c>
      <c r="F24" s="20">
        <v>300.499708092731</v>
      </c>
      <c r="G24" s="18"/>
      <c r="H24" s="18">
        <v>32</v>
      </c>
      <c r="I24" s="20">
        <v>83.4889791870117</v>
      </c>
      <c r="J24" s="18"/>
      <c r="K24" s="18">
        <v>20.5</v>
      </c>
      <c r="L24" s="20">
        <v>21.0154925610555</v>
      </c>
      <c r="M24" s="18"/>
      <c r="N24" s="18">
        <v>2.2</v>
      </c>
      <c r="O24" s="20">
        <v>149.859769083659</v>
      </c>
      <c r="P24" s="18"/>
      <c r="Q24" s="20">
        <v>9.83712661115429</v>
      </c>
      <c r="R24" s="20">
        <v>71.9436655171712</v>
      </c>
      <c r="S24" s="20">
        <v>38.7690002187093</v>
      </c>
      <c r="T24" s="31"/>
      <c r="U24" s="31"/>
      <c r="V24" s="31"/>
      <c r="W24" s="18"/>
      <c r="X24" s="20">
        <f t="shared" si="2"/>
        <v>58.3824490983868</v>
      </c>
      <c r="Y24" s="20">
        <v>26.0793331336975</v>
      </c>
      <c r="Z24" s="20">
        <v>43.1797288827242</v>
      </c>
      <c r="AA24" s="20">
        <v>44.4611121110635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38">
        <v>0.231999612152576</v>
      </c>
      <c r="AL24" s="39">
        <v>398.383499857585</v>
      </c>
      <c r="AM24" s="18"/>
      <c r="AN24" s="18"/>
      <c r="AO24" s="18"/>
    </row>
    <row r="25" s="1" customFormat="1" ht="15.75" spans="1:41">
      <c r="A25" s="15" t="s">
        <v>77</v>
      </c>
      <c r="B25" s="21">
        <f t="shared" si="3"/>
        <v>720</v>
      </c>
      <c r="C25" s="21">
        <f t="shared" si="1"/>
        <v>12</v>
      </c>
      <c r="D25" s="22"/>
      <c r="E25" s="22">
        <v>116</v>
      </c>
      <c r="F25" s="20">
        <v>300.316562091364</v>
      </c>
      <c r="G25" s="22"/>
      <c r="H25" s="22">
        <v>32</v>
      </c>
      <c r="I25" s="20">
        <v>84.6059313201904</v>
      </c>
      <c r="J25" s="22"/>
      <c r="K25" s="22">
        <v>20.5</v>
      </c>
      <c r="L25" s="20">
        <v>20.9051056510036</v>
      </c>
      <c r="M25" s="22"/>
      <c r="N25" s="22">
        <v>2.2</v>
      </c>
      <c r="O25" s="20">
        <v>149.909935175578</v>
      </c>
      <c r="P25" s="22"/>
      <c r="Q25" s="20">
        <v>9.86050792694092</v>
      </c>
      <c r="R25" s="20">
        <v>71.8386661911011</v>
      </c>
      <c r="S25" s="20">
        <v>37.7506661160787</v>
      </c>
      <c r="T25" s="31">
        <v>5.939</v>
      </c>
      <c r="U25" s="31">
        <v>8.29</v>
      </c>
      <c r="V25" s="31">
        <v>11.524</v>
      </c>
      <c r="W25" s="22"/>
      <c r="X25" s="20">
        <f t="shared" si="2"/>
        <v>63.9563244908025</v>
      </c>
      <c r="Y25" s="20">
        <v>26.2558171908061</v>
      </c>
      <c r="Z25" s="20">
        <v>43.252356651986</v>
      </c>
      <c r="AA25" s="20">
        <v>44.4457278514472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38">
        <v>0.364271412417226</v>
      </c>
      <c r="AL25" s="39">
        <v>395.812208201091</v>
      </c>
      <c r="AM25" s="22"/>
      <c r="AN25" s="22"/>
      <c r="AO25" s="22"/>
    </row>
    <row r="26" ht="15.75" spans="1:41">
      <c r="A26" s="15" t="s">
        <v>78</v>
      </c>
      <c r="B26" s="16">
        <f t="shared" si="3"/>
        <v>780</v>
      </c>
      <c r="C26" s="16">
        <f t="shared" si="1"/>
        <v>13</v>
      </c>
      <c r="D26" s="18"/>
      <c r="E26" s="18">
        <v>116</v>
      </c>
      <c r="F26" s="20">
        <v>300.189437832227</v>
      </c>
      <c r="G26" s="18"/>
      <c r="H26" s="18">
        <v>32</v>
      </c>
      <c r="I26" s="20">
        <v>84.9553892898559</v>
      </c>
      <c r="J26" s="18"/>
      <c r="K26" s="18">
        <v>20.5</v>
      </c>
      <c r="L26" s="20">
        <v>20.9147047705494</v>
      </c>
      <c r="M26" s="18"/>
      <c r="N26" s="18">
        <v>2.2</v>
      </c>
      <c r="O26" s="20">
        <v>149.853071212768</v>
      </c>
      <c r="P26" s="18"/>
      <c r="Q26" s="20">
        <v>9.8361415716318</v>
      </c>
      <c r="R26" s="20">
        <v>71.8619479011087</v>
      </c>
      <c r="S26" s="20">
        <v>37.9003325208028</v>
      </c>
      <c r="T26" s="31"/>
      <c r="U26" s="31"/>
      <c r="V26" s="31"/>
      <c r="W26" s="18"/>
      <c r="X26" s="20">
        <f t="shared" si="2"/>
        <v>69.5278404569687</v>
      </c>
      <c r="Y26" s="20">
        <v>26.100361234213</v>
      </c>
      <c r="Z26" s="20">
        <v>42.8371733789859</v>
      </c>
      <c r="AA26" s="20">
        <v>44.2395771163294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38">
        <v>0.374630912095308</v>
      </c>
      <c r="AL26" s="39">
        <v>390.487017974854</v>
      </c>
      <c r="AM26" s="18"/>
      <c r="AN26" s="18"/>
      <c r="AO26" s="18"/>
    </row>
    <row r="27" ht="15.75" spans="1:41">
      <c r="A27" s="15" t="s">
        <v>79</v>
      </c>
      <c r="B27" s="16">
        <f t="shared" si="3"/>
        <v>840</v>
      </c>
      <c r="C27" s="16">
        <f t="shared" si="1"/>
        <v>14</v>
      </c>
      <c r="D27" s="18"/>
      <c r="E27" s="18">
        <v>116</v>
      </c>
      <c r="F27" s="20">
        <v>300.045296156702</v>
      </c>
      <c r="G27" s="18"/>
      <c r="H27" s="18">
        <v>32</v>
      </c>
      <c r="I27" s="20">
        <v>111.195744489034</v>
      </c>
      <c r="J27" s="18"/>
      <c r="K27" s="18">
        <v>20.5</v>
      </c>
      <c r="L27" s="20">
        <v>26.6766766651531</v>
      </c>
      <c r="M27" s="18"/>
      <c r="N27" s="18">
        <v>2.2</v>
      </c>
      <c r="O27" s="20">
        <v>199.919813563029</v>
      </c>
      <c r="P27" s="18"/>
      <c r="Q27" s="20">
        <v>9.87283968360503</v>
      </c>
      <c r="R27" s="20">
        <v>71.7943324406941</v>
      </c>
      <c r="S27" s="20">
        <v>38.0325682606229</v>
      </c>
      <c r="T27" s="31">
        <v>6.131</v>
      </c>
      <c r="U27" s="31">
        <v>8.509</v>
      </c>
      <c r="V27" s="31">
        <v>11.942</v>
      </c>
      <c r="W27" s="18"/>
      <c r="X27" s="20">
        <f t="shared" si="2"/>
        <v>75.0966811536371</v>
      </c>
      <c r="Y27" s="20">
        <v>35.8294273874034</v>
      </c>
      <c r="Z27" s="20">
        <v>47.973183409373</v>
      </c>
      <c r="AA27" s="20">
        <v>46.7522963893657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38">
        <v>0.394396124829849</v>
      </c>
      <c r="AL27" s="39">
        <v>401.173337453207</v>
      </c>
      <c r="AM27" s="18"/>
      <c r="AN27" s="18"/>
      <c r="AO27" s="18"/>
    </row>
    <row r="28" ht="15.75" spans="1:41">
      <c r="A28" s="15" t="s">
        <v>80</v>
      </c>
      <c r="B28" s="16">
        <f t="shared" si="3"/>
        <v>900</v>
      </c>
      <c r="C28" s="16">
        <f t="shared" si="1"/>
        <v>15</v>
      </c>
      <c r="D28" s="18"/>
      <c r="E28" s="18">
        <v>116</v>
      </c>
      <c r="F28" s="20">
        <v>400.192860092351</v>
      </c>
      <c r="G28" s="18"/>
      <c r="H28" s="18">
        <v>32</v>
      </c>
      <c r="I28" s="20">
        <v>110.773691660563</v>
      </c>
      <c r="J28" s="18"/>
      <c r="K28" s="18">
        <v>20.5</v>
      </c>
      <c r="L28" s="20">
        <v>28.3794624351548</v>
      </c>
      <c r="M28" s="18"/>
      <c r="N28" s="18">
        <v>2.2</v>
      </c>
      <c r="O28" s="20">
        <v>200.317297087596</v>
      </c>
      <c r="P28" s="18"/>
      <c r="Q28" s="20">
        <v>9.88464169898188</v>
      </c>
      <c r="R28" s="20">
        <v>71.8548331960043</v>
      </c>
      <c r="S28" s="20">
        <v>38.2616671435038</v>
      </c>
      <c r="T28" s="31"/>
      <c r="U28" s="31"/>
      <c r="V28" s="31"/>
      <c r="W28" s="18"/>
      <c r="X28" s="20">
        <f t="shared" si="2"/>
        <v>82.5242606369511</v>
      </c>
      <c r="Y28" s="20">
        <v>34.5088665580749</v>
      </c>
      <c r="Z28" s="20">
        <v>47.8324195098877</v>
      </c>
      <c r="AA28" s="20">
        <v>47.5384223907892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38">
        <v>0.401304111580054</v>
      </c>
      <c r="AL28" s="39">
        <v>400.313627827962</v>
      </c>
      <c r="AM28" s="18"/>
      <c r="AN28" s="18"/>
      <c r="AO28" s="18"/>
    </row>
    <row r="29" ht="15.75" spans="1:41">
      <c r="A29" s="15" t="s">
        <v>81</v>
      </c>
      <c r="B29" s="16">
        <f t="shared" si="3"/>
        <v>960</v>
      </c>
      <c r="C29" s="16">
        <f t="shared" si="1"/>
        <v>16</v>
      </c>
      <c r="D29" s="18"/>
      <c r="E29" s="18">
        <v>116</v>
      </c>
      <c r="F29" s="20">
        <v>400.035304250697</v>
      </c>
      <c r="G29" s="18"/>
      <c r="H29" s="18">
        <v>32</v>
      </c>
      <c r="I29" s="20">
        <v>110.639445266724</v>
      </c>
      <c r="J29" s="18"/>
      <c r="K29" s="18">
        <v>20.5</v>
      </c>
      <c r="L29" s="20">
        <v>30.0385791545606</v>
      </c>
      <c r="M29" s="18"/>
      <c r="N29" s="18">
        <v>2.2</v>
      </c>
      <c r="O29" s="20">
        <v>199.229191548116</v>
      </c>
      <c r="P29" s="18"/>
      <c r="Q29" s="20">
        <v>9.86835022608439</v>
      </c>
      <c r="R29" s="20">
        <v>71.9153330866496</v>
      </c>
      <c r="S29" s="20">
        <v>38.2156667455037</v>
      </c>
      <c r="T29" s="31">
        <v>6.419</v>
      </c>
      <c r="U29" s="31">
        <v>8.952</v>
      </c>
      <c r="V29" s="31">
        <v>12.462</v>
      </c>
      <c r="W29" s="18"/>
      <c r="X29" s="20">
        <f t="shared" si="2"/>
        <v>89.948915883844</v>
      </c>
      <c r="Y29" s="20">
        <v>34.580040713111</v>
      </c>
      <c r="Z29" s="20">
        <v>47.8876829910278</v>
      </c>
      <c r="AA29" s="20">
        <v>47.8453216245098</v>
      </c>
      <c r="AB29" s="18"/>
      <c r="AC29" s="18"/>
      <c r="AD29" s="18"/>
      <c r="AE29" s="18"/>
      <c r="AF29" s="18"/>
      <c r="AG29" s="18"/>
      <c r="AH29" s="18"/>
      <c r="AI29" s="18"/>
      <c r="AJ29" s="18"/>
      <c r="AK29" s="38">
        <v>0.401081917236249</v>
      </c>
      <c r="AL29" s="39">
        <v>391.46402247111</v>
      </c>
      <c r="AM29" s="18"/>
      <c r="AN29" s="18"/>
      <c r="AO29" s="18"/>
    </row>
    <row r="30" ht="15.75" spans="1:41">
      <c r="A30" s="15" t="s">
        <v>82</v>
      </c>
      <c r="B30" s="16">
        <f t="shared" si="3"/>
        <v>1020</v>
      </c>
      <c r="C30" s="16">
        <f t="shared" si="1"/>
        <v>17</v>
      </c>
      <c r="D30" s="18"/>
      <c r="E30" s="18">
        <v>116</v>
      </c>
      <c r="F30" s="20">
        <v>400.168018248023</v>
      </c>
      <c r="G30" s="18"/>
      <c r="H30" s="18">
        <v>32</v>
      </c>
      <c r="I30" s="20">
        <v>137.509571050008</v>
      </c>
      <c r="J30" s="18"/>
      <c r="K30" s="18">
        <v>20.5</v>
      </c>
      <c r="L30" s="20">
        <v>35.5861109987895</v>
      </c>
      <c r="M30" s="18"/>
      <c r="N30" s="18">
        <v>2.2</v>
      </c>
      <c r="O30" s="20">
        <v>248.645113169352</v>
      </c>
      <c r="P30" s="18"/>
      <c r="Q30" s="20">
        <v>9.82227176030477</v>
      </c>
      <c r="R30" s="20">
        <v>71.7670003890991</v>
      </c>
      <c r="S30" s="20">
        <v>37.3191662406921</v>
      </c>
      <c r="T30" s="31"/>
      <c r="U30" s="31"/>
      <c r="V30" s="31"/>
      <c r="W30" s="18"/>
      <c r="X30" s="20">
        <f t="shared" si="2"/>
        <v>97.3760343025273</v>
      </c>
      <c r="Y30" s="20">
        <v>42.6477664804355</v>
      </c>
      <c r="Z30" s="20">
        <v>51.8616205147603</v>
      </c>
      <c r="AA30" s="20">
        <v>48.7730339431763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38">
        <v>0.392735111365716</v>
      </c>
      <c r="AL30" s="39">
        <v>392.358632354736</v>
      </c>
      <c r="AM30" s="18"/>
      <c r="AN30" s="18"/>
      <c r="AO30" s="18"/>
    </row>
    <row r="31" ht="15.75" spans="1:41">
      <c r="A31" s="15" t="s">
        <v>83</v>
      </c>
      <c r="B31" s="16">
        <f t="shared" si="3"/>
        <v>1080</v>
      </c>
      <c r="C31" s="16">
        <f t="shared" si="1"/>
        <v>18</v>
      </c>
      <c r="D31" s="18"/>
      <c r="E31" s="18">
        <v>116</v>
      </c>
      <c r="F31" s="20">
        <v>500.255314725988</v>
      </c>
      <c r="G31" s="18"/>
      <c r="H31" s="18">
        <v>32</v>
      </c>
      <c r="I31" s="20">
        <v>138.403911005656</v>
      </c>
      <c r="J31" s="18"/>
      <c r="K31" s="18">
        <v>20.5</v>
      </c>
      <c r="L31" s="20">
        <v>37.3503869438171</v>
      </c>
      <c r="M31" s="18"/>
      <c r="N31" s="18">
        <v>2.2</v>
      </c>
      <c r="O31" s="20">
        <v>248.247782541911</v>
      </c>
      <c r="P31" s="18"/>
      <c r="Q31" s="20">
        <v>9.81516212463379</v>
      </c>
      <c r="R31" s="20">
        <v>71.7928325907389</v>
      </c>
      <c r="S31" s="20">
        <v>37.556041264534</v>
      </c>
      <c r="T31" s="31">
        <v>6.921</v>
      </c>
      <c r="U31" s="31">
        <v>9.692</v>
      </c>
      <c r="V31" s="31">
        <v>13.459</v>
      </c>
      <c r="W31" s="18"/>
      <c r="X31" s="20">
        <f t="shared" si="2"/>
        <v>106.660772943842</v>
      </c>
      <c r="Y31" s="20">
        <v>42.4559230067699</v>
      </c>
      <c r="Z31" s="20">
        <v>51.9036958212725</v>
      </c>
      <c r="AA31" s="20">
        <v>49.0210001309713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38">
        <v>0.398713212807973</v>
      </c>
      <c r="AL31" s="39">
        <v>393.532376454671</v>
      </c>
      <c r="AM31" s="18"/>
      <c r="AN31" s="18"/>
      <c r="AO31" s="18"/>
    </row>
    <row r="32" ht="15.75" spans="1:41">
      <c r="A32" s="15" t="s">
        <v>84</v>
      </c>
      <c r="B32" s="16">
        <f t="shared" si="3"/>
        <v>1140</v>
      </c>
      <c r="C32" s="16">
        <f t="shared" si="1"/>
        <v>19</v>
      </c>
      <c r="D32" s="18"/>
      <c r="E32" s="18">
        <v>116</v>
      </c>
      <c r="F32" s="20">
        <v>500.539592924573</v>
      </c>
      <c r="G32" s="18"/>
      <c r="H32" s="18">
        <v>32</v>
      </c>
      <c r="I32" s="20">
        <v>138.552815373739</v>
      </c>
      <c r="J32" s="18"/>
      <c r="K32" s="18">
        <v>20.5</v>
      </c>
      <c r="L32" s="20">
        <v>37.9197991000188</v>
      </c>
      <c r="M32" s="18"/>
      <c r="N32" s="18">
        <v>2.2</v>
      </c>
      <c r="O32" s="20">
        <v>250.244502258301</v>
      </c>
      <c r="P32" s="18"/>
      <c r="Q32" s="20">
        <v>9.82620348946633</v>
      </c>
      <c r="R32" s="20">
        <v>71.7140003458659</v>
      </c>
      <c r="S32" s="20">
        <v>37.5873336728414</v>
      </c>
      <c r="T32" s="31"/>
      <c r="U32" s="31"/>
      <c r="V32" s="31"/>
      <c r="W32" s="18"/>
      <c r="X32" s="20">
        <f t="shared" si="2"/>
        <v>115.950787788522</v>
      </c>
      <c r="Y32" s="20">
        <v>42.4655702962171</v>
      </c>
      <c r="Z32" s="20">
        <v>51.9727035886488</v>
      </c>
      <c r="AA32" s="20">
        <v>49.0473121930194</v>
      </c>
      <c r="AB32" s="18"/>
      <c r="AC32" s="18"/>
      <c r="AD32" s="18"/>
      <c r="AE32" s="18"/>
      <c r="AF32" s="18"/>
      <c r="AG32" s="18"/>
      <c r="AH32" s="18"/>
      <c r="AI32" s="18"/>
      <c r="AJ32" s="18"/>
      <c r="AK32" s="38">
        <v>0.40226401830713</v>
      </c>
      <c r="AL32" s="39">
        <v>394.969579111735</v>
      </c>
      <c r="AM32" s="18"/>
      <c r="AN32" s="18"/>
      <c r="AO32" s="18"/>
    </row>
    <row r="33" ht="15.75" spans="1:41">
      <c r="A33" s="15" t="s">
        <v>85</v>
      </c>
      <c r="B33" s="16">
        <f t="shared" si="3"/>
        <v>1200</v>
      </c>
      <c r="C33" s="16">
        <f t="shared" si="1"/>
        <v>20</v>
      </c>
      <c r="D33" s="18"/>
      <c r="E33" s="18">
        <v>116</v>
      </c>
      <c r="F33" s="20">
        <v>500.035671234131</v>
      </c>
      <c r="G33" s="18"/>
      <c r="H33" s="18">
        <v>32</v>
      </c>
      <c r="I33" s="20">
        <v>138.598670450846</v>
      </c>
      <c r="J33" s="18"/>
      <c r="K33" s="18">
        <v>20.5</v>
      </c>
      <c r="L33" s="20">
        <v>38.1005451723218</v>
      </c>
      <c r="M33" s="18"/>
      <c r="N33" s="18">
        <v>2.2</v>
      </c>
      <c r="O33" s="20">
        <v>249.642755279541</v>
      </c>
      <c r="P33" s="18"/>
      <c r="Q33" s="20">
        <v>9.86576885561789</v>
      </c>
      <c r="R33" s="20">
        <v>71.8390000152588</v>
      </c>
      <c r="S33" s="20">
        <v>37.847666683197</v>
      </c>
      <c r="T33" s="31">
        <v>7.348</v>
      </c>
      <c r="U33" s="31">
        <v>9.211</v>
      </c>
      <c r="V33" s="31">
        <v>14.222</v>
      </c>
      <c r="W33" s="18"/>
      <c r="X33" s="20">
        <f t="shared" si="2"/>
        <v>125.231449846627</v>
      </c>
      <c r="Y33" s="20">
        <v>42.5396940562647</v>
      </c>
      <c r="Z33" s="20">
        <v>51.9351163736979</v>
      </c>
      <c r="AA33" s="20">
        <v>49.0326185246104</v>
      </c>
      <c r="AB33" s="18"/>
      <c r="AC33" s="18"/>
      <c r="AD33" s="18"/>
      <c r="AE33" s="18"/>
      <c r="AF33" s="18"/>
      <c r="AG33" s="18"/>
      <c r="AH33" s="18"/>
      <c r="AI33" s="18"/>
      <c r="AJ33" s="18"/>
      <c r="AK33" s="38">
        <v>0.397724213997523</v>
      </c>
      <c r="AL33" s="39">
        <v>395.328784637451</v>
      </c>
      <c r="AM33" s="18"/>
      <c r="AN33" s="18"/>
      <c r="AO33" s="18"/>
    </row>
    <row r="34" ht="15.75" spans="1:41">
      <c r="A34" s="15" t="s">
        <v>86</v>
      </c>
      <c r="B34" s="16">
        <f t="shared" si="3"/>
        <v>1260</v>
      </c>
      <c r="C34" s="16">
        <f t="shared" si="1"/>
        <v>21</v>
      </c>
      <c r="D34" s="18"/>
      <c r="E34" s="18">
        <v>116</v>
      </c>
      <c r="F34" s="20">
        <v>500.237346343994</v>
      </c>
      <c r="G34" s="18"/>
      <c r="H34" s="18">
        <v>32</v>
      </c>
      <c r="I34" s="20">
        <v>165.091807403564</v>
      </c>
      <c r="J34" s="18"/>
      <c r="K34" s="18">
        <v>20.5</v>
      </c>
      <c r="L34" s="20">
        <v>48.3824921417236</v>
      </c>
      <c r="M34" s="18"/>
      <c r="N34" s="18">
        <v>2.2</v>
      </c>
      <c r="O34" s="20">
        <v>299.189145918943</v>
      </c>
      <c r="P34" s="18"/>
      <c r="Q34" s="20">
        <v>9.87865471962171</v>
      </c>
      <c r="R34" s="20">
        <v>71.7676671091716</v>
      </c>
      <c r="S34" s="20">
        <v>37.7661663691203</v>
      </c>
      <c r="T34" s="31"/>
      <c r="U34" s="31"/>
      <c r="V34" s="31"/>
      <c r="W34" s="18"/>
      <c r="X34" s="20">
        <f t="shared" si="2"/>
        <v>134.515854994772</v>
      </c>
      <c r="Y34" s="20">
        <v>49.2269913665647</v>
      </c>
      <c r="Z34" s="20">
        <v>55.1735889575233</v>
      </c>
      <c r="AA34" s="20">
        <v>50.568699982961</v>
      </c>
      <c r="AB34" s="18"/>
      <c r="AC34" s="18"/>
      <c r="AD34" s="18"/>
      <c r="AE34" s="18"/>
      <c r="AF34" s="18"/>
      <c r="AG34" s="18"/>
      <c r="AH34" s="18"/>
      <c r="AI34" s="18"/>
      <c r="AJ34" s="18"/>
      <c r="AK34" s="38">
        <v>0.399735914270083</v>
      </c>
      <c r="AL34" s="39">
        <v>396.041929779053</v>
      </c>
      <c r="AM34" s="18"/>
      <c r="AN34" s="18"/>
      <c r="AO34" s="18"/>
    </row>
    <row r="35" ht="15.75" spans="1:41">
      <c r="A35" s="15" t="s">
        <v>87</v>
      </c>
      <c r="B35" s="16">
        <f t="shared" si="3"/>
        <v>1320</v>
      </c>
      <c r="C35" s="16">
        <f t="shared" si="1"/>
        <v>22</v>
      </c>
      <c r="D35" s="18"/>
      <c r="E35" s="18">
        <v>116</v>
      </c>
      <c r="F35" s="20">
        <v>600.234075131624</v>
      </c>
      <c r="G35" s="18"/>
      <c r="H35" s="18">
        <v>32</v>
      </c>
      <c r="I35" s="20">
        <v>163.470191904704</v>
      </c>
      <c r="J35" s="18"/>
      <c r="K35" s="18">
        <v>20.5</v>
      </c>
      <c r="L35" s="20">
        <v>50.0351298332214</v>
      </c>
      <c r="M35" s="18"/>
      <c r="N35" s="18">
        <v>2.2</v>
      </c>
      <c r="O35" s="20">
        <v>299.837525939941</v>
      </c>
      <c r="P35" s="18"/>
      <c r="Q35" s="20">
        <v>9.84102442133145</v>
      </c>
      <c r="R35" s="20">
        <v>71.9184995015462</v>
      </c>
      <c r="S35" s="20">
        <v>37.852030910883</v>
      </c>
      <c r="T35" s="31">
        <v>7.621</v>
      </c>
      <c r="U35" s="31">
        <v>10.59</v>
      </c>
      <c r="V35" s="31">
        <v>14.702</v>
      </c>
      <c r="W35" s="18"/>
      <c r="X35" s="20">
        <f t="shared" si="2"/>
        <v>145.656199429215</v>
      </c>
      <c r="Y35" s="20">
        <v>49.304779548271</v>
      </c>
      <c r="Z35" s="20">
        <v>54.6793654314677</v>
      </c>
      <c r="AA35" s="20">
        <v>50.7818826859997</v>
      </c>
      <c r="AB35" s="18"/>
      <c r="AC35" s="18"/>
      <c r="AD35" s="18"/>
      <c r="AE35" s="18"/>
      <c r="AF35" s="18"/>
      <c r="AG35" s="18"/>
      <c r="AH35" s="18"/>
      <c r="AI35" s="18"/>
      <c r="AJ35" s="18"/>
      <c r="AK35" s="38">
        <v>0.400904010981321</v>
      </c>
      <c r="AL35" s="39">
        <v>392.462842559814</v>
      </c>
      <c r="AM35" s="18"/>
      <c r="AN35" s="18"/>
      <c r="AO35" s="18"/>
    </row>
    <row r="36" ht="15.75" spans="1:41">
      <c r="A36" s="15" t="s">
        <v>88</v>
      </c>
      <c r="B36" s="16">
        <f t="shared" si="3"/>
        <v>1380</v>
      </c>
      <c r="C36" s="16">
        <f t="shared" si="1"/>
        <v>23</v>
      </c>
      <c r="D36" s="18"/>
      <c r="E36" s="18">
        <v>116</v>
      </c>
      <c r="F36" s="20">
        <v>600.401583967537</v>
      </c>
      <c r="G36" s="18"/>
      <c r="H36" s="18">
        <v>32</v>
      </c>
      <c r="I36" s="20">
        <v>192.215928014119</v>
      </c>
      <c r="J36" s="18"/>
      <c r="K36" s="18">
        <v>20.5</v>
      </c>
      <c r="L36" s="20">
        <v>57.9126288731893</v>
      </c>
      <c r="M36" s="18"/>
      <c r="N36" s="18">
        <v>2.2</v>
      </c>
      <c r="O36" s="20">
        <v>350.104290809552</v>
      </c>
      <c r="P36" s="18"/>
      <c r="Q36" s="20">
        <v>9.83979086965137</v>
      </c>
      <c r="R36" s="20">
        <v>71.5694999313354</v>
      </c>
      <c r="S36" s="20">
        <v>37.9391668065389</v>
      </c>
      <c r="T36" s="31">
        <v>7.941</v>
      </c>
      <c r="U36" s="31">
        <v>11.046</v>
      </c>
      <c r="V36" s="31">
        <v>15.353</v>
      </c>
      <c r="W36" s="18"/>
      <c r="X36" s="20">
        <f t="shared" si="2"/>
        <v>156.799652827652</v>
      </c>
      <c r="Y36" s="20">
        <v>55.4272293948744</v>
      </c>
      <c r="Z36" s="20">
        <v>58.3435546078356</v>
      </c>
      <c r="AA36" s="20">
        <v>51.862382888794</v>
      </c>
      <c r="AB36" s="18"/>
      <c r="AC36" s="18"/>
      <c r="AD36" s="18"/>
      <c r="AE36" s="18"/>
      <c r="AF36" s="18"/>
      <c r="AG36" s="18"/>
      <c r="AH36" s="18"/>
      <c r="AI36" s="18"/>
      <c r="AJ36" s="18"/>
      <c r="AK36" s="38">
        <v>0.400914348187633</v>
      </c>
      <c r="AL36" s="39">
        <v>381.54013168335</v>
      </c>
      <c r="AM36" s="18"/>
      <c r="AN36" s="18"/>
      <c r="AO36" s="18"/>
    </row>
    <row r="37" s="1" customFormat="1" ht="15.75" spans="1:41">
      <c r="A37" s="15" t="s">
        <v>89</v>
      </c>
      <c r="B37" s="21">
        <f t="shared" si="3"/>
        <v>1440</v>
      </c>
      <c r="C37" s="21">
        <f t="shared" si="1"/>
        <v>24</v>
      </c>
      <c r="D37" s="22"/>
      <c r="E37" s="22">
        <v>116</v>
      </c>
      <c r="F37" s="20">
        <v>700.576011250814</v>
      </c>
      <c r="G37" s="22"/>
      <c r="H37" s="22">
        <v>32</v>
      </c>
      <c r="I37" s="20">
        <v>191.975486806234</v>
      </c>
      <c r="J37" s="22"/>
      <c r="K37" s="22">
        <v>20.5</v>
      </c>
      <c r="L37" s="20">
        <v>66.9577290852865</v>
      </c>
      <c r="M37" s="22"/>
      <c r="N37" s="22">
        <v>2.2</v>
      </c>
      <c r="O37" s="20">
        <v>350.062526855469</v>
      </c>
      <c r="P37" s="22"/>
      <c r="Q37" s="20">
        <v>9.85295729319255</v>
      </c>
      <c r="R37" s="20">
        <v>71.4114975484212</v>
      </c>
      <c r="S37" s="20">
        <v>38.0123216833387</v>
      </c>
      <c r="T37" s="31">
        <v>8.171</v>
      </c>
      <c r="U37" s="31">
        <v>11.393</v>
      </c>
      <c r="V37" s="31">
        <v>15.789</v>
      </c>
      <c r="W37" s="22"/>
      <c r="X37" s="20">
        <f t="shared" si="2"/>
        <v>169.802343596467</v>
      </c>
      <c r="Y37" s="20">
        <v>55.4580170122782</v>
      </c>
      <c r="Z37" s="20">
        <v>58.3180647032324</v>
      </c>
      <c r="AA37" s="20">
        <v>53.1968974546522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38">
        <v>0.438687175512314</v>
      </c>
      <c r="AL37" s="39">
        <v>3.17342252462683</v>
      </c>
      <c r="AM37" s="22"/>
      <c r="AN37" s="22"/>
      <c r="AO37" s="22"/>
    </row>
    <row r="38" ht="15.75" spans="1:41">
      <c r="A38" s="15" t="s">
        <v>90</v>
      </c>
      <c r="B38" s="16">
        <f t="shared" si="3"/>
        <v>1500</v>
      </c>
      <c r="C38" s="16">
        <f t="shared" si="1"/>
        <v>25</v>
      </c>
      <c r="D38" s="18"/>
      <c r="E38" s="18">
        <v>116</v>
      </c>
      <c r="F38" s="20">
        <v>700.249946085612</v>
      </c>
      <c r="G38" s="18"/>
      <c r="H38" s="18">
        <v>32</v>
      </c>
      <c r="I38" s="20">
        <v>191.77346669515</v>
      </c>
      <c r="J38" s="18"/>
      <c r="K38" s="18">
        <v>20.5</v>
      </c>
      <c r="L38" s="20">
        <v>62.8637768109639</v>
      </c>
      <c r="M38" s="18"/>
      <c r="N38" s="18">
        <v>2.2</v>
      </c>
      <c r="O38" s="20">
        <v>349.718911590576</v>
      </c>
      <c r="P38" s="18"/>
      <c r="Q38" s="20">
        <v>9.85967732782233</v>
      </c>
      <c r="R38" s="20">
        <v>71.272499071757</v>
      </c>
      <c r="S38" s="20">
        <v>37.8513327725728</v>
      </c>
      <c r="T38" s="31">
        <v>8.355</v>
      </c>
      <c r="U38" s="31">
        <v>11.628</v>
      </c>
      <c r="V38" s="31">
        <v>16.155</v>
      </c>
      <c r="W38" s="18"/>
      <c r="X38" s="20">
        <f t="shared" si="2"/>
        <v>182.798982595816</v>
      </c>
      <c r="Y38" s="20">
        <v>55.3463663991292</v>
      </c>
      <c r="Z38" s="20">
        <v>58.2617890970494</v>
      </c>
      <c r="AA38" s="20">
        <v>52.6082887472566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38">
        <v>0.389132312287887</v>
      </c>
      <c r="AL38" s="39">
        <v>394.448539886475</v>
      </c>
      <c r="AM38" s="18"/>
      <c r="AN38" s="18"/>
      <c r="AO38" s="18"/>
    </row>
    <row r="39" ht="15.75" spans="1:41">
      <c r="A39" s="15" t="s">
        <v>91</v>
      </c>
      <c r="B39" s="16">
        <f t="shared" si="3"/>
        <v>1560</v>
      </c>
      <c r="C39" s="16">
        <f t="shared" si="1"/>
        <v>26</v>
      </c>
      <c r="D39" s="18"/>
      <c r="E39" s="18">
        <v>116</v>
      </c>
      <c r="F39" s="20">
        <v>700.451615193685</v>
      </c>
      <c r="G39" s="18"/>
      <c r="H39" s="18">
        <v>32</v>
      </c>
      <c r="I39" s="20">
        <v>191.95779973348</v>
      </c>
      <c r="J39" s="18"/>
      <c r="K39" s="18">
        <v>20.5</v>
      </c>
      <c r="L39" s="20">
        <v>58.7488618715039</v>
      </c>
      <c r="M39" s="18"/>
      <c r="N39" s="18">
        <v>2.2</v>
      </c>
      <c r="O39" s="20">
        <v>349.9379939169</v>
      </c>
      <c r="P39" s="18"/>
      <c r="Q39" s="20">
        <v>9.86356924692789</v>
      </c>
      <c r="R39" s="20">
        <v>71.1815003458659</v>
      </c>
      <c r="S39" s="20">
        <v>39.3501666577657</v>
      </c>
      <c r="T39" s="31">
        <v>8.716</v>
      </c>
      <c r="U39" s="31">
        <v>11.931</v>
      </c>
      <c r="V39" s="31">
        <v>16.39</v>
      </c>
      <c r="W39" s="18"/>
      <c r="X39" s="20">
        <f t="shared" si="2"/>
        <v>195.799364573811</v>
      </c>
      <c r="Y39" s="20">
        <v>55.4216665903727</v>
      </c>
      <c r="Z39" s="20">
        <v>58.2765601187041</v>
      </c>
      <c r="AA39" s="20">
        <v>52.0546835199992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38">
        <v>0.400505622178316</v>
      </c>
      <c r="AL39" s="39">
        <v>393.736166330973</v>
      </c>
      <c r="AM39" s="18"/>
      <c r="AN39" s="18"/>
      <c r="AO39" s="18"/>
    </row>
    <row r="40" ht="15.75" spans="1:41">
      <c r="A40" s="15" t="s">
        <v>92</v>
      </c>
      <c r="B40" s="16">
        <f t="shared" si="3"/>
        <v>1620</v>
      </c>
      <c r="C40" s="16">
        <f t="shared" si="1"/>
        <v>27</v>
      </c>
      <c r="D40" s="18"/>
      <c r="E40" s="18">
        <v>116</v>
      </c>
      <c r="F40" s="20">
        <v>700.602489812587</v>
      </c>
      <c r="G40" s="18"/>
      <c r="H40" s="18">
        <v>32</v>
      </c>
      <c r="I40" s="20">
        <v>191.225938542684</v>
      </c>
      <c r="J40" s="18"/>
      <c r="K40" s="18">
        <v>20.5</v>
      </c>
      <c r="L40" s="20">
        <v>58.8061463801066</v>
      </c>
      <c r="M40" s="18"/>
      <c r="N40" s="18">
        <v>2.2</v>
      </c>
      <c r="O40" s="20">
        <v>349.605227762858</v>
      </c>
      <c r="P40" s="18"/>
      <c r="Q40" s="20">
        <v>9.85843593597412</v>
      </c>
      <c r="R40" s="20">
        <v>70.8871665064494</v>
      </c>
      <c r="S40" s="20">
        <v>39.475259554857</v>
      </c>
      <c r="T40" s="31"/>
      <c r="U40" s="31"/>
      <c r="V40" s="31"/>
      <c r="W40" s="18"/>
      <c r="X40" s="20">
        <f t="shared" si="2"/>
        <v>208.802546784733</v>
      </c>
      <c r="Y40" s="20">
        <v>55.4654107358133</v>
      </c>
      <c r="Z40" s="20">
        <v>58.2225168736776</v>
      </c>
      <c r="AA40" s="20">
        <v>51.9439309722749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38">
        <v>0.397746219535669</v>
      </c>
      <c r="AL40" s="39">
        <v>392.694612528483</v>
      </c>
      <c r="AM40" s="18"/>
      <c r="AN40" s="18"/>
      <c r="AO40" s="18"/>
    </row>
    <row r="41" ht="15.75" spans="1:41">
      <c r="A41" s="15" t="s">
        <v>93</v>
      </c>
      <c r="B41" s="16">
        <f t="shared" si="3"/>
        <v>1680</v>
      </c>
      <c r="C41" s="16">
        <f t="shared" si="1"/>
        <v>28</v>
      </c>
      <c r="D41" s="18"/>
      <c r="E41" s="18">
        <v>116</v>
      </c>
      <c r="F41" s="20">
        <v>700.359806941106</v>
      </c>
      <c r="G41" s="18"/>
      <c r="H41" s="18">
        <v>32</v>
      </c>
      <c r="I41" s="20">
        <v>191.076705144246</v>
      </c>
      <c r="J41" s="18"/>
      <c r="K41" s="18">
        <v>20.5</v>
      </c>
      <c r="L41" s="20">
        <v>48.8125650850932</v>
      </c>
      <c r="M41" s="18"/>
      <c r="N41" s="18">
        <v>2.2</v>
      </c>
      <c r="O41" s="20">
        <v>349.899367421468</v>
      </c>
      <c r="P41" s="18"/>
      <c r="Q41" s="20">
        <v>9.84440188039718</v>
      </c>
      <c r="R41" s="20">
        <v>71.1543333435059</v>
      </c>
      <c r="S41" s="20">
        <v>39.3805000940959</v>
      </c>
      <c r="T41" s="31"/>
      <c r="U41" s="31"/>
      <c r="V41" s="31"/>
      <c r="W41" s="18"/>
      <c r="X41" s="20">
        <f t="shared" si="2"/>
        <v>221.80122480156</v>
      </c>
      <c r="Y41" s="20">
        <v>55.448967367808</v>
      </c>
      <c r="Z41" s="20">
        <v>58.1160645815405</v>
      </c>
      <c r="AA41" s="20">
        <v>50.8463337961833</v>
      </c>
      <c r="AB41" s="18"/>
      <c r="AC41" s="18"/>
      <c r="AD41" s="18"/>
      <c r="AE41" s="18"/>
      <c r="AF41" s="18"/>
      <c r="AG41" s="18"/>
      <c r="AH41" s="18"/>
      <c r="AI41" s="18"/>
      <c r="AJ41" s="18"/>
      <c r="AK41" s="38">
        <v>0.399633706659079</v>
      </c>
      <c r="AL41" s="39">
        <v>395.509860483805</v>
      </c>
      <c r="AM41" s="18"/>
      <c r="AN41" s="18"/>
      <c r="AO41" s="18"/>
    </row>
    <row r="42" ht="15.75" spans="1:41">
      <c r="A42" s="15" t="s">
        <v>94</v>
      </c>
      <c r="B42" s="16">
        <f t="shared" si="3"/>
        <v>1740</v>
      </c>
      <c r="C42" s="16">
        <f t="shared" si="1"/>
        <v>29</v>
      </c>
      <c r="D42" s="18"/>
      <c r="E42" s="18">
        <v>116</v>
      </c>
      <c r="F42" s="20">
        <v>700.088991394043</v>
      </c>
      <c r="G42" s="18"/>
      <c r="H42" s="18">
        <v>32</v>
      </c>
      <c r="I42" s="20">
        <v>190.755682703654</v>
      </c>
      <c r="J42" s="18"/>
      <c r="K42" s="18">
        <v>20.5</v>
      </c>
      <c r="L42" s="20">
        <v>43.9641914217491</v>
      </c>
      <c r="M42" s="18"/>
      <c r="N42" s="18">
        <v>2.2</v>
      </c>
      <c r="O42" s="20">
        <v>349.725969136556</v>
      </c>
      <c r="P42" s="18"/>
      <c r="Q42" s="20">
        <v>9.83070672353109</v>
      </c>
      <c r="R42" s="20">
        <v>71.1816670099894</v>
      </c>
      <c r="S42" s="20">
        <v>39.4456666310628</v>
      </c>
      <c r="T42" s="31"/>
      <c r="U42" s="31"/>
      <c r="V42" s="31"/>
      <c r="W42" s="18"/>
      <c r="X42" s="20">
        <f t="shared" si="2"/>
        <v>234.794876481833</v>
      </c>
      <c r="Y42" s="20">
        <v>55.4969413573114</v>
      </c>
      <c r="Z42" s="20">
        <v>58.2993524877519</v>
      </c>
      <c r="AA42" s="20">
        <v>50.0844646181379</v>
      </c>
      <c r="AB42" s="18"/>
      <c r="AC42" s="18"/>
      <c r="AD42" s="18"/>
      <c r="AE42" s="18"/>
      <c r="AF42" s="18"/>
      <c r="AG42" s="18"/>
      <c r="AH42" s="18"/>
      <c r="AI42" s="18"/>
      <c r="AJ42" s="18"/>
      <c r="AK42" s="38">
        <v>0.399367616325617</v>
      </c>
      <c r="AL42" s="39">
        <v>389.961498972575</v>
      </c>
      <c r="AM42" s="18"/>
      <c r="AN42" s="18"/>
      <c r="AO42" s="18"/>
    </row>
    <row r="43" ht="15.75" spans="1:41">
      <c r="A43" s="15" t="s">
        <v>95</v>
      </c>
      <c r="B43" s="16">
        <f t="shared" si="3"/>
        <v>1800</v>
      </c>
      <c r="C43" s="16">
        <f t="shared" si="1"/>
        <v>30</v>
      </c>
      <c r="D43" s="18"/>
      <c r="E43" s="18">
        <v>116</v>
      </c>
      <c r="F43" s="20">
        <v>699.741995442709</v>
      </c>
      <c r="G43" s="18"/>
      <c r="H43" s="18">
        <v>32</v>
      </c>
      <c r="I43" s="20">
        <v>190.681449330648</v>
      </c>
      <c r="J43" s="18"/>
      <c r="K43" s="18">
        <v>20.5</v>
      </c>
      <c r="L43" s="20">
        <v>42.7879752794902</v>
      </c>
      <c r="M43" s="18"/>
      <c r="N43" s="18">
        <v>2.2</v>
      </c>
      <c r="O43" s="20">
        <v>349.877985331218</v>
      </c>
      <c r="P43" s="18"/>
      <c r="Q43" s="20">
        <v>9.81602877099323</v>
      </c>
      <c r="R43" s="20">
        <v>71.2690005366007</v>
      </c>
      <c r="S43" s="20">
        <v>39.3483328946432</v>
      </c>
      <c r="T43" s="31">
        <v>9.23</v>
      </c>
      <c r="U43" s="31">
        <v>12.766</v>
      </c>
      <c r="V43" s="31">
        <v>17.634</v>
      </c>
      <c r="W43" s="18"/>
      <c r="X43" s="20">
        <f t="shared" si="2"/>
        <v>247.78208791725</v>
      </c>
      <c r="Y43" s="20">
        <v>55.4863169797261</v>
      </c>
      <c r="Z43" s="20">
        <v>58.1508998638812</v>
      </c>
      <c r="AA43" s="20">
        <v>49.8030331039429</v>
      </c>
      <c r="AB43" s="18"/>
      <c r="AC43" s="18"/>
      <c r="AD43" s="18"/>
      <c r="AE43" s="18"/>
      <c r="AF43" s="18"/>
      <c r="AG43" s="18"/>
      <c r="AH43" s="18"/>
      <c r="AI43" s="18"/>
      <c r="AJ43" s="18"/>
      <c r="AK43" s="38">
        <v>0.39903551697731</v>
      </c>
      <c r="AL43" s="39">
        <v>392.342204640707</v>
      </c>
      <c r="AM43" s="18"/>
      <c r="AN43" s="18"/>
      <c r="AO43" s="18"/>
    </row>
    <row r="44" ht="15.75" spans="1:41">
      <c r="A44" s="15" t="s">
        <v>96</v>
      </c>
      <c r="B44" s="16">
        <f t="shared" si="3"/>
        <v>1860</v>
      </c>
      <c r="C44" s="16">
        <f t="shared" si="1"/>
        <v>31</v>
      </c>
      <c r="D44" s="18"/>
      <c r="E44" s="18">
        <v>116</v>
      </c>
      <c r="F44" s="20">
        <v>700.422158268972</v>
      </c>
      <c r="G44" s="18"/>
      <c r="H44" s="18">
        <v>32</v>
      </c>
      <c r="I44" s="20">
        <v>191.098885320028</v>
      </c>
      <c r="J44" s="18"/>
      <c r="K44" s="18">
        <v>20.5</v>
      </c>
      <c r="L44" s="20">
        <v>47.9337434600051</v>
      </c>
      <c r="M44" s="18"/>
      <c r="N44" s="18">
        <v>2.2</v>
      </c>
      <c r="O44" s="20">
        <v>350.062053070068</v>
      </c>
      <c r="P44" s="18"/>
      <c r="Q44" s="20">
        <v>9.80996114730835</v>
      </c>
      <c r="R44" s="20">
        <v>71.445667330424</v>
      </c>
      <c r="S44" s="20">
        <v>39.5048331514994</v>
      </c>
      <c r="T44" s="31"/>
      <c r="U44" s="31"/>
      <c r="V44" s="31"/>
      <c r="W44" s="18"/>
      <c r="X44" s="20">
        <f t="shared" si="2"/>
        <v>260.781923174722</v>
      </c>
      <c r="Y44" s="20">
        <v>55.4364783237798</v>
      </c>
      <c r="Z44" s="20">
        <v>58.170259149581</v>
      </c>
      <c r="AA44" s="20">
        <v>50.6363561865402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38">
        <v>0.398977718502283</v>
      </c>
      <c r="AL44" s="39">
        <v>394.652334136963</v>
      </c>
      <c r="AM44" s="18"/>
      <c r="AN44" s="18"/>
      <c r="AO44" s="18"/>
    </row>
    <row r="45" ht="15.75" spans="1:41">
      <c r="A45" s="15" t="s">
        <v>97</v>
      </c>
      <c r="B45" s="16">
        <f t="shared" si="3"/>
        <v>1920</v>
      </c>
      <c r="C45" s="16">
        <f t="shared" si="1"/>
        <v>32</v>
      </c>
      <c r="D45" s="18"/>
      <c r="E45" s="18">
        <v>116</v>
      </c>
      <c r="F45" s="20">
        <v>700.119322916667</v>
      </c>
      <c r="G45" s="18"/>
      <c r="H45" s="18">
        <v>32</v>
      </c>
      <c r="I45" s="20">
        <v>191.476423187256</v>
      </c>
      <c r="J45" s="18"/>
      <c r="K45" s="18">
        <v>20.5</v>
      </c>
      <c r="L45" s="20">
        <v>48.0553887812297</v>
      </c>
      <c r="M45" s="18"/>
      <c r="N45" s="18">
        <v>2.2</v>
      </c>
      <c r="O45" s="20">
        <v>350.143405507406</v>
      </c>
      <c r="P45" s="18"/>
      <c r="Q45" s="20">
        <v>9.80779582341512</v>
      </c>
      <c r="R45" s="20">
        <v>71.3401661809285</v>
      </c>
      <c r="S45" s="20">
        <v>39.3946663220724</v>
      </c>
      <c r="T45" s="31"/>
      <c r="U45" s="31"/>
      <c r="V45" s="31"/>
      <c r="W45" s="18"/>
      <c r="X45" s="20">
        <f t="shared" si="2"/>
        <v>273.776137808055</v>
      </c>
      <c r="Y45" s="20">
        <v>55.4939141273498</v>
      </c>
      <c r="Z45" s="20">
        <v>58.1630945327642</v>
      </c>
      <c r="AA45" s="20">
        <v>50.5824164072673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38">
        <v>0.398939016163349</v>
      </c>
      <c r="AL45" s="39">
        <v>394.529642842611</v>
      </c>
      <c r="AM45" s="18"/>
      <c r="AN45" s="18"/>
      <c r="AO45" s="18"/>
    </row>
    <row r="46" ht="15.75" spans="1:41">
      <c r="A46" s="15" t="s">
        <v>98</v>
      </c>
      <c r="B46" s="16">
        <f t="shared" si="3"/>
        <v>1980</v>
      </c>
      <c r="C46" s="16">
        <f t="shared" si="1"/>
        <v>33</v>
      </c>
      <c r="D46" s="18"/>
      <c r="E46" s="18">
        <v>116</v>
      </c>
      <c r="F46" s="20">
        <v>700.392747050584</v>
      </c>
      <c r="G46" s="18"/>
      <c r="H46" s="18">
        <v>32</v>
      </c>
      <c r="I46" s="20">
        <v>190.044193827311</v>
      </c>
      <c r="J46" s="18"/>
      <c r="K46" s="18">
        <v>20.5</v>
      </c>
      <c r="L46" s="20">
        <v>47.9779241955469</v>
      </c>
      <c r="M46" s="18"/>
      <c r="N46" s="18">
        <v>2.2</v>
      </c>
      <c r="O46" s="20">
        <v>349.293321634929</v>
      </c>
      <c r="P46" s="18"/>
      <c r="Q46" s="20">
        <v>9.78457146622528</v>
      </c>
      <c r="R46" s="20">
        <v>71.320500793457</v>
      </c>
      <c r="S46" s="20">
        <v>39.3871661694845</v>
      </c>
      <c r="T46" s="31"/>
      <c r="U46" s="31"/>
      <c r="V46" s="31"/>
      <c r="W46" s="18"/>
      <c r="X46" s="20">
        <f t="shared" si="2"/>
        <v>286.775427193314</v>
      </c>
      <c r="Y46" s="20">
        <v>55.5178001213074</v>
      </c>
      <c r="Z46" s="20">
        <v>58.1844181083363</v>
      </c>
      <c r="AA46" s="20">
        <v>50.594569737794</v>
      </c>
      <c r="AB46" s="18"/>
      <c r="AC46" s="18"/>
      <c r="AD46" s="18"/>
      <c r="AE46" s="18"/>
      <c r="AF46" s="18"/>
      <c r="AG46" s="18"/>
      <c r="AH46" s="18"/>
      <c r="AI46" s="18"/>
      <c r="AJ46" s="18"/>
      <c r="AK46" s="38">
        <v>0.399466912200054</v>
      </c>
      <c r="AL46" s="39">
        <v>393.523900146485</v>
      </c>
      <c r="AM46" s="18"/>
      <c r="AN46" s="18"/>
      <c r="AO46" s="18"/>
    </row>
    <row r="47" ht="15.75" spans="1:41">
      <c r="A47" s="15" t="s">
        <v>99</v>
      </c>
      <c r="B47" s="16">
        <f t="shared" si="3"/>
        <v>2040</v>
      </c>
      <c r="C47" s="16">
        <f t="shared" si="1"/>
        <v>34</v>
      </c>
      <c r="D47" s="18"/>
      <c r="E47" s="18">
        <v>116</v>
      </c>
      <c r="F47" s="20">
        <v>700.420628153483</v>
      </c>
      <c r="G47" s="18"/>
      <c r="H47" s="18">
        <v>32</v>
      </c>
      <c r="I47" s="20">
        <v>189.865883712768</v>
      </c>
      <c r="J47" s="18"/>
      <c r="K47" s="18">
        <v>20.5</v>
      </c>
      <c r="L47" s="20">
        <v>47.9722657438184</v>
      </c>
      <c r="M47" s="18"/>
      <c r="N47" s="18">
        <v>2.2</v>
      </c>
      <c r="O47" s="20">
        <v>348.71366007487</v>
      </c>
      <c r="P47" s="18"/>
      <c r="Q47" s="20">
        <v>9.75712430404008</v>
      </c>
      <c r="R47" s="20">
        <v>71.3503348414103</v>
      </c>
      <c r="S47" s="20">
        <v>39.5202740037088</v>
      </c>
      <c r="T47" s="31">
        <v>10.091</v>
      </c>
      <c r="U47" s="31">
        <v>13.718</v>
      </c>
      <c r="V47" s="31">
        <v>18.691</v>
      </c>
      <c r="W47" s="18"/>
      <c r="X47" s="20">
        <f t="shared" si="2"/>
        <v>299.775234051843</v>
      </c>
      <c r="Y47" s="20">
        <v>55.4449899579039</v>
      </c>
      <c r="Z47" s="20">
        <v>58.5137341595113</v>
      </c>
      <c r="AA47" s="20">
        <v>50.5999669265747</v>
      </c>
      <c r="AB47" s="18"/>
      <c r="AC47" s="18"/>
      <c r="AD47" s="18"/>
      <c r="AE47" s="18"/>
      <c r="AF47" s="18"/>
      <c r="AG47" s="18"/>
      <c r="AH47" s="18"/>
      <c r="AI47" s="18"/>
      <c r="AJ47" s="18"/>
      <c r="AK47" s="38">
        <v>0.40053442021211</v>
      </c>
      <c r="AL47" s="39">
        <v>392.483501332601</v>
      </c>
      <c r="AM47" s="18"/>
      <c r="AN47" s="18"/>
      <c r="AO47" s="18"/>
    </row>
    <row r="48" ht="15.75" spans="1:41">
      <c r="A48" s="18" t="s">
        <v>100</v>
      </c>
      <c r="B48" s="16">
        <f t="shared" si="3"/>
        <v>2100</v>
      </c>
      <c r="C48" s="16">
        <f t="shared" ref="C48:C64" si="4">B48/60</f>
        <v>35</v>
      </c>
      <c r="D48" s="18"/>
      <c r="E48" s="18">
        <v>116</v>
      </c>
      <c r="F48" s="20">
        <v>700.652924139251</v>
      </c>
      <c r="G48" s="18"/>
      <c r="H48" s="18">
        <v>32</v>
      </c>
      <c r="I48" s="20">
        <v>191.560720926921</v>
      </c>
      <c r="J48" s="18"/>
      <c r="K48" s="18">
        <v>20.5</v>
      </c>
      <c r="L48" s="20">
        <v>48.4205885569255</v>
      </c>
      <c r="M48" s="18"/>
      <c r="N48" s="18">
        <v>2.2</v>
      </c>
      <c r="O48" s="20">
        <v>345.865496063232</v>
      </c>
      <c r="P48" s="18"/>
      <c r="Q48" s="20">
        <v>9.744827576978</v>
      </c>
      <c r="R48" s="20">
        <v>71.4395019785034</v>
      </c>
      <c r="S48" s="20">
        <v>39.4096667671204</v>
      </c>
      <c r="T48" s="31"/>
      <c r="U48" s="31"/>
      <c r="V48" s="31"/>
      <c r="W48" s="18"/>
      <c r="X48" s="20">
        <f t="shared" si="2"/>
        <v>312.779352323867</v>
      </c>
      <c r="Y48" s="20">
        <v>55.5347542293736</v>
      </c>
      <c r="Z48" s="20">
        <v>58.7134009719338</v>
      </c>
      <c r="AA48" s="20">
        <v>50.6634806005994</v>
      </c>
      <c r="AB48" s="18"/>
      <c r="AC48" s="18"/>
      <c r="AD48" s="18"/>
      <c r="AE48" s="18"/>
      <c r="AF48" s="18"/>
      <c r="AG48" s="18"/>
      <c r="AH48" s="18"/>
      <c r="AI48" s="18"/>
      <c r="AJ48" s="18"/>
      <c r="AK48" s="38">
        <v>0.399640011837085</v>
      </c>
      <c r="AL48" s="39">
        <v>395.465454966227</v>
      </c>
      <c r="AM48" s="18"/>
      <c r="AN48" s="18"/>
      <c r="AO48" s="18"/>
    </row>
    <row r="49" s="1" customFormat="1" ht="15.75" spans="1:38">
      <c r="A49" s="22" t="s">
        <v>101</v>
      </c>
      <c r="B49" s="21">
        <f t="shared" si="3"/>
        <v>2160</v>
      </c>
      <c r="C49" s="21">
        <f t="shared" si="4"/>
        <v>36</v>
      </c>
      <c r="E49" s="22">
        <v>116</v>
      </c>
      <c r="F49" s="20">
        <v>700.560693708734</v>
      </c>
      <c r="H49" s="22">
        <v>32</v>
      </c>
      <c r="I49" s="20">
        <v>191.762066421509</v>
      </c>
      <c r="K49" s="22">
        <v>20.5</v>
      </c>
      <c r="L49" s="20">
        <v>48.4451007811175</v>
      </c>
      <c r="N49" s="22">
        <v>2.2</v>
      </c>
      <c r="O49" s="20">
        <v>349.733157552083</v>
      </c>
      <c r="Q49" s="20">
        <v>9.75401272455851</v>
      </c>
      <c r="R49" s="20">
        <v>71.4041667556763</v>
      </c>
      <c r="S49" s="20">
        <v>38.4876664733887</v>
      </c>
      <c r="T49" s="31"/>
      <c r="U49" s="31"/>
      <c r="V49" s="31"/>
      <c r="X49" s="20">
        <f t="shared" si="2"/>
        <v>325.781758799101</v>
      </c>
      <c r="Y49" s="20">
        <v>55.5641202838333</v>
      </c>
      <c r="Z49" s="20">
        <v>59.0321443940696</v>
      </c>
      <c r="AA49" s="20">
        <v>50.6594651297455</v>
      </c>
      <c r="AK49" s="38">
        <v>0.400877559043372</v>
      </c>
      <c r="AL49" s="39">
        <v>394.532731882731</v>
      </c>
    </row>
    <row r="50" ht="15.75" spans="1:38">
      <c r="A50" s="18" t="s">
        <v>102</v>
      </c>
      <c r="B50" s="16">
        <f t="shared" si="3"/>
        <v>2220</v>
      </c>
      <c r="C50" s="16">
        <f t="shared" si="4"/>
        <v>37</v>
      </c>
      <c r="E50" s="18">
        <v>116</v>
      </c>
      <c r="F50" s="20">
        <v>700.419465421096</v>
      </c>
      <c r="H50" s="18">
        <v>32</v>
      </c>
      <c r="I50" s="20">
        <v>191.425350901286</v>
      </c>
      <c r="K50" s="18">
        <v>20.5</v>
      </c>
      <c r="L50" s="20">
        <v>49.3801382700602</v>
      </c>
      <c r="N50" s="18">
        <v>2.2</v>
      </c>
      <c r="O50" s="20">
        <v>348.900692189534</v>
      </c>
      <c r="Q50" s="20">
        <v>9.75771104176839</v>
      </c>
      <c r="R50" s="20">
        <v>71.2783329137166</v>
      </c>
      <c r="S50" s="20">
        <v>38.5863330713908</v>
      </c>
      <c r="T50" s="31"/>
      <c r="U50" s="31"/>
      <c r="V50" s="31"/>
      <c r="X50" s="20">
        <f t="shared" si="2"/>
        <v>338.781544077317</v>
      </c>
      <c r="Y50" s="20">
        <v>55.5589334193398</v>
      </c>
      <c r="Z50" s="20">
        <v>58.9078690757474</v>
      </c>
      <c r="AA50" s="20">
        <v>50.789245688726</v>
      </c>
      <c r="AK50" s="38">
        <v>0.398365822136402</v>
      </c>
      <c r="AL50" s="39">
        <v>389.200991821289</v>
      </c>
    </row>
    <row r="51" ht="15" spans="1:38">
      <c r="A51" s="18" t="s">
        <v>103</v>
      </c>
      <c r="B51" s="16">
        <f t="shared" si="3"/>
        <v>2280</v>
      </c>
      <c r="C51" s="16">
        <f t="shared" si="4"/>
        <v>38</v>
      </c>
      <c r="E51" s="18">
        <v>116</v>
      </c>
      <c r="F51" s="20">
        <v>699.786524327306</v>
      </c>
      <c r="H51" s="18">
        <v>32</v>
      </c>
      <c r="I51" s="20">
        <v>191.145045038859</v>
      </c>
      <c r="K51" s="18">
        <v>20.5</v>
      </c>
      <c r="L51" s="20">
        <v>51.960076974233</v>
      </c>
      <c r="N51" s="18">
        <v>2.2</v>
      </c>
      <c r="O51" s="20">
        <v>349.753935852051</v>
      </c>
      <c r="Q51" s="20">
        <v>9.76811299641927</v>
      </c>
      <c r="R51" s="20">
        <v>71.3788319651286</v>
      </c>
      <c r="S51" s="20">
        <v>38.4781667709351</v>
      </c>
      <c r="T51" s="29">
        <v>10.525</v>
      </c>
      <c r="U51" s="29">
        <v>14.325</v>
      </c>
      <c r="V51" s="29">
        <v>19.578</v>
      </c>
      <c r="X51" s="20">
        <f t="shared" si="2"/>
        <v>351.769581968832</v>
      </c>
      <c r="Y51" s="20">
        <v>55.4736781276443</v>
      </c>
      <c r="Z51" s="20">
        <v>58.9183937943763</v>
      </c>
      <c r="AA51" s="20">
        <v>51.1893170865377</v>
      </c>
      <c r="AK51" s="38">
        <v>0.397834715545178</v>
      </c>
      <c r="AL51" s="39">
        <v>391.389459279378</v>
      </c>
    </row>
    <row r="52" ht="15" spans="1:38">
      <c r="A52" s="18" t="s">
        <v>104</v>
      </c>
      <c r="B52" s="16">
        <f t="shared" si="3"/>
        <v>2340</v>
      </c>
      <c r="C52" s="16">
        <f t="shared" si="4"/>
        <v>39</v>
      </c>
      <c r="E52" s="18">
        <v>116</v>
      </c>
      <c r="F52" s="20">
        <v>700.077988668008</v>
      </c>
      <c r="H52" s="18">
        <v>32</v>
      </c>
      <c r="I52" s="20">
        <v>191.174899528473</v>
      </c>
      <c r="K52" s="18">
        <v>20.5</v>
      </c>
      <c r="L52" s="20">
        <v>51.9563264846802</v>
      </c>
      <c r="N52" s="18">
        <v>2.2</v>
      </c>
      <c r="O52" s="20">
        <v>349.880730895996</v>
      </c>
      <c r="Q52" s="20">
        <v>9.76462554180716</v>
      </c>
      <c r="R52" s="20">
        <v>71.2349996439616</v>
      </c>
      <c r="S52" s="20">
        <v>38.6173339907328</v>
      </c>
      <c r="T52" s="18">
        <v>10.62</v>
      </c>
      <c r="U52" s="18">
        <v>14.496</v>
      </c>
      <c r="V52" s="18">
        <v>19.784</v>
      </c>
      <c r="X52" s="20">
        <f t="shared" si="2"/>
        <v>364.76302943851</v>
      </c>
      <c r="Y52" s="20">
        <v>55.525666402181</v>
      </c>
      <c r="Z52" s="20">
        <v>59.045408988911</v>
      </c>
      <c r="AA52" s="20">
        <v>51.1418179301473</v>
      </c>
      <c r="AK52" s="38">
        <v>0.398802217493455</v>
      </c>
      <c r="AL52" s="39">
        <v>394.78567199707</v>
      </c>
    </row>
    <row r="53" ht="15" spans="1:38">
      <c r="A53" s="18" t="s">
        <v>105</v>
      </c>
      <c r="B53" s="16">
        <f t="shared" si="3"/>
        <v>2400</v>
      </c>
      <c r="C53" s="16">
        <f t="shared" si="4"/>
        <v>40</v>
      </c>
      <c r="E53" s="18">
        <v>116</v>
      </c>
      <c r="F53" s="20">
        <v>700.065782877604</v>
      </c>
      <c r="H53" s="18">
        <v>32</v>
      </c>
      <c r="I53" s="20">
        <v>190.438029530843</v>
      </c>
      <c r="K53" s="18">
        <v>20.5</v>
      </c>
      <c r="L53" s="20">
        <v>51.9775951873098</v>
      </c>
      <c r="N53" s="18">
        <v>2.2</v>
      </c>
      <c r="O53" s="20">
        <v>348.778545430501</v>
      </c>
      <c r="Q53" s="20">
        <v>9.75538317456797</v>
      </c>
      <c r="R53" s="20">
        <v>71.2494993209839</v>
      </c>
      <c r="S53" s="20">
        <v>38.584166170756</v>
      </c>
      <c r="T53" s="18">
        <v>10.612</v>
      </c>
      <c r="U53" s="18">
        <v>14.681</v>
      </c>
      <c r="V53" s="18">
        <v>20.276</v>
      </c>
      <c r="X53" s="20">
        <f t="shared" si="2"/>
        <v>377.756250368718</v>
      </c>
      <c r="Y53" s="20">
        <v>55.4948921134756</v>
      </c>
      <c r="Z53" s="20">
        <v>59.0516373903494</v>
      </c>
      <c r="AA53" s="20">
        <v>51.1450734487394</v>
      </c>
      <c r="AK53" s="38">
        <v>0.397932428133536</v>
      </c>
      <c r="AL53" s="39">
        <v>396.514968007406</v>
      </c>
    </row>
    <row r="54" ht="15" spans="1:38">
      <c r="A54" s="18" t="s">
        <v>106</v>
      </c>
      <c r="B54" s="16">
        <f t="shared" si="3"/>
        <v>2460</v>
      </c>
      <c r="C54" s="16">
        <f t="shared" si="4"/>
        <v>41</v>
      </c>
      <c r="E54" s="18">
        <v>116</v>
      </c>
      <c r="F54" s="20">
        <v>699.95789255778</v>
      </c>
      <c r="H54" s="18">
        <v>32</v>
      </c>
      <c r="I54" s="20">
        <v>190.650163345337</v>
      </c>
      <c r="K54" s="18">
        <v>20.5</v>
      </c>
      <c r="L54" s="20">
        <v>52.1310949643453</v>
      </c>
      <c r="N54" s="18">
        <v>2.2</v>
      </c>
      <c r="O54" s="20">
        <v>350.050313313802</v>
      </c>
      <c r="Q54" s="20">
        <v>9.75336962479811</v>
      </c>
      <c r="R54" s="20">
        <v>71.3904993693034</v>
      </c>
      <c r="S54" s="20">
        <v>38.5635007031759</v>
      </c>
      <c r="T54" s="18"/>
      <c r="U54" s="18"/>
      <c r="V54" s="18"/>
      <c r="X54" s="20">
        <f t="shared" si="2"/>
        <v>390.747468854591</v>
      </c>
      <c r="Y54" s="20">
        <v>55.6564205639983</v>
      </c>
      <c r="Z54" s="20">
        <v>58.9412442835365</v>
      </c>
      <c r="AA54" s="20">
        <v>51.1902458867416</v>
      </c>
      <c r="AK54" s="38">
        <v>0.397669657346714</v>
      </c>
      <c r="AL54" s="39">
        <v>400.201465148926</v>
      </c>
    </row>
    <row r="55" ht="15" spans="1:38">
      <c r="A55" s="18" t="s">
        <v>107</v>
      </c>
      <c r="B55" s="16">
        <f t="shared" si="3"/>
        <v>2520</v>
      </c>
      <c r="C55" s="16">
        <f t="shared" si="4"/>
        <v>42</v>
      </c>
      <c r="E55" s="18">
        <v>116</v>
      </c>
      <c r="F55" s="20">
        <v>699.909302571615</v>
      </c>
      <c r="H55" s="18">
        <v>32</v>
      </c>
      <c r="I55" s="20">
        <v>191.401649500529</v>
      </c>
      <c r="K55" s="18">
        <v>20.5</v>
      </c>
      <c r="L55" s="20">
        <v>51.9432018534343</v>
      </c>
      <c r="N55" s="18">
        <v>2.2</v>
      </c>
      <c r="O55" s="20">
        <v>349.728822275798</v>
      </c>
      <c r="Q55" s="20">
        <v>9.75429404671512</v>
      </c>
      <c r="R55" s="20">
        <v>71.2690003712972</v>
      </c>
      <c r="S55" s="20">
        <v>38.4998337173462</v>
      </c>
      <c r="T55" s="18">
        <v>10.991</v>
      </c>
      <c r="U55" s="18">
        <v>15.019</v>
      </c>
      <c r="V55" s="18">
        <v>20.395</v>
      </c>
      <c r="X55" s="20">
        <f t="shared" si="2"/>
        <v>403.73778551032</v>
      </c>
      <c r="Y55" s="20">
        <v>55.5912169404252</v>
      </c>
      <c r="Z55" s="20">
        <v>59.005833568573</v>
      </c>
      <c r="AA55" s="20">
        <v>51.1575123231803</v>
      </c>
      <c r="AK55" s="38">
        <v>0.30690558705219</v>
      </c>
      <c r="AL55" s="39">
        <v>390.993295186361</v>
      </c>
    </row>
    <row r="56" ht="15" spans="1:38">
      <c r="A56" s="18" t="s">
        <v>108</v>
      </c>
      <c r="B56" s="16">
        <f t="shared" si="3"/>
        <v>2580</v>
      </c>
      <c r="C56" s="16">
        <f t="shared" si="4"/>
        <v>43</v>
      </c>
      <c r="E56" s="18">
        <v>116</v>
      </c>
      <c r="F56" s="20">
        <v>700.240072818433</v>
      </c>
      <c r="H56" s="18">
        <v>32</v>
      </c>
      <c r="I56" s="20">
        <v>191.885537891031</v>
      </c>
      <c r="K56" s="18">
        <v>20.5</v>
      </c>
      <c r="L56" s="20">
        <v>51.9742109870911</v>
      </c>
      <c r="N56" s="18">
        <v>2.2</v>
      </c>
      <c r="O56" s="20">
        <v>349.311358795166</v>
      </c>
      <c r="Q56" s="20">
        <v>9.75598000350157</v>
      </c>
      <c r="R56" s="20">
        <v>71.3893342081706</v>
      </c>
      <c r="S56" s="20">
        <v>38.6338338534037</v>
      </c>
      <c r="T56" s="18"/>
      <c r="U56" s="18"/>
      <c r="V56" s="18"/>
      <c r="X56" s="20">
        <f t="shared" si="2"/>
        <v>416.73424126183</v>
      </c>
      <c r="Y56" s="20">
        <v>55.6340083438896</v>
      </c>
      <c r="Z56" s="20">
        <v>59.2482131406835</v>
      </c>
      <c r="AA56" s="20">
        <v>51.1865584262903</v>
      </c>
      <c r="AK56" s="38">
        <v>0.477200427552477</v>
      </c>
      <c r="AL56" s="39">
        <v>388.784807739258</v>
      </c>
    </row>
    <row r="57" ht="15" spans="1:38">
      <c r="A57" s="18" t="s">
        <v>109</v>
      </c>
      <c r="B57" s="16">
        <f t="shared" si="3"/>
        <v>2640</v>
      </c>
      <c r="C57" s="16">
        <f t="shared" si="4"/>
        <v>44</v>
      </c>
      <c r="E57" s="18">
        <v>116</v>
      </c>
      <c r="F57" s="20">
        <v>700.139981994629</v>
      </c>
      <c r="H57" s="18">
        <v>32</v>
      </c>
      <c r="I57" s="20">
        <v>191.219462178548</v>
      </c>
      <c r="K57" s="18">
        <v>20.5</v>
      </c>
      <c r="L57" s="20">
        <v>52.0621445528666</v>
      </c>
      <c r="N57" s="18">
        <v>2.2</v>
      </c>
      <c r="O57" s="20">
        <v>349.14088297526</v>
      </c>
      <c r="Q57" s="20">
        <v>9.76206437378267</v>
      </c>
      <c r="R57" s="20">
        <v>71.4658322906494</v>
      </c>
      <c r="S57" s="20">
        <v>38.6583335081736</v>
      </c>
      <c r="T57" s="18">
        <v>11.231</v>
      </c>
      <c r="U57" s="18">
        <v>15.333</v>
      </c>
      <c r="V57" s="18">
        <v>20.753</v>
      </c>
      <c r="X57" s="20">
        <f t="shared" si="2"/>
        <v>429.72883932765</v>
      </c>
      <c r="Y57" s="20">
        <v>55.5924336496989</v>
      </c>
      <c r="Z57" s="20">
        <v>59.1222280752028</v>
      </c>
      <c r="AA57" s="20">
        <v>51.1693089321621</v>
      </c>
      <c r="AK57" s="38">
        <v>0.427736943194626</v>
      </c>
      <c r="AL57" s="39">
        <v>392.380193786621</v>
      </c>
    </row>
    <row r="58" s="2" customFormat="1" ht="15" spans="1:38">
      <c r="A58" s="23" t="s">
        <v>110</v>
      </c>
      <c r="B58" s="24">
        <f t="shared" si="3"/>
        <v>2700</v>
      </c>
      <c r="C58" s="24">
        <f t="shared" si="4"/>
        <v>45</v>
      </c>
      <c r="E58" s="23">
        <v>116</v>
      </c>
      <c r="F58" s="25">
        <v>700.218212381999</v>
      </c>
      <c r="H58" s="23">
        <v>32</v>
      </c>
      <c r="I58" s="25">
        <v>190.283559748332</v>
      </c>
      <c r="K58" s="23">
        <v>20.5</v>
      </c>
      <c r="L58" s="25">
        <v>52.0476966031392</v>
      </c>
      <c r="N58" s="23">
        <v>2.2</v>
      </c>
      <c r="O58" s="25">
        <v>349.775403951009</v>
      </c>
      <c r="Q58" s="25">
        <v>9.75871963675963</v>
      </c>
      <c r="R58" s="25">
        <v>71.4355002466838</v>
      </c>
      <c r="S58" s="25">
        <v>38.6628332138061</v>
      </c>
      <c r="T58" s="23">
        <v>16.147</v>
      </c>
      <c r="U58" s="23">
        <v>15.367</v>
      </c>
      <c r="V58" s="23">
        <v>21.155</v>
      </c>
      <c r="X58" s="25">
        <f t="shared" si="2"/>
        <v>442.72488934946</v>
      </c>
      <c r="Y58" s="25">
        <v>55.5376674461365</v>
      </c>
      <c r="Z58" s="25">
        <v>58.932804069803</v>
      </c>
      <c r="AA58" s="25">
        <v>51.1938575787491</v>
      </c>
      <c r="AK58" s="40">
        <v>0.398710314184427</v>
      </c>
      <c r="AL58" s="41">
        <v>399.934796854655</v>
      </c>
    </row>
    <row r="59" ht="15" spans="1:38">
      <c r="A59" s="18" t="s">
        <v>111</v>
      </c>
      <c r="B59" s="16">
        <f t="shared" si="3"/>
        <v>2760</v>
      </c>
      <c r="C59" s="16">
        <f t="shared" si="4"/>
        <v>46</v>
      </c>
      <c r="E59" s="18">
        <v>116</v>
      </c>
      <c r="F59" s="20">
        <v>700.507398376465</v>
      </c>
      <c r="H59" s="18">
        <v>32</v>
      </c>
      <c r="I59" s="20">
        <v>190.606849034627</v>
      </c>
      <c r="K59" s="18">
        <v>20.5</v>
      </c>
      <c r="L59" s="20">
        <v>52.0109881591797</v>
      </c>
      <c r="N59" s="18">
        <v>2.2</v>
      </c>
      <c r="O59" s="20">
        <v>349.805621109485</v>
      </c>
      <c r="Q59" s="20">
        <v>9.74675003728401</v>
      </c>
      <c r="R59" s="20">
        <v>71.3626666641235</v>
      </c>
      <c r="S59" s="20">
        <v>38.6770836671194</v>
      </c>
      <c r="T59" s="18">
        <v>11.436</v>
      </c>
      <c r="U59" s="18">
        <v>15.586</v>
      </c>
      <c r="V59" s="18">
        <v>21.136</v>
      </c>
      <c r="X59" s="20">
        <f t="shared" si="2"/>
        <v>455.726306663327</v>
      </c>
      <c r="Y59" s="20">
        <v>55.5406924245799</v>
      </c>
      <c r="Z59" s="20">
        <v>58.987437578901</v>
      </c>
      <c r="AA59" s="20">
        <v>51.0931434433182</v>
      </c>
      <c r="AK59" s="38">
        <v>0.397696934232364</v>
      </c>
      <c r="AL59" s="39">
        <v>394.299796244303</v>
      </c>
    </row>
    <row r="60" ht="15" spans="1:38">
      <c r="A60" s="18" t="s">
        <v>112</v>
      </c>
      <c r="B60" s="16">
        <f t="shared" si="3"/>
        <v>2820</v>
      </c>
      <c r="C60" s="16">
        <f t="shared" si="4"/>
        <v>47</v>
      </c>
      <c r="E60" s="18">
        <v>116</v>
      </c>
      <c r="F60" s="20">
        <v>700.133281555176</v>
      </c>
      <c r="H60" s="18">
        <v>32</v>
      </c>
      <c r="I60" s="20">
        <v>190.98072052002</v>
      </c>
      <c r="K60" s="18">
        <v>20.5</v>
      </c>
      <c r="L60" s="20">
        <v>52.0059656397502</v>
      </c>
      <c r="N60" s="18">
        <v>2.2</v>
      </c>
      <c r="O60" s="20">
        <v>349.842560913424</v>
      </c>
      <c r="Q60" s="20">
        <v>9.74424202674258</v>
      </c>
      <c r="R60" s="20">
        <v>71.3873329162598</v>
      </c>
      <c r="S60" s="20">
        <v>38.6149997901916</v>
      </c>
      <c r="T60" s="18">
        <v>11.565</v>
      </c>
      <c r="U60" s="18">
        <v>15.748</v>
      </c>
      <c r="V60" s="18">
        <v>21.364</v>
      </c>
      <c r="X60" s="20">
        <f t="shared" si="2"/>
        <v>468.720780368991</v>
      </c>
      <c r="Y60" s="20">
        <v>55.7225531646315</v>
      </c>
      <c r="Z60" s="20">
        <v>59.0034581712613</v>
      </c>
      <c r="AA60" s="20">
        <v>51.1825739832577</v>
      </c>
      <c r="AK60" s="38">
        <v>0.400463712712129</v>
      </c>
      <c r="AL60" s="39">
        <v>391.947195943197</v>
      </c>
    </row>
    <row r="61" ht="15" spans="1:38">
      <c r="A61" s="18" t="s">
        <v>113</v>
      </c>
      <c r="B61" s="16">
        <f t="shared" si="3"/>
        <v>2880</v>
      </c>
      <c r="C61" s="16">
        <f t="shared" si="4"/>
        <v>48</v>
      </c>
      <c r="E61" s="18">
        <v>116</v>
      </c>
      <c r="F61" s="20">
        <v>700.537129211426</v>
      </c>
      <c r="H61" s="18">
        <v>32</v>
      </c>
      <c r="I61" s="20">
        <v>190.974376525879</v>
      </c>
      <c r="K61" s="18">
        <v>20.5</v>
      </c>
      <c r="L61" s="20">
        <v>52.2457292874654</v>
      </c>
      <c r="N61" s="18">
        <v>2.2</v>
      </c>
      <c r="O61" s="20">
        <v>349.083781585693</v>
      </c>
      <c r="Q61" s="20">
        <v>9.73989650266334</v>
      </c>
      <c r="R61" s="20">
        <v>71.437998568217</v>
      </c>
      <c r="S61" s="20">
        <v>38.5436670366923</v>
      </c>
      <c r="T61" s="18">
        <v>11.658</v>
      </c>
      <c r="U61" s="18">
        <v>15.832</v>
      </c>
      <c r="V61" s="18">
        <v>21.071</v>
      </c>
      <c r="X61" s="20">
        <f t="shared" si="2"/>
        <v>481.722749487155</v>
      </c>
      <c r="Y61" s="20">
        <v>55.6967002155767</v>
      </c>
      <c r="Z61" s="20">
        <v>59.0586071087204</v>
      </c>
      <c r="AA61" s="20">
        <v>51.2761338551839</v>
      </c>
      <c r="AK61" s="38">
        <v>0.399803216556708</v>
      </c>
      <c r="AL61" s="39">
        <v>393.114386240641</v>
      </c>
    </row>
    <row r="62" ht="15" spans="1:38">
      <c r="A62" s="18" t="s">
        <v>114</v>
      </c>
      <c r="B62" s="16">
        <f t="shared" si="3"/>
        <v>2940</v>
      </c>
      <c r="C62" s="16">
        <f t="shared" si="4"/>
        <v>49</v>
      </c>
      <c r="E62" s="18">
        <v>116</v>
      </c>
      <c r="F62" s="20">
        <v>700.074299418132</v>
      </c>
      <c r="H62" s="18">
        <v>32</v>
      </c>
      <c r="I62" s="20">
        <v>191.348785095215</v>
      </c>
      <c r="K62" s="18">
        <v>20.5</v>
      </c>
      <c r="L62" s="20">
        <v>52.0921719169617</v>
      </c>
      <c r="N62" s="18">
        <v>2.2</v>
      </c>
      <c r="O62" s="20">
        <v>348.65257598877</v>
      </c>
      <c r="Q62" s="20">
        <v>9.73684847942706</v>
      </c>
      <c r="R62" s="20">
        <v>71.4820002746582</v>
      </c>
      <c r="S62" s="20">
        <v>38.5601671854655</v>
      </c>
      <c r="T62" s="18">
        <v>11.821</v>
      </c>
      <c r="U62" s="18">
        <v>16.026</v>
      </c>
      <c r="V62" s="18">
        <v>21.797</v>
      </c>
      <c r="X62" s="20">
        <f t="shared" si="2"/>
        <v>494.716128484356</v>
      </c>
      <c r="Y62" s="20">
        <v>55.7153976022901</v>
      </c>
      <c r="Z62" s="20">
        <v>58.9345614344803</v>
      </c>
      <c r="AA62" s="20">
        <v>51.2814562639852</v>
      </c>
      <c r="AK62" s="38">
        <v>0.39931641916434</v>
      </c>
      <c r="AL62" s="39">
        <v>390.439920925822</v>
      </c>
    </row>
    <row r="63" ht="15" spans="17:38">
      <c r="Q63" s="20"/>
      <c r="AL63" s="39"/>
    </row>
    <row r="64" ht="15" spans="6:38">
      <c r="F64" s="26" t="s">
        <v>115</v>
      </c>
      <c r="I64" s="26" t="s">
        <v>116</v>
      </c>
      <c r="L64" s="26" t="s">
        <v>117</v>
      </c>
      <c r="O64" s="26" t="s">
        <v>118</v>
      </c>
      <c r="Q64" s="26" t="s">
        <v>119</v>
      </c>
      <c r="R64" s="26" t="s">
        <v>120</v>
      </c>
      <c r="S64" s="26" t="s">
        <v>121</v>
      </c>
      <c r="T64" s="32" t="s">
        <v>122</v>
      </c>
      <c r="U64" s="32" t="s">
        <v>123</v>
      </c>
      <c r="V64" s="32" t="s">
        <v>124</v>
      </c>
      <c r="X64" s="26" t="s">
        <v>125</v>
      </c>
      <c r="AL64" s="39"/>
    </row>
  </sheetData>
  <mergeCells count="10">
    <mergeCell ref="E1:G1"/>
    <mergeCell ref="H1:J1"/>
    <mergeCell ref="K1:M1"/>
    <mergeCell ref="N1:P1"/>
    <mergeCell ref="Q1:X1"/>
    <mergeCell ref="Y1:AD1"/>
    <mergeCell ref="AE1:AJ1"/>
    <mergeCell ref="AK1:AM1"/>
    <mergeCell ref="AN1:AO1"/>
    <mergeCell ref="T2:V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200114011</dc:creator>
  <cp:lastModifiedBy>刘洋</cp:lastModifiedBy>
  <dcterms:created xsi:type="dcterms:W3CDTF">2022-10-26T11:24:00Z</dcterms:created>
  <dcterms:modified xsi:type="dcterms:W3CDTF">2024-06-08T02:41:31Z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26D4320CA40D4E70A79EFD5B575BBF32_13</vt:lpwstr>
  </property>
  <property fmtid="{D5CDD505-2E9C-101B-9397-08002B2CF9AE}" pid="3" name="KSOProductBuildVer">
    <vt:lpwstr>2052-12.1.0.16729</vt:lpwstr>
  </property>
</Properties>
</file>