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ón\revistas\2019 CEPML\github\results\experiment2-electricity\"/>
    </mc:Choice>
  </mc:AlternateContent>
  <xr:revisionPtr revIDLastSave="0" documentId="13_ncr:1_{69C4F697-EA17-4C18-BE72-6CE1851476FB}" xr6:coauthVersionLast="43" xr6:coauthVersionMax="43" xr10:uidLastSave="{00000000-0000-0000-0000-000000000000}"/>
  <bookViews>
    <workbookView xWindow="23880" yWindow="-120" windowWidth="19440" windowHeight="15000" xr2:uid="{7EBD22A7-73DF-4D6A-B0DE-64CD330979B6}"/>
  </bookViews>
  <sheets>
    <sheet name="WithoutPreprocessing" sheetId="15" r:id="rId1"/>
    <sheet name="Avg" sheetId="9" r:id="rId2"/>
    <sheet name="MinMax" sheetId="14" r:id="rId3"/>
    <sheet name="Improvements" sheetId="16" r:id="rId4"/>
    <sheet name="Decision Models" sheetId="17" r:id="rId5"/>
    <sheet name="Time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99" i="18" l="1"/>
  <c r="V99" i="18"/>
  <c r="W99" i="18"/>
  <c r="X99" i="18"/>
  <c r="Y99" i="18"/>
  <c r="Z99" i="18"/>
  <c r="AA99" i="18"/>
  <c r="AB99" i="18"/>
  <c r="AC99" i="18"/>
  <c r="U100" i="18"/>
  <c r="V100" i="18"/>
  <c r="W100" i="18"/>
  <c r="X100" i="18"/>
  <c r="Y100" i="18"/>
  <c r="Z100" i="18"/>
  <c r="AA100" i="18"/>
  <c r="AB100" i="18"/>
  <c r="AC100" i="18"/>
  <c r="U101" i="18"/>
  <c r="V101" i="18"/>
  <c r="W101" i="18"/>
  <c r="X101" i="18"/>
  <c r="Y101" i="18"/>
  <c r="Z101" i="18"/>
  <c r="AA101" i="18"/>
  <c r="AB101" i="18"/>
  <c r="AC101" i="18"/>
  <c r="U102" i="18"/>
  <c r="V102" i="18"/>
  <c r="W102" i="18"/>
  <c r="X102" i="18"/>
  <c r="Y102" i="18"/>
  <c r="Z102" i="18"/>
  <c r="AA102" i="18"/>
  <c r="AB102" i="18"/>
  <c r="AC102" i="18"/>
  <c r="U103" i="18"/>
  <c r="V103" i="18"/>
  <c r="W103" i="18"/>
  <c r="X103" i="18"/>
  <c r="Y103" i="18"/>
  <c r="Z103" i="18"/>
  <c r="AA103" i="18"/>
  <c r="AB103" i="18"/>
  <c r="AC103" i="18"/>
  <c r="U104" i="18"/>
  <c r="V104" i="18"/>
  <c r="W104" i="18"/>
  <c r="X104" i="18"/>
  <c r="Y104" i="18"/>
  <c r="Z104" i="18"/>
  <c r="AA104" i="18"/>
  <c r="AB104" i="18"/>
  <c r="AC104" i="18"/>
  <c r="U105" i="18"/>
  <c r="V105" i="18"/>
  <c r="W105" i="18"/>
  <c r="X105" i="18"/>
  <c r="Y105" i="18"/>
  <c r="Z105" i="18"/>
  <c r="AA105" i="18"/>
  <c r="AB105" i="18"/>
  <c r="AC105" i="18"/>
  <c r="U106" i="18"/>
  <c r="V106" i="18"/>
  <c r="W106" i="18"/>
  <c r="X106" i="18"/>
  <c r="Y106" i="18"/>
  <c r="Z106" i="18"/>
  <c r="AA106" i="18"/>
  <c r="AB106" i="18"/>
  <c r="AC106" i="18"/>
  <c r="U107" i="18"/>
  <c r="V107" i="18"/>
  <c r="W107" i="18"/>
  <c r="X107" i="18"/>
  <c r="Y107" i="18"/>
  <c r="Z107" i="18"/>
  <c r="AA107" i="18"/>
  <c r="AB107" i="18"/>
  <c r="AC107" i="18"/>
  <c r="U108" i="18"/>
  <c r="V108" i="18"/>
  <c r="W108" i="18"/>
  <c r="X108" i="18"/>
  <c r="Y108" i="18"/>
  <c r="Z108" i="18"/>
  <c r="AA108" i="18"/>
  <c r="AB108" i="18"/>
  <c r="AC108" i="18"/>
  <c r="U109" i="18"/>
  <c r="V109" i="18"/>
  <c r="W109" i="18"/>
  <c r="X109" i="18"/>
  <c r="Y109" i="18"/>
  <c r="Z109" i="18"/>
  <c r="AA109" i="18"/>
  <c r="AB109" i="18"/>
  <c r="AC109" i="18"/>
  <c r="U110" i="18"/>
  <c r="V110" i="18"/>
  <c r="W110" i="18"/>
  <c r="X110" i="18"/>
  <c r="Y110" i="18"/>
  <c r="Z110" i="18"/>
  <c r="AA110" i="18"/>
  <c r="AB110" i="18"/>
  <c r="AC110" i="18"/>
  <c r="U111" i="18"/>
  <c r="V111" i="18"/>
  <c r="W111" i="18"/>
  <c r="X111" i="18"/>
  <c r="Y111" i="18"/>
  <c r="Z111" i="18"/>
  <c r="AA111" i="18"/>
  <c r="AB111" i="18"/>
  <c r="AC111" i="18"/>
  <c r="U112" i="18"/>
  <c r="V112" i="18"/>
  <c r="W112" i="18"/>
  <c r="X112" i="18"/>
  <c r="Y112" i="18"/>
  <c r="Z112" i="18"/>
  <c r="AA112" i="18"/>
  <c r="AB112" i="18"/>
  <c r="AC112" i="18"/>
  <c r="U113" i="18"/>
  <c r="V113" i="18"/>
  <c r="W113" i="18"/>
  <c r="X113" i="18"/>
  <c r="Y113" i="18"/>
  <c r="Z113" i="18"/>
  <c r="AA113" i="18"/>
  <c r="AB113" i="18"/>
  <c r="AC113" i="18"/>
  <c r="U114" i="18"/>
  <c r="V114" i="18"/>
  <c r="W114" i="18"/>
  <c r="X114" i="18"/>
  <c r="Y114" i="18"/>
  <c r="Z114" i="18"/>
  <c r="AA114" i="18"/>
  <c r="AB114" i="18"/>
  <c r="AC114" i="18"/>
  <c r="U115" i="18"/>
  <c r="V115" i="18"/>
  <c r="W115" i="18"/>
  <c r="X115" i="18"/>
  <c r="Y115" i="18"/>
  <c r="Z115" i="18"/>
  <c r="AA115" i="18"/>
  <c r="AB115" i="18"/>
  <c r="AC115" i="18"/>
  <c r="U116" i="18"/>
  <c r="V116" i="18"/>
  <c r="W116" i="18"/>
  <c r="X116" i="18"/>
  <c r="Y116" i="18"/>
  <c r="Z116" i="18"/>
  <c r="AA116" i="18"/>
  <c r="AB116" i="18"/>
  <c r="AC116" i="18"/>
  <c r="U117" i="18"/>
  <c r="V117" i="18"/>
  <c r="W117" i="18"/>
  <c r="X117" i="18"/>
  <c r="Y117" i="18"/>
  <c r="Z117" i="18"/>
  <c r="AA117" i="18"/>
  <c r="AB117" i="18"/>
  <c r="AC117" i="18"/>
  <c r="U118" i="18"/>
  <c r="V118" i="18"/>
  <c r="W118" i="18"/>
  <c r="X118" i="18"/>
  <c r="Y118" i="18"/>
  <c r="Z118" i="18"/>
  <c r="AA118" i="18"/>
  <c r="AB118" i="18"/>
  <c r="AC118" i="18"/>
  <c r="U119" i="18"/>
  <c r="V119" i="18"/>
  <c r="W119" i="18"/>
  <c r="X119" i="18"/>
  <c r="Y119" i="18"/>
  <c r="Z119" i="18"/>
  <c r="AA119" i="18"/>
  <c r="AB119" i="18"/>
  <c r="AC119" i="18"/>
  <c r="T100" i="18"/>
  <c r="T101" i="18"/>
  <c r="T102" i="18"/>
  <c r="T103" i="18"/>
  <c r="T104" i="18"/>
  <c r="T105" i="18"/>
  <c r="T106" i="18"/>
  <c r="T107" i="18"/>
  <c r="T108" i="18"/>
  <c r="T109" i="18"/>
  <c r="T110" i="18"/>
  <c r="T111" i="18"/>
  <c r="T112" i="18"/>
  <c r="T113" i="18"/>
  <c r="T114" i="18"/>
  <c r="T115" i="18"/>
  <c r="T116" i="18"/>
  <c r="T117" i="18"/>
  <c r="T118" i="18"/>
  <c r="T119" i="18"/>
  <c r="T99" i="18"/>
  <c r="U75" i="18"/>
  <c r="V75" i="18"/>
  <c r="W75" i="18"/>
  <c r="X75" i="18"/>
  <c r="Y75" i="18"/>
  <c r="Z75" i="18"/>
  <c r="AA75" i="18"/>
  <c r="AB75" i="18"/>
  <c r="AC75" i="18"/>
  <c r="U76" i="18"/>
  <c r="V76" i="18"/>
  <c r="W76" i="18"/>
  <c r="X76" i="18"/>
  <c r="Y76" i="18"/>
  <c r="Z76" i="18"/>
  <c r="AA76" i="18"/>
  <c r="AB76" i="18"/>
  <c r="AC76" i="18"/>
  <c r="U77" i="18"/>
  <c r="V77" i="18"/>
  <c r="W77" i="18"/>
  <c r="X77" i="18"/>
  <c r="Y77" i="18"/>
  <c r="Z77" i="18"/>
  <c r="AA77" i="18"/>
  <c r="AB77" i="18"/>
  <c r="AC77" i="18"/>
  <c r="U78" i="18"/>
  <c r="V78" i="18"/>
  <c r="W78" i="18"/>
  <c r="X78" i="18"/>
  <c r="Y78" i="18"/>
  <c r="Z78" i="18"/>
  <c r="AA78" i="18"/>
  <c r="AB78" i="18"/>
  <c r="AC78" i="18"/>
  <c r="U79" i="18"/>
  <c r="V79" i="18"/>
  <c r="W79" i="18"/>
  <c r="X79" i="18"/>
  <c r="Y79" i="18"/>
  <c r="Z79" i="18"/>
  <c r="AA79" i="18"/>
  <c r="AB79" i="18"/>
  <c r="AC79" i="18"/>
  <c r="U80" i="18"/>
  <c r="V80" i="18"/>
  <c r="W80" i="18"/>
  <c r="X80" i="18"/>
  <c r="Y80" i="18"/>
  <c r="Z80" i="18"/>
  <c r="AA80" i="18"/>
  <c r="AB80" i="18"/>
  <c r="AC80" i="18"/>
  <c r="U81" i="18"/>
  <c r="V81" i="18"/>
  <c r="W81" i="18"/>
  <c r="X81" i="18"/>
  <c r="Y81" i="18"/>
  <c r="Z81" i="18"/>
  <c r="AA81" i="18"/>
  <c r="AB81" i="18"/>
  <c r="AC81" i="18"/>
  <c r="U82" i="18"/>
  <c r="V82" i="18"/>
  <c r="W82" i="18"/>
  <c r="X82" i="18"/>
  <c r="Y82" i="18"/>
  <c r="Z82" i="18"/>
  <c r="AA82" i="18"/>
  <c r="AB82" i="18"/>
  <c r="AC82" i="18"/>
  <c r="U83" i="18"/>
  <c r="V83" i="18"/>
  <c r="W83" i="18"/>
  <c r="X83" i="18"/>
  <c r="Y83" i="18"/>
  <c r="Z83" i="18"/>
  <c r="AA83" i="18"/>
  <c r="AB83" i="18"/>
  <c r="AC83" i="18"/>
  <c r="U84" i="18"/>
  <c r="V84" i="18"/>
  <c r="W84" i="18"/>
  <c r="X84" i="18"/>
  <c r="Y84" i="18"/>
  <c r="Z84" i="18"/>
  <c r="AA84" i="18"/>
  <c r="AB84" i="18"/>
  <c r="AC84" i="18"/>
  <c r="U85" i="18"/>
  <c r="V85" i="18"/>
  <c r="W85" i="18"/>
  <c r="X85" i="18"/>
  <c r="Y85" i="18"/>
  <c r="Z85" i="18"/>
  <c r="AA85" i="18"/>
  <c r="AB85" i="18"/>
  <c r="AC85" i="18"/>
  <c r="U86" i="18"/>
  <c r="V86" i="18"/>
  <c r="W86" i="18"/>
  <c r="X86" i="18"/>
  <c r="Y86" i="18"/>
  <c r="Z86" i="18"/>
  <c r="AA86" i="18"/>
  <c r="AB86" i="18"/>
  <c r="AC86" i="18"/>
  <c r="U87" i="18"/>
  <c r="V87" i="18"/>
  <c r="W87" i="18"/>
  <c r="X87" i="18"/>
  <c r="Y87" i="18"/>
  <c r="Z87" i="18"/>
  <c r="AA87" i="18"/>
  <c r="AB87" i="18"/>
  <c r="AC87" i="18"/>
  <c r="U88" i="18"/>
  <c r="V88" i="18"/>
  <c r="W88" i="18"/>
  <c r="X88" i="18"/>
  <c r="Y88" i="18"/>
  <c r="Z88" i="18"/>
  <c r="AA88" i="18"/>
  <c r="AB88" i="18"/>
  <c r="AC88" i="18"/>
  <c r="U89" i="18"/>
  <c r="V89" i="18"/>
  <c r="W89" i="18"/>
  <c r="X89" i="18"/>
  <c r="Y89" i="18"/>
  <c r="Z89" i="18"/>
  <c r="AA89" i="18"/>
  <c r="AB89" i="18"/>
  <c r="AC89" i="18"/>
  <c r="U90" i="18"/>
  <c r="V90" i="18"/>
  <c r="W90" i="18"/>
  <c r="X90" i="18"/>
  <c r="Y90" i="18"/>
  <c r="Z90" i="18"/>
  <c r="AA90" i="18"/>
  <c r="AB90" i="18"/>
  <c r="AC90" i="18"/>
  <c r="U91" i="18"/>
  <c r="V91" i="18"/>
  <c r="W91" i="18"/>
  <c r="X91" i="18"/>
  <c r="Y91" i="18"/>
  <c r="Z91" i="18"/>
  <c r="AA91" i="18"/>
  <c r="AB91" i="18"/>
  <c r="AC91" i="18"/>
  <c r="U92" i="18"/>
  <c r="V92" i="18"/>
  <c r="W92" i="18"/>
  <c r="X92" i="18"/>
  <c r="Y92" i="18"/>
  <c r="Z92" i="18"/>
  <c r="AA92" i="18"/>
  <c r="AB92" i="18"/>
  <c r="AC92" i="18"/>
  <c r="U93" i="18"/>
  <c r="V93" i="18"/>
  <c r="W93" i="18"/>
  <c r="X93" i="18"/>
  <c r="Y93" i="18"/>
  <c r="Z93" i="18"/>
  <c r="AA93" i="18"/>
  <c r="AB93" i="18"/>
  <c r="AC93" i="18"/>
  <c r="U94" i="18"/>
  <c r="V94" i="18"/>
  <c r="W94" i="18"/>
  <c r="X94" i="18"/>
  <c r="Y94" i="18"/>
  <c r="Z94" i="18"/>
  <c r="AA94" i="18"/>
  <c r="AB94" i="18"/>
  <c r="AC94" i="18"/>
  <c r="U95" i="18"/>
  <c r="V95" i="18"/>
  <c r="W95" i="18"/>
  <c r="X95" i="18"/>
  <c r="Y95" i="18"/>
  <c r="Z95" i="18"/>
  <c r="AA95" i="18"/>
  <c r="AB95" i="18"/>
  <c r="AC95" i="18"/>
  <c r="T76" i="18"/>
  <c r="T77" i="18"/>
  <c r="T78" i="18"/>
  <c r="T79" i="18"/>
  <c r="T80" i="18"/>
  <c r="T81" i="18"/>
  <c r="T82" i="18"/>
  <c r="T83" i="18"/>
  <c r="T84" i="18"/>
  <c r="T85" i="18"/>
  <c r="T86" i="18"/>
  <c r="T87" i="18"/>
  <c r="T88" i="18"/>
  <c r="T89" i="18"/>
  <c r="T90" i="18"/>
  <c r="T91" i="18"/>
  <c r="T92" i="18"/>
  <c r="T93" i="18"/>
  <c r="T94" i="18"/>
  <c r="T95" i="18"/>
  <c r="T75" i="18"/>
  <c r="U51" i="18"/>
  <c r="V51" i="18"/>
  <c r="W51" i="18"/>
  <c r="X51" i="18"/>
  <c r="Y51" i="18"/>
  <c r="Z51" i="18"/>
  <c r="AA51" i="18"/>
  <c r="AB51" i="18"/>
  <c r="AC51" i="18"/>
  <c r="U52" i="18"/>
  <c r="V52" i="18"/>
  <c r="W52" i="18"/>
  <c r="X52" i="18"/>
  <c r="Y52" i="18"/>
  <c r="Z52" i="18"/>
  <c r="AA52" i="18"/>
  <c r="AB52" i="18"/>
  <c r="AC52" i="18"/>
  <c r="U53" i="18"/>
  <c r="V53" i="18"/>
  <c r="W53" i="18"/>
  <c r="X53" i="18"/>
  <c r="Y53" i="18"/>
  <c r="Z53" i="18"/>
  <c r="AA53" i="18"/>
  <c r="AB53" i="18"/>
  <c r="AC53" i="18"/>
  <c r="U54" i="18"/>
  <c r="V54" i="18"/>
  <c r="W54" i="18"/>
  <c r="X54" i="18"/>
  <c r="Y54" i="18"/>
  <c r="Z54" i="18"/>
  <c r="AA54" i="18"/>
  <c r="AB54" i="18"/>
  <c r="AC54" i="18"/>
  <c r="U55" i="18"/>
  <c r="V55" i="18"/>
  <c r="W55" i="18"/>
  <c r="X55" i="18"/>
  <c r="Y55" i="18"/>
  <c r="Z55" i="18"/>
  <c r="AA55" i="18"/>
  <c r="AB55" i="18"/>
  <c r="AC55" i="18"/>
  <c r="U56" i="18"/>
  <c r="V56" i="18"/>
  <c r="W56" i="18"/>
  <c r="X56" i="18"/>
  <c r="Y56" i="18"/>
  <c r="Z56" i="18"/>
  <c r="AA56" i="18"/>
  <c r="AB56" i="18"/>
  <c r="AC56" i="18"/>
  <c r="U57" i="18"/>
  <c r="V57" i="18"/>
  <c r="W57" i="18"/>
  <c r="X57" i="18"/>
  <c r="Y57" i="18"/>
  <c r="Z57" i="18"/>
  <c r="AA57" i="18"/>
  <c r="AB57" i="18"/>
  <c r="AC57" i="18"/>
  <c r="U58" i="18"/>
  <c r="V58" i="18"/>
  <c r="W58" i="18"/>
  <c r="X58" i="18"/>
  <c r="Y58" i="18"/>
  <c r="Z58" i="18"/>
  <c r="AA58" i="18"/>
  <c r="AB58" i="18"/>
  <c r="AC58" i="18"/>
  <c r="U59" i="18"/>
  <c r="V59" i="18"/>
  <c r="W59" i="18"/>
  <c r="X59" i="18"/>
  <c r="Y59" i="18"/>
  <c r="Z59" i="18"/>
  <c r="AA59" i="18"/>
  <c r="AB59" i="18"/>
  <c r="AC59" i="18"/>
  <c r="U60" i="18"/>
  <c r="V60" i="18"/>
  <c r="W60" i="18"/>
  <c r="X60" i="18"/>
  <c r="Y60" i="18"/>
  <c r="Z60" i="18"/>
  <c r="AA60" i="18"/>
  <c r="AB60" i="18"/>
  <c r="AC60" i="18"/>
  <c r="U61" i="18"/>
  <c r="V61" i="18"/>
  <c r="W61" i="18"/>
  <c r="X61" i="18"/>
  <c r="Y61" i="18"/>
  <c r="Z61" i="18"/>
  <c r="AA61" i="18"/>
  <c r="AB61" i="18"/>
  <c r="AC61" i="18"/>
  <c r="U62" i="18"/>
  <c r="V62" i="18"/>
  <c r="W62" i="18"/>
  <c r="X62" i="18"/>
  <c r="Y62" i="18"/>
  <c r="Z62" i="18"/>
  <c r="AA62" i="18"/>
  <c r="AB62" i="18"/>
  <c r="AC62" i="18"/>
  <c r="U63" i="18"/>
  <c r="V63" i="18"/>
  <c r="W63" i="18"/>
  <c r="X63" i="18"/>
  <c r="Y63" i="18"/>
  <c r="Z63" i="18"/>
  <c r="AA63" i="18"/>
  <c r="AB63" i="18"/>
  <c r="AC63" i="18"/>
  <c r="U64" i="18"/>
  <c r="V64" i="18"/>
  <c r="W64" i="18"/>
  <c r="X64" i="18"/>
  <c r="Y64" i="18"/>
  <c r="Z64" i="18"/>
  <c r="AA64" i="18"/>
  <c r="AB64" i="18"/>
  <c r="AC64" i="18"/>
  <c r="U65" i="18"/>
  <c r="V65" i="18"/>
  <c r="W65" i="18"/>
  <c r="X65" i="18"/>
  <c r="Y65" i="18"/>
  <c r="Z65" i="18"/>
  <c r="AA65" i="18"/>
  <c r="AB65" i="18"/>
  <c r="AC65" i="18"/>
  <c r="U66" i="18"/>
  <c r="V66" i="18"/>
  <c r="W66" i="18"/>
  <c r="X66" i="18"/>
  <c r="Y66" i="18"/>
  <c r="Z66" i="18"/>
  <c r="AA66" i="18"/>
  <c r="AB66" i="18"/>
  <c r="AC66" i="18"/>
  <c r="U67" i="18"/>
  <c r="V67" i="18"/>
  <c r="W67" i="18"/>
  <c r="X67" i="18"/>
  <c r="Y67" i="18"/>
  <c r="Z67" i="18"/>
  <c r="AA67" i="18"/>
  <c r="AB67" i="18"/>
  <c r="AC67" i="18"/>
  <c r="U68" i="18"/>
  <c r="V68" i="18"/>
  <c r="W68" i="18"/>
  <c r="X68" i="18"/>
  <c r="Y68" i="18"/>
  <c r="Z68" i="18"/>
  <c r="AA68" i="18"/>
  <c r="AB68" i="18"/>
  <c r="AC68" i="18"/>
  <c r="U69" i="18"/>
  <c r="V69" i="18"/>
  <c r="W69" i="18"/>
  <c r="X69" i="18"/>
  <c r="Y69" i="18"/>
  <c r="Z69" i="18"/>
  <c r="AA69" i="18"/>
  <c r="AB69" i="18"/>
  <c r="AC69" i="18"/>
  <c r="U70" i="18"/>
  <c r="V70" i="18"/>
  <c r="W70" i="18"/>
  <c r="X70" i="18"/>
  <c r="Y70" i="18"/>
  <c r="Z70" i="18"/>
  <c r="AA70" i="18"/>
  <c r="AB70" i="18"/>
  <c r="AC70" i="18"/>
  <c r="U71" i="18"/>
  <c r="V71" i="18"/>
  <c r="W71" i="18"/>
  <c r="X71" i="18"/>
  <c r="Y71" i="18"/>
  <c r="Z71" i="18"/>
  <c r="AA71" i="18"/>
  <c r="AB71" i="18"/>
  <c r="AC71" i="18"/>
  <c r="T52" i="18"/>
  <c r="T53" i="18"/>
  <c r="T54" i="18"/>
  <c r="T55" i="18"/>
  <c r="T56" i="18"/>
  <c r="T57" i="18"/>
  <c r="T58" i="18"/>
  <c r="T59" i="18"/>
  <c r="T60" i="18"/>
  <c r="T61" i="18"/>
  <c r="T62" i="18"/>
  <c r="T63" i="18"/>
  <c r="T64" i="18"/>
  <c r="T65" i="18"/>
  <c r="T66" i="18"/>
  <c r="T67" i="18"/>
  <c r="T68" i="18"/>
  <c r="T69" i="18"/>
  <c r="T70" i="18"/>
  <c r="T71" i="18"/>
  <c r="T51" i="18"/>
  <c r="Q119" i="18" l="1"/>
  <c r="P119" i="18"/>
  <c r="O119" i="18"/>
  <c r="N119" i="18"/>
  <c r="M119" i="18"/>
  <c r="Q118" i="18"/>
  <c r="P118" i="18"/>
  <c r="O118" i="18"/>
  <c r="N118" i="18"/>
  <c r="M118" i="18"/>
  <c r="Q117" i="18"/>
  <c r="P117" i="18"/>
  <c r="O117" i="18"/>
  <c r="N117" i="18"/>
  <c r="M117" i="18"/>
  <c r="Q116" i="18"/>
  <c r="P116" i="18"/>
  <c r="O116" i="18"/>
  <c r="N116" i="18"/>
  <c r="M116" i="18"/>
  <c r="Q115" i="18"/>
  <c r="P115" i="18"/>
  <c r="O115" i="18"/>
  <c r="N115" i="18"/>
  <c r="M115" i="18"/>
  <c r="Q114" i="18"/>
  <c r="P114" i="18"/>
  <c r="O114" i="18"/>
  <c r="N114" i="18"/>
  <c r="M114" i="18"/>
  <c r="Q113" i="18"/>
  <c r="P113" i="18"/>
  <c r="O113" i="18"/>
  <c r="N113" i="18"/>
  <c r="M113" i="18"/>
  <c r="Q112" i="18"/>
  <c r="P112" i="18"/>
  <c r="O112" i="18"/>
  <c r="N112" i="18"/>
  <c r="M112" i="18"/>
  <c r="Q111" i="18"/>
  <c r="P111" i="18"/>
  <c r="O111" i="18"/>
  <c r="N111" i="18"/>
  <c r="M111" i="18"/>
  <c r="Q110" i="18"/>
  <c r="P110" i="18"/>
  <c r="O110" i="18"/>
  <c r="N110" i="18"/>
  <c r="M110" i="18"/>
  <c r="Q109" i="18"/>
  <c r="P109" i="18"/>
  <c r="O109" i="18"/>
  <c r="N109" i="18"/>
  <c r="M109" i="18"/>
  <c r="Q108" i="18"/>
  <c r="P108" i="18"/>
  <c r="O108" i="18"/>
  <c r="N108" i="18"/>
  <c r="M108" i="18"/>
  <c r="Q107" i="18"/>
  <c r="P107" i="18"/>
  <c r="O107" i="18"/>
  <c r="N107" i="18"/>
  <c r="M107" i="18"/>
  <c r="Q106" i="18"/>
  <c r="P106" i="18"/>
  <c r="O106" i="18"/>
  <c r="N106" i="18"/>
  <c r="M106" i="18"/>
  <c r="Q105" i="18"/>
  <c r="P105" i="18"/>
  <c r="O105" i="18"/>
  <c r="N105" i="18"/>
  <c r="M105" i="18"/>
  <c r="Q104" i="18"/>
  <c r="P104" i="18"/>
  <c r="O104" i="18"/>
  <c r="N104" i="18"/>
  <c r="M104" i="18"/>
  <c r="Q103" i="18"/>
  <c r="P103" i="18"/>
  <c r="O103" i="18"/>
  <c r="N103" i="18"/>
  <c r="M103" i="18"/>
  <c r="Q102" i="18"/>
  <c r="P102" i="18"/>
  <c r="O102" i="18"/>
  <c r="N102" i="18"/>
  <c r="M102" i="18"/>
  <c r="Q101" i="18"/>
  <c r="P101" i="18"/>
  <c r="O101" i="18"/>
  <c r="N101" i="18"/>
  <c r="M101" i="18"/>
  <c r="Q100" i="18"/>
  <c r="P100" i="18"/>
  <c r="O100" i="18"/>
  <c r="N100" i="18"/>
  <c r="M100" i="18"/>
  <c r="Q99" i="18"/>
  <c r="P99" i="18"/>
  <c r="O99" i="18"/>
  <c r="N99" i="18"/>
  <c r="M99" i="18"/>
  <c r="Q95" i="18"/>
  <c r="P95" i="18"/>
  <c r="O95" i="18"/>
  <c r="N95" i="18"/>
  <c r="M95" i="18"/>
  <c r="Q94" i="18"/>
  <c r="P94" i="18"/>
  <c r="O94" i="18"/>
  <c r="N94" i="18"/>
  <c r="M94" i="18"/>
  <c r="Q93" i="18"/>
  <c r="P93" i="18"/>
  <c r="O93" i="18"/>
  <c r="N93" i="18"/>
  <c r="M93" i="18"/>
  <c r="Q92" i="18"/>
  <c r="P92" i="18"/>
  <c r="O92" i="18"/>
  <c r="N92" i="18"/>
  <c r="M92" i="18"/>
  <c r="Q91" i="18"/>
  <c r="P91" i="18"/>
  <c r="O91" i="18"/>
  <c r="N91" i="18"/>
  <c r="M91" i="18"/>
  <c r="Q90" i="18"/>
  <c r="P90" i="18"/>
  <c r="O90" i="18"/>
  <c r="N90" i="18"/>
  <c r="M90" i="18"/>
  <c r="Q89" i="18"/>
  <c r="P89" i="18"/>
  <c r="O89" i="18"/>
  <c r="N89" i="18"/>
  <c r="M89" i="18"/>
  <c r="Q88" i="18"/>
  <c r="P88" i="18"/>
  <c r="O88" i="18"/>
  <c r="N88" i="18"/>
  <c r="M88" i="18"/>
  <c r="Q87" i="18"/>
  <c r="P87" i="18"/>
  <c r="O87" i="18"/>
  <c r="N87" i="18"/>
  <c r="M87" i="18"/>
  <c r="Q86" i="18"/>
  <c r="P86" i="18"/>
  <c r="O86" i="18"/>
  <c r="N86" i="18"/>
  <c r="M86" i="18"/>
  <c r="Q85" i="18"/>
  <c r="P85" i="18"/>
  <c r="O85" i="18"/>
  <c r="N85" i="18"/>
  <c r="M85" i="18"/>
  <c r="Q84" i="18"/>
  <c r="P84" i="18"/>
  <c r="O84" i="18"/>
  <c r="N84" i="18"/>
  <c r="M84" i="18"/>
  <c r="Q83" i="18"/>
  <c r="P83" i="18"/>
  <c r="O83" i="18"/>
  <c r="N83" i="18"/>
  <c r="M83" i="18"/>
  <c r="Q82" i="18"/>
  <c r="P82" i="18"/>
  <c r="O82" i="18"/>
  <c r="N82" i="18"/>
  <c r="M82" i="18"/>
  <c r="Q81" i="18"/>
  <c r="P81" i="18"/>
  <c r="O81" i="18"/>
  <c r="N81" i="18"/>
  <c r="M81" i="18"/>
  <c r="Q80" i="18"/>
  <c r="P80" i="18"/>
  <c r="O80" i="18"/>
  <c r="N80" i="18"/>
  <c r="M80" i="18"/>
  <c r="Q79" i="18"/>
  <c r="P79" i="18"/>
  <c r="O79" i="18"/>
  <c r="N79" i="18"/>
  <c r="M79" i="18"/>
  <c r="Q78" i="18"/>
  <c r="P78" i="18"/>
  <c r="O78" i="18"/>
  <c r="N78" i="18"/>
  <c r="M78" i="18"/>
  <c r="Q77" i="18"/>
  <c r="P77" i="18"/>
  <c r="O77" i="18"/>
  <c r="N77" i="18"/>
  <c r="M77" i="18"/>
  <c r="Q76" i="18"/>
  <c r="P76" i="18"/>
  <c r="O76" i="18"/>
  <c r="N76" i="18"/>
  <c r="M76" i="18"/>
  <c r="Q75" i="18"/>
  <c r="P75" i="18"/>
  <c r="O75" i="18"/>
  <c r="N75" i="18"/>
  <c r="M75" i="18"/>
  <c r="Q71" i="18"/>
  <c r="P71" i="18"/>
  <c r="O71" i="18"/>
  <c r="N71" i="18"/>
  <c r="M71" i="18"/>
  <c r="Q70" i="18"/>
  <c r="P70" i="18"/>
  <c r="O70" i="18"/>
  <c r="N70" i="18"/>
  <c r="M70" i="18"/>
  <c r="Q69" i="18"/>
  <c r="P69" i="18"/>
  <c r="O69" i="18"/>
  <c r="N69" i="18"/>
  <c r="M69" i="18"/>
  <c r="Q68" i="18"/>
  <c r="P68" i="18"/>
  <c r="O68" i="18"/>
  <c r="N68" i="18"/>
  <c r="M68" i="18"/>
  <c r="Q67" i="18"/>
  <c r="P67" i="18"/>
  <c r="O67" i="18"/>
  <c r="N67" i="18"/>
  <c r="M67" i="18"/>
  <c r="Q66" i="18"/>
  <c r="P66" i="18"/>
  <c r="O66" i="18"/>
  <c r="N66" i="18"/>
  <c r="M66" i="18"/>
  <c r="Q65" i="18"/>
  <c r="P65" i="18"/>
  <c r="O65" i="18"/>
  <c r="N65" i="18"/>
  <c r="M65" i="18"/>
  <c r="Q64" i="18"/>
  <c r="P64" i="18"/>
  <c r="O64" i="18"/>
  <c r="N64" i="18"/>
  <c r="M64" i="18"/>
  <c r="Q63" i="18"/>
  <c r="P63" i="18"/>
  <c r="O63" i="18"/>
  <c r="N63" i="18"/>
  <c r="M63" i="18"/>
  <c r="Q62" i="18"/>
  <c r="P62" i="18"/>
  <c r="O62" i="18"/>
  <c r="N62" i="18"/>
  <c r="M62" i="18"/>
  <c r="Q61" i="18"/>
  <c r="P61" i="18"/>
  <c r="O61" i="18"/>
  <c r="N61" i="18"/>
  <c r="M61" i="18"/>
  <c r="Q60" i="18"/>
  <c r="P60" i="18"/>
  <c r="O60" i="18"/>
  <c r="N60" i="18"/>
  <c r="M60" i="18"/>
  <c r="Q59" i="18"/>
  <c r="P59" i="18"/>
  <c r="O59" i="18"/>
  <c r="N59" i="18"/>
  <c r="M59" i="18"/>
  <c r="Q58" i="18"/>
  <c r="P58" i="18"/>
  <c r="O58" i="18"/>
  <c r="N58" i="18"/>
  <c r="M58" i="18"/>
  <c r="Q57" i="18"/>
  <c r="P57" i="18"/>
  <c r="O57" i="18"/>
  <c r="N57" i="18"/>
  <c r="M57" i="18"/>
  <c r="Q56" i="18"/>
  <c r="P56" i="18"/>
  <c r="O56" i="18"/>
  <c r="N56" i="18"/>
  <c r="M56" i="18"/>
  <c r="Q55" i="18"/>
  <c r="P55" i="18"/>
  <c r="O55" i="18"/>
  <c r="N55" i="18"/>
  <c r="M55" i="18"/>
  <c r="Q54" i="18"/>
  <c r="P54" i="18"/>
  <c r="O54" i="18"/>
  <c r="N54" i="18"/>
  <c r="M54" i="18"/>
  <c r="Q53" i="18"/>
  <c r="P53" i="18"/>
  <c r="O53" i="18"/>
  <c r="N53" i="18"/>
  <c r="M53" i="18"/>
  <c r="Q52" i="18"/>
  <c r="P52" i="18"/>
  <c r="O52" i="18"/>
  <c r="N52" i="18"/>
  <c r="M52" i="18"/>
  <c r="Q51" i="18"/>
  <c r="P51" i="18"/>
  <c r="O51" i="18"/>
  <c r="N51" i="18"/>
  <c r="M51" i="18"/>
  <c r="Q47" i="18"/>
  <c r="P47" i="18"/>
  <c r="O47" i="18"/>
  <c r="N47" i="18"/>
  <c r="M47" i="18"/>
  <c r="Q46" i="18"/>
  <c r="P46" i="18"/>
  <c r="O46" i="18"/>
  <c r="N46" i="18"/>
  <c r="M46" i="18"/>
  <c r="Q45" i="18"/>
  <c r="P45" i="18"/>
  <c r="O45" i="18"/>
  <c r="N45" i="18"/>
  <c r="M45" i="18"/>
  <c r="Q44" i="18"/>
  <c r="P44" i="18"/>
  <c r="O44" i="18"/>
  <c r="N44" i="18"/>
  <c r="M44" i="18"/>
  <c r="Q43" i="18"/>
  <c r="P43" i="18"/>
  <c r="O43" i="18"/>
  <c r="N43" i="18"/>
  <c r="M43" i="18"/>
  <c r="Q42" i="18"/>
  <c r="P42" i="18"/>
  <c r="O42" i="18"/>
  <c r="N42" i="18"/>
  <c r="M42" i="18"/>
  <c r="Q41" i="18"/>
  <c r="P41" i="18"/>
  <c r="O41" i="18"/>
  <c r="N41" i="18"/>
  <c r="M41" i="18"/>
  <c r="Q40" i="18"/>
  <c r="P40" i="18"/>
  <c r="O40" i="18"/>
  <c r="N40" i="18"/>
  <c r="M40" i="18"/>
  <c r="Q39" i="18"/>
  <c r="P39" i="18"/>
  <c r="O39" i="18"/>
  <c r="N39" i="18"/>
  <c r="M39" i="18"/>
  <c r="Q38" i="18"/>
  <c r="P38" i="18"/>
  <c r="O38" i="18"/>
  <c r="N38" i="18"/>
  <c r="M38" i="18"/>
  <c r="Q37" i="18"/>
  <c r="P37" i="18"/>
  <c r="O37" i="18"/>
  <c r="N37" i="18"/>
  <c r="M37" i="18"/>
  <c r="Q36" i="18"/>
  <c r="P36" i="18"/>
  <c r="O36" i="18"/>
  <c r="N36" i="18"/>
  <c r="M36" i="18"/>
  <c r="Q35" i="18"/>
  <c r="P35" i="18"/>
  <c r="O35" i="18"/>
  <c r="N35" i="18"/>
  <c r="M35" i="18"/>
  <c r="Q34" i="18"/>
  <c r="P34" i="18"/>
  <c r="O34" i="18"/>
  <c r="N34" i="18"/>
  <c r="M34" i="18"/>
  <c r="Q33" i="18"/>
  <c r="P33" i="18"/>
  <c r="O33" i="18"/>
  <c r="N33" i="18"/>
  <c r="M33" i="18"/>
  <c r="Q32" i="18"/>
  <c r="P32" i="18"/>
  <c r="O32" i="18"/>
  <c r="N32" i="18"/>
  <c r="M32" i="18"/>
  <c r="Q31" i="18"/>
  <c r="P31" i="18"/>
  <c r="O31" i="18"/>
  <c r="N31" i="18"/>
  <c r="M31" i="18"/>
  <c r="Q30" i="18"/>
  <c r="P30" i="18"/>
  <c r="O30" i="18"/>
  <c r="N30" i="18"/>
  <c r="M30" i="18"/>
  <c r="Q29" i="18"/>
  <c r="P29" i="18"/>
  <c r="O29" i="18"/>
  <c r="N29" i="18"/>
  <c r="M29" i="18"/>
  <c r="Q28" i="18"/>
  <c r="P28" i="18"/>
  <c r="O28" i="18"/>
  <c r="N28" i="18"/>
  <c r="M28" i="18"/>
  <c r="Q27" i="18"/>
  <c r="P27" i="18"/>
  <c r="O27" i="18"/>
  <c r="N27" i="18"/>
  <c r="M27" i="18"/>
  <c r="AG118" i="18" l="1"/>
  <c r="AG51" i="18" l="1"/>
  <c r="AH99" i="18"/>
  <c r="AE115" i="18"/>
  <c r="AF105" i="18"/>
  <c r="AE106" i="18"/>
  <c r="AH107" i="18"/>
  <c r="AE111" i="18"/>
  <c r="AF101" i="18"/>
  <c r="AE102" i="18"/>
  <c r="AH103" i="18"/>
  <c r="AE99" i="18"/>
  <c r="AH119" i="18"/>
  <c r="AE119" i="18"/>
  <c r="AH115" i="18"/>
  <c r="AF117" i="18"/>
  <c r="AE117" i="18"/>
  <c r="AE118" i="18"/>
  <c r="AE116" i="18"/>
  <c r="AG117" i="18"/>
  <c r="AD105" i="18"/>
  <c r="AF109" i="18"/>
  <c r="AG106" i="18"/>
  <c r="AE107" i="18"/>
  <c r="AE109" i="18"/>
  <c r="AE108" i="18"/>
  <c r="AF113" i="18"/>
  <c r="AD113" i="18"/>
  <c r="AE110" i="18"/>
  <c r="AH111" i="18"/>
  <c r="AH114" i="18"/>
  <c r="AG110" i="18"/>
  <c r="AE112" i="18"/>
  <c r="AG114" i="18"/>
  <c r="AE101" i="18"/>
  <c r="AE100" i="18"/>
  <c r="AG102" i="18"/>
  <c r="AE104" i="18"/>
  <c r="AE103" i="18"/>
  <c r="AH75" i="18"/>
  <c r="AH95" i="18"/>
  <c r="AH71" i="18"/>
  <c r="AE68" i="18"/>
  <c r="AH69" i="18"/>
  <c r="AH91" i="18"/>
  <c r="AF93" i="18"/>
  <c r="AE92" i="18"/>
  <c r="AG94" i="18"/>
  <c r="AE60" i="18"/>
  <c r="AF85" i="18"/>
  <c r="AG58" i="18"/>
  <c r="AF81" i="18"/>
  <c r="AH83" i="18"/>
  <c r="AG82" i="18"/>
  <c r="AE84" i="18"/>
  <c r="AE64" i="18"/>
  <c r="AG66" i="18"/>
  <c r="AH87" i="18"/>
  <c r="AF89" i="18"/>
  <c r="AG62" i="18"/>
  <c r="AG86" i="18"/>
  <c r="AE88" i="18"/>
  <c r="AG90" i="18"/>
  <c r="AF77" i="18"/>
  <c r="AH79" i="18"/>
  <c r="AE53" i="18"/>
  <c r="AF53" i="18"/>
  <c r="AE76" i="18"/>
  <c r="AG78" i="18"/>
  <c r="AE80" i="18"/>
  <c r="AH51" i="18"/>
  <c r="AG70" i="18"/>
  <c r="AF69" i="18"/>
  <c r="AE69" i="18"/>
  <c r="AG68" i="18"/>
  <c r="AH67" i="18"/>
  <c r="AH68" i="18"/>
  <c r="AG67" i="18"/>
  <c r="AE57" i="18"/>
  <c r="AE61" i="18"/>
  <c r="AH59" i="18"/>
  <c r="AD60" i="18"/>
  <c r="AF61" i="18"/>
  <c r="AF57" i="18"/>
  <c r="AG59" i="18"/>
  <c r="AE65" i="18"/>
  <c r="AH64" i="18"/>
  <c r="AF65" i="18"/>
  <c r="AH63" i="18"/>
  <c r="AG63" i="18"/>
  <c r="AE52" i="18"/>
  <c r="AG54" i="18"/>
  <c r="AE56" i="18"/>
  <c r="AH55" i="18"/>
  <c r="AD56" i="18"/>
  <c r="AH52" i="18"/>
  <c r="AG55" i="18"/>
  <c r="AF100" i="18"/>
  <c r="AG101" i="18"/>
  <c r="AH102" i="18"/>
  <c r="AF104" i="18"/>
  <c r="AG105" i="18"/>
  <c r="AD106" i="18"/>
  <c r="AH106" i="18"/>
  <c r="AF108" i="18"/>
  <c r="AG109" i="18"/>
  <c r="AH110" i="18"/>
  <c r="AG113" i="18"/>
  <c r="AD114" i="18"/>
  <c r="AF116" i="18"/>
  <c r="AD118" i="18"/>
  <c r="AH118" i="18"/>
  <c r="AF99" i="18"/>
  <c r="AH101" i="18"/>
  <c r="AF103" i="18"/>
  <c r="AG104" i="18"/>
  <c r="AH105" i="18"/>
  <c r="AF107" i="18"/>
  <c r="AG108" i="18"/>
  <c r="AH109" i="18"/>
  <c r="AF111" i="18"/>
  <c r="AG112" i="18"/>
  <c r="AH113" i="18"/>
  <c r="AE114" i="18"/>
  <c r="AG116" i="18"/>
  <c r="AD117" i="18"/>
  <c r="AH100" i="18"/>
  <c r="AD104" i="18"/>
  <c r="AE105" i="18"/>
  <c r="AF106" i="18"/>
  <c r="AG107" i="18"/>
  <c r="AD108" i="18"/>
  <c r="AD112" i="18"/>
  <c r="AE113" i="18"/>
  <c r="AH116" i="18"/>
  <c r="AF118" i="18"/>
  <c r="AG119" i="18"/>
  <c r="AD102" i="18"/>
  <c r="AD110" i="18"/>
  <c r="AF112" i="18"/>
  <c r="AG100" i="18"/>
  <c r="AD101" i="18"/>
  <c r="AD109" i="18"/>
  <c r="AF115" i="18"/>
  <c r="AH117" i="18"/>
  <c r="AF119" i="18"/>
  <c r="AG99" i="18"/>
  <c r="AD100" i="18"/>
  <c r="AF102" i="18"/>
  <c r="AG103" i="18"/>
  <c r="AH104" i="18"/>
  <c r="AH108" i="18"/>
  <c r="AF110" i="18"/>
  <c r="AG111" i="18"/>
  <c r="AH112" i="18"/>
  <c r="AF114" i="18"/>
  <c r="AG115" i="18"/>
  <c r="AD116" i="18"/>
  <c r="AD99" i="18"/>
  <c r="AD103" i="18"/>
  <c r="AD107" i="18"/>
  <c r="AD111" i="18"/>
  <c r="AD115" i="18"/>
  <c r="AD119" i="18"/>
  <c r="AE75" i="18"/>
  <c r="AF76" i="18"/>
  <c r="AG77" i="18"/>
  <c r="AD78" i="18"/>
  <c r="AH78" i="18"/>
  <c r="AE79" i="18"/>
  <c r="AF80" i="18"/>
  <c r="AG81" i="18"/>
  <c r="AD82" i="18"/>
  <c r="AH82" i="18"/>
  <c r="AE83" i="18"/>
  <c r="AF84" i="18"/>
  <c r="AG85" i="18"/>
  <c r="AD86" i="18"/>
  <c r="AH86" i="18"/>
  <c r="AE87" i="18"/>
  <c r="AF88" i="18"/>
  <c r="AG89" i="18"/>
  <c r="AD90" i="18"/>
  <c r="AH90" i="18"/>
  <c r="AE91" i="18"/>
  <c r="AF92" i="18"/>
  <c r="AG93" i="18"/>
  <c r="AD94" i="18"/>
  <c r="AH94" i="18"/>
  <c r="AE95" i="18"/>
  <c r="AF75" i="18"/>
  <c r="AG76" i="18"/>
  <c r="AD77" i="18"/>
  <c r="AH77" i="18"/>
  <c r="AE78" i="18"/>
  <c r="AF79" i="18"/>
  <c r="AG80" i="18"/>
  <c r="AD81" i="18"/>
  <c r="AH81" i="18"/>
  <c r="AE82" i="18"/>
  <c r="AF83" i="18"/>
  <c r="AG84" i="18"/>
  <c r="AD85" i="18"/>
  <c r="AH85" i="18"/>
  <c r="AE86" i="18"/>
  <c r="AF87" i="18"/>
  <c r="AG88" i="18"/>
  <c r="AD89" i="18"/>
  <c r="AH89" i="18"/>
  <c r="AE90" i="18"/>
  <c r="AF91" i="18"/>
  <c r="AG92" i="18"/>
  <c r="AD93" i="18"/>
  <c r="AH93" i="18"/>
  <c r="AE94" i="18"/>
  <c r="AF95" i="18"/>
  <c r="AG75" i="18"/>
  <c r="AD76" i="18"/>
  <c r="AH76" i="18"/>
  <c r="AE77" i="18"/>
  <c r="AF78" i="18"/>
  <c r="AG79" i="18"/>
  <c r="AD80" i="18"/>
  <c r="AH80" i="18"/>
  <c r="AE81" i="18"/>
  <c r="AF82" i="18"/>
  <c r="AG83" i="18"/>
  <c r="AD84" i="18"/>
  <c r="AH84" i="18"/>
  <c r="AE85" i="18"/>
  <c r="AF86" i="18"/>
  <c r="AG87" i="18"/>
  <c r="AD88" i="18"/>
  <c r="AH88" i="18"/>
  <c r="AE89" i="18"/>
  <c r="AF90" i="18"/>
  <c r="AG91" i="18"/>
  <c r="AD92" i="18"/>
  <c r="AH92" i="18"/>
  <c r="AE93" i="18"/>
  <c r="AF94" i="18"/>
  <c r="AG95" i="18"/>
  <c r="AD75" i="18"/>
  <c r="AD79" i="18"/>
  <c r="AD83" i="18"/>
  <c r="AD87" i="18"/>
  <c r="AD91" i="18"/>
  <c r="AD95" i="18"/>
  <c r="AF54" i="18"/>
  <c r="AH56" i="18"/>
  <c r="AF62" i="18"/>
  <c r="AD64" i="18"/>
  <c r="AF66" i="18"/>
  <c r="AD68" i="18"/>
  <c r="AE51" i="18"/>
  <c r="AF52" i="18"/>
  <c r="AG53" i="18"/>
  <c r="AD54" i="18"/>
  <c r="AH54" i="18"/>
  <c r="AE55" i="18"/>
  <c r="AF56" i="18"/>
  <c r="AG57" i="18"/>
  <c r="AD58" i="18"/>
  <c r="AH58" i="18"/>
  <c r="AE59" i="18"/>
  <c r="AF60" i="18"/>
  <c r="AG61" i="18"/>
  <c r="AD62" i="18"/>
  <c r="AH62" i="18"/>
  <c r="AE63" i="18"/>
  <c r="AF64" i="18"/>
  <c r="AG65" i="18"/>
  <c r="AD66" i="18"/>
  <c r="AH66" i="18"/>
  <c r="AE67" i="18"/>
  <c r="AF68" i="18"/>
  <c r="AG69" i="18"/>
  <c r="AD70" i="18"/>
  <c r="AH70" i="18"/>
  <c r="AE71" i="18"/>
  <c r="AD52" i="18"/>
  <c r="AH60" i="18"/>
  <c r="AF51" i="18"/>
  <c r="AG52" i="18"/>
  <c r="AD53" i="18"/>
  <c r="AH53" i="18"/>
  <c r="AE54" i="18"/>
  <c r="AF55" i="18"/>
  <c r="AG56" i="18"/>
  <c r="AD57" i="18"/>
  <c r="AH57" i="18"/>
  <c r="AE58" i="18"/>
  <c r="AF59" i="18"/>
  <c r="AG60" i="18"/>
  <c r="AD61" i="18"/>
  <c r="AH61" i="18"/>
  <c r="AE62" i="18"/>
  <c r="AF63" i="18"/>
  <c r="AG64" i="18"/>
  <c r="AD65" i="18"/>
  <c r="AH65" i="18"/>
  <c r="AE66" i="18"/>
  <c r="AF67" i="18"/>
  <c r="AD69" i="18"/>
  <c r="AE70" i="18"/>
  <c r="AF71" i="18"/>
  <c r="AF70" i="18"/>
  <c r="AG71" i="18"/>
  <c r="AF58" i="18"/>
  <c r="AD51" i="18"/>
  <c r="AD55" i="18"/>
  <c r="AD59" i="18"/>
  <c r="AD63" i="18"/>
  <c r="AD67" i="18"/>
  <c r="AD71" i="18"/>
  <c r="N3" i="18"/>
  <c r="U27" i="18"/>
  <c r="V27" i="18"/>
  <c r="W27" i="18"/>
  <c r="X27" i="18"/>
  <c r="Y27" i="18"/>
  <c r="Z27" i="18"/>
  <c r="AA27" i="18"/>
  <c r="AB27" i="18"/>
  <c r="AC27" i="18"/>
  <c r="U28" i="18"/>
  <c r="V28" i="18"/>
  <c r="W28" i="18"/>
  <c r="X28" i="18"/>
  <c r="Y28" i="18"/>
  <c r="Z28" i="18"/>
  <c r="AA28" i="18"/>
  <c r="AB28" i="18"/>
  <c r="AC28" i="18"/>
  <c r="U29" i="18"/>
  <c r="V29" i="18"/>
  <c r="W29" i="18"/>
  <c r="X29" i="18"/>
  <c r="Y29" i="18"/>
  <c r="Z29" i="18"/>
  <c r="AA29" i="18"/>
  <c r="AB29" i="18"/>
  <c r="AC29" i="18"/>
  <c r="U30" i="18"/>
  <c r="V30" i="18"/>
  <c r="W30" i="18"/>
  <c r="X30" i="18"/>
  <c r="Y30" i="18"/>
  <c r="Z30" i="18"/>
  <c r="AA30" i="18"/>
  <c r="AB30" i="18"/>
  <c r="AC30" i="18"/>
  <c r="U31" i="18"/>
  <c r="V31" i="18"/>
  <c r="W31" i="18"/>
  <c r="X31" i="18"/>
  <c r="Y31" i="18"/>
  <c r="Z31" i="18"/>
  <c r="AA31" i="18"/>
  <c r="AB31" i="18"/>
  <c r="AC31" i="18"/>
  <c r="U32" i="18"/>
  <c r="V32" i="18"/>
  <c r="W32" i="18"/>
  <c r="X32" i="18"/>
  <c r="Y32" i="18"/>
  <c r="Z32" i="18"/>
  <c r="AA32" i="18"/>
  <c r="AB32" i="18"/>
  <c r="AC32" i="18"/>
  <c r="U33" i="18"/>
  <c r="V33" i="18"/>
  <c r="W33" i="18"/>
  <c r="X33" i="18"/>
  <c r="Y33" i="18"/>
  <c r="Z33" i="18"/>
  <c r="AA33" i="18"/>
  <c r="AB33" i="18"/>
  <c r="AC33" i="18"/>
  <c r="U34" i="18"/>
  <c r="V34" i="18"/>
  <c r="W34" i="18"/>
  <c r="X34" i="18"/>
  <c r="Y34" i="18"/>
  <c r="Z34" i="18"/>
  <c r="AA34" i="18"/>
  <c r="AB34" i="18"/>
  <c r="AC34" i="18"/>
  <c r="U35" i="18"/>
  <c r="V35" i="18"/>
  <c r="W35" i="18"/>
  <c r="X35" i="18"/>
  <c r="Y35" i="18"/>
  <c r="Z35" i="18"/>
  <c r="AA35" i="18"/>
  <c r="AB35" i="18"/>
  <c r="AC35" i="18"/>
  <c r="U36" i="18"/>
  <c r="V36" i="18"/>
  <c r="W36" i="18"/>
  <c r="X36" i="18"/>
  <c r="Y36" i="18"/>
  <c r="Z36" i="18"/>
  <c r="AA36" i="18"/>
  <c r="AB36" i="18"/>
  <c r="AC36" i="18"/>
  <c r="U37" i="18"/>
  <c r="V37" i="18"/>
  <c r="W37" i="18"/>
  <c r="X37" i="18"/>
  <c r="Y37" i="18"/>
  <c r="Z37" i="18"/>
  <c r="AA37" i="18"/>
  <c r="AB37" i="18"/>
  <c r="AC37" i="18"/>
  <c r="U38" i="18"/>
  <c r="V38" i="18"/>
  <c r="W38" i="18"/>
  <c r="X38" i="18"/>
  <c r="Y38" i="18"/>
  <c r="Z38" i="18"/>
  <c r="AA38" i="18"/>
  <c r="AB38" i="18"/>
  <c r="AC38" i="18"/>
  <c r="U39" i="18"/>
  <c r="V39" i="18"/>
  <c r="W39" i="18"/>
  <c r="X39" i="18"/>
  <c r="Y39" i="18"/>
  <c r="Z39" i="18"/>
  <c r="AA39" i="18"/>
  <c r="AB39" i="18"/>
  <c r="AC39" i="18"/>
  <c r="U40" i="18"/>
  <c r="V40" i="18"/>
  <c r="W40" i="18"/>
  <c r="X40" i="18"/>
  <c r="Y40" i="18"/>
  <c r="Z40" i="18"/>
  <c r="AA40" i="18"/>
  <c r="AB40" i="18"/>
  <c r="AC40" i="18"/>
  <c r="U41" i="18"/>
  <c r="V41" i="18"/>
  <c r="W41" i="18"/>
  <c r="X41" i="18"/>
  <c r="Y41" i="18"/>
  <c r="Z41" i="18"/>
  <c r="AA41" i="18"/>
  <c r="AB41" i="18"/>
  <c r="AC41" i="18"/>
  <c r="U42" i="18"/>
  <c r="V42" i="18"/>
  <c r="W42" i="18"/>
  <c r="X42" i="18"/>
  <c r="Y42" i="18"/>
  <c r="Z42" i="18"/>
  <c r="AA42" i="18"/>
  <c r="AB42" i="18"/>
  <c r="AC42" i="18"/>
  <c r="U43" i="18"/>
  <c r="V43" i="18"/>
  <c r="W43" i="18"/>
  <c r="X43" i="18"/>
  <c r="Y43" i="18"/>
  <c r="Z43" i="18"/>
  <c r="AA43" i="18"/>
  <c r="AB43" i="18"/>
  <c r="AC43" i="18"/>
  <c r="U44" i="18"/>
  <c r="V44" i="18"/>
  <c r="W44" i="18"/>
  <c r="X44" i="18"/>
  <c r="AG44" i="18" s="1"/>
  <c r="Y44" i="18"/>
  <c r="Z44" i="18"/>
  <c r="AA44" i="18"/>
  <c r="AB44" i="18"/>
  <c r="AC44" i="18"/>
  <c r="U45" i="18"/>
  <c r="V45" i="18"/>
  <c r="W45" i="18"/>
  <c r="AH45" i="18" s="1"/>
  <c r="X45" i="18"/>
  <c r="Y45" i="18"/>
  <c r="Z45" i="18"/>
  <c r="AA45" i="18"/>
  <c r="AB45" i="18"/>
  <c r="AC45" i="18"/>
  <c r="U46" i="18"/>
  <c r="V46" i="18"/>
  <c r="W46" i="18"/>
  <c r="X46" i="18"/>
  <c r="Y46" i="18"/>
  <c r="Z46" i="18"/>
  <c r="AA46" i="18"/>
  <c r="AB46" i="18"/>
  <c r="AC46" i="18"/>
  <c r="U47" i="18"/>
  <c r="V47" i="18"/>
  <c r="W47" i="18"/>
  <c r="X47" i="18"/>
  <c r="Y47" i="18"/>
  <c r="Z47" i="18"/>
  <c r="AA47" i="18"/>
  <c r="AB47" i="18"/>
  <c r="AC47" i="18"/>
  <c r="T28" i="18"/>
  <c r="T29" i="18"/>
  <c r="T30" i="18"/>
  <c r="T31" i="18"/>
  <c r="AE31" i="18" s="1"/>
  <c r="T32" i="18"/>
  <c r="T33" i="18"/>
  <c r="T34" i="18"/>
  <c r="T35" i="18"/>
  <c r="AH35" i="18" s="1"/>
  <c r="T36" i="18"/>
  <c r="T37" i="18"/>
  <c r="T38" i="18"/>
  <c r="T39" i="18"/>
  <c r="AG39" i="18" s="1"/>
  <c r="T40" i="18"/>
  <c r="T41" i="18"/>
  <c r="T42" i="18"/>
  <c r="T43" i="18"/>
  <c r="AE43" i="18" s="1"/>
  <c r="T44" i="18"/>
  <c r="T45" i="18"/>
  <c r="T46" i="18"/>
  <c r="T47" i="18"/>
  <c r="AE47" i="18" s="1"/>
  <c r="T27" i="18"/>
  <c r="Q4" i="18"/>
  <c r="Q5" i="18"/>
  <c r="Q6" i="18"/>
  <c r="Q7" i="18"/>
  <c r="Q8" i="18"/>
  <c r="Q9" i="18"/>
  <c r="Q10" i="18"/>
  <c r="Q11" i="18"/>
  <c r="Q12" i="18"/>
  <c r="Q13" i="18"/>
  <c r="Q14" i="18"/>
  <c r="Q15" i="18"/>
  <c r="Q16" i="18"/>
  <c r="Q17" i="18"/>
  <c r="Q18" i="18"/>
  <c r="Q19" i="18"/>
  <c r="Q20" i="18"/>
  <c r="Q21" i="18"/>
  <c r="Q22" i="18"/>
  <c r="Q23" i="18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Q3" i="18"/>
  <c r="P3" i="18"/>
  <c r="O3" i="18"/>
  <c r="N4" i="18"/>
  <c r="M3" i="18"/>
  <c r="AE46" i="18" l="1"/>
  <c r="AH41" i="18"/>
  <c r="AE40" i="18"/>
  <c r="AG38" i="18"/>
  <c r="AG29" i="18"/>
  <c r="AG42" i="18"/>
  <c r="AH38" i="18"/>
  <c r="AD44" i="18"/>
  <c r="AG41" i="18"/>
  <c r="AH46" i="18"/>
  <c r="AG34" i="18"/>
  <c r="AE45" i="18"/>
  <c r="AG37" i="18"/>
  <c r="AG36" i="18"/>
  <c r="AE27" i="18"/>
  <c r="AH42" i="18"/>
  <c r="AH30" i="18"/>
  <c r="AH40" i="18"/>
  <c r="AG45" i="18"/>
  <c r="AE41" i="18"/>
  <c r="AG33" i="18"/>
  <c r="AH34" i="18"/>
  <c r="AD32" i="18"/>
  <c r="AD28" i="18"/>
  <c r="AF27" i="18"/>
  <c r="AF44" i="18"/>
  <c r="AF40" i="18"/>
  <c r="AH36" i="18"/>
  <c r="AH32" i="18"/>
  <c r="AH28" i="18"/>
  <c r="AE35" i="18"/>
  <c r="AH27" i="18"/>
  <c r="AG27" i="18"/>
  <c r="AD27" i="18"/>
  <c r="AF47" i="18"/>
  <c r="AG47" i="18"/>
  <c r="AD47" i="18"/>
  <c r="AH47" i="18"/>
  <c r="AD45" i="18"/>
  <c r="AF43" i="18"/>
  <c r="AF46" i="18"/>
  <c r="AH44" i="18"/>
  <c r="AD43" i="18"/>
  <c r="AE44" i="18"/>
  <c r="AF45" i="18"/>
  <c r="AG46" i="18"/>
  <c r="AH43" i="18"/>
  <c r="AG43" i="18"/>
  <c r="AD46" i="18"/>
  <c r="AD34" i="18"/>
  <c r="AE36" i="18"/>
  <c r="AD33" i="18"/>
  <c r="AF37" i="18"/>
  <c r="AG35" i="18"/>
  <c r="AD36" i="18"/>
  <c r="AE34" i="18"/>
  <c r="AF36" i="18"/>
  <c r="AF34" i="18"/>
  <c r="AD37" i="18"/>
  <c r="AF33" i="18"/>
  <c r="AH37" i="18"/>
  <c r="AH33" i="18"/>
  <c r="AD35" i="18"/>
  <c r="AE37" i="18"/>
  <c r="AE33" i="18"/>
  <c r="AF35" i="18"/>
  <c r="AD41" i="18"/>
  <c r="AD40" i="18"/>
  <c r="AF42" i="18"/>
  <c r="AD39" i="18"/>
  <c r="AE42" i="18"/>
  <c r="AE38" i="18"/>
  <c r="AF41" i="18"/>
  <c r="AG40" i="18"/>
  <c r="AH39" i="18"/>
  <c r="AF39" i="18"/>
  <c r="AE39" i="18"/>
  <c r="AF38" i="18"/>
  <c r="AD42" i="18"/>
  <c r="AD38" i="18"/>
  <c r="AF29" i="18"/>
  <c r="AH29" i="18"/>
  <c r="AE32" i="18"/>
  <c r="AE28" i="18"/>
  <c r="AF32" i="18"/>
  <c r="AF28" i="18"/>
  <c r="AG32" i="18"/>
  <c r="AG28" i="18"/>
  <c r="AF31" i="18"/>
  <c r="AG31" i="18"/>
  <c r="AH31" i="18"/>
  <c r="AD29" i="18"/>
  <c r="AE29" i="18"/>
  <c r="AD31" i="18"/>
  <c r="AD30" i="18"/>
  <c r="AE30" i="18"/>
  <c r="AF30" i="18"/>
  <c r="AG30" i="18"/>
  <c r="D28" i="17"/>
  <c r="E28" i="17"/>
  <c r="F28" i="17"/>
  <c r="D27" i="17"/>
  <c r="E27" i="17"/>
  <c r="F27" i="17"/>
  <c r="C28" i="17"/>
  <c r="C27" i="17"/>
  <c r="D20" i="16" l="1"/>
  <c r="E20" i="16"/>
  <c r="F20" i="16"/>
  <c r="D21" i="16"/>
  <c r="E21" i="16"/>
  <c r="F21" i="16"/>
  <c r="D22" i="16"/>
  <c r="E22" i="16"/>
  <c r="F22" i="16"/>
  <c r="D23" i="16"/>
  <c r="E23" i="16"/>
  <c r="F23" i="16"/>
  <c r="D24" i="16"/>
  <c r="E24" i="16"/>
  <c r="F24" i="16"/>
  <c r="C21" i="16"/>
  <c r="C22" i="16"/>
  <c r="C23" i="16"/>
  <c r="C24" i="16"/>
  <c r="C20" i="16"/>
  <c r="D15" i="16"/>
  <c r="E15" i="16"/>
  <c r="F15" i="16"/>
  <c r="D16" i="16"/>
  <c r="E16" i="16"/>
  <c r="F16" i="16"/>
  <c r="D17" i="16"/>
  <c r="E17" i="16"/>
  <c r="F17" i="16"/>
  <c r="D18" i="16"/>
  <c r="E18" i="16"/>
  <c r="F18" i="16"/>
  <c r="D19" i="16"/>
  <c r="E19" i="16"/>
  <c r="F19" i="16"/>
  <c r="C16" i="16"/>
  <c r="C17" i="16"/>
  <c r="C18" i="16"/>
  <c r="C19" i="16"/>
  <c r="C15" i="16"/>
  <c r="D3" i="16"/>
  <c r="E3" i="16"/>
  <c r="F3" i="16"/>
  <c r="D4" i="16"/>
  <c r="E4" i="16"/>
  <c r="F4" i="16"/>
  <c r="D5" i="16"/>
  <c r="E5" i="16"/>
  <c r="F5" i="16"/>
  <c r="D6" i="16"/>
  <c r="E6" i="16"/>
  <c r="F6" i="16"/>
  <c r="D7" i="16"/>
  <c r="E7" i="16"/>
  <c r="F7" i="16"/>
  <c r="C4" i="16"/>
  <c r="C5" i="16"/>
  <c r="C6" i="16"/>
  <c r="C7" i="16"/>
  <c r="C3" i="16"/>
  <c r="D8" i="16"/>
  <c r="E8" i="16"/>
  <c r="F8" i="16"/>
  <c r="D9" i="16"/>
  <c r="E9" i="16"/>
  <c r="F9" i="16"/>
  <c r="D10" i="16"/>
  <c r="E10" i="16"/>
  <c r="F10" i="16"/>
  <c r="D11" i="16"/>
  <c r="E11" i="16"/>
  <c r="F11" i="16"/>
  <c r="D12" i="16"/>
  <c r="E12" i="16"/>
  <c r="F12" i="16"/>
  <c r="C9" i="16"/>
  <c r="C10" i="16"/>
  <c r="C11" i="16"/>
  <c r="C12" i="16"/>
  <c r="C8" i="16"/>
</calcChain>
</file>

<file path=xl/sharedStrings.xml><?xml version="1.0" encoding="utf-8"?>
<sst xmlns="http://schemas.openxmlformats.org/spreadsheetml/2006/main" count="554" uniqueCount="55">
  <si>
    <t>ACCURACY</t>
  </si>
  <si>
    <t>PRECISION</t>
  </si>
  <si>
    <t>RECALL</t>
  </si>
  <si>
    <t>F1</t>
  </si>
  <si>
    <t>HTree</t>
  </si>
  <si>
    <t>kNN</t>
  </si>
  <si>
    <t>Nbayes</t>
  </si>
  <si>
    <t>RuleCl</t>
  </si>
  <si>
    <t>electricity-enriched-avg-10</t>
  </si>
  <si>
    <t>electricity-enriched-avg-50</t>
  </si>
  <si>
    <t>electricity-enriched-avg-100</t>
  </si>
  <si>
    <t>electricity-enriched-avg-500</t>
  </si>
  <si>
    <t>electricity-enriched-avg-1000</t>
  </si>
  <si>
    <t>electricity-reduced-avg-10</t>
  </si>
  <si>
    <t>electricity-reduced-avg-50</t>
  </si>
  <si>
    <t>electricity-reduced-avg-100</t>
  </si>
  <si>
    <t>electricity-reduced-avg-500</t>
  </si>
  <si>
    <t>electricity-reduced-avg-1000</t>
  </si>
  <si>
    <t>AVG TIME (S)</t>
  </si>
  <si>
    <t>STD. DEV. TIME (S)</t>
  </si>
  <si>
    <t>AVG SIZE (BYTES)</t>
  </si>
  <si>
    <t>STD. DEV. SIZE (BYTES)</t>
  </si>
  <si>
    <t>electricity-enriched-minmax-10</t>
  </si>
  <si>
    <t>electricity-enriched-minmax-50</t>
  </si>
  <si>
    <t>electricity-enriched-minmax-100</t>
  </si>
  <si>
    <t>electricity-enriched-minmax-500</t>
  </si>
  <si>
    <t>electricity-enriched-minmax-1000</t>
  </si>
  <si>
    <t>electricity-reduced-minmax-10</t>
  </si>
  <si>
    <t>electricity-reduced-minmax-50</t>
  </si>
  <si>
    <t>electricity-reduced-minmax-100</t>
  </si>
  <si>
    <t>electricity-reduced-minmax-500</t>
  </si>
  <si>
    <t>electricity-reduced-minmax-1000</t>
  </si>
  <si>
    <t>electricity</t>
  </si>
  <si>
    <t>AVG</t>
  </si>
  <si>
    <t>MIN/MAX</t>
  </si>
  <si>
    <t>DECISION MODEL COMPLEXITY</t>
  </si>
  <si>
    <t>Tree-Nodes</t>
  </si>
  <si>
    <t>Tree-Leaves</t>
  </si>
  <si>
    <t>Tree-Depth</t>
  </si>
  <si>
    <t>No. Rules</t>
  </si>
  <si>
    <t>MIN</t>
  </si>
  <si>
    <t>MAX</t>
  </si>
  <si>
    <t>STD. DEV.</t>
  </si>
  <si>
    <t>MEDIAN</t>
  </si>
  <si>
    <t>LEARNING HOEFFDING TREE (MS)</t>
  </si>
  <si>
    <t>LEARNING KNN (MS)</t>
  </si>
  <si>
    <t>LEARNING NAIVE BAYES (MS)</t>
  </si>
  <si>
    <t>LEARNING RULE CLASSIFIER (MS)</t>
  </si>
  <si>
    <t>TOTAL HOEFFDING TREE (MS)</t>
  </si>
  <si>
    <t>TOTAL KNN (MS)</t>
  </si>
  <si>
    <t>TOTAL NAIVE BAYES (MS)</t>
  </si>
  <si>
    <t>TOTAL RULE CLASSIFIER (MS)</t>
  </si>
  <si>
    <t>Dataset (-windowSize)</t>
  </si>
  <si>
    <t>Without preprocessing</t>
  </si>
  <si>
    <t>PREPROCESSING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</si>
</sst>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Liberatio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EBD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0">
    <xf numFmtId="0" fontId="0" fillId="0" borderId="0" xfId="0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3" fillId="0" borderId="15" xfId="0" applyFont="1" applyBorder="1"/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0" fillId="0" borderId="1" xfId="1" applyNumberFormat="1" applyFont="1" applyFill="1" applyBorder="1" applyAlignment="1">
      <alignment horizontal="center"/>
    </xf>
    <xf numFmtId="2" fontId="0" fillId="0" borderId="2" xfId="1" applyNumberFormat="1" applyFont="1" applyFill="1" applyBorder="1" applyAlignment="1">
      <alignment horizontal="center"/>
    </xf>
    <xf numFmtId="2" fontId="0" fillId="0" borderId="3" xfId="1" applyNumberFormat="1" applyFont="1" applyFill="1" applyBorder="1" applyAlignment="1">
      <alignment horizontal="center"/>
    </xf>
    <xf numFmtId="2" fontId="0" fillId="0" borderId="4" xfId="1" applyNumberFormat="1" applyFont="1" applyFill="1" applyBorder="1" applyAlignment="1">
      <alignment horizontal="center"/>
    </xf>
    <xf numFmtId="2" fontId="0" fillId="0" borderId="0" xfId="1" applyNumberFormat="1" applyFont="1" applyFill="1" applyAlignment="1">
      <alignment horizontal="center"/>
    </xf>
    <xf numFmtId="2" fontId="0" fillId="0" borderId="5" xfId="1" applyNumberFormat="1" applyFont="1" applyFill="1" applyBorder="1" applyAlignment="1">
      <alignment horizontal="center"/>
    </xf>
    <xf numFmtId="2" fontId="0" fillId="0" borderId="6" xfId="1" applyNumberFormat="1" applyFont="1" applyFill="1" applyBorder="1" applyAlignment="1">
      <alignment horizontal="center"/>
    </xf>
    <xf numFmtId="2" fontId="0" fillId="0" borderId="7" xfId="1" applyNumberFormat="1" applyFont="1" applyFill="1" applyBorder="1" applyAlignment="1">
      <alignment horizontal="center"/>
    </xf>
    <xf numFmtId="2" fontId="0" fillId="0" borderId="8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Border="1"/>
    <xf numFmtId="0" fontId="0" fillId="4" borderId="15" xfId="0" applyFill="1" applyBorder="1" applyAlignment="1">
      <alignment horizontal="center"/>
    </xf>
    <xf numFmtId="0" fontId="2" fillId="0" borderId="15" xfId="0" applyFont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12" xfId="0" applyFont="1" applyFill="1" applyBorder="1"/>
    <xf numFmtId="0" fontId="5" fillId="0" borderId="14" xfId="0" applyFont="1" applyFill="1" applyBorder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6" fillId="0" borderId="0" xfId="0" applyFont="1" applyAlignment="1">
      <alignment horizontal="left" vertical="center" wrapText="1"/>
    </xf>
    <xf numFmtId="2" fontId="0" fillId="0" borderId="0" xfId="0" applyNumberFormat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4" fontId="0" fillId="0" borderId="7" xfId="0" applyNumberFormat="1" applyFon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4" borderId="15" xfId="0" applyFill="1" applyBorder="1"/>
    <xf numFmtId="0" fontId="2" fillId="4" borderId="15" xfId="0" applyFont="1" applyFill="1" applyBorder="1"/>
    <xf numFmtId="0" fontId="1" fillId="4" borderId="15" xfId="0" applyFont="1" applyFill="1" applyBorder="1"/>
    <xf numFmtId="0" fontId="1" fillId="4" borderId="1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EBDFF"/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EAD0-CA28-421C-8EE4-F9DDB59D82D5}">
  <dimension ref="B2:I20"/>
  <sheetViews>
    <sheetView tabSelected="1" zoomScaleNormal="100" workbookViewId="0"/>
  </sheetViews>
  <sheetFormatPr baseColWidth="10" defaultRowHeight="15" x14ac:dyDescent="0.25"/>
  <sheetData>
    <row r="2" spans="2:9" x14ac:dyDescent="0.25">
      <c r="B2" s="105" t="s">
        <v>0</v>
      </c>
      <c r="C2" s="106"/>
      <c r="D2" s="106"/>
      <c r="E2" s="107"/>
      <c r="F2" s="106" t="s">
        <v>1</v>
      </c>
      <c r="G2" s="106"/>
      <c r="H2" s="106"/>
      <c r="I2" s="107"/>
    </row>
    <row r="3" spans="2:9" x14ac:dyDescent="0.25">
      <c r="B3" s="1" t="s">
        <v>4</v>
      </c>
      <c r="C3" s="2" t="s">
        <v>5</v>
      </c>
      <c r="D3" s="2" t="s">
        <v>6</v>
      </c>
      <c r="E3" s="3" t="s">
        <v>7</v>
      </c>
      <c r="F3" s="2" t="s">
        <v>4</v>
      </c>
      <c r="G3" s="2" t="s">
        <v>5</v>
      </c>
      <c r="H3" s="2" t="s">
        <v>6</v>
      </c>
      <c r="I3" s="3" t="s">
        <v>7</v>
      </c>
    </row>
    <row r="4" spans="2:9" x14ac:dyDescent="0.25">
      <c r="B4" s="114">
        <v>79.195357000000001</v>
      </c>
      <c r="C4" s="26">
        <v>78.378795999999994</v>
      </c>
      <c r="D4" s="26">
        <v>73.362465</v>
      </c>
      <c r="E4" s="115">
        <v>73.207980000000006</v>
      </c>
      <c r="F4" s="26">
        <v>78.626497000000001</v>
      </c>
      <c r="G4" s="26">
        <v>77.913527999999999</v>
      </c>
      <c r="H4" s="26">
        <v>72.839119999999994</v>
      </c>
      <c r="I4" s="115">
        <v>72.230840999999998</v>
      </c>
    </row>
    <row r="6" spans="2:9" x14ac:dyDescent="0.25">
      <c r="B6" s="105" t="s">
        <v>2</v>
      </c>
      <c r="C6" s="106"/>
      <c r="D6" s="106"/>
      <c r="E6" s="107"/>
      <c r="F6" s="106" t="s">
        <v>3</v>
      </c>
      <c r="G6" s="106"/>
      <c r="H6" s="106"/>
      <c r="I6" s="107"/>
    </row>
    <row r="7" spans="2:9" x14ac:dyDescent="0.25">
      <c r="B7" s="1" t="s">
        <v>4</v>
      </c>
      <c r="C7" s="2" t="s">
        <v>5</v>
      </c>
      <c r="D7" s="2" t="s">
        <v>6</v>
      </c>
      <c r="E7" s="3" t="s">
        <v>7</v>
      </c>
      <c r="F7" s="2" t="s">
        <v>4</v>
      </c>
      <c r="G7" s="2" t="s">
        <v>5</v>
      </c>
      <c r="H7" s="2" t="s">
        <v>6</v>
      </c>
      <c r="I7" s="3" t="s">
        <v>7</v>
      </c>
    </row>
    <row r="8" spans="2:9" x14ac:dyDescent="0.25">
      <c r="B8" s="114">
        <v>78.770318000000003</v>
      </c>
      <c r="C8" s="26">
        <v>77.868682000000007</v>
      </c>
      <c r="D8" s="26">
        <v>75.705870000000004</v>
      </c>
      <c r="E8" s="115">
        <v>72.898287999999994</v>
      </c>
      <c r="F8" s="26">
        <v>78.483200999999994</v>
      </c>
      <c r="G8" s="26">
        <v>77.958426000000003</v>
      </c>
      <c r="H8" s="26">
        <v>70.181558999999993</v>
      </c>
      <c r="I8" s="115">
        <v>71.575506000000004</v>
      </c>
    </row>
    <row r="10" spans="2:9" x14ac:dyDescent="0.25">
      <c r="B10" s="108" t="s">
        <v>18</v>
      </c>
      <c r="C10" s="109"/>
      <c r="D10" s="109"/>
      <c r="E10" s="110"/>
      <c r="F10" s="109" t="s">
        <v>19</v>
      </c>
      <c r="G10" s="109"/>
      <c r="H10" s="109"/>
      <c r="I10" s="110"/>
    </row>
    <row r="11" spans="2:9" x14ac:dyDescent="0.25">
      <c r="B11" s="1" t="s">
        <v>4</v>
      </c>
      <c r="C11" s="2" t="s">
        <v>5</v>
      </c>
      <c r="D11" s="2" t="s">
        <v>6</v>
      </c>
      <c r="E11" s="3" t="s">
        <v>7</v>
      </c>
      <c r="F11" s="2" t="s">
        <v>4</v>
      </c>
      <c r="G11" s="2" t="s">
        <v>5</v>
      </c>
      <c r="H11" s="2" t="s">
        <v>6</v>
      </c>
      <c r="I11" s="3" t="s">
        <v>7</v>
      </c>
    </row>
    <row r="12" spans="2:9" ht="15" customHeight="1" x14ac:dyDescent="0.25">
      <c r="B12" s="114">
        <v>0.20937500000000001</v>
      </c>
      <c r="C12" s="26">
        <v>9.5265629999999994</v>
      </c>
      <c r="D12" s="26">
        <v>0.140625</v>
      </c>
      <c r="E12" s="115">
        <v>13.546875</v>
      </c>
      <c r="F12" s="26">
        <v>2.1194999999999999E-2</v>
      </c>
      <c r="G12" s="26">
        <v>6.2909000000000007E-2</v>
      </c>
      <c r="H12" s="26">
        <v>6.9880000000000003E-3</v>
      </c>
      <c r="I12" s="115">
        <v>0.441112</v>
      </c>
    </row>
    <row r="14" spans="2:9" x14ac:dyDescent="0.25">
      <c r="B14" s="111" t="s">
        <v>20</v>
      </c>
      <c r="C14" s="112"/>
      <c r="D14" s="112"/>
      <c r="E14" s="113"/>
      <c r="F14" s="112" t="s">
        <v>21</v>
      </c>
      <c r="G14" s="112"/>
      <c r="H14" s="112"/>
      <c r="I14" s="113"/>
    </row>
    <row r="15" spans="2:9" x14ac:dyDescent="0.25">
      <c r="B15" s="1" t="s">
        <v>4</v>
      </c>
      <c r="C15" s="2" t="s">
        <v>5</v>
      </c>
      <c r="D15" s="2" t="s">
        <v>6</v>
      </c>
      <c r="E15" s="3" t="s">
        <v>7</v>
      </c>
      <c r="F15" s="2" t="s">
        <v>4</v>
      </c>
      <c r="G15" s="2" t="s">
        <v>5</v>
      </c>
      <c r="H15" s="2" t="s">
        <v>6</v>
      </c>
      <c r="I15" s="3" t="s">
        <v>7</v>
      </c>
    </row>
    <row r="16" spans="2:9" x14ac:dyDescent="0.25">
      <c r="B16" s="116">
        <v>138808</v>
      </c>
      <c r="C16" s="27">
        <v>799688</v>
      </c>
      <c r="D16" s="27">
        <v>5616</v>
      </c>
      <c r="E16" s="117">
        <v>5573232</v>
      </c>
      <c r="F16" s="27">
        <v>0</v>
      </c>
      <c r="G16" s="27">
        <v>0</v>
      </c>
      <c r="H16" s="27">
        <v>0</v>
      </c>
      <c r="I16" s="117">
        <v>344</v>
      </c>
    </row>
    <row r="18" spans="2:5" x14ac:dyDescent="0.25">
      <c r="B18" s="118" t="s">
        <v>35</v>
      </c>
      <c r="C18" s="119"/>
      <c r="D18" s="119"/>
      <c r="E18" s="120"/>
    </row>
    <row r="19" spans="2:5" x14ac:dyDescent="0.25">
      <c r="B19" s="1" t="s">
        <v>36</v>
      </c>
      <c r="C19" s="2" t="s">
        <v>37</v>
      </c>
      <c r="D19" s="3" t="s">
        <v>38</v>
      </c>
      <c r="E19" s="3" t="s">
        <v>39</v>
      </c>
    </row>
    <row r="20" spans="2:5" x14ac:dyDescent="0.25">
      <c r="B20" s="45">
        <v>57</v>
      </c>
      <c r="C20" s="46">
        <v>39</v>
      </c>
      <c r="D20" s="47">
        <v>8</v>
      </c>
      <c r="E20" s="47">
        <v>36</v>
      </c>
    </row>
  </sheetData>
  <mergeCells count="9">
    <mergeCell ref="B18:E18"/>
    <mergeCell ref="B2:E2"/>
    <mergeCell ref="F2:I2"/>
    <mergeCell ref="B6:E6"/>
    <mergeCell ref="F6:I6"/>
    <mergeCell ref="B10:E10"/>
    <mergeCell ref="F10:I10"/>
    <mergeCell ref="B14:E14"/>
    <mergeCell ref="F14:I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798E-03CB-4ED4-8E71-87A5525B0DD2}">
  <dimension ref="B2:R33"/>
  <sheetViews>
    <sheetView zoomScaleNormal="100" workbookViewId="0">
      <selection activeCell="A2" sqref="A2"/>
    </sheetView>
  </sheetViews>
  <sheetFormatPr baseColWidth="10" defaultRowHeight="15" x14ac:dyDescent="0.25"/>
  <cols>
    <col min="2" max="2" width="31.28515625" customWidth="1"/>
  </cols>
  <sheetData>
    <row r="2" spans="2:18" x14ac:dyDescent="0.25">
      <c r="C2" s="105" t="s">
        <v>0</v>
      </c>
      <c r="D2" s="106"/>
      <c r="E2" s="106"/>
      <c r="F2" s="106"/>
      <c r="G2" s="105" t="s">
        <v>1</v>
      </c>
      <c r="H2" s="106"/>
      <c r="I2" s="106"/>
      <c r="J2" s="107"/>
      <c r="K2" s="105" t="s">
        <v>2</v>
      </c>
      <c r="L2" s="106"/>
      <c r="M2" s="106"/>
      <c r="N2" s="107"/>
      <c r="O2" s="106" t="s">
        <v>3</v>
      </c>
      <c r="P2" s="106"/>
      <c r="Q2" s="106"/>
      <c r="R2" s="107"/>
    </row>
    <row r="3" spans="2:18" x14ac:dyDescent="0.25">
      <c r="B3" s="16" t="s">
        <v>52</v>
      </c>
      <c r="C3" s="1" t="s">
        <v>4</v>
      </c>
      <c r="D3" s="2" t="s">
        <v>5</v>
      </c>
      <c r="E3" s="2" t="s">
        <v>6</v>
      </c>
      <c r="F3" s="3" t="s">
        <v>7</v>
      </c>
      <c r="G3" s="1" t="s">
        <v>4</v>
      </c>
      <c r="H3" s="2" t="s">
        <v>5</v>
      </c>
      <c r="I3" s="2" t="s">
        <v>6</v>
      </c>
      <c r="J3" s="3" t="s">
        <v>7</v>
      </c>
      <c r="K3" s="1" t="s">
        <v>4</v>
      </c>
      <c r="L3" s="2" t="s">
        <v>5</v>
      </c>
      <c r="M3" s="2" t="s">
        <v>6</v>
      </c>
      <c r="N3" s="3" t="s">
        <v>7</v>
      </c>
      <c r="O3" s="1" t="s">
        <v>4</v>
      </c>
      <c r="P3" s="2" t="s">
        <v>5</v>
      </c>
      <c r="Q3" s="2" t="s">
        <v>6</v>
      </c>
      <c r="R3" s="3" t="s">
        <v>7</v>
      </c>
    </row>
    <row r="4" spans="2:18" x14ac:dyDescent="0.25">
      <c r="B4" s="4" t="s">
        <v>8</v>
      </c>
      <c r="C4" s="7">
        <v>82.373322999999999</v>
      </c>
      <c r="D4" s="8">
        <v>77.092161000000004</v>
      </c>
      <c r="E4" s="8">
        <v>70.760504999999995</v>
      </c>
      <c r="F4" s="9">
        <v>71.912518000000006</v>
      </c>
      <c r="G4" s="7">
        <v>81.979461000000001</v>
      </c>
      <c r="H4" s="8">
        <v>76.605794000000003</v>
      </c>
      <c r="I4" s="8">
        <v>69.938415000000006</v>
      </c>
      <c r="J4" s="9">
        <v>70.918875</v>
      </c>
      <c r="K4" s="7">
        <v>81.951069000000004</v>
      </c>
      <c r="L4" s="8">
        <v>76.556552999999994</v>
      </c>
      <c r="M4" s="8">
        <v>72.729459000000006</v>
      </c>
      <c r="N4" s="9">
        <v>71.369645000000006</v>
      </c>
      <c r="O4" s="8">
        <v>82.007872000000006</v>
      </c>
      <c r="P4" s="8">
        <v>76.655097999999995</v>
      </c>
      <c r="Q4" s="8">
        <v>67.353671000000006</v>
      </c>
      <c r="R4" s="9">
        <v>70.473763000000005</v>
      </c>
    </row>
    <row r="5" spans="2:18" x14ac:dyDescent="0.25">
      <c r="B5" s="5" t="s">
        <v>9</v>
      </c>
      <c r="C5" s="10">
        <v>93.118820999999997</v>
      </c>
      <c r="D5" s="11">
        <v>77.743202999999994</v>
      </c>
      <c r="E5" s="11">
        <v>73.761916999999997</v>
      </c>
      <c r="F5" s="12">
        <v>79.228459999999998</v>
      </c>
      <c r="G5" s="10">
        <v>92.983283</v>
      </c>
      <c r="H5" s="11">
        <v>77.283360000000002</v>
      </c>
      <c r="I5" s="11">
        <v>73.242090000000005</v>
      </c>
      <c r="J5" s="12">
        <v>78.592665999999994</v>
      </c>
      <c r="K5" s="10">
        <v>92.877478999999994</v>
      </c>
      <c r="L5" s="11">
        <v>77.220631999999995</v>
      </c>
      <c r="M5" s="11">
        <v>76.018257000000006</v>
      </c>
      <c r="N5" s="12">
        <v>79.580984999999998</v>
      </c>
      <c r="O5" s="11">
        <v>93.089329000000006</v>
      </c>
      <c r="P5" s="11">
        <v>77.346191000000005</v>
      </c>
      <c r="Q5" s="11">
        <v>70.661548999999994</v>
      </c>
      <c r="R5" s="12">
        <v>77.628594000000007</v>
      </c>
    </row>
    <row r="6" spans="2:18" x14ac:dyDescent="0.25">
      <c r="B6" s="5" t="s">
        <v>10</v>
      </c>
      <c r="C6" s="10">
        <v>86.147157000000007</v>
      </c>
      <c r="D6" s="11">
        <v>77.317267000000001</v>
      </c>
      <c r="E6" s="11">
        <v>74.130472999999995</v>
      </c>
      <c r="F6" s="12">
        <v>73.254326000000006</v>
      </c>
      <c r="G6" s="10">
        <v>85.815832</v>
      </c>
      <c r="H6" s="11">
        <v>76.825084000000004</v>
      </c>
      <c r="I6" s="11">
        <v>73.562931000000006</v>
      </c>
      <c r="J6" s="12">
        <v>72.284510999999995</v>
      </c>
      <c r="K6" s="10">
        <v>85.838363000000001</v>
      </c>
      <c r="L6" s="11">
        <v>76.785888</v>
      </c>
      <c r="M6" s="11">
        <v>76.119364000000004</v>
      </c>
      <c r="N6" s="12">
        <v>72.924155999999996</v>
      </c>
      <c r="O6" s="11">
        <v>85.793312999999998</v>
      </c>
      <c r="P6" s="11">
        <v>76.864320000000006</v>
      </c>
      <c r="Q6" s="11">
        <v>71.172630999999996</v>
      </c>
      <c r="R6" s="12">
        <v>71.655989000000005</v>
      </c>
    </row>
    <row r="7" spans="2:18" x14ac:dyDescent="0.25">
      <c r="B7" s="5" t="s">
        <v>11</v>
      </c>
      <c r="C7" s="10">
        <v>81.726695000000007</v>
      </c>
      <c r="D7" s="11">
        <v>76.330772999999994</v>
      </c>
      <c r="E7" s="11">
        <v>73.395568999999995</v>
      </c>
      <c r="F7" s="12">
        <v>73.060117000000005</v>
      </c>
      <c r="G7" s="10">
        <v>81.181398999999999</v>
      </c>
      <c r="H7" s="11">
        <v>75.820435000000003</v>
      </c>
      <c r="I7" s="11">
        <v>72.965970999999996</v>
      </c>
      <c r="J7" s="12">
        <v>72.104674000000003</v>
      </c>
      <c r="K7" s="10">
        <v>81.576977999999997</v>
      </c>
      <c r="L7" s="11">
        <v>75.779601999999997</v>
      </c>
      <c r="M7" s="11">
        <v>76.061948000000001</v>
      </c>
      <c r="N7" s="12">
        <v>72.629435000000001</v>
      </c>
      <c r="O7" s="11">
        <v>80.789638999999994</v>
      </c>
      <c r="P7" s="11">
        <v>75.861311999999998</v>
      </c>
      <c r="Q7" s="11">
        <v>70.112170000000006</v>
      </c>
      <c r="R7" s="12">
        <v>71.587441999999996</v>
      </c>
    </row>
    <row r="8" spans="2:18" x14ac:dyDescent="0.25">
      <c r="B8" s="6" t="s">
        <v>12</v>
      </c>
      <c r="C8" s="13">
        <v>81.069032000000007</v>
      </c>
      <c r="D8" s="14">
        <v>75.920286000000004</v>
      </c>
      <c r="E8" s="14">
        <v>73.274187999999995</v>
      </c>
      <c r="F8" s="15">
        <v>72.214866000000001</v>
      </c>
      <c r="G8" s="13">
        <v>80.686790000000002</v>
      </c>
      <c r="H8" s="14">
        <v>75.379811000000004</v>
      </c>
      <c r="I8" s="14">
        <v>72.834128000000007</v>
      </c>
      <c r="J8" s="15">
        <v>71.486838000000006</v>
      </c>
      <c r="K8" s="13">
        <v>80.606831</v>
      </c>
      <c r="L8" s="14">
        <v>75.359272000000004</v>
      </c>
      <c r="M8" s="14">
        <v>75.934032000000002</v>
      </c>
      <c r="N8" s="15">
        <v>71.555045000000007</v>
      </c>
      <c r="O8" s="14">
        <v>80.766908000000001</v>
      </c>
      <c r="P8" s="14">
        <v>75.400362000000001</v>
      </c>
      <c r="Q8" s="14">
        <v>69.977395999999999</v>
      </c>
      <c r="R8" s="15">
        <v>71.418761000000003</v>
      </c>
    </row>
    <row r="10" spans="2:18" x14ac:dyDescent="0.25">
      <c r="C10" s="108" t="s">
        <v>18</v>
      </c>
      <c r="D10" s="109"/>
      <c r="E10" s="109"/>
      <c r="F10" s="110"/>
      <c r="G10" s="109" t="s">
        <v>19</v>
      </c>
      <c r="H10" s="109"/>
      <c r="I10" s="109"/>
      <c r="J10" s="110"/>
      <c r="K10" s="111" t="s">
        <v>20</v>
      </c>
      <c r="L10" s="112"/>
      <c r="M10" s="112"/>
      <c r="N10" s="113"/>
      <c r="O10" s="112" t="s">
        <v>21</v>
      </c>
      <c r="P10" s="112"/>
      <c r="Q10" s="112"/>
      <c r="R10" s="113"/>
    </row>
    <row r="11" spans="2:18" x14ac:dyDescent="0.25">
      <c r="B11" s="16" t="s">
        <v>52</v>
      </c>
      <c r="C11" s="2" t="s">
        <v>4</v>
      </c>
      <c r="D11" s="2" t="s">
        <v>5</v>
      </c>
      <c r="E11" s="2" t="s">
        <v>6</v>
      </c>
      <c r="F11" s="3" t="s">
        <v>7</v>
      </c>
      <c r="G11" s="1" t="s">
        <v>4</v>
      </c>
      <c r="H11" s="2" t="s">
        <v>5</v>
      </c>
      <c r="I11" s="2" t="s">
        <v>6</v>
      </c>
      <c r="J11" s="3" t="s">
        <v>7</v>
      </c>
      <c r="K11" s="1" t="s">
        <v>4</v>
      </c>
      <c r="L11" s="2" t="s">
        <v>5</v>
      </c>
      <c r="M11" s="2" t="s">
        <v>6</v>
      </c>
      <c r="N11" s="3" t="s">
        <v>7</v>
      </c>
      <c r="O11" s="1" t="s">
        <v>4</v>
      </c>
      <c r="P11" s="2" t="s">
        <v>5</v>
      </c>
      <c r="Q11" s="2" t="s">
        <v>6</v>
      </c>
      <c r="R11" s="3" t="s">
        <v>7</v>
      </c>
    </row>
    <row r="12" spans="2:18" x14ac:dyDescent="0.25">
      <c r="B12" s="4" t="s">
        <v>8</v>
      </c>
      <c r="C12" s="7">
        <v>0.35781299999999999</v>
      </c>
      <c r="D12" s="8">
        <v>12.315625000000001</v>
      </c>
      <c r="E12" s="8">
        <v>0.276563</v>
      </c>
      <c r="F12" s="9">
        <v>12.7125</v>
      </c>
      <c r="G12" s="8">
        <v>2.6561999999999999E-2</v>
      </c>
      <c r="H12" s="8">
        <v>0.25653599999999999</v>
      </c>
      <c r="I12" s="8">
        <v>7.1599999999999997E-3</v>
      </c>
      <c r="J12" s="9">
        <v>1.234715</v>
      </c>
      <c r="K12" s="17">
        <v>270808</v>
      </c>
      <c r="L12" s="18">
        <v>1056168</v>
      </c>
      <c r="M12" s="18">
        <v>7296</v>
      </c>
      <c r="N12" s="19">
        <v>8686643.1999999993</v>
      </c>
      <c r="O12" s="18">
        <v>0</v>
      </c>
      <c r="P12" s="18">
        <v>0</v>
      </c>
      <c r="Q12" s="18">
        <v>0</v>
      </c>
      <c r="R12" s="19">
        <v>225.599999</v>
      </c>
    </row>
    <row r="13" spans="2:18" x14ac:dyDescent="0.25">
      <c r="B13" s="5" t="s">
        <v>9</v>
      </c>
      <c r="C13" s="10">
        <v>0.35156300000000001</v>
      </c>
      <c r="D13" s="11">
        <v>12.815625000000001</v>
      </c>
      <c r="E13" s="11">
        <v>0.26406299999999999</v>
      </c>
      <c r="F13" s="12">
        <v>14.646875</v>
      </c>
      <c r="G13" s="11">
        <v>1.7468999999999998E-2</v>
      </c>
      <c r="H13" s="11">
        <v>7.5842000000000007E-2</v>
      </c>
      <c r="I13" s="11">
        <v>8.4139999999999996E-3</v>
      </c>
      <c r="J13" s="12">
        <v>0.59969099999999997</v>
      </c>
      <c r="K13" s="20">
        <v>204344</v>
      </c>
      <c r="L13" s="21">
        <v>1056092.8</v>
      </c>
      <c r="M13" s="21">
        <v>7220.8</v>
      </c>
      <c r="N13" s="22">
        <v>10620761.6</v>
      </c>
      <c r="O13" s="21">
        <v>0</v>
      </c>
      <c r="P13" s="21">
        <v>225.6</v>
      </c>
      <c r="Q13" s="21">
        <v>225.6</v>
      </c>
      <c r="R13" s="22">
        <v>344.60971999999998</v>
      </c>
    </row>
    <row r="14" spans="2:18" x14ac:dyDescent="0.25">
      <c r="B14" s="5" t="s">
        <v>10</v>
      </c>
      <c r="C14" s="10">
        <v>0.34218799999999999</v>
      </c>
      <c r="D14" s="11">
        <v>13.060938</v>
      </c>
      <c r="E14" s="11">
        <v>0.26874999999999999</v>
      </c>
      <c r="F14" s="12">
        <v>11.807812999999999</v>
      </c>
      <c r="G14" s="11">
        <v>1.2978999999999999E-2</v>
      </c>
      <c r="H14" s="11">
        <v>7.7639E-2</v>
      </c>
      <c r="I14" s="11">
        <v>1.5309E-2</v>
      </c>
      <c r="J14" s="12">
        <v>0.95943199999999995</v>
      </c>
      <c r="K14" s="20">
        <v>217064</v>
      </c>
      <c r="L14" s="21">
        <v>1056017.6000000001</v>
      </c>
      <c r="M14" s="21">
        <v>7220.8</v>
      </c>
      <c r="N14" s="22">
        <v>9173569.5999999996</v>
      </c>
      <c r="O14" s="21">
        <v>0</v>
      </c>
      <c r="P14" s="21">
        <v>300.79999900000001</v>
      </c>
      <c r="Q14" s="21">
        <v>225.6</v>
      </c>
      <c r="R14" s="22">
        <v>344.60969799999998</v>
      </c>
    </row>
    <row r="15" spans="2:18" x14ac:dyDescent="0.25">
      <c r="B15" s="5" t="s">
        <v>11</v>
      </c>
      <c r="C15" s="10">
        <v>0.35</v>
      </c>
      <c r="D15" s="11">
        <v>15.339062999999999</v>
      </c>
      <c r="E15" s="11">
        <v>0.26250000000000001</v>
      </c>
      <c r="F15" s="12">
        <v>13.610938000000001</v>
      </c>
      <c r="G15" s="11">
        <v>1.0364E-2</v>
      </c>
      <c r="H15" s="11">
        <v>7.7512999999999999E-2</v>
      </c>
      <c r="I15" s="11">
        <v>1.1693E-2</v>
      </c>
      <c r="J15" s="12">
        <v>0.33104699999999998</v>
      </c>
      <c r="K15" s="20">
        <v>302200</v>
      </c>
      <c r="L15" s="21">
        <v>1056168</v>
      </c>
      <c r="M15" s="21">
        <v>7220.8</v>
      </c>
      <c r="N15" s="22">
        <v>9679022.4000000004</v>
      </c>
      <c r="O15" s="21">
        <v>0</v>
      </c>
      <c r="P15" s="21">
        <v>0</v>
      </c>
      <c r="Q15" s="21">
        <v>225.6</v>
      </c>
      <c r="R15" s="22">
        <v>300.80000100000001</v>
      </c>
    </row>
    <row r="16" spans="2:18" x14ac:dyDescent="0.25">
      <c r="B16" s="6" t="s">
        <v>12</v>
      </c>
      <c r="C16" s="13">
        <v>0.354688</v>
      </c>
      <c r="D16" s="14">
        <v>17.776562999999999</v>
      </c>
      <c r="E16" s="14">
        <v>0.260938</v>
      </c>
      <c r="F16" s="15">
        <v>11.61875</v>
      </c>
      <c r="G16" s="14">
        <v>1.0005E-2</v>
      </c>
      <c r="H16" s="14">
        <v>7.8141000000000002E-2</v>
      </c>
      <c r="I16" s="14">
        <v>7.1599999999999997E-3</v>
      </c>
      <c r="J16" s="15">
        <v>1.1141890000000001</v>
      </c>
      <c r="K16" s="23">
        <v>317112</v>
      </c>
      <c r="L16" s="24">
        <v>1056176</v>
      </c>
      <c r="M16" s="24">
        <v>7228</v>
      </c>
      <c r="N16" s="25">
        <v>9632980</v>
      </c>
      <c r="O16" s="24">
        <v>0</v>
      </c>
      <c r="P16" s="24">
        <v>0</v>
      </c>
      <c r="Q16" s="24">
        <v>228</v>
      </c>
      <c r="R16" s="25">
        <v>228</v>
      </c>
    </row>
    <row r="17" spans="2:18" x14ac:dyDescent="0.25">
      <c r="B17" s="48"/>
    </row>
    <row r="19" spans="2:18" x14ac:dyDescent="0.25">
      <c r="C19" s="105" t="s">
        <v>0</v>
      </c>
      <c r="D19" s="106"/>
      <c r="E19" s="106"/>
      <c r="F19" s="107"/>
      <c r="G19" s="105" t="s">
        <v>1</v>
      </c>
      <c r="H19" s="106"/>
      <c r="I19" s="106"/>
      <c r="J19" s="107"/>
      <c r="K19" s="105" t="s">
        <v>2</v>
      </c>
      <c r="L19" s="106"/>
      <c r="M19" s="106"/>
      <c r="N19" s="107"/>
      <c r="O19" s="106" t="s">
        <v>3</v>
      </c>
      <c r="P19" s="106"/>
      <c r="Q19" s="106"/>
      <c r="R19" s="107"/>
    </row>
    <row r="20" spans="2:18" x14ac:dyDescent="0.25">
      <c r="B20" s="16" t="s">
        <v>52</v>
      </c>
      <c r="C20" s="1" t="s">
        <v>4</v>
      </c>
      <c r="D20" s="2" t="s">
        <v>5</v>
      </c>
      <c r="E20" s="2" t="s">
        <v>6</v>
      </c>
      <c r="F20" s="3" t="s">
        <v>7</v>
      </c>
      <c r="G20" s="1" t="s">
        <v>4</v>
      </c>
      <c r="H20" s="2" t="s">
        <v>5</v>
      </c>
      <c r="I20" s="2" t="s">
        <v>6</v>
      </c>
      <c r="J20" s="3" t="s">
        <v>7</v>
      </c>
      <c r="K20" s="1" t="s">
        <v>4</v>
      </c>
      <c r="L20" s="2" t="s">
        <v>5</v>
      </c>
      <c r="M20" s="2" t="s">
        <v>6</v>
      </c>
      <c r="N20" s="3" t="s">
        <v>7</v>
      </c>
      <c r="O20" s="2" t="s">
        <v>4</v>
      </c>
      <c r="P20" s="2" t="s">
        <v>5</v>
      </c>
      <c r="Q20" s="2" t="s">
        <v>6</v>
      </c>
      <c r="R20" s="3" t="s">
        <v>7</v>
      </c>
    </row>
    <row r="21" spans="2:18" x14ac:dyDescent="0.25">
      <c r="B21" s="4" t="s">
        <v>13</v>
      </c>
      <c r="C21" s="7">
        <v>68.218131999999997</v>
      </c>
      <c r="D21" s="8">
        <v>72.506179000000003</v>
      </c>
      <c r="E21" s="8">
        <v>62.789107000000001</v>
      </c>
      <c r="F21" s="9">
        <v>63.810910999999997</v>
      </c>
      <c r="G21" s="7">
        <v>66.991799999999998</v>
      </c>
      <c r="H21" s="8">
        <v>71.846114999999998</v>
      </c>
      <c r="I21" s="8">
        <v>60.594678000000002</v>
      </c>
      <c r="J21" s="9">
        <v>62.396740000000001</v>
      </c>
      <c r="K21" s="7">
        <v>67.461071000000004</v>
      </c>
      <c r="L21" s="8">
        <v>71.861543999999995</v>
      </c>
      <c r="M21" s="8">
        <v>62.867091000000002</v>
      </c>
      <c r="N21" s="9">
        <v>62.704121000000001</v>
      </c>
      <c r="O21" s="8">
        <v>66.529014000000004</v>
      </c>
      <c r="P21" s="8">
        <v>71.830691999999999</v>
      </c>
      <c r="Q21" s="8">
        <v>58.480812</v>
      </c>
      <c r="R21" s="9">
        <v>62.092357999999997</v>
      </c>
    </row>
    <row r="22" spans="2:18" x14ac:dyDescent="0.25">
      <c r="B22" s="5" t="s">
        <v>14</v>
      </c>
      <c r="C22" s="10">
        <v>64.969543999999999</v>
      </c>
      <c r="D22" s="11">
        <v>72.027277999999995</v>
      </c>
      <c r="E22" s="11">
        <v>60.319561999999998</v>
      </c>
      <c r="F22" s="12">
        <v>61.286194000000002</v>
      </c>
      <c r="G22" s="10">
        <v>63.780417</v>
      </c>
      <c r="H22" s="11">
        <v>71.357043000000004</v>
      </c>
      <c r="I22" s="11">
        <v>58.067366</v>
      </c>
      <c r="J22" s="12">
        <v>59.343426000000001</v>
      </c>
      <c r="K22" s="10">
        <v>63.979739000000002</v>
      </c>
      <c r="L22" s="11">
        <v>71.371077</v>
      </c>
      <c r="M22" s="11">
        <v>58.690824999999997</v>
      </c>
      <c r="N22" s="12">
        <v>59.851868000000003</v>
      </c>
      <c r="O22" s="11">
        <v>63.582332999999998</v>
      </c>
      <c r="P22" s="11">
        <v>71.343016000000006</v>
      </c>
      <c r="Q22" s="11">
        <v>57.457011999999999</v>
      </c>
      <c r="R22" s="12">
        <v>58.84355</v>
      </c>
    </row>
    <row r="23" spans="2:18" x14ac:dyDescent="0.25">
      <c r="B23" s="5" t="s">
        <v>15</v>
      </c>
      <c r="C23" s="10">
        <v>66.931496999999993</v>
      </c>
      <c r="D23" s="11">
        <v>71.866172000000006</v>
      </c>
      <c r="E23" s="11">
        <v>60.767567</v>
      </c>
      <c r="F23" s="12">
        <v>63.460011000000002</v>
      </c>
      <c r="G23" s="10">
        <v>66.135668999999993</v>
      </c>
      <c r="H23" s="11">
        <v>71.148743999999994</v>
      </c>
      <c r="I23" s="11">
        <v>59.322578</v>
      </c>
      <c r="J23" s="12">
        <v>61.587426999999998</v>
      </c>
      <c r="K23" s="10">
        <v>66.147974000000005</v>
      </c>
      <c r="L23" s="11">
        <v>71.198127999999997</v>
      </c>
      <c r="M23" s="11">
        <v>59.497345000000003</v>
      </c>
      <c r="N23" s="12">
        <v>62.390689999999999</v>
      </c>
      <c r="O23" s="11">
        <v>66.123368999999997</v>
      </c>
      <c r="P23" s="11">
        <v>71.099429999999998</v>
      </c>
      <c r="Q23" s="11">
        <v>59.148834999999998</v>
      </c>
      <c r="R23" s="12">
        <v>60.804583999999998</v>
      </c>
    </row>
    <row r="24" spans="2:18" x14ac:dyDescent="0.25">
      <c r="B24" s="5" t="s">
        <v>16</v>
      </c>
      <c r="C24" s="10">
        <v>66.761564000000007</v>
      </c>
      <c r="D24" s="11">
        <v>71.387270000000001</v>
      </c>
      <c r="E24" s="11">
        <v>59.472104999999999</v>
      </c>
      <c r="F24" s="12">
        <v>62.539724999999997</v>
      </c>
      <c r="G24" s="10">
        <v>65.891131999999999</v>
      </c>
      <c r="H24" s="11">
        <v>70.637084000000002</v>
      </c>
      <c r="I24" s="11">
        <v>56.967022</v>
      </c>
      <c r="J24" s="12">
        <v>60.857747000000003</v>
      </c>
      <c r="K24" s="10">
        <v>65.940214999999995</v>
      </c>
      <c r="L24" s="11">
        <v>70.702752000000004</v>
      </c>
      <c r="M24" s="11">
        <v>57.632057000000003</v>
      </c>
      <c r="N24" s="12">
        <v>61.284981999999999</v>
      </c>
      <c r="O24" s="11">
        <v>65.842122000000003</v>
      </c>
      <c r="P24" s="11">
        <v>70.571538000000004</v>
      </c>
      <c r="Q24" s="11">
        <v>56.317160000000001</v>
      </c>
      <c r="R24" s="12">
        <v>60.436427999999999</v>
      </c>
    </row>
    <row r="25" spans="2:18" x14ac:dyDescent="0.25">
      <c r="B25" s="6" t="s">
        <v>17</v>
      </c>
      <c r="C25" s="13">
        <v>66.607079999999996</v>
      </c>
      <c r="D25" s="14">
        <v>71.365200999999999</v>
      </c>
      <c r="E25" s="14">
        <v>59.485346</v>
      </c>
      <c r="F25" s="15">
        <v>61.729785</v>
      </c>
      <c r="G25" s="13">
        <v>65.707631000000006</v>
      </c>
      <c r="H25" s="14">
        <v>70.622851999999995</v>
      </c>
      <c r="I25" s="14">
        <v>56.880709000000003</v>
      </c>
      <c r="J25" s="15">
        <v>59.524929</v>
      </c>
      <c r="K25" s="13">
        <v>65.770195999999999</v>
      </c>
      <c r="L25" s="14">
        <v>70.681169999999995</v>
      </c>
      <c r="M25" s="14">
        <v>57.628444000000002</v>
      </c>
      <c r="N25" s="15">
        <v>60.415202000000001</v>
      </c>
      <c r="O25" s="14">
        <v>65.645185999999995</v>
      </c>
      <c r="P25" s="14">
        <v>70.564631000000006</v>
      </c>
      <c r="Q25" s="14">
        <v>56.152127999999998</v>
      </c>
      <c r="R25" s="15">
        <v>58.660511999999997</v>
      </c>
    </row>
    <row r="27" spans="2:18" x14ac:dyDescent="0.25">
      <c r="C27" s="108" t="s">
        <v>18</v>
      </c>
      <c r="D27" s="109"/>
      <c r="E27" s="109"/>
      <c r="F27" s="110"/>
      <c r="G27" s="109" t="s">
        <v>19</v>
      </c>
      <c r="H27" s="109"/>
      <c r="I27" s="109"/>
      <c r="J27" s="110"/>
      <c r="K27" s="111" t="s">
        <v>20</v>
      </c>
      <c r="L27" s="112"/>
      <c r="M27" s="112"/>
      <c r="N27" s="113"/>
      <c r="O27" s="112" t="s">
        <v>21</v>
      </c>
      <c r="P27" s="112"/>
      <c r="Q27" s="112"/>
      <c r="R27" s="113"/>
    </row>
    <row r="28" spans="2:18" x14ac:dyDescent="0.25">
      <c r="B28" s="16" t="s">
        <v>52</v>
      </c>
      <c r="C28" s="1" t="s">
        <v>4</v>
      </c>
      <c r="D28" s="2" t="s">
        <v>5</v>
      </c>
      <c r="E28" s="2" t="s">
        <v>6</v>
      </c>
      <c r="F28" s="3" t="s">
        <v>7</v>
      </c>
      <c r="G28" s="1" t="s">
        <v>4</v>
      </c>
      <c r="H28" s="2" t="s">
        <v>5</v>
      </c>
      <c r="I28" s="2" t="s">
        <v>6</v>
      </c>
      <c r="J28" s="3" t="s">
        <v>7</v>
      </c>
      <c r="K28" s="1" t="s">
        <v>4</v>
      </c>
      <c r="L28" s="2" t="s">
        <v>5</v>
      </c>
      <c r="M28" s="2" t="s">
        <v>6</v>
      </c>
      <c r="N28" s="3" t="s">
        <v>7</v>
      </c>
      <c r="O28" s="2" t="s">
        <v>4</v>
      </c>
      <c r="P28" s="2" t="s">
        <v>5</v>
      </c>
      <c r="Q28" s="2" t="s">
        <v>6</v>
      </c>
      <c r="R28" s="3" t="s">
        <v>7</v>
      </c>
    </row>
    <row r="29" spans="2:18" x14ac:dyDescent="0.25">
      <c r="B29" s="4" t="s">
        <v>13</v>
      </c>
      <c r="C29" s="7">
        <v>0.24843799999999999</v>
      </c>
      <c r="D29" s="8">
        <v>9.5374999999999996</v>
      </c>
      <c r="E29" s="8">
        <v>0.20156299999999999</v>
      </c>
      <c r="F29" s="9">
        <v>11.565625000000001</v>
      </c>
      <c r="G29" s="7">
        <v>8.4139999999999996E-3</v>
      </c>
      <c r="H29" s="8">
        <v>3.4375000000000003E-2</v>
      </c>
      <c r="I29" s="8">
        <v>4.6880000000000003E-3</v>
      </c>
      <c r="J29" s="9">
        <v>0.435643</v>
      </c>
      <c r="K29" s="17">
        <v>164088</v>
      </c>
      <c r="L29" s="18">
        <v>799512</v>
      </c>
      <c r="M29" s="18">
        <v>5337.6</v>
      </c>
      <c r="N29" s="19">
        <v>5595115.2000000002</v>
      </c>
      <c r="O29" s="18">
        <v>0</v>
      </c>
      <c r="P29" s="18">
        <v>0</v>
      </c>
      <c r="Q29" s="18">
        <v>204.8</v>
      </c>
      <c r="R29" s="19">
        <v>250.82774699999999</v>
      </c>
    </row>
    <row r="30" spans="2:18" x14ac:dyDescent="0.25">
      <c r="B30" s="5" t="s">
        <v>14</v>
      </c>
      <c r="C30" s="10">
        <v>0.25312499999999999</v>
      </c>
      <c r="D30" s="11">
        <v>9.8468750000000007</v>
      </c>
      <c r="E30" s="11">
        <v>0.2</v>
      </c>
      <c r="F30" s="12">
        <v>10.554688000000001</v>
      </c>
      <c r="G30" s="10">
        <v>1.3622E-2</v>
      </c>
      <c r="H30" s="11">
        <v>4.3526000000000002E-2</v>
      </c>
      <c r="I30" s="11">
        <v>6.2500000000000003E-3</v>
      </c>
      <c r="J30" s="12">
        <v>0.49</v>
      </c>
      <c r="K30" s="20">
        <v>114040</v>
      </c>
      <c r="L30" s="21">
        <v>799460.8</v>
      </c>
      <c r="M30" s="21">
        <v>5337.6</v>
      </c>
      <c r="N30" s="22">
        <v>6355936</v>
      </c>
      <c r="O30" s="21">
        <v>0</v>
      </c>
      <c r="P30" s="21">
        <v>153.6</v>
      </c>
      <c r="Q30" s="21">
        <v>204.8</v>
      </c>
      <c r="R30" s="22">
        <v>256</v>
      </c>
    </row>
    <row r="31" spans="2:18" x14ac:dyDescent="0.25">
      <c r="B31" s="5" t="s">
        <v>15</v>
      </c>
      <c r="C31" s="10">
        <v>0.239063</v>
      </c>
      <c r="D31" s="11">
        <v>10.042187999999999</v>
      </c>
      <c r="E31" s="11">
        <v>0.19531299999999999</v>
      </c>
      <c r="F31" s="12">
        <v>12.543749999999999</v>
      </c>
      <c r="G31" s="10">
        <v>1.2204E-2</v>
      </c>
      <c r="H31" s="11">
        <v>5.3240000000000003E-2</v>
      </c>
      <c r="I31" s="11">
        <v>7.8130000000000005E-3</v>
      </c>
      <c r="J31" s="12">
        <v>0.43904900000000002</v>
      </c>
      <c r="K31" s="20">
        <v>103440</v>
      </c>
      <c r="L31" s="21">
        <v>799460.8</v>
      </c>
      <c r="M31" s="21">
        <v>5440</v>
      </c>
      <c r="N31" s="22">
        <v>7538910.4000000004</v>
      </c>
      <c r="O31" s="21">
        <v>0</v>
      </c>
      <c r="P31" s="21">
        <v>153.6</v>
      </c>
      <c r="Q31" s="21">
        <v>0</v>
      </c>
      <c r="R31" s="22">
        <v>204.79999799999999</v>
      </c>
    </row>
    <row r="32" spans="2:18" x14ac:dyDescent="0.25">
      <c r="B32" s="5" t="s">
        <v>16</v>
      </c>
      <c r="C32" s="10">
        <v>0.24218799999999999</v>
      </c>
      <c r="D32" s="11">
        <v>11.345313000000001</v>
      </c>
      <c r="E32" s="11">
        <v>0.19062499999999999</v>
      </c>
      <c r="F32" s="12">
        <v>11.321875</v>
      </c>
      <c r="G32" s="10">
        <v>1.0482E-2</v>
      </c>
      <c r="H32" s="11">
        <v>4.2187000000000002E-2</v>
      </c>
      <c r="I32" s="11">
        <v>9.3749999999999997E-3</v>
      </c>
      <c r="J32" s="12">
        <v>0.310556</v>
      </c>
      <c r="K32" s="20">
        <v>150576</v>
      </c>
      <c r="L32" s="21">
        <v>799512</v>
      </c>
      <c r="M32" s="21">
        <v>5388.8</v>
      </c>
      <c r="N32" s="22">
        <v>4953206.4000000004</v>
      </c>
      <c r="O32" s="21">
        <v>0</v>
      </c>
      <c r="P32" s="21">
        <v>0</v>
      </c>
      <c r="Q32" s="21">
        <v>153.6</v>
      </c>
      <c r="R32" s="22">
        <v>204.79998800000001</v>
      </c>
    </row>
    <row r="33" spans="2:18" x14ac:dyDescent="0.25">
      <c r="B33" s="6" t="s">
        <v>17</v>
      </c>
      <c r="C33" s="13">
        <v>0.245313</v>
      </c>
      <c r="D33" s="14">
        <v>13.012499999999999</v>
      </c>
      <c r="E33" s="14">
        <v>0.19531299999999999</v>
      </c>
      <c r="F33" s="15">
        <v>11.78125</v>
      </c>
      <c r="G33" s="13">
        <v>7.1599999999999997E-3</v>
      </c>
      <c r="H33" s="14">
        <v>8.5525000000000004E-2</v>
      </c>
      <c r="I33" s="14">
        <v>1.2597000000000001E-2</v>
      </c>
      <c r="J33" s="15">
        <v>0.31684499999999999</v>
      </c>
      <c r="K33" s="23">
        <v>135544</v>
      </c>
      <c r="L33" s="24">
        <v>799460.8</v>
      </c>
      <c r="M33" s="24">
        <v>5440</v>
      </c>
      <c r="N33" s="25">
        <v>5417153.5999999996</v>
      </c>
      <c r="O33" s="24">
        <v>0</v>
      </c>
      <c r="P33" s="24">
        <v>153.6</v>
      </c>
      <c r="Q33" s="24">
        <v>0</v>
      </c>
      <c r="R33" s="25">
        <v>234.62788</v>
      </c>
    </row>
  </sheetData>
  <mergeCells count="16">
    <mergeCell ref="C2:F2"/>
    <mergeCell ref="G2:J2"/>
    <mergeCell ref="K2:N2"/>
    <mergeCell ref="O2:R2"/>
    <mergeCell ref="C10:F10"/>
    <mergeCell ref="G10:J10"/>
    <mergeCell ref="K10:N10"/>
    <mergeCell ref="O10:R10"/>
    <mergeCell ref="C19:F19"/>
    <mergeCell ref="G19:J19"/>
    <mergeCell ref="K19:N19"/>
    <mergeCell ref="O19:R19"/>
    <mergeCell ref="C27:F27"/>
    <mergeCell ref="G27:J27"/>
    <mergeCell ref="K27:N27"/>
    <mergeCell ref="O27:R2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4B80-144B-4579-9F5B-16604B14491E}">
  <dimension ref="B2:R33"/>
  <sheetViews>
    <sheetView zoomScaleNormal="100" workbookViewId="0"/>
  </sheetViews>
  <sheetFormatPr baseColWidth="10" defaultRowHeight="15" x14ac:dyDescent="0.25"/>
  <cols>
    <col min="2" max="2" width="34.7109375" customWidth="1"/>
  </cols>
  <sheetData>
    <row r="2" spans="2:18" x14ac:dyDescent="0.25">
      <c r="C2" s="105" t="s">
        <v>0</v>
      </c>
      <c r="D2" s="106"/>
      <c r="E2" s="106"/>
      <c r="F2" s="107"/>
      <c r="G2" s="105" t="s">
        <v>1</v>
      </c>
      <c r="H2" s="106"/>
      <c r="I2" s="106"/>
      <c r="J2" s="107"/>
      <c r="K2" s="105" t="s">
        <v>2</v>
      </c>
      <c r="L2" s="106"/>
      <c r="M2" s="106"/>
      <c r="N2" s="107"/>
      <c r="O2" s="106" t="s">
        <v>3</v>
      </c>
      <c r="P2" s="106"/>
      <c r="Q2" s="106"/>
      <c r="R2" s="107"/>
    </row>
    <row r="3" spans="2:18" x14ac:dyDescent="0.25">
      <c r="B3" s="16" t="s">
        <v>52</v>
      </c>
      <c r="C3" s="1" t="s">
        <v>4</v>
      </c>
      <c r="D3" s="2" t="s">
        <v>5</v>
      </c>
      <c r="E3" s="2" t="s">
        <v>6</v>
      </c>
      <c r="F3" s="3" t="s">
        <v>7</v>
      </c>
      <c r="G3" s="1" t="s">
        <v>4</v>
      </c>
      <c r="H3" s="2" t="s">
        <v>5</v>
      </c>
      <c r="I3" s="2" t="s">
        <v>6</v>
      </c>
      <c r="J3" s="3" t="s">
        <v>7</v>
      </c>
      <c r="K3" s="1" t="s">
        <v>4</v>
      </c>
      <c r="L3" s="2" t="s">
        <v>5</v>
      </c>
      <c r="M3" s="2" t="s">
        <v>6</v>
      </c>
      <c r="N3" s="3" t="s">
        <v>7</v>
      </c>
      <c r="O3" s="2" t="s">
        <v>4</v>
      </c>
      <c r="P3" s="2" t="s">
        <v>5</v>
      </c>
      <c r="Q3" s="2" t="s">
        <v>6</v>
      </c>
      <c r="R3" s="3" t="s">
        <v>7</v>
      </c>
    </row>
    <row r="4" spans="2:18" x14ac:dyDescent="0.25">
      <c r="B4" s="4" t="s">
        <v>22</v>
      </c>
      <c r="C4" s="7">
        <v>79.698535000000007</v>
      </c>
      <c r="D4" s="8">
        <v>76.683881</v>
      </c>
      <c r="E4" s="8">
        <v>69.403249000000002</v>
      </c>
      <c r="F4" s="9">
        <v>74.688823999999997</v>
      </c>
      <c r="G4" s="7">
        <v>79.206569000000002</v>
      </c>
      <c r="H4" s="8">
        <v>76.117784999999998</v>
      </c>
      <c r="I4" s="8">
        <v>68.259917000000002</v>
      </c>
      <c r="J4" s="9">
        <v>73.795676999999998</v>
      </c>
      <c r="K4" s="7">
        <v>79.234425000000002</v>
      </c>
      <c r="L4" s="8">
        <v>76.143810000000002</v>
      </c>
      <c r="M4" s="8">
        <v>70.514464000000004</v>
      </c>
      <c r="N4" s="9">
        <v>74.888769999999994</v>
      </c>
      <c r="O4" s="8">
        <v>79.178731999999997</v>
      </c>
      <c r="P4" s="8">
        <v>76.091779000000002</v>
      </c>
      <c r="Q4" s="8">
        <v>66.145071000000002</v>
      </c>
      <c r="R4" s="9">
        <v>72.734036000000003</v>
      </c>
    </row>
    <row r="5" spans="2:18" x14ac:dyDescent="0.25">
      <c r="B5" s="5" t="s">
        <v>23</v>
      </c>
      <c r="C5" s="10">
        <v>86.946062999999995</v>
      </c>
      <c r="D5" s="11">
        <v>76.586776</v>
      </c>
      <c r="E5" s="11">
        <v>73.783986999999996</v>
      </c>
      <c r="F5" s="12">
        <v>74.377647999999994</v>
      </c>
      <c r="G5" s="10">
        <v>86.676938000000007</v>
      </c>
      <c r="H5" s="11">
        <v>76.134677999999994</v>
      </c>
      <c r="I5" s="11">
        <v>73.290324999999996</v>
      </c>
      <c r="J5" s="12">
        <v>73.488620999999995</v>
      </c>
      <c r="K5" s="10">
        <v>86.596642000000003</v>
      </c>
      <c r="L5" s="11">
        <v>76.048119999999997</v>
      </c>
      <c r="M5" s="11">
        <v>76.129266999999999</v>
      </c>
      <c r="N5" s="12">
        <v>74.028594999999996</v>
      </c>
      <c r="O5" s="11">
        <v>86.757383000000004</v>
      </c>
      <c r="P5" s="11">
        <v>76.221433000000005</v>
      </c>
      <c r="Q5" s="11">
        <v>70.655505000000005</v>
      </c>
      <c r="R5" s="12">
        <v>72.956467000000004</v>
      </c>
    </row>
    <row r="6" spans="2:18" x14ac:dyDescent="0.25">
      <c r="B6" s="5" t="s">
        <v>24</v>
      </c>
      <c r="C6" s="10">
        <v>83.172228000000004</v>
      </c>
      <c r="D6" s="11">
        <v>76.076976999999999</v>
      </c>
      <c r="E6" s="11">
        <v>73.463982999999999</v>
      </c>
      <c r="F6" s="12">
        <v>74.812411999999995</v>
      </c>
      <c r="G6" s="10">
        <v>82.773712000000003</v>
      </c>
      <c r="H6" s="11">
        <v>75.586856999999995</v>
      </c>
      <c r="I6" s="11">
        <v>72.840511000000006</v>
      </c>
      <c r="J6" s="12">
        <v>73.916731999999996</v>
      </c>
      <c r="K6" s="10">
        <v>82.786103999999995</v>
      </c>
      <c r="L6" s="11">
        <v>75.524163000000001</v>
      </c>
      <c r="M6" s="11">
        <v>75.411776000000003</v>
      </c>
      <c r="N6" s="12">
        <v>74.782144000000002</v>
      </c>
      <c r="O6" s="11">
        <v>82.761324000000002</v>
      </c>
      <c r="P6" s="11">
        <v>75.649654999999996</v>
      </c>
      <c r="Q6" s="11">
        <v>70.438806</v>
      </c>
      <c r="R6" s="12">
        <v>73.071121000000005</v>
      </c>
    </row>
    <row r="7" spans="2:18" x14ac:dyDescent="0.25">
      <c r="B7" s="5" t="s">
        <v>25</v>
      </c>
      <c r="C7" s="10">
        <v>81.093309000000005</v>
      </c>
      <c r="D7" s="11">
        <v>75.088277000000005</v>
      </c>
      <c r="E7" s="11">
        <v>72.329626000000005</v>
      </c>
      <c r="F7" s="12">
        <v>72.221486999999996</v>
      </c>
      <c r="G7" s="10">
        <v>80.623166999999995</v>
      </c>
      <c r="H7" s="11">
        <v>74.507030999999998</v>
      </c>
      <c r="I7" s="11">
        <v>71.514786999999998</v>
      </c>
      <c r="J7" s="12">
        <v>71.153751</v>
      </c>
      <c r="K7" s="10">
        <v>80.674469000000002</v>
      </c>
      <c r="L7" s="11">
        <v>74.5077</v>
      </c>
      <c r="M7" s="11">
        <v>73.838095999999993</v>
      </c>
      <c r="N7" s="12">
        <v>72.139176000000006</v>
      </c>
      <c r="O7" s="11">
        <v>80.571929999999995</v>
      </c>
      <c r="P7" s="11">
        <v>74.506362999999993</v>
      </c>
      <c r="Q7" s="11">
        <v>69.333224000000001</v>
      </c>
      <c r="R7" s="12">
        <v>70.194884999999999</v>
      </c>
    </row>
    <row r="8" spans="2:18" x14ac:dyDescent="0.25">
      <c r="B8" s="6" t="s">
        <v>26</v>
      </c>
      <c r="C8" s="13">
        <v>81.428760999999994</v>
      </c>
      <c r="D8" s="14">
        <v>75.481109000000004</v>
      </c>
      <c r="E8" s="14">
        <v>71.967691000000002</v>
      </c>
      <c r="F8" s="15">
        <v>72.771010000000004</v>
      </c>
      <c r="G8" s="13">
        <v>80.872090999999998</v>
      </c>
      <c r="H8" s="14">
        <v>74.905962000000002</v>
      </c>
      <c r="I8" s="14">
        <v>71.092309</v>
      </c>
      <c r="J8" s="15">
        <v>71.774457999999996</v>
      </c>
      <c r="K8" s="13">
        <v>81.269073000000006</v>
      </c>
      <c r="L8" s="14">
        <v>74.909709000000007</v>
      </c>
      <c r="M8" s="14">
        <v>73.332797999999997</v>
      </c>
      <c r="N8" s="15">
        <v>73.175983000000002</v>
      </c>
      <c r="O8" s="14">
        <v>80.478966999999997</v>
      </c>
      <c r="P8" s="14">
        <v>74.902214999999998</v>
      </c>
      <c r="Q8" s="14">
        <v>68.984666000000004</v>
      </c>
      <c r="R8" s="15">
        <v>70.425610000000006</v>
      </c>
    </row>
    <row r="10" spans="2:18" x14ac:dyDescent="0.25">
      <c r="C10" s="108" t="s">
        <v>18</v>
      </c>
      <c r="D10" s="109"/>
      <c r="E10" s="109"/>
      <c r="F10" s="110"/>
      <c r="G10" s="108" t="s">
        <v>19</v>
      </c>
      <c r="H10" s="109"/>
      <c r="I10" s="109"/>
      <c r="J10" s="110"/>
      <c r="K10" s="111" t="s">
        <v>20</v>
      </c>
      <c r="L10" s="112"/>
      <c r="M10" s="112"/>
      <c r="N10" s="113"/>
      <c r="O10" s="111" t="s">
        <v>21</v>
      </c>
      <c r="P10" s="112"/>
      <c r="Q10" s="112"/>
      <c r="R10" s="113"/>
    </row>
    <row r="11" spans="2:18" x14ac:dyDescent="0.25">
      <c r="B11" s="16" t="s">
        <v>52</v>
      </c>
      <c r="C11" s="1" t="s">
        <v>4</v>
      </c>
      <c r="D11" s="2" t="s">
        <v>5</v>
      </c>
      <c r="E11" s="2" t="s">
        <v>6</v>
      </c>
      <c r="F11" s="3" t="s">
        <v>7</v>
      </c>
      <c r="G11" s="1" t="s">
        <v>4</v>
      </c>
      <c r="H11" s="2" t="s">
        <v>5</v>
      </c>
      <c r="I11" s="2" t="s">
        <v>6</v>
      </c>
      <c r="J11" s="3" t="s">
        <v>7</v>
      </c>
      <c r="K11" s="1" t="s">
        <v>4</v>
      </c>
      <c r="L11" s="2" t="s">
        <v>5</v>
      </c>
      <c r="M11" s="2" t="s">
        <v>6</v>
      </c>
      <c r="N11" s="3" t="s">
        <v>7</v>
      </c>
      <c r="O11" s="1" t="s">
        <v>4</v>
      </c>
      <c r="P11" s="2" t="s">
        <v>5</v>
      </c>
      <c r="Q11" s="2" t="s">
        <v>6</v>
      </c>
      <c r="R11" s="3" t="s">
        <v>7</v>
      </c>
    </row>
    <row r="12" spans="2:18" x14ac:dyDescent="0.25">
      <c r="B12" s="4" t="s">
        <v>22</v>
      </c>
      <c r="C12" s="10">
        <v>0.36406300000000003</v>
      </c>
      <c r="D12" s="11">
        <v>14.728125</v>
      </c>
      <c r="E12" s="11">
        <v>0.27031300000000003</v>
      </c>
      <c r="F12" s="12">
        <v>16.375</v>
      </c>
      <c r="G12" s="10">
        <v>7.1599999999999997E-3</v>
      </c>
      <c r="H12" s="11">
        <v>0.10625</v>
      </c>
      <c r="I12" s="11">
        <v>1.0005E-2</v>
      </c>
      <c r="J12" s="12">
        <v>0.92662999999999995</v>
      </c>
      <c r="K12" s="20">
        <v>278208</v>
      </c>
      <c r="L12" s="21">
        <v>1248784</v>
      </c>
      <c r="M12" s="21">
        <v>8916.7999999999993</v>
      </c>
      <c r="N12" s="22">
        <v>9518915.1999999993</v>
      </c>
      <c r="O12" s="20">
        <v>0</v>
      </c>
      <c r="P12" s="21">
        <v>0</v>
      </c>
      <c r="Q12" s="21">
        <v>406.4</v>
      </c>
      <c r="R12" s="22">
        <v>406.40001100000001</v>
      </c>
    </row>
    <row r="13" spans="2:18" x14ac:dyDescent="0.25">
      <c r="B13" s="5" t="s">
        <v>23</v>
      </c>
      <c r="C13" s="10">
        <v>0.370313</v>
      </c>
      <c r="D13" s="11">
        <v>16.459375000000001</v>
      </c>
      <c r="E13" s="11">
        <v>0.27500000000000002</v>
      </c>
      <c r="F13" s="12">
        <v>13.179688000000001</v>
      </c>
      <c r="G13" s="10">
        <v>1.9826E-2</v>
      </c>
      <c r="H13" s="11">
        <v>6.9946999999999995E-2</v>
      </c>
      <c r="I13" s="11">
        <v>7.6550000000000003E-3</v>
      </c>
      <c r="J13" s="12">
        <v>0.59004800000000002</v>
      </c>
      <c r="K13" s="20">
        <v>204656</v>
      </c>
      <c r="L13" s="21">
        <v>1248682.3999999999</v>
      </c>
      <c r="M13" s="21">
        <v>8815.2000000000007</v>
      </c>
      <c r="N13" s="22">
        <v>7314839.2000000002</v>
      </c>
      <c r="O13" s="20">
        <v>0</v>
      </c>
      <c r="P13" s="21">
        <v>304.8</v>
      </c>
      <c r="Q13" s="21">
        <v>465.58969100000002</v>
      </c>
      <c r="R13" s="22">
        <v>465.58968800000002</v>
      </c>
    </row>
    <row r="14" spans="2:18" x14ac:dyDescent="0.25">
      <c r="B14" s="5" t="s">
        <v>24</v>
      </c>
      <c r="C14" s="10">
        <v>0.375</v>
      </c>
      <c r="D14" s="11">
        <v>17.273437999999999</v>
      </c>
      <c r="E14" s="11">
        <v>0.26874999999999999</v>
      </c>
      <c r="F14" s="12">
        <v>15.46875</v>
      </c>
      <c r="G14" s="10">
        <v>6.9880000000000003E-3</v>
      </c>
      <c r="H14" s="11">
        <v>9.0637999999999996E-2</v>
      </c>
      <c r="I14" s="11">
        <v>1.3622E-2</v>
      </c>
      <c r="J14" s="12">
        <v>0.60305200000000003</v>
      </c>
      <c r="K14" s="20">
        <v>278288</v>
      </c>
      <c r="L14" s="21">
        <v>1248784</v>
      </c>
      <c r="M14" s="21">
        <v>9018.4</v>
      </c>
      <c r="N14" s="22">
        <v>9364499.1999999993</v>
      </c>
      <c r="O14" s="20">
        <v>0</v>
      </c>
      <c r="P14" s="21">
        <v>0</v>
      </c>
      <c r="Q14" s="21">
        <v>304.8</v>
      </c>
      <c r="R14" s="22">
        <v>406.40001100000001</v>
      </c>
    </row>
    <row r="15" spans="2:18" x14ac:dyDescent="0.25">
      <c r="B15" s="5" t="s">
        <v>25</v>
      </c>
      <c r="C15" s="10">
        <v>0.36093799999999998</v>
      </c>
      <c r="D15" s="11">
        <v>24.892188000000001</v>
      </c>
      <c r="E15" s="11">
        <v>0.27812500000000001</v>
      </c>
      <c r="F15" s="12">
        <v>14.56875</v>
      </c>
      <c r="G15" s="10">
        <v>1.0938E-2</v>
      </c>
      <c r="H15" s="11">
        <v>0.12567200000000001</v>
      </c>
      <c r="I15" s="11">
        <v>1.8221999999999999E-2</v>
      </c>
      <c r="J15" s="12">
        <v>0.56050900000000003</v>
      </c>
      <c r="K15" s="20">
        <v>267232</v>
      </c>
      <c r="L15" s="21">
        <v>1248580.8</v>
      </c>
      <c r="M15" s="21">
        <v>8916.7999999999993</v>
      </c>
      <c r="N15" s="22">
        <v>6356961.5999999996</v>
      </c>
      <c r="O15" s="20">
        <v>0</v>
      </c>
      <c r="P15" s="21">
        <v>406.4</v>
      </c>
      <c r="Q15" s="21">
        <v>406.4</v>
      </c>
      <c r="R15" s="22">
        <v>497.73632099999998</v>
      </c>
    </row>
    <row r="16" spans="2:18" x14ac:dyDescent="0.25">
      <c r="B16" s="6" t="s">
        <v>26</v>
      </c>
      <c r="C16" s="13">
        <v>0.35</v>
      </c>
      <c r="D16" s="14">
        <v>26.615625000000001</v>
      </c>
      <c r="E16" s="14">
        <v>0.27343800000000001</v>
      </c>
      <c r="F16" s="15">
        <v>15.295313</v>
      </c>
      <c r="G16" s="13">
        <v>1.0364E-2</v>
      </c>
      <c r="H16" s="14">
        <v>8.9813000000000004E-2</v>
      </c>
      <c r="I16" s="14">
        <v>7.8130000000000005E-3</v>
      </c>
      <c r="J16" s="15">
        <v>0.53730199999999995</v>
      </c>
      <c r="K16" s="23">
        <v>389944</v>
      </c>
      <c r="L16" s="24">
        <v>1248784</v>
      </c>
      <c r="M16" s="24">
        <v>9120</v>
      </c>
      <c r="N16" s="25">
        <v>4686576</v>
      </c>
      <c r="O16" s="23">
        <v>0</v>
      </c>
      <c r="P16" s="24">
        <v>0</v>
      </c>
      <c r="Q16" s="24">
        <v>0</v>
      </c>
      <c r="R16" s="25">
        <v>0</v>
      </c>
    </row>
    <row r="19" spans="2:18" x14ac:dyDescent="0.25">
      <c r="C19" s="105" t="s">
        <v>0</v>
      </c>
      <c r="D19" s="106"/>
      <c r="E19" s="106"/>
      <c r="F19" s="107"/>
      <c r="G19" s="105" t="s">
        <v>1</v>
      </c>
      <c r="H19" s="106"/>
      <c r="I19" s="106"/>
      <c r="J19" s="107"/>
      <c r="K19" s="105" t="s">
        <v>2</v>
      </c>
      <c r="L19" s="106"/>
      <c r="M19" s="106"/>
      <c r="N19" s="107"/>
      <c r="O19" s="106" t="s">
        <v>3</v>
      </c>
      <c r="P19" s="106"/>
      <c r="Q19" s="106"/>
      <c r="R19" s="107"/>
    </row>
    <row r="20" spans="2:18" x14ac:dyDescent="0.25">
      <c r="B20" s="16" t="s">
        <v>52</v>
      </c>
      <c r="C20" s="1" t="s">
        <v>4</v>
      </c>
      <c r="D20" s="2" t="s">
        <v>5</v>
      </c>
      <c r="E20" s="2" t="s">
        <v>6</v>
      </c>
      <c r="F20" s="3" t="s">
        <v>7</v>
      </c>
      <c r="G20" s="1" t="s">
        <v>4</v>
      </c>
      <c r="H20" s="2" t="s">
        <v>5</v>
      </c>
      <c r="I20" s="2" t="s">
        <v>6</v>
      </c>
      <c r="J20" s="3" t="s">
        <v>7</v>
      </c>
      <c r="K20" s="1" t="s">
        <v>4</v>
      </c>
      <c r="L20" s="2" t="s">
        <v>5</v>
      </c>
      <c r="M20" s="2" t="s">
        <v>6</v>
      </c>
      <c r="N20" s="3" t="s">
        <v>7</v>
      </c>
      <c r="O20" s="2" t="s">
        <v>4</v>
      </c>
      <c r="P20" s="2" t="s">
        <v>5</v>
      </c>
      <c r="Q20" s="2" t="s">
        <v>6</v>
      </c>
      <c r="R20" s="3" t="s">
        <v>7</v>
      </c>
    </row>
    <row r="21" spans="2:18" x14ac:dyDescent="0.25">
      <c r="B21" s="5" t="s">
        <v>27</v>
      </c>
      <c r="C21" s="10">
        <v>68.538135999999994</v>
      </c>
      <c r="D21" s="11">
        <v>72.887977000000006</v>
      </c>
      <c r="E21" s="11">
        <v>63.967601999999999</v>
      </c>
      <c r="F21" s="12">
        <v>62.936970000000002</v>
      </c>
      <c r="G21" s="10">
        <v>67.416561000000002</v>
      </c>
      <c r="H21" s="11">
        <v>72.15558</v>
      </c>
      <c r="I21" s="11">
        <v>61.974676000000002</v>
      </c>
      <c r="J21" s="12">
        <v>60.951957999999998</v>
      </c>
      <c r="K21" s="10">
        <v>67.754733000000002</v>
      </c>
      <c r="L21" s="11">
        <v>72.249172999999999</v>
      </c>
      <c r="M21" s="11">
        <v>63.805830999999998</v>
      </c>
      <c r="N21" s="12">
        <v>61.821232999999999</v>
      </c>
      <c r="O21" s="11">
        <v>67.081746999999993</v>
      </c>
      <c r="P21" s="11">
        <v>72.062230999999997</v>
      </c>
      <c r="Q21" s="11">
        <v>60.245694</v>
      </c>
      <c r="R21" s="12">
        <v>60.106789999999997</v>
      </c>
    </row>
    <row r="22" spans="2:18" x14ac:dyDescent="0.25">
      <c r="B22" s="5" t="s">
        <v>28</v>
      </c>
      <c r="C22" s="10">
        <v>66.977842999999993</v>
      </c>
      <c r="D22" s="11">
        <v>71.457892000000001</v>
      </c>
      <c r="E22" s="11">
        <v>60.913224</v>
      </c>
      <c r="F22" s="12">
        <v>61.672404999999998</v>
      </c>
      <c r="G22" s="10">
        <v>66.079588999999999</v>
      </c>
      <c r="H22" s="11">
        <v>70.846898999999993</v>
      </c>
      <c r="I22" s="11">
        <v>59.075771000000003</v>
      </c>
      <c r="J22" s="12">
        <v>59.860557999999997</v>
      </c>
      <c r="K22" s="10">
        <v>66.149049000000005</v>
      </c>
      <c r="L22" s="11">
        <v>70.810784999999996</v>
      </c>
      <c r="M22" s="11">
        <v>59.466762000000003</v>
      </c>
      <c r="N22" s="12">
        <v>60.307274</v>
      </c>
      <c r="O22" s="11">
        <v>66.010274999999993</v>
      </c>
      <c r="P22" s="11">
        <v>70.883050999999995</v>
      </c>
      <c r="Q22" s="11">
        <v>58.689888000000003</v>
      </c>
      <c r="R22" s="12">
        <v>59.420411999999999</v>
      </c>
    </row>
    <row r="23" spans="2:18" x14ac:dyDescent="0.25">
      <c r="B23" s="5" t="s">
        <v>29</v>
      </c>
      <c r="C23" s="10">
        <v>63.850636000000002</v>
      </c>
      <c r="D23" s="11">
        <v>71.268096999999997</v>
      </c>
      <c r="E23" s="11">
        <v>60.983845000000002</v>
      </c>
      <c r="F23" s="12">
        <v>61.804819999999999</v>
      </c>
      <c r="G23" s="10">
        <v>62.464236</v>
      </c>
      <c r="H23" s="11">
        <v>70.630885000000006</v>
      </c>
      <c r="I23" s="11">
        <v>59.575271000000001</v>
      </c>
      <c r="J23" s="12">
        <v>59.538704000000003</v>
      </c>
      <c r="K23" s="10">
        <v>62.752429999999997</v>
      </c>
      <c r="L23" s="11">
        <v>70.609075000000004</v>
      </c>
      <c r="M23" s="11">
        <v>59.742469</v>
      </c>
      <c r="N23" s="12">
        <v>60.563718000000001</v>
      </c>
      <c r="O23" s="11">
        <v>62.178677</v>
      </c>
      <c r="P23" s="11">
        <v>70.652707000000007</v>
      </c>
      <c r="Q23" s="11">
        <v>59.409005999999998</v>
      </c>
      <c r="R23" s="12">
        <v>58.547808000000003</v>
      </c>
    </row>
    <row r="24" spans="2:18" x14ac:dyDescent="0.25">
      <c r="B24" s="5" t="s">
        <v>30</v>
      </c>
      <c r="C24" s="10">
        <v>63.373941000000002</v>
      </c>
      <c r="D24" s="11">
        <v>70.912782000000007</v>
      </c>
      <c r="E24" s="11">
        <v>58.97334</v>
      </c>
      <c r="F24" s="12">
        <v>62.455862000000003</v>
      </c>
      <c r="G24" s="10">
        <v>61.909416999999998</v>
      </c>
      <c r="H24" s="11">
        <v>70.193178000000003</v>
      </c>
      <c r="I24" s="11">
        <v>56.624612999999997</v>
      </c>
      <c r="J24" s="12">
        <v>60.414372</v>
      </c>
      <c r="K24" s="10">
        <v>62.2273</v>
      </c>
      <c r="L24" s="11">
        <v>70.223027000000002</v>
      </c>
      <c r="M24" s="11">
        <v>57.106296999999998</v>
      </c>
      <c r="N24" s="12">
        <v>61.248265000000004</v>
      </c>
      <c r="O24" s="11">
        <v>61.594766</v>
      </c>
      <c r="P24" s="11">
        <v>70.163354999999996</v>
      </c>
      <c r="Q24" s="11">
        <v>56.150987000000001</v>
      </c>
      <c r="R24" s="12">
        <v>59.602882000000001</v>
      </c>
    </row>
    <row r="25" spans="2:18" x14ac:dyDescent="0.25">
      <c r="B25" s="6" t="s">
        <v>31</v>
      </c>
      <c r="C25" s="13">
        <v>64.918785</v>
      </c>
      <c r="D25" s="14">
        <v>71.345338999999996</v>
      </c>
      <c r="E25" s="14">
        <v>58.531956000000001</v>
      </c>
      <c r="F25" s="15">
        <v>62.778072000000002</v>
      </c>
      <c r="G25" s="13">
        <v>63.564525000000003</v>
      </c>
      <c r="H25" s="14">
        <v>70.609313</v>
      </c>
      <c r="I25" s="14">
        <v>55.71555</v>
      </c>
      <c r="J25" s="15">
        <v>60.833547000000003</v>
      </c>
      <c r="K25" s="13">
        <v>63.895504000000003</v>
      </c>
      <c r="L25" s="14">
        <v>70.661788000000001</v>
      </c>
      <c r="M25" s="14">
        <v>56.388365</v>
      </c>
      <c r="N25" s="15">
        <v>61.593519999999998</v>
      </c>
      <c r="O25" s="14">
        <v>63.236956999999997</v>
      </c>
      <c r="P25" s="14">
        <v>70.556916000000001</v>
      </c>
      <c r="Q25" s="14">
        <v>55.058601000000003</v>
      </c>
      <c r="R25" s="15">
        <v>60.092098</v>
      </c>
    </row>
    <row r="27" spans="2:18" x14ac:dyDescent="0.25">
      <c r="C27" s="108" t="s">
        <v>18</v>
      </c>
      <c r="D27" s="109"/>
      <c r="E27" s="109"/>
      <c r="F27" s="110"/>
      <c r="G27" s="108" t="s">
        <v>19</v>
      </c>
      <c r="H27" s="109"/>
      <c r="I27" s="109"/>
      <c r="J27" s="110"/>
      <c r="K27" s="111" t="s">
        <v>20</v>
      </c>
      <c r="L27" s="112"/>
      <c r="M27" s="112"/>
      <c r="N27" s="113"/>
      <c r="O27" s="112" t="s">
        <v>21</v>
      </c>
      <c r="P27" s="112"/>
      <c r="Q27" s="112"/>
      <c r="R27" s="113"/>
    </row>
    <row r="28" spans="2:18" x14ac:dyDescent="0.25">
      <c r="B28" s="16" t="s">
        <v>52</v>
      </c>
      <c r="C28" s="1" t="s">
        <v>4</v>
      </c>
      <c r="D28" s="2" t="s">
        <v>5</v>
      </c>
      <c r="E28" s="2" t="s">
        <v>6</v>
      </c>
      <c r="F28" s="3" t="s">
        <v>7</v>
      </c>
      <c r="G28" s="1" t="s">
        <v>4</v>
      </c>
      <c r="H28" s="2" t="s">
        <v>5</v>
      </c>
      <c r="I28" s="2" t="s">
        <v>6</v>
      </c>
      <c r="J28" s="3" t="s">
        <v>7</v>
      </c>
      <c r="K28" s="1" t="s">
        <v>4</v>
      </c>
      <c r="L28" s="2" t="s">
        <v>5</v>
      </c>
      <c r="M28" s="2" t="s">
        <v>6</v>
      </c>
      <c r="N28" s="3" t="s">
        <v>7</v>
      </c>
      <c r="O28" s="2" t="s">
        <v>4</v>
      </c>
      <c r="P28" s="2" t="s">
        <v>5</v>
      </c>
      <c r="Q28" s="2" t="s">
        <v>6</v>
      </c>
      <c r="R28" s="3" t="s">
        <v>7</v>
      </c>
    </row>
    <row r="29" spans="2:18" x14ac:dyDescent="0.25">
      <c r="B29" s="5" t="s">
        <v>27</v>
      </c>
      <c r="C29" s="10">
        <v>0.28593800000000003</v>
      </c>
      <c r="D29" s="11">
        <v>12.0875</v>
      </c>
      <c r="E29" s="11">
        <v>0.20468800000000001</v>
      </c>
      <c r="F29" s="12">
        <v>13.009375</v>
      </c>
      <c r="G29" s="10">
        <v>7.1599999999999997E-3</v>
      </c>
      <c r="H29" s="11">
        <v>5.4664999999999998E-2</v>
      </c>
      <c r="I29" s="11">
        <v>1.0938E-2</v>
      </c>
      <c r="J29" s="12">
        <v>0.37062600000000001</v>
      </c>
      <c r="K29" s="20">
        <v>178960</v>
      </c>
      <c r="L29" s="21">
        <v>1056036.8</v>
      </c>
      <c r="M29" s="21">
        <v>7087.2</v>
      </c>
      <c r="N29" s="22">
        <v>5138945.5999999996</v>
      </c>
      <c r="O29" s="21">
        <v>0</v>
      </c>
      <c r="P29" s="21">
        <v>310.39999999999998</v>
      </c>
      <c r="Q29" s="21">
        <v>355.60787399999998</v>
      </c>
      <c r="R29" s="22">
        <v>380.16081600000001</v>
      </c>
    </row>
    <row r="30" spans="2:18" x14ac:dyDescent="0.25">
      <c r="B30" s="5" t="s">
        <v>28</v>
      </c>
      <c r="C30" s="10">
        <v>0.26250000000000001</v>
      </c>
      <c r="D30" s="11">
        <v>13.278124999999999</v>
      </c>
      <c r="E30" s="11">
        <v>0.20624999999999999</v>
      </c>
      <c r="F30" s="12">
        <v>10.5875</v>
      </c>
      <c r="G30" s="10">
        <v>1.3622E-2</v>
      </c>
      <c r="H30" s="11">
        <v>9.8524E-2</v>
      </c>
      <c r="I30" s="11">
        <v>1.3622E-2</v>
      </c>
      <c r="J30" s="12">
        <v>0.31523800000000002</v>
      </c>
      <c r="K30" s="20">
        <v>135960</v>
      </c>
      <c r="L30" s="21">
        <v>1056192</v>
      </c>
      <c r="M30" s="21">
        <v>7164.8</v>
      </c>
      <c r="N30" s="22">
        <v>2056337.6</v>
      </c>
      <c r="O30" s="21">
        <v>0</v>
      </c>
      <c r="P30" s="21">
        <v>0</v>
      </c>
      <c r="Q30" s="21">
        <v>310.39999999999998</v>
      </c>
      <c r="R30" s="22">
        <v>380.16080799999997</v>
      </c>
    </row>
    <row r="31" spans="2:18" x14ac:dyDescent="0.25">
      <c r="B31" s="5" t="s">
        <v>29</v>
      </c>
      <c r="C31" s="10">
        <v>0.27500000000000002</v>
      </c>
      <c r="D31" s="11">
        <v>13.779688</v>
      </c>
      <c r="E31" s="11">
        <v>0.21093799999999999</v>
      </c>
      <c r="F31" s="12">
        <v>12.293749999999999</v>
      </c>
      <c r="G31" s="10">
        <v>7.6550000000000003E-3</v>
      </c>
      <c r="H31" s="11">
        <v>7.2432999999999997E-2</v>
      </c>
      <c r="I31" s="11">
        <v>7.8130000000000005E-3</v>
      </c>
      <c r="J31" s="12">
        <v>0.45649600000000001</v>
      </c>
      <c r="K31" s="20">
        <v>141176</v>
      </c>
      <c r="L31" s="21">
        <v>1056114.3999999999</v>
      </c>
      <c r="M31" s="21">
        <v>7320</v>
      </c>
      <c r="N31" s="22">
        <v>2649503.2000000002</v>
      </c>
      <c r="O31" s="21">
        <v>0</v>
      </c>
      <c r="P31" s="21">
        <v>232.8</v>
      </c>
      <c r="Q31" s="21">
        <v>0</v>
      </c>
      <c r="R31" s="22">
        <v>355.60787299999998</v>
      </c>
    </row>
    <row r="32" spans="2:18" x14ac:dyDescent="0.25">
      <c r="B32" s="5" t="s">
        <v>30</v>
      </c>
      <c r="C32" s="10">
        <v>0.28593800000000003</v>
      </c>
      <c r="D32" s="11">
        <v>19.132812999999999</v>
      </c>
      <c r="E32" s="11">
        <v>0.20624999999999999</v>
      </c>
      <c r="F32" s="12">
        <v>11.451563</v>
      </c>
      <c r="G32" s="10">
        <v>1.2204E-2</v>
      </c>
      <c r="H32" s="11">
        <v>5.9395999999999997E-2</v>
      </c>
      <c r="I32" s="11">
        <v>1.1693E-2</v>
      </c>
      <c r="J32" s="12">
        <v>0.52637699999999998</v>
      </c>
      <c r="K32" s="20">
        <v>217688</v>
      </c>
      <c r="L32" s="21">
        <v>1056036.8</v>
      </c>
      <c r="M32" s="21">
        <v>7242.4</v>
      </c>
      <c r="N32" s="22">
        <v>2670455.2000000002</v>
      </c>
      <c r="O32" s="21">
        <v>0</v>
      </c>
      <c r="P32" s="21">
        <v>310.39999999999998</v>
      </c>
      <c r="Q32" s="21">
        <v>232.8</v>
      </c>
      <c r="R32" s="22">
        <v>355.60787299999998</v>
      </c>
    </row>
    <row r="33" spans="2:18" x14ac:dyDescent="0.25">
      <c r="B33" s="6" t="s">
        <v>31</v>
      </c>
      <c r="C33" s="13">
        <v>0.28437499999999999</v>
      </c>
      <c r="D33" s="14">
        <v>20.40625</v>
      </c>
      <c r="E33" s="14">
        <v>0.20937500000000001</v>
      </c>
      <c r="F33" s="15">
        <v>10.845313000000001</v>
      </c>
      <c r="G33" s="13">
        <v>1.1693E-2</v>
      </c>
      <c r="H33" s="14">
        <v>7.0225999999999997E-2</v>
      </c>
      <c r="I33" s="14">
        <v>1.2500000000000001E-2</v>
      </c>
      <c r="J33" s="15">
        <v>0.310025</v>
      </c>
      <c r="K33" s="23">
        <v>337128</v>
      </c>
      <c r="L33" s="24">
        <v>1056192</v>
      </c>
      <c r="M33" s="24">
        <v>7164.8</v>
      </c>
      <c r="N33" s="25">
        <v>2603743.2000000002</v>
      </c>
      <c r="O33" s="24">
        <v>0</v>
      </c>
      <c r="P33" s="24">
        <v>0</v>
      </c>
      <c r="Q33" s="24">
        <v>310.39999999999998</v>
      </c>
      <c r="R33" s="25">
        <v>355.60787299999998</v>
      </c>
    </row>
  </sheetData>
  <mergeCells count="16">
    <mergeCell ref="C19:F19"/>
    <mergeCell ref="G19:J19"/>
    <mergeCell ref="K19:N19"/>
    <mergeCell ref="O19:R19"/>
    <mergeCell ref="C27:F27"/>
    <mergeCell ref="G27:J27"/>
    <mergeCell ref="K27:N27"/>
    <mergeCell ref="O27:R27"/>
    <mergeCell ref="C2:F2"/>
    <mergeCell ref="G2:J2"/>
    <mergeCell ref="K2:N2"/>
    <mergeCell ref="O2:R2"/>
    <mergeCell ref="C10:F10"/>
    <mergeCell ref="G10:J10"/>
    <mergeCell ref="K10:N10"/>
    <mergeCell ref="O10:R1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A99B-9BB4-445E-B3A7-29AF72A15C4B}">
  <dimension ref="B2:F24"/>
  <sheetViews>
    <sheetView zoomScaleNormal="100" workbookViewId="0"/>
  </sheetViews>
  <sheetFormatPr baseColWidth="10" defaultRowHeight="15" x14ac:dyDescent="0.25"/>
  <cols>
    <col min="2" max="2" width="33.85546875" customWidth="1"/>
  </cols>
  <sheetData>
    <row r="2" spans="2:6" x14ac:dyDescent="0.25">
      <c r="B2" s="121" t="s">
        <v>33</v>
      </c>
      <c r="C2" s="32" t="s">
        <v>4</v>
      </c>
      <c r="D2" s="33" t="s">
        <v>5</v>
      </c>
      <c r="E2" s="33" t="s">
        <v>6</v>
      </c>
      <c r="F2" s="34" t="s">
        <v>7</v>
      </c>
    </row>
    <row r="3" spans="2:6" x14ac:dyDescent="0.25">
      <c r="B3" s="29" t="s">
        <v>8</v>
      </c>
      <c r="C3" s="35">
        <f>((Avg!C4/WithoutPreprocessing!B$4)-1)*100</f>
        <v>4.0128185797558835</v>
      </c>
      <c r="D3" s="36">
        <f>((Avg!D4/WithoutPreprocessing!C$4)-1)*100</f>
        <v>-1.6415600464186664</v>
      </c>
      <c r="E3" s="36">
        <f>((Avg!E4/WithoutPreprocessing!D$4)-1)*100</f>
        <v>-3.5467183388671608</v>
      </c>
      <c r="F3" s="37">
        <f>((Avg!F4/WithoutPreprocessing!E$4)-1)*100</f>
        <v>-1.7695639191246615</v>
      </c>
    </row>
    <row r="4" spans="2:6" x14ac:dyDescent="0.25">
      <c r="B4" s="30" t="s">
        <v>9</v>
      </c>
      <c r="C4" s="38">
        <f>((Avg!C5/WithoutPreprocessing!B$4)-1)*100</f>
        <v>17.581161986554328</v>
      </c>
      <c r="D4" s="39">
        <f>((Avg!D5/WithoutPreprocessing!C$4)-1)*100</f>
        <v>-0.8109246791696112</v>
      </c>
      <c r="E4" s="39">
        <f>((Avg!E5/WithoutPreprocessing!D$4)-1)*100</f>
        <v>0.54449097368796107</v>
      </c>
      <c r="F4" s="40">
        <f>((Avg!F5/WithoutPreprocessing!E$4)-1)*100</f>
        <v>8.2238029242167165</v>
      </c>
    </row>
    <row r="5" spans="2:6" x14ac:dyDescent="0.25">
      <c r="B5" s="30" t="s">
        <v>10</v>
      </c>
      <c r="C5" s="38">
        <f>((Avg!C6/WithoutPreprocessing!B$4)-1)*100</f>
        <v>8.778039854028318</v>
      </c>
      <c r="D5" s="39">
        <f>((Avg!D6/WithoutPreprocessing!C$4)-1)*100</f>
        <v>-1.3543573698172051</v>
      </c>
      <c r="E5" s="39">
        <f>((Avg!E6/WithoutPreprocessing!D$4)-1)*100</f>
        <v>1.0468677681427341</v>
      </c>
      <c r="F5" s="40">
        <f>((Avg!F6/WithoutPreprocessing!E$4)-1)*100</f>
        <v>6.3307306116078266E-2</v>
      </c>
    </row>
    <row r="6" spans="2:6" x14ac:dyDescent="0.25">
      <c r="B6" s="30" t="s">
        <v>11</v>
      </c>
      <c r="C6" s="38">
        <f>((Avg!C7/WithoutPreprocessing!B$4)-1)*100</f>
        <v>3.1963212186795209</v>
      </c>
      <c r="D6" s="39">
        <f>((Avg!D7/WithoutPreprocessing!C$4)-1)*100</f>
        <v>-2.6129809393857006</v>
      </c>
      <c r="E6" s="39">
        <f>((Avg!E7/WithoutPreprocessing!D$4)-1)*100</f>
        <v>4.5123892715426273E-2</v>
      </c>
      <c r="F6" s="40">
        <f>((Avg!F7/WithoutPreprocessing!E$4)-1)*100</f>
        <v>-0.20197661511763831</v>
      </c>
    </row>
    <row r="7" spans="2:6" x14ac:dyDescent="0.25">
      <c r="B7" s="31" t="s">
        <v>12</v>
      </c>
      <c r="C7" s="38">
        <f>((Avg!C8/WithoutPreprocessing!B$4)-1)*100</f>
        <v>2.365889959937939</v>
      </c>
      <c r="D7" s="39">
        <f>((Avg!D8/WithoutPreprocessing!C$4)-1)*100</f>
        <v>-3.1367029419538284</v>
      </c>
      <c r="E7" s="39">
        <f>((Avg!E8/WithoutPreprocessing!D$4)-1)*100</f>
        <v>-0.1203299262095503</v>
      </c>
      <c r="F7" s="40">
        <f>((Avg!F8/WithoutPreprocessing!E$4)-1)*100</f>
        <v>-1.3565652269056039</v>
      </c>
    </row>
    <row r="8" spans="2:6" x14ac:dyDescent="0.25">
      <c r="B8" s="29" t="s">
        <v>13</v>
      </c>
      <c r="C8" s="35">
        <f>((Avg!C21/WithoutPreprocessing!B$4)-1)*100</f>
        <v>-13.860945156166171</v>
      </c>
      <c r="D8" s="36">
        <f>((Avg!D21/WithoutPreprocessing!C$4)-1)*100</f>
        <v>-7.4926093531724973</v>
      </c>
      <c r="E8" s="36">
        <f>((Avg!E21/WithoutPreprocessing!D$4)-1)*100</f>
        <v>-14.412490092856068</v>
      </c>
      <c r="F8" s="37">
        <f>((Avg!F21/WithoutPreprocessing!E$4)-1)*100</f>
        <v>-12.836126608055576</v>
      </c>
    </row>
    <row r="9" spans="2:6" x14ac:dyDescent="0.25">
      <c r="B9" s="30" t="s">
        <v>14</v>
      </c>
      <c r="C9" s="38">
        <f>((Avg!C22/WithoutPreprocessing!B$4)-1)*100</f>
        <v>-17.962938155579</v>
      </c>
      <c r="D9" s="39">
        <f>((Avg!D22/WithoutPreprocessing!C$4)-1)*100</f>
        <v>-8.1036177182410398</v>
      </c>
      <c r="E9" s="39">
        <f>((Avg!E22/WithoutPreprocessing!D$4)-1)*100</f>
        <v>-17.77871422395636</v>
      </c>
      <c r="F9" s="40">
        <f>((Avg!F22/WithoutPreprocessing!E$4)-1)*100</f>
        <v>-16.284817584093979</v>
      </c>
    </row>
    <row r="10" spans="2:6" x14ac:dyDescent="0.25">
      <c r="B10" s="30" t="s">
        <v>15</v>
      </c>
      <c r="C10" s="38">
        <f>((Avg!C23/WithoutPreprocessing!B$4)-1)*100</f>
        <v>-15.48557953971974</v>
      </c>
      <c r="D10" s="39">
        <f>((Avg!D23/WithoutPreprocessing!C$4)-1)*100</f>
        <v>-8.3091656575076662</v>
      </c>
      <c r="E10" s="39">
        <f>((Avg!E23/WithoutPreprocessing!D$4)-1)*100</f>
        <v>-17.168040904841465</v>
      </c>
      <c r="F10" s="40">
        <f>((Avg!F23/WithoutPreprocessing!E$4)-1)*100</f>
        <v>-13.315445939090253</v>
      </c>
    </row>
    <row r="11" spans="2:6" x14ac:dyDescent="0.25">
      <c r="B11" s="30" t="s">
        <v>16</v>
      </c>
      <c r="C11" s="38">
        <f>((Avg!C24/WithoutPreprocessing!B$4)-1)*100</f>
        <v>-15.70015398756267</v>
      </c>
      <c r="D11" s="39">
        <f>((Avg!D24/WithoutPreprocessing!C$4)-1)*100</f>
        <v>-8.9201752984314773</v>
      </c>
      <c r="E11" s="39">
        <f>((Avg!E24/WithoutPreprocessing!D$4)-1)*100</f>
        <v>-18.933878516759219</v>
      </c>
      <c r="F11" s="40">
        <f>((Avg!F24/WithoutPreprocessing!E$4)-1)*100</f>
        <v>-14.572530207772438</v>
      </c>
    </row>
    <row r="12" spans="2:6" x14ac:dyDescent="0.25">
      <c r="B12" s="31" t="s">
        <v>17</v>
      </c>
      <c r="C12" s="41">
        <f>((Avg!C25/WithoutPreprocessing!B$4)-1)*100</f>
        <v>-15.895220978674296</v>
      </c>
      <c r="D12" s="42">
        <f>((Avg!D25/WithoutPreprocessing!C$4)-1)*100</f>
        <v>-8.948332148404015</v>
      </c>
      <c r="E12" s="42">
        <f>((Avg!E25/WithoutPreprocessing!D$4)-1)*100</f>
        <v>-18.915829777529968</v>
      </c>
      <c r="F12" s="43">
        <f>((Avg!F25/WithoutPreprocessing!E$4)-1)*100</f>
        <v>-15.678885006798449</v>
      </c>
    </row>
    <row r="14" spans="2:6" x14ac:dyDescent="0.25">
      <c r="B14" s="122" t="s">
        <v>34</v>
      </c>
      <c r="C14" s="1" t="s">
        <v>4</v>
      </c>
      <c r="D14" s="2" t="s">
        <v>5</v>
      </c>
      <c r="E14" s="2" t="s">
        <v>6</v>
      </c>
      <c r="F14" s="3" t="s">
        <v>7</v>
      </c>
    </row>
    <row r="15" spans="2:6" x14ac:dyDescent="0.25">
      <c r="B15" s="29" t="s">
        <v>22</v>
      </c>
      <c r="C15" s="35">
        <f>((MinMax!C4/WithoutPreprocessing!B$4)-1)*100</f>
        <v>0.63536300492970099</v>
      </c>
      <c r="D15" s="36">
        <f>((MinMax!D4/WithoutPreprocessing!C$4)-1)*100</f>
        <v>-2.162466236404037</v>
      </c>
      <c r="E15" s="36">
        <f>((MinMax!E4/WithoutPreprocessing!D$4)-1)*100</f>
        <v>-5.3967870354410756</v>
      </c>
      <c r="F15" s="37">
        <f>((MinMax!F4/WithoutPreprocessing!E$4)-1)*100</f>
        <v>2.0227904116463691</v>
      </c>
    </row>
    <row r="16" spans="2:6" x14ac:dyDescent="0.25">
      <c r="B16" s="30" t="s">
        <v>23</v>
      </c>
      <c r="C16" s="38">
        <f>((MinMax!C5/WithoutPreprocessing!B$4)-1)*100</f>
        <v>9.7868186893835141</v>
      </c>
      <c r="D16" s="39">
        <f>((MinMax!D5/WithoutPreprocessing!C$4)-1)*100</f>
        <v>-2.2863581624805729</v>
      </c>
      <c r="E16" s="39">
        <f>((MinMax!E5/WithoutPreprocessing!D$4)-1)*100</f>
        <v>0.57457447756150692</v>
      </c>
      <c r="F16" s="40">
        <f>((MinMax!F5/WithoutPreprocessing!E$4)-1)*100</f>
        <v>1.5977329247439886</v>
      </c>
    </row>
    <row r="17" spans="2:6" x14ac:dyDescent="0.25">
      <c r="B17" s="30" t="s">
        <v>24</v>
      </c>
      <c r="C17" s="38">
        <f>((MinMax!C6/WithoutPreprocessing!B$4)-1)*100</f>
        <v>5.021596152410801</v>
      </c>
      <c r="D17" s="39">
        <f>((MinMax!D6/WithoutPreprocessing!C$4)-1)*100</f>
        <v>-2.9367879037080269</v>
      </c>
      <c r="E17" s="39">
        <f>((MinMax!E6/WithoutPreprocessing!D$4)-1)*100</f>
        <v>0.13837866543879862</v>
      </c>
      <c r="F17" s="40">
        <f>((MinMax!F6/WithoutPreprocessing!E$4)-1)*100</f>
        <v>2.1916080733275001</v>
      </c>
    </row>
    <row r="18" spans="2:6" x14ac:dyDescent="0.25">
      <c r="B18" s="30" t="s">
        <v>25</v>
      </c>
      <c r="C18" s="38">
        <f>((MinMax!C7/WithoutPreprocessing!B$4)-1)*100</f>
        <v>2.396544534801448</v>
      </c>
      <c r="D18" s="39">
        <f>((MinMax!D7/WithoutPreprocessing!C$4)-1)*100</f>
        <v>-4.1982260100040136</v>
      </c>
      <c r="E18" s="39">
        <f>((MinMax!E7/WithoutPreprocessing!D$4)-1)*100</f>
        <v>-1.4078575467713628</v>
      </c>
      <c r="F18" s="40">
        <f>((MinMax!F7/WithoutPreprocessing!E$4)-1)*100</f>
        <v>-1.3475211308931256</v>
      </c>
    </row>
    <row r="19" spans="2:6" x14ac:dyDescent="0.25">
      <c r="B19" s="31" t="s">
        <v>26</v>
      </c>
      <c r="C19" s="41">
        <f>((MinMax!C8/WithoutPreprocessing!B$4)-1)*100</f>
        <v>2.8201198714212339</v>
      </c>
      <c r="D19" s="42">
        <f>((MinMax!D8/WithoutPreprocessing!C$4)-1)*100</f>
        <v>-3.6970292322428544</v>
      </c>
      <c r="E19" s="42">
        <f>((MinMax!E8/WithoutPreprocessing!D$4)-1)*100</f>
        <v>-1.9012092900640654</v>
      </c>
      <c r="F19" s="43">
        <f>((MinMax!F8/WithoutPreprocessing!E$4)-1)*100</f>
        <v>-0.59688848128305327</v>
      </c>
    </row>
    <row r="20" spans="2:6" x14ac:dyDescent="0.25">
      <c r="B20" s="29" t="s">
        <v>13</v>
      </c>
      <c r="C20" s="35">
        <f>((MinMax!C21/WithoutPreprocessing!B$4)-1)*100</f>
        <v>-13.456876013577423</v>
      </c>
      <c r="D20" s="36">
        <f>((MinMax!D21/WithoutPreprocessing!C$4)-1)*100</f>
        <v>-7.0054903624699572</v>
      </c>
      <c r="E20" s="36">
        <f>((MinMax!E21/WithoutPreprocessing!D$4)-1)*100</f>
        <v>-12.806089599088576</v>
      </c>
      <c r="F20" s="37">
        <f>((MinMax!F21/WithoutPreprocessing!E$4)-1)*100</f>
        <v>-14.029904936592985</v>
      </c>
    </row>
    <row r="21" spans="2:6" x14ac:dyDescent="0.25">
      <c r="B21" s="30" t="s">
        <v>14</v>
      </c>
      <c r="C21" s="38">
        <f>((MinMax!C22/WithoutPreprocessing!B$4)-1)*100</f>
        <v>-15.427058432226026</v>
      </c>
      <c r="D21" s="39">
        <f>((MinMax!D22/WithoutPreprocessing!C$4)-1)*100</f>
        <v>-8.8300718474930271</v>
      </c>
      <c r="E21" s="39">
        <f>((MinMax!E22/WithoutPreprocessing!D$4)-1)*100</f>
        <v>-16.969496594750467</v>
      </c>
      <c r="F21" s="40">
        <f>((MinMax!F22/WithoutPreprocessing!E$4)-1)*100</f>
        <v>-15.757264440297369</v>
      </c>
    </row>
    <row r="22" spans="2:6" x14ac:dyDescent="0.25">
      <c r="B22" s="30" t="s">
        <v>15</v>
      </c>
      <c r="C22" s="38">
        <f>((MinMax!C23/WithoutPreprocessing!B$4)-1)*100</f>
        <v>-19.375783608122376</v>
      </c>
      <c r="D22" s="39">
        <f>((MinMax!D23/WithoutPreprocessing!C$4)-1)*100</f>
        <v>-9.0722227986252726</v>
      </c>
      <c r="E22" s="39">
        <f>((MinMax!E23/WithoutPreprocessing!D$4)-1)*100</f>
        <v>-16.873233471639747</v>
      </c>
      <c r="F22" s="40">
        <f>((MinMax!F23/WithoutPreprocessing!E$4)-1)*100</f>
        <v>-15.576389349904208</v>
      </c>
    </row>
    <row r="23" spans="2:6" x14ac:dyDescent="0.25">
      <c r="B23" s="30" t="s">
        <v>16</v>
      </c>
      <c r="C23" s="38">
        <f>((MinMax!C24/WithoutPreprocessing!B$4)-1)*100</f>
        <v>-19.977706521355788</v>
      </c>
      <c r="D23" s="39">
        <f>((MinMax!D24/WithoutPreprocessing!C$4)-1)*100</f>
        <v>-9.5255533141897057</v>
      </c>
      <c r="E23" s="39">
        <f>((MinMax!E24/WithoutPreprocessing!D$4)-1)*100</f>
        <v>-19.613742531688384</v>
      </c>
      <c r="F23" s="40">
        <f>((MinMax!F24/WithoutPreprocessing!E$4)-1)*100</f>
        <v>-14.687084659349981</v>
      </c>
    </row>
    <row r="24" spans="2:6" x14ac:dyDescent="0.25">
      <c r="B24" s="31" t="s">
        <v>17</v>
      </c>
      <c r="C24" s="41">
        <f>((MinMax!C25/WithoutPreprocessing!B$4)-1)*100</f>
        <v>-18.027031559438523</v>
      </c>
      <c r="D24" s="42">
        <f>((MinMax!D25/WithoutPreprocessing!C$4)-1)*100</f>
        <v>-8.973673185793773</v>
      </c>
      <c r="E24" s="42">
        <f>((MinMax!E25/WithoutPreprocessing!D$4)-1)*100</f>
        <v>-20.215390799641209</v>
      </c>
      <c r="F24" s="43">
        <f>((MinMax!F25/WithoutPreprocessing!E$4)-1)*100</f>
        <v>-14.24695504506477</v>
      </c>
    </row>
  </sheetData>
  <conditionalFormatting sqref="C15:F24">
    <cfRule type="cellIs" dxfId="1" priority="2" operator="greaterThan">
      <formula>0</formula>
    </cfRule>
  </conditionalFormatting>
  <conditionalFormatting sqref="C3:F12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1C58-6E97-4C5B-87C9-7F2C556F1DFE}">
  <dimension ref="B3:F28"/>
  <sheetViews>
    <sheetView workbookViewId="0"/>
  </sheetViews>
  <sheetFormatPr baseColWidth="10" defaultRowHeight="15" x14ac:dyDescent="0.25"/>
  <cols>
    <col min="2" max="2" width="32.85546875" customWidth="1"/>
  </cols>
  <sheetData>
    <row r="3" spans="2:6" x14ac:dyDescent="0.25">
      <c r="C3" s="102" t="s">
        <v>35</v>
      </c>
      <c r="D3" s="103"/>
      <c r="E3" s="103"/>
      <c r="F3" s="104"/>
    </row>
    <row r="4" spans="2:6" x14ac:dyDescent="0.25">
      <c r="C4" s="1" t="s">
        <v>36</v>
      </c>
      <c r="D4" s="2" t="s">
        <v>37</v>
      </c>
      <c r="E4" s="2" t="s">
        <v>38</v>
      </c>
      <c r="F4" s="49" t="s">
        <v>39</v>
      </c>
    </row>
    <row r="5" spans="2:6" x14ac:dyDescent="0.25">
      <c r="B5" s="50" t="s">
        <v>32</v>
      </c>
      <c r="C5" s="46">
        <v>57</v>
      </c>
      <c r="D5" s="46">
        <v>39</v>
      </c>
      <c r="E5" s="46">
        <v>8</v>
      </c>
      <c r="F5" s="51">
        <v>36</v>
      </c>
    </row>
    <row r="6" spans="2:6" x14ac:dyDescent="0.25">
      <c r="B6" s="4" t="s">
        <v>8</v>
      </c>
      <c r="C6" s="52">
        <v>68</v>
      </c>
      <c r="D6" s="53">
        <v>47</v>
      </c>
      <c r="E6" s="53">
        <v>9</v>
      </c>
      <c r="F6" s="54">
        <v>33</v>
      </c>
    </row>
    <row r="7" spans="2:6" x14ac:dyDescent="0.25">
      <c r="B7" s="5" t="s">
        <v>9</v>
      </c>
      <c r="C7" s="55">
        <v>67</v>
      </c>
      <c r="D7" s="56">
        <v>34</v>
      </c>
      <c r="E7" s="56">
        <v>13</v>
      </c>
      <c r="F7" s="57">
        <v>25</v>
      </c>
    </row>
    <row r="8" spans="2:6" x14ac:dyDescent="0.25">
      <c r="B8" s="5" t="s">
        <v>10</v>
      </c>
      <c r="C8" s="55">
        <v>57</v>
      </c>
      <c r="D8" s="56">
        <v>34</v>
      </c>
      <c r="E8" s="56">
        <v>8</v>
      </c>
      <c r="F8" s="57">
        <v>33</v>
      </c>
    </row>
    <row r="9" spans="2:6" x14ac:dyDescent="0.25">
      <c r="B9" s="5" t="s">
        <v>11</v>
      </c>
      <c r="C9" s="55">
        <v>78</v>
      </c>
      <c r="D9" s="56">
        <v>52</v>
      </c>
      <c r="E9" s="56">
        <v>9</v>
      </c>
      <c r="F9" s="57">
        <v>27</v>
      </c>
    </row>
    <row r="10" spans="2:6" x14ac:dyDescent="0.25">
      <c r="B10" s="6" t="s">
        <v>12</v>
      </c>
      <c r="C10" s="58">
        <v>78</v>
      </c>
      <c r="D10" s="59">
        <v>52</v>
      </c>
      <c r="E10" s="59">
        <v>8</v>
      </c>
      <c r="F10" s="60">
        <v>37</v>
      </c>
    </row>
    <row r="11" spans="2:6" x14ac:dyDescent="0.25">
      <c r="B11" s="4" t="s">
        <v>13</v>
      </c>
      <c r="C11" s="52">
        <v>56</v>
      </c>
      <c r="D11" s="53">
        <v>41</v>
      </c>
      <c r="E11" s="53">
        <v>8</v>
      </c>
      <c r="F11" s="54">
        <v>43</v>
      </c>
    </row>
    <row r="12" spans="2:6" x14ac:dyDescent="0.25">
      <c r="B12" s="5" t="s">
        <v>14</v>
      </c>
      <c r="C12" s="55">
        <v>45</v>
      </c>
      <c r="D12" s="56">
        <v>28</v>
      </c>
      <c r="E12" s="56">
        <v>6</v>
      </c>
      <c r="F12" s="57">
        <v>39</v>
      </c>
    </row>
    <row r="13" spans="2:6" x14ac:dyDescent="0.25">
      <c r="B13" s="5" t="s">
        <v>15</v>
      </c>
      <c r="C13" s="55">
        <v>48</v>
      </c>
      <c r="D13" s="56">
        <v>27</v>
      </c>
      <c r="E13" s="56">
        <v>6</v>
      </c>
      <c r="F13" s="57">
        <v>43</v>
      </c>
    </row>
    <row r="14" spans="2:6" x14ac:dyDescent="0.25">
      <c r="B14" s="5" t="s">
        <v>16</v>
      </c>
      <c r="C14" s="55">
        <v>53</v>
      </c>
      <c r="D14" s="56">
        <v>37</v>
      </c>
      <c r="E14" s="56">
        <v>6</v>
      </c>
      <c r="F14" s="57">
        <v>39</v>
      </c>
    </row>
    <row r="15" spans="2:6" x14ac:dyDescent="0.25">
      <c r="B15" s="6" t="s">
        <v>17</v>
      </c>
      <c r="C15" s="58">
        <v>51</v>
      </c>
      <c r="D15" s="59">
        <v>36</v>
      </c>
      <c r="E15" s="59">
        <v>5</v>
      </c>
      <c r="F15" s="60">
        <v>40</v>
      </c>
    </row>
    <row r="16" spans="2:6" x14ac:dyDescent="0.25">
      <c r="B16" s="4" t="s">
        <v>22</v>
      </c>
      <c r="C16" s="52">
        <v>49</v>
      </c>
      <c r="D16" s="53">
        <v>35</v>
      </c>
      <c r="E16" s="53">
        <v>7</v>
      </c>
      <c r="F16" s="54">
        <v>32</v>
      </c>
    </row>
    <row r="17" spans="2:6" x14ac:dyDescent="0.25">
      <c r="B17" s="5" t="s">
        <v>23</v>
      </c>
      <c r="C17" s="55">
        <v>51</v>
      </c>
      <c r="D17" s="56">
        <v>26</v>
      </c>
      <c r="E17" s="56">
        <v>10</v>
      </c>
      <c r="F17" s="57">
        <v>24</v>
      </c>
    </row>
    <row r="18" spans="2:6" x14ac:dyDescent="0.25">
      <c r="B18" s="5" t="s">
        <v>24</v>
      </c>
      <c r="C18" s="55">
        <v>59</v>
      </c>
      <c r="D18" s="56">
        <v>35</v>
      </c>
      <c r="E18" s="56">
        <v>7</v>
      </c>
      <c r="F18" s="57">
        <v>31</v>
      </c>
    </row>
    <row r="19" spans="2:6" x14ac:dyDescent="0.25">
      <c r="B19" s="5" t="s">
        <v>25</v>
      </c>
      <c r="C19" s="55">
        <v>60</v>
      </c>
      <c r="D19" s="56">
        <v>38</v>
      </c>
      <c r="E19" s="56">
        <v>11</v>
      </c>
      <c r="F19" s="57">
        <v>31</v>
      </c>
    </row>
    <row r="20" spans="2:6" x14ac:dyDescent="0.25">
      <c r="B20" s="6" t="s">
        <v>26</v>
      </c>
      <c r="C20" s="58">
        <v>74</v>
      </c>
      <c r="D20" s="59">
        <v>50</v>
      </c>
      <c r="E20" s="59">
        <v>8</v>
      </c>
      <c r="F20" s="60">
        <v>29</v>
      </c>
    </row>
    <row r="21" spans="2:6" x14ac:dyDescent="0.25">
      <c r="B21" s="4" t="s">
        <v>13</v>
      </c>
      <c r="C21" s="44">
        <v>55</v>
      </c>
      <c r="D21" s="44">
        <v>33</v>
      </c>
      <c r="E21" s="44">
        <v>8</v>
      </c>
      <c r="F21" s="57">
        <v>42</v>
      </c>
    </row>
    <row r="22" spans="2:6" x14ac:dyDescent="0.25">
      <c r="B22" s="5" t="s">
        <v>14</v>
      </c>
      <c r="C22" s="44">
        <v>48</v>
      </c>
      <c r="D22" s="44">
        <v>27</v>
      </c>
      <c r="E22" s="44">
        <v>5</v>
      </c>
      <c r="F22" s="57">
        <v>37</v>
      </c>
    </row>
    <row r="23" spans="2:6" x14ac:dyDescent="0.25">
      <c r="B23" s="5" t="s">
        <v>15</v>
      </c>
      <c r="C23" s="44">
        <v>44</v>
      </c>
      <c r="D23" s="44">
        <v>25</v>
      </c>
      <c r="E23" s="44">
        <v>5</v>
      </c>
      <c r="F23" s="57">
        <v>38</v>
      </c>
    </row>
    <row r="24" spans="2:6" x14ac:dyDescent="0.25">
      <c r="B24" s="5" t="s">
        <v>16</v>
      </c>
      <c r="C24" s="44">
        <v>64</v>
      </c>
      <c r="D24" s="44">
        <v>40</v>
      </c>
      <c r="E24" s="44">
        <v>6</v>
      </c>
      <c r="F24" s="57">
        <v>46</v>
      </c>
    </row>
    <row r="25" spans="2:6" x14ac:dyDescent="0.25">
      <c r="B25" s="6" t="s">
        <v>17</v>
      </c>
      <c r="C25" s="59">
        <v>80</v>
      </c>
      <c r="D25" s="59">
        <v>58</v>
      </c>
      <c r="E25" s="59">
        <v>7</v>
      </c>
      <c r="F25" s="60">
        <v>44</v>
      </c>
    </row>
    <row r="27" spans="2:6" x14ac:dyDescent="0.25">
      <c r="B27" s="61" t="s">
        <v>40</v>
      </c>
      <c r="C27" s="63">
        <f>MIN(C6:C25)</f>
        <v>44</v>
      </c>
      <c r="D27" s="63">
        <f t="shared" ref="D27:F27" si="0">MIN(D6:D25)</f>
        <v>25</v>
      </c>
      <c r="E27" s="63">
        <f t="shared" si="0"/>
        <v>5</v>
      </c>
      <c r="F27" s="65">
        <f t="shared" si="0"/>
        <v>24</v>
      </c>
    </row>
    <row r="28" spans="2:6" x14ac:dyDescent="0.25">
      <c r="B28" s="62" t="s">
        <v>41</v>
      </c>
      <c r="C28" s="64">
        <f>MAX(C6:C25)</f>
        <v>80</v>
      </c>
      <c r="D28" s="64">
        <f t="shared" ref="D28:F28" si="1">MAX(D6:D25)</f>
        <v>58</v>
      </c>
      <c r="E28" s="64">
        <f t="shared" si="1"/>
        <v>13</v>
      </c>
      <c r="F28" s="66">
        <f t="shared" si="1"/>
        <v>46</v>
      </c>
    </row>
  </sheetData>
  <mergeCells count="1">
    <mergeCell ref="C3:F3"/>
  </mergeCells>
  <pageMargins left="0.7" right="0.7" top="0.75" bottom="0.75" header="0.3" footer="0.3"/>
  <pageSetup paperSize="9" orientation="portrait" verticalDpi="0" r:id="rId1"/>
  <ignoredErrors>
    <ignoredError sqref="C27:F28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5FDD-C30A-4493-98A5-1116DC67D08B}">
  <dimension ref="B2:AH119"/>
  <sheetViews>
    <sheetView zoomScaleNormal="100" workbookViewId="0"/>
  </sheetViews>
  <sheetFormatPr baseColWidth="10" defaultRowHeight="15" x14ac:dyDescent="0.25"/>
  <cols>
    <col min="2" max="2" width="40.140625" customWidth="1"/>
    <col min="3" max="12" width="10.7109375" customWidth="1"/>
    <col min="19" max="19" width="36.5703125" customWidth="1"/>
  </cols>
  <sheetData>
    <row r="2" spans="2:28" x14ac:dyDescent="0.25">
      <c r="B2" s="123" t="s">
        <v>54</v>
      </c>
      <c r="C2" s="124">
        <v>1</v>
      </c>
      <c r="D2" s="124">
        <v>2</v>
      </c>
      <c r="E2" s="124">
        <v>3</v>
      </c>
      <c r="F2" s="124">
        <v>4</v>
      </c>
      <c r="G2" s="124">
        <v>5</v>
      </c>
      <c r="H2" s="124">
        <v>6</v>
      </c>
      <c r="I2" s="124">
        <v>7</v>
      </c>
      <c r="J2" s="124">
        <v>8</v>
      </c>
      <c r="K2" s="124">
        <v>9</v>
      </c>
      <c r="L2" s="124">
        <v>10</v>
      </c>
      <c r="M2" s="125" t="s">
        <v>33</v>
      </c>
      <c r="N2" s="126" t="s">
        <v>42</v>
      </c>
      <c r="O2" s="126" t="s">
        <v>43</v>
      </c>
      <c r="P2" s="126" t="s">
        <v>40</v>
      </c>
      <c r="Q2" s="127" t="s">
        <v>41</v>
      </c>
    </row>
    <row r="3" spans="2:28" x14ac:dyDescent="0.25">
      <c r="B3" s="28" t="s">
        <v>53</v>
      </c>
      <c r="C3" s="75">
        <v>0</v>
      </c>
      <c r="D3" s="75">
        <v>0</v>
      </c>
      <c r="E3" s="75">
        <v>0</v>
      </c>
      <c r="F3" s="75">
        <v>0</v>
      </c>
      <c r="G3" s="75">
        <v>0</v>
      </c>
      <c r="H3" s="75">
        <v>0</v>
      </c>
      <c r="I3" s="75">
        <v>0</v>
      </c>
      <c r="J3" s="75">
        <v>0</v>
      </c>
      <c r="K3" s="75">
        <v>0</v>
      </c>
      <c r="L3" s="75">
        <v>0</v>
      </c>
      <c r="M3" s="85">
        <f>AVERAGE(C3:L3)</f>
        <v>0</v>
      </c>
      <c r="N3" s="75">
        <f>_xlfn.STDEV.P(C3:L3)</f>
        <v>0</v>
      </c>
      <c r="O3" s="75">
        <f>MEDIAN(C3:L3)</f>
        <v>0</v>
      </c>
      <c r="P3" s="75">
        <f>MIN(C3:L3)</f>
        <v>0</v>
      </c>
      <c r="Q3" s="86">
        <f>MAX(C3:L3)</f>
        <v>0</v>
      </c>
    </row>
    <row r="4" spans="2:28" x14ac:dyDescent="0.25">
      <c r="B4" s="72" t="s">
        <v>8</v>
      </c>
      <c r="C4" s="74">
        <v>109</v>
      </c>
      <c r="D4" s="74">
        <v>109</v>
      </c>
      <c r="E4" s="74">
        <v>109</v>
      </c>
      <c r="F4" s="74">
        <v>109</v>
      </c>
      <c r="G4" s="74">
        <v>109</v>
      </c>
      <c r="H4" s="74">
        <v>109</v>
      </c>
      <c r="I4" s="74">
        <v>109</v>
      </c>
      <c r="J4" s="74">
        <v>93</v>
      </c>
      <c r="K4" s="74">
        <v>109</v>
      </c>
      <c r="L4" s="74">
        <v>78</v>
      </c>
      <c r="M4" s="79">
        <f t="shared" ref="M4:M23" si="0">AVERAGE(C4:L4)</f>
        <v>104.3</v>
      </c>
      <c r="N4" s="76">
        <f>_xlfn.STDEV.P(C4:L4)</f>
        <v>9.9804809503350089</v>
      </c>
      <c r="O4" s="76">
        <f t="shared" ref="O4:O23" si="1">MEDIAN(C4:L4)</f>
        <v>109</v>
      </c>
      <c r="P4" s="76">
        <f t="shared" ref="P4:P23" si="2">MIN(C4:L4)</f>
        <v>78</v>
      </c>
      <c r="Q4" s="80">
        <f t="shared" ref="Q4:Q23" si="3">MAX(C4:L4)</f>
        <v>109</v>
      </c>
      <c r="S4" s="73"/>
      <c r="T4" s="73"/>
      <c r="U4" s="73"/>
      <c r="V4" s="73"/>
      <c r="W4" s="73"/>
      <c r="X4" s="73"/>
    </row>
    <row r="5" spans="2:28" x14ac:dyDescent="0.25">
      <c r="B5" s="70" t="s">
        <v>9</v>
      </c>
      <c r="C5" s="74">
        <v>93</v>
      </c>
      <c r="D5" s="74">
        <v>109</v>
      </c>
      <c r="E5" s="74">
        <v>93</v>
      </c>
      <c r="F5" s="74">
        <v>109</v>
      </c>
      <c r="G5" s="74">
        <v>93</v>
      </c>
      <c r="H5" s="74">
        <v>109</v>
      </c>
      <c r="I5" s="74">
        <v>109</v>
      </c>
      <c r="J5" s="74">
        <v>109</v>
      </c>
      <c r="K5" s="74">
        <v>109</v>
      </c>
      <c r="L5" s="74">
        <v>109</v>
      </c>
      <c r="M5" s="81">
        <f t="shared" si="0"/>
        <v>104.2</v>
      </c>
      <c r="N5" s="77">
        <f t="shared" ref="N5:N23" si="4">_xlfn.STDEV.P(C5:L5)</f>
        <v>7.3321211119293448</v>
      </c>
      <c r="O5" s="77">
        <f t="shared" si="1"/>
        <v>109</v>
      </c>
      <c r="P5" s="77">
        <f t="shared" si="2"/>
        <v>93</v>
      </c>
      <c r="Q5" s="82">
        <f t="shared" si="3"/>
        <v>109</v>
      </c>
      <c r="S5" s="73"/>
      <c r="T5" s="73"/>
      <c r="U5" s="73"/>
      <c r="V5" s="73"/>
      <c r="W5" s="73"/>
      <c r="X5" s="73"/>
    </row>
    <row r="6" spans="2:28" x14ac:dyDescent="0.25">
      <c r="B6" s="70" t="s">
        <v>10</v>
      </c>
      <c r="C6" s="74">
        <v>109</v>
      </c>
      <c r="D6" s="74">
        <v>109</v>
      </c>
      <c r="E6" s="74">
        <v>109</v>
      </c>
      <c r="F6" s="74">
        <v>93</v>
      </c>
      <c r="G6" s="74">
        <v>109</v>
      </c>
      <c r="H6" s="74">
        <v>93</v>
      </c>
      <c r="I6" s="74">
        <v>109</v>
      </c>
      <c r="J6" s="74">
        <v>109</v>
      </c>
      <c r="K6" s="74">
        <v>93</v>
      </c>
      <c r="L6" s="74">
        <v>109</v>
      </c>
      <c r="M6" s="81">
        <f t="shared" si="0"/>
        <v>104.2</v>
      </c>
      <c r="N6" s="77">
        <f t="shared" si="4"/>
        <v>7.3321211119293448</v>
      </c>
      <c r="O6" s="77">
        <f t="shared" si="1"/>
        <v>109</v>
      </c>
      <c r="P6" s="77">
        <f t="shared" si="2"/>
        <v>93</v>
      </c>
      <c r="Q6" s="82">
        <f t="shared" si="3"/>
        <v>109</v>
      </c>
      <c r="S6" s="73"/>
      <c r="T6" s="73"/>
      <c r="U6" s="73"/>
      <c r="V6" s="73"/>
      <c r="W6" s="73"/>
      <c r="X6" s="73"/>
    </row>
    <row r="7" spans="2:28" x14ac:dyDescent="0.25">
      <c r="B7" s="70" t="s">
        <v>11</v>
      </c>
      <c r="C7" s="74">
        <v>109</v>
      </c>
      <c r="D7" s="74">
        <v>109</v>
      </c>
      <c r="E7" s="74">
        <v>93</v>
      </c>
      <c r="F7" s="74">
        <v>93</v>
      </c>
      <c r="G7" s="74">
        <v>109</v>
      </c>
      <c r="H7" s="74">
        <v>93</v>
      </c>
      <c r="I7" s="74">
        <v>93</v>
      </c>
      <c r="J7" s="74">
        <v>93</v>
      </c>
      <c r="K7" s="74">
        <v>109</v>
      </c>
      <c r="L7" s="74">
        <v>93</v>
      </c>
      <c r="M7" s="81">
        <f t="shared" si="0"/>
        <v>99.4</v>
      </c>
      <c r="N7" s="77">
        <f t="shared" si="4"/>
        <v>7.8383671769061705</v>
      </c>
      <c r="O7" s="77">
        <f t="shared" si="1"/>
        <v>93</v>
      </c>
      <c r="P7" s="77">
        <f t="shared" si="2"/>
        <v>93</v>
      </c>
      <c r="Q7" s="82">
        <f t="shared" si="3"/>
        <v>109</v>
      </c>
      <c r="S7" s="73"/>
      <c r="T7" s="73"/>
      <c r="U7" s="73"/>
      <c r="V7" s="73"/>
      <c r="W7" s="73"/>
      <c r="X7" s="73"/>
    </row>
    <row r="8" spans="2:28" x14ac:dyDescent="0.25">
      <c r="B8" s="71" t="s">
        <v>12</v>
      </c>
      <c r="C8" s="74">
        <v>93</v>
      </c>
      <c r="D8" s="74">
        <v>109</v>
      </c>
      <c r="E8" s="74">
        <v>109</v>
      </c>
      <c r="F8" s="74">
        <v>109</v>
      </c>
      <c r="G8" s="74">
        <v>109</v>
      </c>
      <c r="H8" s="74">
        <v>109</v>
      </c>
      <c r="I8" s="74">
        <v>109</v>
      </c>
      <c r="J8" s="74">
        <v>109</v>
      </c>
      <c r="K8" s="74">
        <v>93</v>
      </c>
      <c r="L8" s="74">
        <v>109</v>
      </c>
      <c r="M8" s="83">
        <f t="shared" si="0"/>
        <v>105.8</v>
      </c>
      <c r="N8" s="78">
        <f t="shared" si="4"/>
        <v>6.3999999999999995</v>
      </c>
      <c r="O8" s="78">
        <f t="shared" si="1"/>
        <v>109</v>
      </c>
      <c r="P8" s="78">
        <f t="shared" si="2"/>
        <v>93</v>
      </c>
      <c r="Q8" s="84">
        <f t="shared" si="3"/>
        <v>109</v>
      </c>
      <c r="S8" s="73"/>
      <c r="T8" s="73"/>
      <c r="U8" s="73"/>
      <c r="V8" s="73"/>
      <c r="W8" s="73"/>
      <c r="X8" s="73"/>
    </row>
    <row r="9" spans="2:28" x14ac:dyDescent="0.25">
      <c r="B9" s="72" t="s">
        <v>13</v>
      </c>
      <c r="C9" s="76">
        <v>93</v>
      </c>
      <c r="D9" s="76">
        <v>78</v>
      </c>
      <c r="E9" s="76">
        <v>93</v>
      </c>
      <c r="F9" s="76">
        <v>125</v>
      </c>
      <c r="G9" s="76">
        <v>93</v>
      </c>
      <c r="H9" s="76">
        <v>93</v>
      </c>
      <c r="I9" s="76">
        <v>109</v>
      </c>
      <c r="J9" s="76">
        <v>93</v>
      </c>
      <c r="K9" s="76">
        <v>78</v>
      </c>
      <c r="L9" s="76">
        <v>93</v>
      </c>
      <c r="M9" s="79">
        <f t="shared" si="0"/>
        <v>94.8</v>
      </c>
      <c r="N9" s="76">
        <f t="shared" si="4"/>
        <v>13.029197979921864</v>
      </c>
      <c r="O9" s="76">
        <f t="shared" si="1"/>
        <v>93</v>
      </c>
      <c r="P9" s="76">
        <f t="shared" si="2"/>
        <v>78</v>
      </c>
      <c r="Q9" s="80">
        <f t="shared" si="3"/>
        <v>125</v>
      </c>
      <c r="S9" s="73"/>
      <c r="T9" s="73"/>
      <c r="U9" s="73"/>
      <c r="V9" s="73"/>
      <c r="W9" s="73"/>
      <c r="X9" s="73"/>
    </row>
    <row r="10" spans="2:28" x14ac:dyDescent="0.25">
      <c r="B10" s="70" t="s">
        <v>14</v>
      </c>
      <c r="C10" s="77">
        <v>93</v>
      </c>
      <c r="D10" s="77">
        <v>93</v>
      </c>
      <c r="E10" s="77">
        <v>109</v>
      </c>
      <c r="F10" s="77">
        <v>93</v>
      </c>
      <c r="G10" s="77">
        <v>109</v>
      </c>
      <c r="H10" s="77">
        <v>93</v>
      </c>
      <c r="I10" s="77">
        <v>78</v>
      </c>
      <c r="J10" s="77">
        <v>109</v>
      </c>
      <c r="K10" s="77">
        <v>78</v>
      </c>
      <c r="L10" s="77">
        <v>93</v>
      </c>
      <c r="M10" s="81">
        <f t="shared" si="0"/>
        <v>94.8</v>
      </c>
      <c r="N10" s="77">
        <f t="shared" si="4"/>
        <v>10.88852607105296</v>
      </c>
      <c r="O10" s="77">
        <f t="shared" si="1"/>
        <v>93</v>
      </c>
      <c r="P10" s="77">
        <f t="shared" si="2"/>
        <v>78</v>
      </c>
      <c r="Q10" s="82">
        <f t="shared" si="3"/>
        <v>109</v>
      </c>
      <c r="S10" s="73"/>
      <c r="T10" s="73"/>
      <c r="U10" s="73"/>
      <c r="V10" s="73"/>
      <c r="W10" s="73"/>
      <c r="X10" s="73"/>
    </row>
    <row r="11" spans="2:28" x14ac:dyDescent="0.25">
      <c r="B11" s="70" t="s">
        <v>15</v>
      </c>
      <c r="C11" s="77">
        <v>78</v>
      </c>
      <c r="D11" s="77">
        <v>93</v>
      </c>
      <c r="E11" s="77">
        <v>93</v>
      </c>
      <c r="F11" s="77">
        <v>93</v>
      </c>
      <c r="G11" s="77">
        <v>109</v>
      </c>
      <c r="H11" s="77">
        <v>93</v>
      </c>
      <c r="I11" s="77">
        <v>93</v>
      </c>
      <c r="J11" s="77">
        <v>62</v>
      </c>
      <c r="K11" s="77">
        <v>78</v>
      </c>
      <c r="L11" s="77">
        <v>109</v>
      </c>
      <c r="M11" s="81">
        <f t="shared" si="0"/>
        <v>90.1</v>
      </c>
      <c r="N11" s="77">
        <f t="shared" si="4"/>
        <v>13.560604706280616</v>
      </c>
      <c r="O11" s="77">
        <f t="shared" si="1"/>
        <v>93</v>
      </c>
      <c r="P11" s="77">
        <f t="shared" si="2"/>
        <v>62</v>
      </c>
      <c r="Q11" s="82">
        <f t="shared" si="3"/>
        <v>109</v>
      </c>
      <c r="S11" s="73"/>
      <c r="T11" s="73"/>
      <c r="U11" s="73"/>
      <c r="V11" s="73"/>
      <c r="W11" s="73"/>
      <c r="X11" s="73"/>
    </row>
    <row r="12" spans="2:28" x14ac:dyDescent="0.25">
      <c r="B12" s="70" t="s">
        <v>16</v>
      </c>
      <c r="C12" s="77">
        <v>93</v>
      </c>
      <c r="D12" s="77">
        <v>93</v>
      </c>
      <c r="E12" s="77">
        <v>93</v>
      </c>
      <c r="F12" s="77">
        <v>78</v>
      </c>
      <c r="G12" s="77">
        <v>93</v>
      </c>
      <c r="H12" s="77">
        <v>93</v>
      </c>
      <c r="I12" s="77">
        <v>93</v>
      </c>
      <c r="J12" s="77">
        <v>93</v>
      </c>
      <c r="K12" s="77">
        <v>109</v>
      </c>
      <c r="L12" s="77">
        <v>93</v>
      </c>
      <c r="M12" s="81">
        <f t="shared" si="0"/>
        <v>93.1</v>
      </c>
      <c r="N12" s="77">
        <f t="shared" si="4"/>
        <v>6.9346953790343235</v>
      </c>
      <c r="O12" s="77">
        <f t="shared" si="1"/>
        <v>93</v>
      </c>
      <c r="P12" s="77">
        <f t="shared" si="2"/>
        <v>78</v>
      </c>
      <c r="Q12" s="82">
        <f t="shared" si="3"/>
        <v>109</v>
      </c>
      <c r="S12" s="73"/>
      <c r="T12" s="73"/>
      <c r="U12" s="73"/>
      <c r="V12" s="73"/>
      <c r="W12" s="73"/>
      <c r="X12" s="73"/>
    </row>
    <row r="13" spans="2:28" x14ac:dyDescent="0.25">
      <c r="B13" s="71" t="s">
        <v>17</v>
      </c>
      <c r="C13" s="78">
        <v>93</v>
      </c>
      <c r="D13" s="78">
        <v>93</v>
      </c>
      <c r="E13" s="78">
        <v>109</v>
      </c>
      <c r="F13" s="78">
        <v>109</v>
      </c>
      <c r="G13" s="78">
        <v>109</v>
      </c>
      <c r="H13" s="78">
        <v>78</v>
      </c>
      <c r="I13" s="78">
        <v>93</v>
      </c>
      <c r="J13" s="78">
        <v>93</v>
      </c>
      <c r="K13" s="78">
        <v>93</v>
      </c>
      <c r="L13" s="78">
        <v>93</v>
      </c>
      <c r="M13" s="83">
        <f t="shared" si="0"/>
        <v>96.3</v>
      </c>
      <c r="N13" s="78">
        <f t="shared" si="4"/>
        <v>9.402659198333204</v>
      </c>
      <c r="O13" s="78">
        <f t="shared" si="1"/>
        <v>93</v>
      </c>
      <c r="P13" s="78">
        <f t="shared" si="2"/>
        <v>78</v>
      </c>
      <c r="Q13" s="84">
        <f t="shared" si="3"/>
        <v>109</v>
      </c>
      <c r="S13" s="73"/>
      <c r="T13" s="73"/>
      <c r="U13" s="73"/>
      <c r="V13" s="73"/>
      <c r="W13" s="73"/>
      <c r="X13" s="73"/>
    </row>
    <row r="14" spans="2:28" x14ac:dyDescent="0.25">
      <c r="B14" s="72" t="s">
        <v>22</v>
      </c>
      <c r="C14" s="76">
        <v>93</v>
      </c>
      <c r="D14" s="76">
        <v>93</v>
      </c>
      <c r="E14" s="76">
        <v>93</v>
      </c>
      <c r="F14" s="76">
        <v>109</v>
      </c>
      <c r="G14" s="76">
        <v>109</v>
      </c>
      <c r="H14" s="76">
        <v>109</v>
      </c>
      <c r="I14" s="76">
        <v>109</v>
      </c>
      <c r="J14" s="76">
        <v>78</v>
      </c>
      <c r="K14" s="76">
        <v>93</v>
      </c>
      <c r="L14" s="76">
        <v>109</v>
      </c>
      <c r="M14" s="79">
        <f t="shared" si="0"/>
        <v>99.5</v>
      </c>
      <c r="N14" s="76">
        <f t="shared" si="4"/>
        <v>10.404326023342406</v>
      </c>
      <c r="O14" s="76">
        <f t="shared" si="1"/>
        <v>101</v>
      </c>
      <c r="P14" s="76">
        <f t="shared" si="2"/>
        <v>78</v>
      </c>
      <c r="Q14" s="80">
        <f t="shared" si="3"/>
        <v>109</v>
      </c>
      <c r="T14" s="73"/>
      <c r="U14" s="73"/>
      <c r="V14" s="73"/>
      <c r="W14" s="73"/>
      <c r="X14" s="73"/>
    </row>
    <row r="15" spans="2:28" x14ac:dyDescent="0.25">
      <c r="B15" s="70" t="s">
        <v>23</v>
      </c>
      <c r="C15" s="77">
        <v>93</v>
      </c>
      <c r="D15" s="77">
        <v>109</v>
      </c>
      <c r="E15" s="77">
        <v>78</v>
      </c>
      <c r="F15" s="77">
        <v>93</v>
      </c>
      <c r="G15" s="77">
        <v>109</v>
      </c>
      <c r="H15" s="77">
        <v>109</v>
      </c>
      <c r="I15" s="77">
        <v>93</v>
      </c>
      <c r="J15" s="77">
        <v>93</v>
      </c>
      <c r="K15" s="77">
        <v>93</v>
      </c>
      <c r="L15" s="77">
        <v>109</v>
      </c>
      <c r="M15" s="81">
        <f t="shared" si="0"/>
        <v>97.9</v>
      </c>
      <c r="N15" s="77">
        <f t="shared" si="4"/>
        <v>10.044401425669925</v>
      </c>
      <c r="O15" s="77">
        <f t="shared" si="1"/>
        <v>93</v>
      </c>
      <c r="P15" s="77">
        <f t="shared" si="2"/>
        <v>78</v>
      </c>
      <c r="Q15" s="82">
        <f t="shared" si="3"/>
        <v>109</v>
      </c>
    </row>
    <row r="16" spans="2:28" x14ac:dyDescent="0.25">
      <c r="B16" s="70" t="s">
        <v>24</v>
      </c>
      <c r="C16" s="77">
        <v>93</v>
      </c>
      <c r="D16" s="77">
        <v>78</v>
      </c>
      <c r="E16" s="77">
        <v>93</v>
      </c>
      <c r="F16" s="77">
        <v>109</v>
      </c>
      <c r="G16" s="77">
        <v>93</v>
      </c>
      <c r="H16" s="77">
        <v>93</v>
      </c>
      <c r="I16" s="77">
        <v>109</v>
      </c>
      <c r="J16" s="77">
        <v>93</v>
      </c>
      <c r="K16" s="77">
        <v>93</v>
      </c>
      <c r="L16" s="77">
        <v>93</v>
      </c>
      <c r="M16" s="81">
        <f t="shared" si="0"/>
        <v>94.7</v>
      </c>
      <c r="N16" s="77">
        <f t="shared" si="4"/>
        <v>8.4148677945645698</v>
      </c>
      <c r="O16" s="77">
        <f t="shared" si="1"/>
        <v>93</v>
      </c>
      <c r="P16" s="77">
        <f t="shared" si="2"/>
        <v>78</v>
      </c>
      <c r="Q16" s="82">
        <f t="shared" si="3"/>
        <v>109</v>
      </c>
      <c r="S16" s="73"/>
      <c r="T16" s="73"/>
      <c r="U16" s="73"/>
      <c r="V16" s="73"/>
      <c r="W16" s="73"/>
      <c r="X16" s="73"/>
      <c r="Y16" s="73"/>
      <c r="Z16" s="73"/>
      <c r="AA16" s="73"/>
      <c r="AB16" s="73"/>
    </row>
    <row r="17" spans="2:34" x14ac:dyDescent="0.25">
      <c r="B17" s="70" t="s">
        <v>25</v>
      </c>
      <c r="C17" s="77">
        <v>109</v>
      </c>
      <c r="D17" s="77">
        <v>93</v>
      </c>
      <c r="E17" s="77">
        <v>78</v>
      </c>
      <c r="F17" s="77">
        <v>109</v>
      </c>
      <c r="G17" s="77">
        <v>109</v>
      </c>
      <c r="H17" s="77">
        <v>109</v>
      </c>
      <c r="I17" s="77">
        <v>93</v>
      </c>
      <c r="J17" s="77">
        <v>93</v>
      </c>
      <c r="K17" s="77">
        <v>78</v>
      </c>
      <c r="L17" s="77">
        <v>109</v>
      </c>
      <c r="M17" s="81">
        <f t="shared" si="0"/>
        <v>98</v>
      </c>
      <c r="N17" s="77">
        <f t="shared" si="4"/>
        <v>12.165525060596439</v>
      </c>
      <c r="O17" s="77">
        <f t="shared" si="1"/>
        <v>101</v>
      </c>
      <c r="P17" s="77">
        <f t="shared" si="2"/>
        <v>78</v>
      </c>
      <c r="Q17" s="82">
        <f t="shared" si="3"/>
        <v>109</v>
      </c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2:34" x14ac:dyDescent="0.25">
      <c r="B18" s="71" t="s">
        <v>26</v>
      </c>
      <c r="C18" s="78">
        <v>109</v>
      </c>
      <c r="D18" s="78">
        <v>109</v>
      </c>
      <c r="E18" s="78">
        <v>93</v>
      </c>
      <c r="F18" s="78">
        <v>109</v>
      </c>
      <c r="G18" s="78">
        <v>109</v>
      </c>
      <c r="H18" s="78">
        <v>93</v>
      </c>
      <c r="I18" s="78">
        <v>109</v>
      </c>
      <c r="J18" s="78">
        <v>93</v>
      </c>
      <c r="K18" s="78">
        <v>93</v>
      </c>
      <c r="L18" s="78">
        <v>109</v>
      </c>
      <c r="M18" s="83">
        <f t="shared" si="0"/>
        <v>102.6</v>
      </c>
      <c r="N18" s="78">
        <f t="shared" si="4"/>
        <v>7.8383671769061696</v>
      </c>
      <c r="O18" s="78">
        <f t="shared" si="1"/>
        <v>109</v>
      </c>
      <c r="P18" s="78">
        <f t="shared" si="2"/>
        <v>93</v>
      </c>
      <c r="Q18" s="84">
        <f t="shared" si="3"/>
        <v>109</v>
      </c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2:34" x14ac:dyDescent="0.25">
      <c r="B19" s="70" t="s">
        <v>27</v>
      </c>
      <c r="C19" s="77">
        <v>140</v>
      </c>
      <c r="D19" s="77">
        <v>140</v>
      </c>
      <c r="E19" s="77">
        <v>156</v>
      </c>
      <c r="F19" s="77">
        <v>156</v>
      </c>
      <c r="G19" s="77">
        <v>156</v>
      </c>
      <c r="H19" s="77">
        <v>156</v>
      </c>
      <c r="I19" s="77">
        <v>140</v>
      </c>
      <c r="J19" s="77">
        <v>156</v>
      </c>
      <c r="K19" s="77">
        <v>156</v>
      </c>
      <c r="L19" s="77">
        <v>156</v>
      </c>
      <c r="M19" s="81">
        <f t="shared" si="0"/>
        <v>151.19999999999999</v>
      </c>
      <c r="N19" s="77">
        <f t="shared" si="4"/>
        <v>7.3321211119293448</v>
      </c>
      <c r="O19" s="77">
        <f t="shared" si="1"/>
        <v>156</v>
      </c>
      <c r="P19" s="77">
        <f t="shared" si="2"/>
        <v>140</v>
      </c>
      <c r="Q19" s="82">
        <f t="shared" si="3"/>
        <v>156</v>
      </c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2:34" x14ac:dyDescent="0.25">
      <c r="B20" s="70" t="s">
        <v>28</v>
      </c>
      <c r="C20" s="77">
        <v>171</v>
      </c>
      <c r="D20" s="77">
        <v>171</v>
      </c>
      <c r="E20" s="77">
        <v>187</v>
      </c>
      <c r="F20" s="77">
        <v>171</v>
      </c>
      <c r="G20" s="77">
        <v>171</v>
      </c>
      <c r="H20" s="77">
        <v>171</v>
      </c>
      <c r="I20" s="77">
        <v>187</v>
      </c>
      <c r="J20" s="77">
        <v>171</v>
      </c>
      <c r="K20" s="77">
        <v>187</v>
      </c>
      <c r="L20" s="77">
        <v>187</v>
      </c>
      <c r="M20" s="81">
        <f t="shared" si="0"/>
        <v>177.4</v>
      </c>
      <c r="N20" s="77">
        <f t="shared" si="4"/>
        <v>7.8383671769061696</v>
      </c>
      <c r="O20" s="77">
        <f t="shared" si="1"/>
        <v>171</v>
      </c>
      <c r="P20" s="77">
        <f t="shared" si="2"/>
        <v>171</v>
      </c>
      <c r="Q20" s="82">
        <f t="shared" si="3"/>
        <v>187</v>
      </c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2:34" x14ac:dyDescent="0.25">
      <c r="B21" s="70" t="s">
        <v>29</v>
      </c>
      <c r="C21" s="77">
        <v>187</v>
      </c>
      <c r="D21" s="77">
        <v>171</v>
      </c>
      <c r="E21" s="77">
        <v>203</v>
      </c>
      <c r="F21" s="77">
        <v>187</v>
      </c>
      <c r="G21" s="77">
        <v>187</v>
      </c>
      <c r="H21" s="77">
        <v>187</v>
      </c>
      <c r="I21" s="77">
        <v>187</v>
      </c>
      <c r="J21" s="77">
        <v>187</v>
      </c>
      <c r="K21" s="77">
        <v>187</v>
      </c>
      <c r="L21" s="77">
        <v>187</v>
      </c>
      <c r="M21" s="81">
        <f t="shared" si="0"/>
        <v>187</v>
      </c>
      <c r="N21" s="77">
        <f t="shared" si="4"/>
        <v>7.1554175279993268</v>
      </c>
      <c r="O21" s="77">
        <f t="shared" si="1"/>
        <v>187</v>
      </c>
      <c r="P21" s="77">
        <f t="shared" si="2"/>
        <v>171</v>
      </c>
      <c r="Q21" s="82">
        <f t="shared" si="3"/>
        <v>203</v>
      </c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2:34" x14ac:dyDescent="0.25">
      <c r="B22" s="70" t="s">
        <v>30</v>
      </c>
      <c r="C22" s="77">
        <v>203</v>
      </c>
      <c r="D22" s="77">
        <v>218</v>
      </c>
      <c r="E22" s="77">
        <v>218</v>
      </c>
      <c r="F22" s="77">
        <v>218</v>
      </c>
      <c r="G22" s="77">
        <v>203</v>
      </c>
      <c r="H22" s="77">
        <v>218</v>
      </c>
      <c r="I22" s="77">
        <v>218</v>
      </c>
      <c r="J22" s="77">
        <v>234</v>
      </c>
      <c r="K22" s="77">
        <v>218</v>
      </c>
      <c r="L22" s="77">
        <v>218</v>
      </c>
      <c r="M22" s="81">
        <f t="shared" si="0"/>
        <v>216.6</v>
      </c>
      <c r="N22" s="77">
        <f t="shared" si="4"/>
        <v>8.2849260708831931</v>
      </c>
      <c r="O22" s="77">
        <f t="shared" si="1"/>
        <v>218</v>
      </c>
      <c r="P22" s="77">
        <f t="shared" si="2"/>
        <v>203</v>
      </c>
      <c r="Q22" s="82">
        <f t="shared" si="3"/>
        <v>234</v>
      </c>
    </row>
    <row r="23" spans="2:34" x14ac:dyDescent="0.25">
      <c r="B23" s="71" t="s">
        <v>31</v>
      </c>
      <c r="C23" s="78">
        <v>218</v>
      </c>
      <c r="D23" s="78">
        <v>234</v>
      </c>
      <c r="E23" s="78">
        <v>218</v>
      </c>
      <c r="F23" s="78">
        <v>234</v>
      </c>
      <c r="G23" s="78">
        <v>234</v>
      </c>
      <c r="H23" s="78">
        <v>234</v>
      </c>
      <c r="I23" s="78">
        <v>250</v>
      </c>
      <c r="J23" s="78">
        <v>265</v>
      </c>
      <c r="K23" s="78">
        <v>234</v>
      </c>
      <c r="L23" s="78">
        <v>203</v>
      </c>
      <c r="M23" s="83">
        <f t="shared" si="0"/>
        <v>232.4</v>
      </c>
      <c r="N23" s="78">
        <f t="shared" si="4"/>
        <v>16.322989922192562</v>
      </c>
      <c r="O23" s="78">
        <f t="shared" si="1"/>
        <v>234</v>
      </c>
      <c r="P23" s="78">
        <f t="shared" si="2"/>
        <v>203</v>
      </c>
      <c r="Q23" s="84">
        <f t="shared" si="3"/>
        <v>265</v>
      </c>
    </row>
    <row r="26" spans="2:34" x14ac:dyDescent="0.25">
      <c r="B26" s="123" t="s">
        <v>44</v>
      </c>
      <c r="C26" s="124">
        <v>1</v>
      </c>
      <c r="D26" s="124">
        <v>2</v>
      </c>
      <c r="E26" s="124">
        <v>3</v>
      </c>
      <c r="F26" s="124">
        <v>4</v>
      </c>
      <c r="G26" s="124">
        <v>5</v>
      </c>
      <c r="H26" s="124">
        <v>6</v>
      </c>
      <c r="I26" s="124">
        <v>7</v>
      </c>
      <c r="J26" s="124">
        <v>8</v>
      </c>
      <c r="K26" s="124">
        <v>9</v>
      </c>
      <c r="L26" s="124">
        <v>10</v>
      </c>
      <c r="M26" s="128" t="s">
        <v>33</v>
      </c>
      <c r="N26" s="124" t="s">
        <v>42</v>
      </c>
      <c r="O26" s="124" t="s">
        <v>43</v>
      </c>
      <c r="P26" s="124" t="s">
        <v>40</v>
      </c>
      <c r="Q26" s="129" t="s">
        <v>41</v>
      </c>
      <c r="S26" s="123" t="s">
        <v>48</v>
      </c>
      <c r="T26" s="125">
        <v>1</v>
      </c>
      <c r="U26" s="126">
        <v>2</v>
      </c>
      <c r="V26" s="126">
        <v>3</v>
      </c>
      <c r="W26" s="126">
        <v>4</v>
      </c>
      <c r="X26" s="126">
        <v>5</v>
      </c>
      <c r="Y26" s="126">
        <v>6</v>
      </c>
      <c r="Z26" s="126">
        <v>7</v>
      </c>
      <c r="AA26" s="126">
        <v>8</v>
      </c>
      <c r="AB26" s="126">
        <v>9</v>
      </c>
      <c r="AC26" s="127">
        <v>10</v>
      </c>
      <c r="AD26" s="126" t="s">
        <v>33</v>
      </c>
      <c r="AE26" s="126" t="s">
        <v>42</v>
      </c>
      <c r="AF26" s="126" t="s">
        <v>43</v>
      </c>
      <c r="AG26" s="126" t="s">
        <v>40</v>
      </c>
      <c r="AH26" s="127" t="s">
        <v>41</v>
      </c>
    </row>
    <row r="27" spans="2:34" x14ac:dyDescent="0.25">
      <c r="B27" s="28" t="s">
        <v>53</v>
      </c>
      <c r="C27" s="75">
        <v>265.625</v>
      </c>
      <c r="D27" s="75">
        <v>203.125</v>
      </c>
      <c r="E27" s="75">
        <v>203.125</v>
      </c>
      <c r="F27" s="75">
        <v>218.75</v>
      </c>
      <c r="G27" s="75">
        <v>203.125</v>
      </c>
      <c r="H27" s="75">
        <v>203.125</v>
      </c>
      <c r="I27" s="75">
        <v>218.75</v>
      </c>
      <c r="J27" s="75">
        <v>187.5</v>
      </c>
      <c r="K27" s="75">
        <v>187.5</v>
      </c>
      <c r="L27" s="75">
        <v>203.125</v>
      </c>
      <c r="M27" s="85">
        <f>AVERAGE(C27:L27)</f>
        <v>209.375</v>
      </c>
      <c r="N27" s="75">
        <f>_xlfn.STDEV.P(C27:L27)</f>
        <v>21.194781197266462</v>
      </c>
      <c r="O27" s="75">
        <f>MEDIAN(C27:L27)</f>
        <v>203.125</v>
      </c>
      <c r="P27" s="75">
        <f>MIN(C27:L27)</f>
        <v>187.5</v>
      </c>
      <c r="Q27" s="86">
        <f>MAX(C27:L27)</f>
        <v>265.625</v>
      </c>
      <c r="S27" s="28" t="s">
        <v>53</v>
      </c>
      <c r="T27" s="85">
        <f t="shared" ref="T27:T47" si="5">C3+C27</f>
        <v>265.625</v>
      </c>
      <c r="U27" s="75">
        <f t="shared" ref="U27:U47" si="6">D3+D27</f>
        <v>203.125</v>
      </c>
      <c r="V27" s="75">
        <f t="shared" ref="V27:V47" si="7">E3+E27</f>
        <v>203.125</v>
      </c>
      <c r="W27" s="75">
        <f t="shared" ref="W27:W47" si="8">F3+F27</f>
        <v>218.75</v>
      </c>
      <c r="X27" s="75">
        <f t="shared" ref="X27:X47" si="9">G3+G27</f>
        <v>203.125</v>
      </c>
      <c r="Y27" s="75">
        <f t="shared" ref="Y27:Y47" si="10">H3+H27</f>
        <v>203.125</v>
      </c>
      <c r="Z27" s="75">
        <f t="shared" ref="Z27:Z47" si="11">I3+I27</f>
        <v>218.75</v>
      </c>
      <c r="AA27" s="75">
        <f t="shared" ref="AA27:AA47" si="12">J3+J27</f>
        <v>187.5</v>
      </c>
      <c r="AB27" s="75">
        <f t="shared" ref="AB27:AB47" si="13">K3+K27</f>
        <v>187.5</v>
      </c>
      <c r="AC27" s="75">
        <f t="shared" ref="AC27:AC47" si="14">L3+L27</f>
        <v>203.125</v>
      </c>
      <c r="AD27" s="85">
        <f>AVERAGE(T27:AC27)</f>
        <v>209.375</v>
      </c>
      <c r="AE27" s="75">
        <f>_xlfn.STDEV.P(T27:AC27)</f>
        <v>21.194781197266462</v>
      </c>
      <c r="AF27" s="75">
        <f>MEDIAN(T27:AC27)</f>
        <v>203.125</v>
      </c>
      <c r="AG27" s="75">
        <f>MIN(T27:AC27)</f>
        <v>187.5</v>
      </c>
      <c r="AH27" s="86">
        <f>MAX(T27:AC27)</f>
        <v>265.625</v>
      </c>
    </row>
    <row r="28" spans="2:34" x14ac:dyDescent="0.25">
      <c r="B28" s="72" t="s">
        <v>8</v>
      </c>
      <c r="C28" s="76">
        <v>421.875</v>
      </c>
      <c r="D28" s="76">
        <v>375</v>
      </c>
      <c r="E28" s="76">
        <v>375</v>
      </c>
      <c r="F28" s="76">
        <v>343.75</v>
      </c>
      <c r="G28" s="76">
        <v>359.375</v>
      </c>
      <c r="H28" s="76">
        <v>343.75</v>
      </c>
      <c r="I28" s="76">
        <v>343.75</v>
      </c>
      <c r="J28" s="76">
        <v>328.125</v>
      </c>
      <c r="K28" s="76">
        <v>328.125</v>
      </c>
      <c r="L28" s="76">
        <v>359.375</v>
      </c>
      <c r="M28" s="79">
        <f t="shared" ref="M28:M47" si="15">AVERAGE(C28:L28)</f>
        <v>357.8125</v>
      </c>
      <c r="N28" s="76">
        <f>_xlfn.STDEV.P(C28:L28)</f>
        <v>26.5625</v>
      </c>
      <c r="O28" s="76">
        <f t="shared" ref="O28:O47" si="16">MEDIAN(C28:L28)</f>
        <v>351.5625</v>
      </c>
      <c r="P28" s="76">
        <f t="shared" ref="P28:P47" si="17">MIN(C28:L28)</f>
        <v>328.125</v>
      </c>
      <c r="Q28" s="80">
        <f t="shared" ref="Q28:Q47" si="18">MAX(C28:L28)</f>
        <v>421.875</v>
      </c>
      <c r="S28" s="67" t="s">
        <v>8</v>
      </c>
      <c r="T28" s="79">
        <f t="shared" si="5"/>
        <v>530.875</v>
      </c>
      <c r="U28" s="76">
        <f t="shared" si="6"/>
        <v>484</v>
      </c>
      <c r="V28" s="76">
        <f t="shared" si="7"/>
        <v>484</v>
      </c>
      <c r="W28" s="76">
        <f t="shared" si="8"/>
        <v>452.75</v>
      </c>
      <c r="X28" s="76">
        <f t="shared" si="9"/>
        <v>468.375</v>
      </c>
      <c r="Y28" s="76">
        <f t="shared" si="10"/>
        <v>452.75</v>
      </c>
      <c r="Z28" s="76">
        <f t="shared" si="11"/>
        <v>452.75</v>
      </c>
      <c r="AA28" s="76">
        <f t="shared" si="12"/>
        <v>421.125</v>
      </c>
      <c r="AB28" s="76">
        <f t="shared" si="13"/>
        <v>437.125</v>
      </c>
      <c r="AC28" s="76">
        <f t="shared" si="14"/>
        <v>437.375</v>
      </c>
      <c r="AD28" s="79">
        <f t="shared" ref="AD28:AD47" si="19">AVERAGE(T28:AC28)</f>
        <v>462.11250000000001</v>
      </c>
      <c r="AE28" s="76">
        <f t="shared" ref="AE28:AE47" si="20">_xlfn.STDEV.P(T28:AC28)</f>
        <v>29.841060742708191</v>
      </c>
      <c r="AF28" s="76">
        <f t="shared" ref="AF28:AF47" si="21">MEDIAN(T28:AC28)</f>
        <v>452.75</v>
      </c>
      <c r="AG28" s="76">
        <f t="shared" ref="AG28:AG47" si="22">MIN(T28:AC28)</f>
        <v>421.125</v>
      </c>
      <c r="AH28" s="80">
        <f t="shared" ref="AH28:AH47" si="23">MAX(T28:AC28)</f>
        <v>530.875</v>
      </c>
    </row>
    <row r="29" spans="2:34" x14ac:dyDescent="0.25">
      <c r="B29" s="70" t="s">
        <v>9</v>
      </c>
      <c r="C29" s="77">
        <v>359.375</v>
      </c>
      <c r="D29" s="77">
        <v>328.125</v>
      </c>
      <c r="E29" s="77">
        <v>343.75</v>
      </c>
      <c r="F29" s="77">
        <v>343.75</v>
      </c>
      <c r="G29" s="77">
        <v>343.75</v>
      </c>
      <c r="H29" s="77">
        <v>375</v>
      </c>
      <c r="I29" s="77">
        <v>390.625</v>
      </c>
      <c r="J29" s="77">
        <v>343.75</v>
      </c>
      <c r="K29" s="77">
        <v>343.75</v>
      </c>
      <c r="L29" s="77">
        <v>343.75</v>
      </c>
      <c r="M29" s="81">
        <f t="shared" si="15"/>
        <v>351.5625</v>
      </c>
      <c r="N29" s="77">
        <f t="shared" ref="N29:N47" si="24">_xlfn.STDEV.P(C29:L29)</f>
        <v>17.469281074217108</v>
      </c>
      <c r="O29" s="77">
        <f t="shared" si="16"/>
        <v>343.75</v>
      </c>
      <c r="P29" s="77">
        <f t="shared" si="17"/>
        <v>328.125</v>
      </c>
      <c r="Q29" s="82">
        <f t="shared" si="18"/>
        <v>390.625</v>
      </c>
      <c r="S29" s="68" t="s">
        <v>9</v>
      </c>
      <c r="T29" s="81">
        <f t="shared" si="5"/>
        <v>452.375</v>
      </c>
      <c r="U29" s="77">
        <f t="shared" si="6"/>
        <v>437.125</v>
      </c>
      <c r="V29" s="77">
        <f t="shared" si="7"/>
        <v>436.75</v>
      </c>
      <c r="W29" s="77">
        <f t="shared" si="8"/>
        <v>452.75</v>
      </c>
      <c r="X29" s="77">
        <f t="shared" si="9"/>
        <v>436.75</v>
      </c>
      <c r="Y29" s="77">
        <f t="shared" si="10"/>
        <v>484</v>
      </c>
      <c r="Z29" s="77">
        <f t="shared" si="11"/>
        <v>499.625</v>
      </c>
      <c r="AA29" s="77">
        <f t="shared" si="12"/>
        <v>452.75</v>
      </c>
      <c r="AB29" s="77">
        <f t="shared" si="13"/>
        <v>452.75</v>
      </c>
      <c r="AC29" s="77">
        <f t="shared" si="14"/>
        <v>452.75</v>
      </c>
      <c r="AD29" s="81">
        <f t="shared" si="19"/>
        <v>455.76249999999999</v>
      </c>
      <c r="AE29" s="77">
        <f t="shared" si="20"/>
        <v>19.594279299070941</v>
      </c>
      <c r="AF29" s="77">
        <f t="shared" si="21"/>
        <v>452.75</v>
      </c>
      <c r="AG29" s="77">
        <f t="shared" si="22"/>
        <v>436.75</v>
      </c>
      <c r="AH29" s="82">
        <f t="shared" si="23"/>
        <v>499.625</v>
      </c>
    </row>
    <row r="30" spans="2:34" x14ac:dyDescent="0.25">
      <c r="B30" s="70" t="s">
        <v>10</v>
      </c>
      <c r="C30" s="77">
        <v>312.5</v>
      </c>
      <c r="D30" s="77">
        <v>343.75</v>
      </c>
      <c r="E30" s="77">
        <v>328.125</v>
      </c>
      <c r="F30" s="77">
        <v>359.375</v>
      </c>
      <c r="G30" s="77">
        <v>359.375</v>
      </c>
      <c r="H30" s="77">
        <v>343.75</v>
      </c>
      <c r="I30" s="77">
        <v>343.75</v>
      </c>
      <c r="J30" s="77">
        <v>343.75</v>
      </c>
      <c r="K30" s="77">
        <v>343.75</v>
      </c>
      <c r="L30" s="77">
        <v>343.75</v>
      </c>
      <c r="M30" s="81">
        <f t="shared" si="15"/>
        <v>342.1875</v>
      </c>
      <c r="N30" s="77">
        <f t="shared" si="24"/>
        <v>12.979099785809492</v>
      </c>
      <c r="O30" s="77">
        <f t="shared" si="16"/>
        <v>343.75</v>
      </c>
      <c r="P30" s="77">
        <f t="shared" si="17"/>
        <v>312.5</v>
      </c>
      <c r="Q30" s="82">
        <f t="shared" si="18"/>
        <v>359.375</v>
      </c>
      <c r="S30" s="68" t="s">
        <v>10</v>
      </c>
      <c r="T30" s="81">
        <f t="shared" si="5"/>
        <v>421.5</v>
      </c>
      <c r="U30" s="77">
        <f t="shared" si="6"/>
        <v>452.75</v>
      </c>
      <c r="V30" s="77">
        <f t="shared" si="7"/>
        <v>437.125</v>
      </c>
      <c r="W30" s="77">
        <f t="shared" si="8"/>
        <v>452.375</v>
      </c>
      <c r="X30" s="77">
        <f t="shared" si="9"/>
        <v>468.375</v>
      </c>
      <c r="Y30" s="77">
        <f t="shared" si="10"/>
        <v>436.75</v>
      </c>
      <c r="Z30" s="77">
        <f t="shared" si="11"/>
        <v>452.75</v>
      </c>
      <c r="AA30" s="77">
        <f t="shared" si="12"/>
        <v>452.75</v>
      </c>
      <c r="AB30" s="77">
        <f t="shared" si="13"/>
        <v>436.75</v>
      </c>
      <c r="AC30" s="77">
        <f t="shared" si="14"/>
        <v>452.75</v>
      </c>
      <c r="AD30" s="81">
        <f t="shared" si="19"/>
        <v>446.38749999999999</v>
      </c>
      <c r="AE30" s="77">
        <f t="shared" si="20"/>
        <v>12.53862158492711</v>
      </c>
      <c r="AF30" s="77">
        <f t="shared" si="21"/>
        <v>452.5625</v>
      </c>
      <c r="AG30" s="77">
        <f t="shared" si="22"/>
        <v>421.5</v>
      </c>
      <c r="AH30" s="82">
        <f t="shared" si="23"/>
        <v>468.375</v>
      </c>
    </row>
    <row r="31" spans="2:34" x14ac:dyDescent="0.25">
      <c r="B31" s="70" t="s">
        <v>11</v>
      </c>
      <c r="C31" s="77">
        <v>343.75</v>
      </c>
      <c r="D31" s="77">
        <v>343.75</v>
      </c>
      <c r="E31" s="77">
        <v>343.75</v>
      </c>
      <c r="F31" s="77">
        <v>343.75</v>
      </c>
      <c r="G31" s="77">
        <v>343.75</v>
      </c>
      <c r="H31" s="77">
        <v>359.375</v>
      </c>
      <c r="I31" s="77">
        <v>343.75</v>
      </c>
      <c r="J31" s="77">
        <v>375</v>
      </c>
      <c r="K31" s="77">
        <v>343.75</v>
      </c>
      <c r="L31" s="77">
        <v>359.375</v>
      </c>
      <c r="M31" s="81">
        <f t="shared" si="15"/>
        <v>350</v>
      </c>
      <c r="N31" s="77">
        <f t="shared" si="24"/>
        <v>10.364452469860625</v>
      </c>
      <c r="O31" s="77">
        <f t="shared" si="16"/>
        <v>343.75</v>
      </c>
      <c r="P31" s="77">
        <f t="shared" si="17"/>
        <v>343.75</v>
      </c>
      <c r="Q31" s="82">
        <f t="shared" si="18"/>
        <v>375</v>
      </c>
      <c r="S31" s="68" t="s">
        <v>11</v>
      </c>
      <c r="T31" s="81">
        <f t="shared" si="5"/>
        <v>452.75</v>
      </c>
      <c r="U31" s="77">
        <f t="shared" si="6"/>
        <v>452.75</v>
      </c>
      <c r="V31" s="77">
        <f t="shared" si="7"/>
        <v>436.75</v>
      </c>
      <c r="W31" s="77">
        <f t="shared" si="8"/>
        <v>436.75</v>
      </c>
      <c r="X31" s="77">
        <f t="shared" si="9"/>
        <v>452.75</v>
      </c>
      <c r="Y31" s="77">
        <f t="shared" si="10"/>
        <v>452.375</v>
      </c>
      <c r="Z31" s="77">
        <f t="shared" si="11"/>
        <v>436.75</v>
      </c>
      <c r="AA31" s="77">
        <f t="shared" si="12"/>
        <v>468</v>
      </c>
      <c r="AB31" s="77">
        <f t="shared" si="13"/>
        <v>452.75</v>
      </c>
      <c r="AC31" s="77">
        <f t="shared" si="14"/>
        <v>452.375</v>
      </c>
      <c r="AD31" s="81">
        <f t="shared" si="19"/>
        <v>449.4</v>
      </c>
      <c r="AE31" s="77">
        <f t="shared" si="20"/>
        <v>9.426657679156488</v>
      </c>
      <c r="AF31" s="77">
        <f t="shared" si="21"/>
        <v>452.5625</v>
      </c>
      <c r="AG31" s="77">
        <f t="shared" si="22"/>
        <v>436.75</v>
      </c>
      <c r="AH31" s="82">
        <f t="shared" si="23"/>
        <v>468</v>
      </c>
    </row>
    <row r="32" spans="2:34" x14ac:dyDescent="0.25">
      <c r="B32" s="71" t="s">
        <v>12</v>
      </c>
      <c r="C32" s="78">
        <v>343.75</v>
      </c>
      <c r="D32" s="78">
        <v>375</v>
      </c>
      <c r="E32" s="78">
        <v>343.75</v>
      </c>
      <c r="F32" s="78">
        <v>359.375</v>
      </c>
      <c r="G32" s="78">
        <v>343.75</v>
      </c>
      <c r="H32" s="78">
        <v>359.375</v>
      </c>
      <c r="I32" s="78">
        <v>359.375</v>
      </c>
      <c r="J32" s="78">
        <v>343.75</v>
      </c>
      <c r="K32" s="78">
        <v>359.375</v>
      </c>
      <c r="L32" s="78">
        <v>359.375</v>
      </c>
      <c r="M32" s="83">
        <f t="shared" si="15"/>
        <v>354.6875</v>
      </c>
      <c r="N32" s="78">
        <f t="shared" si="24"/>
        <v>10.004881620988826</v>
      </c>
      <c r="O32" s="78">
        <f t="shared" si="16"/>
        <v>359.375</v>
      </c>
      <c r="P32" s="78">
        <f t="shared" si="17"/>
        <v>343.75</v>
      </c>
      <c r="Q32" s="84">
        <f t="shared" si="18"/>
        <v>375</v>
      </c>
      <c r="S32" s="69" t="s">
        <v>12</v>
      </c>
      <c r="T32" s="83">
        <f t="shared" si="5"/>
        <v>436.75</v>
      </c>
      <c r="U32" s="78">
        <f t="shared" si="6"/>
        <v>484</v>
      </c>
      <c r="V32" s="78">
        <f t="shared" si="7"/>
        <v>452.75</v>
      </c>
      <c r="W32" s="78">
        <f t="shared" si="8"/>
        <v>468.375</v>
      </c>
      <c r="X32" s="78">
        <f t="shared" si="9"/>
        <v>452.75</v>
      </c>
      <c r="Y32" s="78">
        <f t="shared" si="10"/>
        <v>468.375</v>
      </c>
      <c r="Z32" s="78">
        <f t="shared" si="11"/>
        <v>468.375</v>
      </c>
      <c r="AA32" s="78">
        <f t="shared" si="12"/>
        <v>452.75</v>
      </c>
      <c r="AB32" s="78">
        <f t="shared" si="13"/>
        <v>452.375</v>
      </c>
      <c r="AC32" s="78">
        <f t="shared" si="14"/>
        <v>468.375</v>
      </c>
      <c r="AD32" s="83">
        <f t="shared" si="19"/>
        <v>460.48750000000001</v>
      </c>
      <c r="AE32" s="78">
        <f t="shared" si="20"/>
        <v>12.690849311610314</v>
      </c>
      <c r="AF32" s="78">
        <f t="shared" si="21"/>
        <v>460.5625</v>
      </c>
      <c r="AG32" s="78">
        <f t="shared" si="22"/>
        <v>436.75</v>
      </c>
      <c r="AH32" s="84">
        <f t="shared" si="23"/>
        <v>484</v>
      </c>
    </row>
    <row r="33" spans="2:34" x14ac:dyDescent="0.25">
      <c r="B33" s="72" t="s">
        <v>13</v>
      </c>
      <c r="C33" s="76">
        <v>250</v>
      </c>
      <c r="D33" s="76">
        <v>234.375</v>
      </c>
      <c r="E33" s="76">
        <v>250</v>
      </c>
      <c r="F33" s="76">
        <v>250</v>
      </c>
      <c r="G33" s="76">
        <v>250</v>
      </c>
      <c r="H33" s="76">
        <v>265.625</v>
      </c>
      <c r="I33" s="76">
        <v>250</v>
      </c>
      <c r="J33" s="76">
        <v>250</v>
      </c>
      <c r="K33" s="76">
        <v>234.375</v>
      </c>
      <c r="L33" s="76">
        <v>250</v>
      </c>
      <c r="M33" s="79">
        <f t="shared" si="15"/>
        <v>248.4375</v>
      </c>
      <c r="N33" s="76">
        <f t="shared" si="24"/>
        <v>8.4143200111476624</v>
      </c>
      <c r="O33" s="76">
        <f t="shared" si="16"/>
        <v>250</v>
      </c>
      <c r="P33" s="76">
        <f t="shared" si="17"/>
        <v>234.375</v>
      </c>
      <c r="Q33" s="80">
        <f t="shared" si="18"/>
        <v>265.625</v>
      </c>
      <c r="S33" s="67" t="s">
        <v>13</v>
      </c>
      <c r="T33" s="79">
        <f t="shared" si="5"/>
        <v>343</v>
      </c>
      <c r="U33" s="76">
        <f t="shared" si="6"/>
        <v>312.375</v>
      </c>
      <c r="V33" s="76">
        <f t="shared" si="7"/>
        <v>343</v>
      </c>
      <c r="W33" s="76">
        <f t="shared" si="8"/>
        <v>375</v>
      </c>
      <c r="X33" s="76">
        <f t="shared" si="9"/>
        <v>343</v>
      </c>
      <c r="Y33" s="76">
        <f t="shared" si="10"/>
        <v>358.625</v>
      </c>
      <c r="Z33" s="76">
        <f t="shared" si="11"/>
        <v>359</v>
      </c>
      <c r="AA33" s="76">
        <f t="shared" si="12"/>
        <v>343</v>
      </c>
      <c r="AB33" s="76">
        <f t="shared" si="13"/>
        <v>312.375</v>
      </c>
      <c r="AC33" s="76">
        <f t="shared" si="14"/>
        <v>343</v>
      </c>
      <c r="AD33" s="79">
        <f t="shared" si="19"/>
        <v>343.23750000000001</v>
      </c>
      <c r="AE33" s="76">
        <f t="shared" si="20"/>
        <v>18.437347456996083</v>
      </c>
      <c r="AF33" s="76">
        <f t="shared" si="21"/>
        <v>343</v>
      </c>
      <c r="AG33" s="76">
        <f t="shared" si="22"/>
        <v>312.375</v>
      </c>
      <c r="AH33" s="80">
        <f t="shared" si="23"/>
        <v>375</v>
      </c>
    </row>
    <row r="34" spans="2:34" x14ac:dyDescent="0.25">
      <c r="B34" s="70" t="s">
        <v>14</v>
      </c>
      <c r="C34" s="77">
        <v>250</v>
      </c>
      <c r="D34" s="77">
        <v>234.375</v>
      </c>
      <c r="E34" s="77">
        <v>234.375</v>
      </c>
      <c r="F34" s="77">
        <v>265.625</v>
      </c>
      <c r="G34" s="77">
        <v>265.625</v>
      </c>
      <c r="H34" s="77">
        <v>265.625</v>
      </c>
      <c r="I34" s="77">
        <v>265.625</v>
      </c>
      <c r="J34" s="77">
        <v>265.625</v>
      </c>
      <c r="K34" s="77">
        <v>234.375</v>
      </c>
      <c r="L34" s="77">
        <v>250</v>
      </c>
      <c r="M34" s="81">
        <f t="shared" si="15"/>
        <v>253.125</v>
      </c>
      <c r="N34" s="77">
        <f t="shared" si="24"/>
        <v>13.621559198564604</v>
      </c>
      <c r="O34" s="77">
        <f t="shared" si="16"/>
        <v>257.8125</v>
      </c>
      <c r="P34" s="77">
        <f t="shared" si="17"/>
        <v>234.375</v>
      </c>
      <c r="Q34" s="82">
        <f t="shared" si="18"/>
        <v>265.625</v>
      </c>
      <c r="S34" s="68" t="s">
        <v>14</v>
      </c>
      <c r="T34" s="81">
        <f t="shared" si="5"/>
        <v>343</v>
      </c>
      <c r="U34" s="77">
        <f t="shared" si="6"/>
        <v>327.375</v>
      </c>
      <c r="V34" s="77">
        <f t="shared" si="7"/>
        <v>343.375</v>
      </c>
      <c r="W34" s="77">
        <f t="shared" si="8"/>
        <v>358.625</v>
      </c>
      <c r="X34" s="77">
        <f t="shared" si="9"/>
        <v>374.625</v>
      </c>
      <c r="Y34" s="77">
        <f t="shared" si="10"/>
        <v>358.625</v>
      </c>
      <c r="Z34" s="77">
        <f t="shared" si="11"/>
        <v>343.625</v>
      </c>
      <c r="AA34" s="77">
        <f t="shared" si="12"/>
        <v>374.625</v>
      </c>
      <c r="AB34" s="77">
        <f t="shared" si="13"/>
        <v>312.375</v>
      </c>
      <c r="AC34" s="77">
        <f t="shared" si="14"/>
        <v>343</v>
      </c>
      <c r="AD34" s="81">
        <f t="shared" si="19"/>
        <v>347.92500000000001</v>
      </c>
      <c r="AE34" s="77">
        <f t="shared" si="20"/>
        <v>18.516394762480086</v>
      </c>
      <c r="AF34" s="77">
        <f t="shared" si="21"/>
        <v>343.5</v>
      </c>
      <c r="AG34" s="77">
        <f t="shared" si="22"/>
        <v>312.375</v>
      </c>
      <c r="AH34" s="82">
        <f t="shared" si="23"/>
        <v>374.625</v>
      </c>
    </row>
    <row r="35" spans="2:34" x14ac:dyDescent="0.25">
      <c r="B35" s="70" t="s">
        <v>15</v>
      </c>
      <c r="C35" s="77">
        <v>250</v>
      </c>
      <c r="D35" s="77">
        <v>250</v>
      </c>
      <c r="E35" s="77">
        <v>234.375</v>
      </c>
      <c r="F35" s="77">
        <v>250</v>
      </c>
      <c r="G35" s="77">
        <v>250</v>
      </c>
      <c r="H35" s="77">
        <v>218.75</v>
      </c>
      <c r="I35" s="77">
        <v>250</v>
      </c>
      <c r="J35" s="77">
        <v>234.375</v>
      </c>
      <c r="K35" s="77">
        <v>218.75</v>
      </c>
      <c r="L35" s="77">
        <v>234.375</v>
      </c>
      <c r="M35" s="81">
        <f t="shared" si="15"/>
        <v>239.0625</v>
      </c>
      <c r="N35" s="77">
        <f t="shared" si="24"/>
        <v>12.203515118604148</v>
      </c>
      <c r="O35" s="77">
        <f t="shared" si="16"/>
        <v>242.1875</v>
      </c>
      <c r="P35" s="77">
        <f t="shared" si="17"/>
        <v>218.75</v>
      </c>
      <c r="Q35" s="82">
        <f t="shared" si="18"/>
        <v>250</v>
      </c>
      <c r="S35" s="68" t="s">
        <v>15</v>
      </c>
      <c r="T35" s="81">
        <f t="shared" si="5"/>
        <v>328</v>
      </c>
      <c r="U35" s="77">
        <f t="shared" si="6"/>
        <v>343</v>
      </c>
      <c r="V35" s="77">
        <f t="shared" si="7"/>
        <v>327.375</v>
      </c>
      <c r="W35" s="77">
        <f t="shared" si="8"/>
        <v>343</v>
      </c>
      <c r="X35" s="77">
        <f t="shared" si="9"/>
        <v>359</v>
      </c>
      <c r="Y35" s="77">
        <f t="shared" si="10"/>
        <v>311.75</v>
      </c>
      <c r="Z35" s="77">
        <f t="shared" si="11"/>
        <v>343</v>
      </c>
      <c r="AA35" s="77">
        <f t="shared" si="12"/>
        <v>296.375</v>
      </c>
      <c r="AB35" s="77">
        <f t="shared" si="13"/>
        <v>296.75</v>
      </c>
      <c r="AC35" s="77">
        <f t="shared" si="14"/>
        <v>343.375</v>
      </c>
      <c r="AD35" s="81">
        <f t="shared" si="19"/>
        <v>329.16250000000002</v>
      </c>
      <c r="AE35" s="77">
        <f t="shared" si="20"/>
        <v>20.248537755847952</v>
      </c>
      <c r="AF35" s="77">
        <f t="shared" si="21"/>
        <v>335.5</v>
      </c>
      <c r="AG35" s="77">
        <f t="shared" si="22"/>
        <v>296.375</v>
      </c>
      <c r="AH35" s="82">
        <f t="shared" si="23"/>
        <v>359</v>
      </c>
    </row>
    <row r="36" spans="2:34" x14ac:dyDescent="0.25">
      <c r="B36" s="70" t="s">
        <v>16</v>
      </c>
      <c r="C36" s="77">
        <v>234.375</v>
      </c>
      <c r="D36" s="77">
        <v>250</v>
      </c>
      <c r="E36" s="77">
        <v>218.75</v>
      </c>
      <c r="F36" s="77">
        <v>250</v>
      </c>
      <c r="G36" s="77">
        <v>250</v>
      </c>
      <c r="H36" s="77">
        <v>250</v>
      </c>
      <c r="I36" s="77">
        <v>250</v>
      </c>
      <c r="J36" s="77">
        <v>234.375</v>
      </c>
      <c r="K36" s="77">
        <v>234.375</v>
      </c>
      <c r="L36" s="77">
        <v>250</v>
      </c>
      <c r="M36" s="81">
        <f t="shared" si="15"/>
        <v>242.1875</v>
      </c>
      <c r="N36" s="77">
        <f t="shared" si="24"/>
        <v>10.481568644530265</v>
      </c>
      <c r="O36" s="77">
        <f t="shared" si="16"/>
        <v>250</v>
      </c>
      <c r="P36" s="77">
        <f t="shared" si="17"/>
        <v>218.75</v>
      </c>
      <c r="Q36" s="82">
        <f t="shared" si="18"/>
        <v>250</v>
      </c>
      <c r="S36" s="68" t="s">
        <v>16</v>
      </c>
      <c r="T36" s="81">
        <f t="shared" si="5"/>
        <v>327.375</v>
      </c>
      <c r="U36" s="77">
        <f t="shared" si="6"/>
        <v>343</v>
      </c>
      <c r="V36" s="77">
        <f t="shared" si="7"/>
        <v>311.75</v>
      </c>
      <c r="W36" s="77">
        <f t="shared" si="8"/>
        <v>328</v>
      </c>
      <c r="X36" s="77">
        <f t="shared" si="9"/>
        <v>343</v>
      </c>
      <c r="Y36" s="77">
        <f t="shared" si="10"/>
        <v>343</v>
      </c>
      <c r="Z36" s="77">
        <f t="shared" si="11"/>
        <v>343</v>
      </c>
      <c r="AA36" s="77">
        <f t="shared" si="12"/>
        <v>327.375</v>
      </c>
      <c r="AB36" s="77">
        <f t="shared" si="13"/>
        <v>343.375</v>
      </c>
      <c r="AC36" s="77">
        <f t="shared" si="14"/>
        <v>343</v>
      </c>
      <c r="AD36" s="81">
        <f t="shared" si="19"/>
        <v>335.28750000000002</v>
      </c>
      <c r="AE36" s="77">
        <f t="shared" si="20"/>
        <v>10.464978798354061</v>
      </c>
      <c r="AF36" s="77">
        <f t="shared" si="21"/>
        <v>343</v>
      </c>
      <c r="AG36" s="77">
        <f t="shared" si="22"/>
        <v>311.75</v>
      </c>
      <c r="AH36" s="82">
        <f t="shared" si="23"/>
        <v>343.375</v>
      </c>
    </row>
    <row r="37" spans="2:34" x14ac:dyDescent="0.25">
      <c r="B37" s="71" t="s">
        <v>17</v>
      </c>
      <c r="C37" s="78">
        <v>250</v>
      </c>
      <c r="D37" s="78">
        <v>234.375</v>
      </c>
      <c r="E37" s="78">
        <v>234.375</v>
      </c>
      <c r="F37" s="78">
        <v>250</v>
      </c>
      <c r="G37" s="78">
        <v>250</v>
      </c>
      <c r="H37" s="78">
        <v>234.375</v>
      </c>
      <c r="I37" s="78">
        <v>250</v>
      </c>
      <c r="J37" s="78">
        <v>250</v>
      </c>
      <c r="K37" s="78">
        <v>250</v>
      </c>
      <c r="L37" s="78">
        <v>250</v>
      </c>
      <c r="M37" s="83">
        <f t="shared" si="15"/>
        <v>245.3125</v>
      </c>
      <c r="N37" s="78">
        <f t="shared" si="24"/>
        <v>7.1602745233684999</v>
      </c>
      <c r="O37" s="78">
        <f t="shared" si="16"/>
        <v>250</v>
      </c>
      <c r="P37" s="78">
        <f t="shared" si="17"/>
        <v>234.375</v>
      </c>
      <c r="Q37" s="84">
        <f t="shared" si="18"/>
        <v>250</v>
      </c>
      <c r="S37" s="69" t="s">
        <v>17</v>
      </c>
      <c r="T37" s="83">
        <f t="shared" si="5"/>
        <v>343</v>
      </c>
      <c r="U37" s="78">
        <f t="shared" si="6"/>
        <v>327.375</v>
      </c>
      <c r="V37" s="78">
        <f t="shared" si="7"/>
        <v>343.375</v>
      </c>
      <c r="W37" s="78">
        <f t="shared" si="8"/>
        <v>359</v>
      </c>
      <c r="X37" s="78">
        <f t="shared" si="9"/>
        <v>359</v>
      </c>
      <c r="Y37" s="78">
        <f t="shared" si="10"/>
        <v>312.375</v>
      </c>
      <c r="Z37" s="78">
        <f t="shared" si="11"/>
        <v>343</v>
      </c>
      <c r="AA37" s="78">
        <f t="shared" si="12"/>
        <v>343</v>
      </c>
      <c r="AB37" s="78">
        <f t="shared" si="13"/>
        <v>343</v>
      </c>
      <c r="AC37" s="78">
        <f t="shared" si="14"/>
        <v>343</v>
      </c>
      <c r="AD37" s="83">
        <f t="shared" si="19"/>
        <v>341.61250000000001</v>
      </c>
      <c r="AE37" s="78">
        <f t="shared" si="20"/>
        <v>12.941871242212232</v>
      </c>
      <c r="AF37" s="78">
        <f t="shared" si="21"/>
        <v>343</v>
      </c>
      <c r="AG37" s="78">
        <f t="shared" si="22"/>
        <v>312.375</v>
      </c>
      <c r="AH37" s="84">
        <f t="shared" si="23"/>
        <v>359</v>
      </c>
    </row>
    <row r="38" spans="2:34" x14ac:dyDescent="0.25">
      <c r="B38" s="72" t="s">
        <v>22</v>
      </c>
      <c r="C38" s="76">
        <v>359.375</v>
      </c>
      <c r="D38" s="76">
        <v>375</v>
      </c>
      <c r="E38" s="76">
        <v>359.375</v>
      </c>
      <c r="F38" s="76">
        <v>375</v>
      </c>
      <c r="G38" s="76">
        <v>359.375</v>
      </c>
      <c r="H38" s="76">
        <v>359.375</v>
      </c>
      <c r="I38" s="76">
        <v>359.375</v>
      </c>
      <c r="J38" s="76">
        <v>359.375</v>
      </c>
      <c r="K38" s="76">
        <v>375</v>
      </c>
      <c r="L38" s="76">
        <v>359.375</v>
      </c>
      <c r="M38" s="79">
        <f t="shared" si="15"/>
        <v>364.0625</v>
      </c>
      <c r="N38" s="76">
        <f t="shared" si="24"/>
        <v>7.1602745233684999</v>
      </c>
      <c r="O38" s="76">
        <f t="shared" si="16"/>
        <v>359.375</v>
      </c>
      <c r="P38" s="76">
        <f t="shared" si="17"/>
        <v>359.375</v>
      </c>
      <c r="Q38" s="80">
        <f t="shared" si="18"/>
        <v>375</v>
      </c>
      <c r="S38" s="67" t="s">
        <v>22</v>
      </c>
      <c r="T38" s="79">
        <f t="shared" si="5"/>
        <v>452.375</v>
      </c>
      <c r="U38" s="76">
        <f t="shared" si="6"/>
        <v>468</v>
      </c>
      <c r="V38" s="76">
        <f t="shared" si="7"/>
        <v>452.375</v>
      </c>
      <c r="W38" s="76">
        <f t="shared" si="8"/>
        <v>484</v>
      </c>
      <c r="X38" s="76">
        <f t="shared" si="9"/>
        <v>468.375</v>
      </c>
      <c r="Y38" s="76">
        <f t="shared" si="10"/>
        <v>468.375</v>
      </c>
      <c r="Z38" s="76">
        <f t="shared" si="11"/>
        <v>468.375</v>
      </c>
      <c r="AA38" s="76">
        <f t="shared" si="12"/>
        <v>437.375</v>
      </c>
      <c r="AB38" s="76">
        <f t="shared" si="13"/>
        <v>468</v>
      </c>
      <c r="AC38" s="76">
        <f t="shared" si="14"/>
        <v>468.375</v>
      </c>
      <c r="AD38" s="79">
        <f t="shared" si="19"/>
        <v>463.5625</v>
      </c>
      <c r="AE38" s="76">
        <f t="shared" si="20"/>
        <v>12.189422925224967</v>
      </c>
      <c r="AF38" s="76">
        <f t="shared" si="21"/>
        <v>468.1875</v>
      </c>
      <c r="AG38" s="76">
        <f t="shared" si="22"/>
        <v>437.375</v>
      </c>
      <c r="AH38" s="80">
        <f t="shared" si="23"/>
        <v>484</v>
      </c>
    </row>
    <row r="39" spans="2:34" x14ac:dyDescent="0.25">
      <c r="B39" s="70" t="s">
        <v>23</v>
      </c>
      <c r="C39" s="77">
        <v>359.375</v>
      </c>
      <c r="D39" s="77">
        <v>359.375</v>
      </c>
      <c r="E39" s="77">
        <v>375</v>
      </c>
      <c r="F39" s="77">
        <v>343.75</v>
      </c>
      <c r="G39" s="77">
        <v>421.875</v>
      </c>
      <c r="H39" s="77">
        <v>359.375</v>
      </c>
      <c r="I39" s="77">
        <v>359.375</v>
      </c>
      <c r="J39" s="77">
        <v>375</v>
      </c>
      <c r="K39" s="77">
        <v>375</v>
      </c>
      <c r="L39" s="77">
        <v>375</v>
      </c>
      <c r="M39" s="81">
        <f t="shared" si="15"/>
        <v>370.3125</v>
      </c>
      <c r="N39" s="77">
        <f t="shared" si="24"/>
        <v>19.825902406952377</v>
      </c>
      <c r="O39" s="77">
        <f t="shared" si="16"/>
        <v>367.1875</v>
      </c>
      <c r="P39" s="77">
        <f t="shared" si="17"/>
        <v>343.75</v>
      </c>
      <c r="Q39" s="82">
        <f t="shared" si="18"/>
        <v>421.875</v>
      </c>
      <c r="S39" s="68" t="s">
        <v>23</v>
      </c>
      <c r="T39" s="81">
        <f t="shared" si="5"/>
        <v>452.375</v>
      </c>
      <c r="U39" s="77">
        <f t="shared" si="6"/>
        <v>468.375</v>
      </c>
      <c r="V39" s="77">
        <f t="shared" si="7"/>
        <v>453</v>
      </c>
      <c r="W39" s="77">
        <f t="shared" si="8"/>
        <v>436.75</v>
      </c>
      <c r="X39" s="77">
        <f t="shared" si="9"/>
        <v>530.875</v>
      </c>
      <c r="Y39" s="77">
        <f t="shared" si="10"/>
        <v>468.375</v>
      </c>
      <c r="Z39" s="77">
        <f t="shared" si="11"/>
        <v>452.375</v>
      </c>
      <c r="AA39" s="77">
        <f t="shared" si="12"/>
        <v>468</v>
      </c>
      <c r="AB39" s="77">
        <f t="shared" si="13"/>
        <v>468</v>
      </c>
      <c r="AC39" s="77">
        <f t="shared" si="14"/>
        <v>484</v>
      </c>
      <c r="AD39" s="81">
        <f t="shared" si="19"/>
        <v>468.21249999999998</v>
      </c>
      <c r="AE39" s="77">
        <f t="shared" si="20"/>
        <v>24.287731599513368</v>
      </c>
      <c r="AF39" s="77">
        <f t="shared" si="21"/>
        <v>468</v>
      </c>
      <c r="AG39" s="77">
        <f t="shared" si="22"/>
        <v>436.75</v>
      </c>
      <c r="AH39" s="82">
        <f t="shared" si="23"/>
        <v>530.875</v>
      </c>
    </row>
    <row r="40" spans="2:34" x14ac:dyDescent="0.25">
      <c r="B40" s="70" t="s">
        <v>24</v>
      </c>
      <c r="C40" s="77">
        <v>375</v>
      </c>
      <c r="D40" s="77">
        <v>375</v>
      </c>
      <c r="E40" s="77">
        <v>375</v>
      </c>
      <c r="F40" s="77">
        <v>375</v>
      </c>
      <c r="G40" s="77">
        <v>375</v>
      </c>
      <c r="H40" s="77">
        <v>375</v>
      </c>
      <c r="I40" s="77">
        <v>375</v>
      </c>
      <c r="J40" s="77">
        <v>359.375</v>
      </c>
      <c r="K40" s="77">
        <v>390.625</v>
      </c>
      <c r="L40" s="77">
        <v>375</v>
      </c>
      <c r="M40" s="81">
        <f t="shared" si="15"/>
        <v>375</v>
      </c>
      <c r="N40" s="77">
        <f t="shared" si="24"/>
        <v>6.9877124296868427</v>
      </c>
      <c r="O40" s="77">
        <f t="shared" si="16"/>
        <v>375</v>
      </c>
      <c r="P40" s="77">
        <f t="shared" si="17"/>
        <v>359.375</v>
      </c>
      <c r="Q40" s="82">
        <f t="shared" si="18"/>
        <v>390.625</v>
      </c>
      <c r="S40" s="68" t="s">
        <v>24</v>
      </c>
      <c r="T40" s="81">
        <f t="shared" si="5"/>
        <v>468</v>
      </c>
      <c r="U40" s="77">
        <f t="shared" si="6"/>
        <v>453</v>
      </c>
      <c r="V40" s="77">
        <f t="shared" si="7"/>
        <v>468</v>
      </c>
      <c r="W40" s="77">
        <f t="shared" si="8"/>
        <v>484</v>
      </c>
      <c r="X40" s="77">
        <f t="shared" si="9"/>
        <v>468</v>
      </c>
      <c r="Y40" s="77">
        <f t="shared" si="10"/>
        <v>468</v>
      </c>
      <c r="Z40" s="77">
        <f t="shared" si="11"/>
        <v>484</v>
      </c>
      <c r="AA40" s="77">
        <f t="shared" si="12"/>
        <v>452.375</v>
      </c>
      <c r="AB40" s="77">
        <f t="shared" si="13"/>
        <v>483.625</v>
      </c>
      <c r="AC40" s="77">
        <f t="shared" si="14"/>
        <v>468</v>
      </c>
      <c r="AD40" s="81">
        <f t="shared" si="19"/>
        <v>469.7</v>
      </c>
      <c r="AE40" s="77">
        <f t="shared" si="20"/>
        <v>10.937921420452792</v>
      </c>
      <c r="AF40" s="77">
        <f t="shared" si="21"/>
        <v>468</v>
      </c>
      <c r="AG40" s="77">
        <f t="shared" si="22"/>
        <v>452.375</v>
      </c>
      <c r="AH40" s="82">
        <f t="shared" si="23"/>
        <v>484</v>
      </c>
    </row>
    <row r="41" spans="2:34" x14ac:dyDescent="0.25">
      <c r="B41" s="70" t="s">
        <v>25</v>
      </c>
      <c r="C41" s="77">
        <v>375</v>
      </c>
      <c r="D41" s="77">
        <v>359.375</v>
      </c>
      <c r="E41" s="77">
        <v>359.375</v>
      </c>
      <c r="F41" s="77">
        <v>375</v>
      </c>
      <c r="G41" s="77">
        <v>359.375</v>
      </c>
      <c r="H41" s="77">
        <v>359.375</v>
      </c>
      <c r="I41" s="77">
        <v>359.375</v>
      </c>
      <c r="J41" s="77">
        <v>343.75</v>
      </c>
      <c r="K41" s="77">
        <v>375</v>
      </c>
      <c r="L41" s="77">
        <v>343.75</v>
      </c>
      <c r="M41" s="81">
        <f t="shared" si="15"/>
        <v>360.9375</v>
      </c>
      <c r="N41" s="77">
        <f t="shared" si="24"/>
        <v>10.9375</v>
      </c>
      <c r="O41" s="77">
        <f t="shared" si="16"/>
        <v>359.375</v>
      </c>
      <c r="P41" s="77">
        <f t="shared" si="17"/>
        <v>343.75</v>
      </c>
      <c r="Q41" s="82">
        <f t="shared" si="18"/>
        <v>375</v>
      </c>
      <c r="S41" s="68" t="s">
        <v>25</v>
      </c>
      <c r="T41" s="81">
        <f t="shared" si="5"/>
        <v>484</v>
      </c>
      <c r="U41" s="77">
        <f t="shared" si="6"/>
        <v>452.375</v>
      </c>
      <c r="V41" s="77">
        <f t="shared" si="7"/>
        <v>437.375</v>
      </c>
      <c r="W41" s="77">
        <f t="shared" si="8"/>
        <v>484</v>
      </c>
      <c r="X41" s="77">
        <f t="shared" si="9"/>
        <v>468.375</v>
      </c>
      <c r="Y41" s="77">
        <f t="shared" si="10"/>
        <v>468.375</v>
      </c>
      <c r="Z41" s="77">
        <f t="shared" si="11"/>
        <v>452.375</v>
      </c>
      <c r="AA41" s="77">
        <f t="shared" si="12"/>
        <v>436.75</v>
      </c>
      <c r="AB41" s="77">
        <f t="shared" si="13"/>
        <v>453</v>
      </c>
      <c r="AC41" s="77">
        <f t="shared" si="14"/>
        <v>452.75</v>
      </c>
      <c r="AD41" s="81">
        <f t="shared" si="19"/>
        <v>458.9375</v>
      </c>
      <c r="AE41" s="77">
        <f t="shared" si="20"/>
        <v>15.972755123960299</v>
      </c>
      <c r="AF41" s="77">
        <f t="shared" si="21"/>
        <v>452.875</v>
      </c>
      <c r="AG41" s="77">
        <f t="shared" si="22"/>
        <v>436.75</v>
      </c>
      <c r="AH41" s="82">
        <f t="shared" si="23"/>
        <v>484</v>
      </c>
    </row>
    <row r="42" spans="2:34" x14ac:dyDescent="0.25">
      <c r="B42" s="71" t="s">
        <v>26</v>
      </c>
      <c r="C42" s="78">
        <v>359.375</v>
      </c>
      <c r="D42" s="78">
        <v>343.75</v>
      </c>
      <c r="E42" s="78">
        <v>343.75</v>
      </c>
      <c r="F42" s="78">
        <v>328.125</v>
      </c>
      <c r="G42" s="78">
        <v>343.75</v>
      </c>
      <c r="H42" s="78">
        <v>343.75</v>
      </c>
      <c r="I42" s="78">
        <v>359.375</v>
      </c>
      <c r="J42" s="78">
        <v>359.375</v>
      </c>
      <c r="K42" s="78">
        <v>359.375</v>
      </c>
      <c r="L42" s="78">
        <v>359.375</v>
      </c>
      <c r="M42" s="83">
        <f t="shared" si="15"/>
        <v>350</v>
      </c>
      <c r="N42" s="78">
        <f t="shared" si="24"/>
        <v>10.364452469860625</v>
      </c>
      <c r="O42" s="78">
        <f t="shared" si="16"/>
        <v>351.5625</v>
      </c>
      <c r="P42" s="78">
        <f t="shared" si="17"/>
        <v>328.125</v>
      </c>
      <c r="Q42" s="84">
        <f t="shared" si="18"/>
        <v>359.375</v>
      </c>
      <c r="S42" s="69" t="s">
        <v>26</v>
      </c>
      <c r="T42" s="83">
        <f t="shared" si="5"/>
        <v>468.375</v>
      </c>
      <c r="U42" s="78">
        <f t="shared" si="6"/>
        <v>452.75</v>
      </c>
      <c r="V42" s="78">
        <f t="shared" si="7"/>
        <v>436.75</v>
      </c>
      <c r="W42" s="78">
        <f t="shared" si="8"/>
        <v>437.125</v>
      </c>
      <c r="X42" s="78">
        <f t="shared" si="9"/>
        <v>452.75</v>
      </c>
      <c r="Y42" s="78">
        <f t="shared" si="10"/>
        <v>436.75</v>
      </c>
      <c r="Z42" s="78">
        <f t="shared" si="11"/>
        <v>468.375</v>
      </c>
      <c r="AA42" s="78">
        <f t="shared" si="12"/>
        <v>452.375</v>
      </c>
      <c r="AB42" s="78">
        <f t="shared" si="13"/>
        <v>452.375</v>
      </c>
      <c r="AC42" s="78">
        <f t="shared" si="14"/>
        <v>468.375</v>
      </c>
      <c r="AD42" s="83">
        <f t="shared" si="19"/>
        <v>452.6</v>
      </c>
      <c r="AE42" s="78">
        <f t="shared" si="20"/>
        <v>12.200896483455633</v>
      </c>
      <c r="AF42" s="78">
        <f t="shared" si="21"/>
        <v>452.5625</v>
      </c>
      <c r="AG42" s="78">
        <f t="shared" si="22"/>
        <v>436.75</v>
      </c>
      <c r="AH42" s="84">
        <f t="shared" si="23"/>
        <v>468.375</v>
      </c>
    </row>
    <row r="43" spans="2:34" x14ac:dyDescent="0.25">
      <c r="B43" s="70" t="s">
        <v>27</v>
      </c>
      <c r="C43" s="77">
        <v>296.875</v>
      </c>
      <c r="D43" s="77">
        <v>281.25</v>
      </c>
      <c r="E43" s="77">
        <v>296.875</v>
      </c>
      <c r="F43" s="77">
        <v>281.25</v>
      </c>
      <c r="G43" s="77">
        <v>296.875</v>
      </c>
      <c r="H43" s="77">
        <v>281.25</v>
      </c>
      <c r="I43" s="77">
        <v>281.25</v>
      </c>
      <c r="J43" s="77">
        <v>281.25</v>
      </c>
      <c r="K43" s="77">
        <v>281.25</v>
      </c>
      <c r="L43" s="77">
        <v>281.25</v>
      </c>
      <c r="M43" s="81">
        <f t="shared" si="15"/>
        <v>285.9375</v>
      </c>
      <c r="N43" s="77">
        <f t="shared" si="24"/>
        <v>7.1602745233684999</v>
      </c>
      <c r="O43" s="77">
        <f t="shared" si="16"/>
        <v>281.25</v>
      </c>
      <c r="P43" s="77">
        <f t="shared" si="17"/>
        <v>281.25</v>
      </c>
      <c r="Q43" s="82">
        <f t="shared" si="18"/>
        <v>296.875</v>
      </c>
      <c r="S43" s="68" t="s">
        <v>27</v>
      </c>
      <c r="T43" s="81">
        <f t="shared" si="5"/>
        <v>436.875</v>
      </c>
      <c r="U43" s="77">
        <f t="shared" si="6"/>
        <v>421.25</v>
      </c>
      <c r="V43" s="77">
        <f t="shared" si="7"/>
        <v>452.875</v>
      </c>
      <c r="W43" s="77">
        <f t="shared" si="8"/>
        <v>437.25</v>
      </c>
      <c r="X43" s="77">
        <f t="shared" si="9"/>
        <v>452.875</v>
      </c>
      <c r="Y43" s="77">
        <f t="shared" si="10"/>
        <v>437.25</v>
      </c>
      <c r="Z43" s="77">
        <f t="shared" si="11"/>
        <v>421.25</v>
      </c>
      <c r="AA43" s="77">
        <f t="shared" si="12"/>
        <v>437.25</v>
      </c>
      <c r="AB43" s="77">
        <f t="shared" si="13"/>
        <v>437.25</v>
      </c>
      <c r="AC43" s="77">
        <f t="shared" si="14"/>
        <v>437.25</v>
      </c>
      <c r="AD43" s="81">
        <f t="shared" si="19"/>
        <v>437.13749999999999</v>
      </c>
      <c r="AE43" s="77">
        <f t="shared" si="20"/>
        <v>10.001476453504251</v>
      </c>
      <c r="AF43" s="77">
        <f t="shared" si="21"/>
        <v>437.25</v>
      </c>
      <c r="AG43" s="77">
        <f t="shared" si="22"/>
        <v>421.25</v>
      </c>
      <c r="AH43" s="82">
        <f t="shared" si="23"/>
        <v>452.875</v>
      </c>
    </row>
    <row r="44" spans="2:34" x14ac:dyDescent="0.25">
      <c r="B44" s="70" t="s">
        <v>28</v>
      </c>
      <c r="C44" s="77">
        <v>265.625</v>
      </c>
      <c r="D44" s="77">
        <v>281.25</v>
      </c>
      <c r="E44" s="77">
        <v>250</v>
      </c>
      <c r="F44" s="77">
        <v>265.625</v>
      </c>
      <c r="G44" s="77">
        <v>265.625</v>
      </c>
      <c r="H44" s="77">
        <v>281.25</v>
      </c>
      <c r="I44" s="77">
        <v>234.375</v>
      </c>
      <c r="J44" s="77">
        <v>265.625</v>
      </c>
      <c r="K44" s="77">
        <v>250</v>
      </c>
      <c r="L44" s="77">
        <v>265.625</v>
      </c>
      <c r="M44" s="81">
        <f t="shared" si="15"/>
        <v>262.5</v>
      </c>
      <c r="N44" s="77">
        <f t="shared" si="24"/>
        <v>13.621559198564604</v>
      </c>
      <c r="O44" s="77">
        <f t="shared" si="16"/>
        <v>265.625</v>
      </c>
      <c r="P44" s="77">
        <f t="shared" si="17"/>
        <v>234.375</v>
      </c>
      <c r="Q44" s="82">
        <f t="shared" si="18"/>
        <v>281.25</v>
      </c>
      <c r="S44" s="68" t="s">
        <v>28</v>
      </c>
      <c r="T44" s="81">
        <f t="shared" si="5"/>
        <v>436.625</v>
      </c>
      <c r="U44" s="77">
        <f t="shared" si="6"/>
        <v>452.25</v>
      </c>
      <c r="V44" s="77">
        <f t="shared" si="7"/>
        <v>437</v>
      </c>
      <c r="W44" s="77">
        <f t="shared" si="8"/>
        <v>436.625</v>
      </c>
      <c r="X44" s="77">
        <f t="shared" si="9"/>
        <v>436.625</v>
      </c>
      <c r="Y44" s="77">
        <f t="shared" si="10"/>
        <v>452.25</v>
      </c>
      <c r="Z44" s="77">
        <f t="shared" si="11"/>
        <v>421.375</v>
      </c>
      <c r="AA44" s="77">
        <f t="shared" si="12"/>
        <v>436.625</v>
      </c>
      <c r="AB44" s="77">
        <f t="shared" si="13"/>
        <v>437</v>
      </c>
      <c r="AC44" s="77">
        <f t="shared" si="14"/>
        <v>452.625</v>
      </c>
      <c r="AD44" s="81">
        <f t="shared" si="19"/>
        <v>439.9</v>
      </c>
      <c r="AE44" s="77">
        <f t="shared" si="20"/>
        <v>9.3266754527001741</v>
      </c>
      <c r="AF44" s="77">
        <f t="shared" si="21"/>
        <v>436.8125</v>
      </c>
      <c r="AG44" s="77">
        <f t="shared" si="22"/>
        <v>421.375</v>
      </c>
      <c r="AH44" s="82">
        <f t="shared" si="23"/>
        <v>452.625</v>
      </c>
    </row>
    <row r="45" spans="2:34" x14ac:dyDescent="0.25">
      <c r="B45" s="70" t="s">
        <v>29</v>
      </c>
      <c r="C45" s="77">
        <v>265.625</v>
      </c>
      <c r="D45" s="77">
        <v>265.625</v>
      </c>
      <c r="E45" s="77">
        <v>281.25</v>
      </c>
      <c r="F45" s="77">
        <v>281.25</v>
      </c>
      <c r="G45" s="77">
        <v>281.25</v>
      </c>
      <c r="H45" s="77">
        <v>281.25</v>
      </c>
      <c r="I45" s="77">
        <v>265.625</v>
      </c>
      <c r="J45" s="77">
        <v>281.25</v>
      </c>
      <c r="K45" s="77">
        <v>265.625</v>
      </c>
      <c r="L45" s="77">
        <v>281.25</v>
      </c>
      <c r="M45" s="81">
        <f t="shared" si="15"/>
        <v>275</v>
      </c>
      <c r="N45" s="77">
        <f t="shared" si="24"/>
        <v>7.6546554461974319</v>
      </c>
      <c r="O45" s="77">
        <f t="shared" si="16"/>
        <v>281.25</v>
      </c>
      <c r="P45" s="77">
        <f t="shared" si="17"/>
        <v>265.625</v>
      </c>
      <c r="Q45" s="82">
        <f t="shared" si="18"/>
        <v>281.25</v>
      </c>
      <c r="S45" s="68" t="s">
        <v>29</v>
      </c>
      <c r="T45" s="81">
        <f t="shared" si="5"/>
        <v>452.625</v>
      </c>
      <c r="U45" s="77">
        <f t="shared" si="6"/>
        <v>436.625</v>
      </c>
      <c r="V45" s="77">
        <f t="shared" si="7"/>
        <v>484.25</v>
      </c>
      <c r="W45" s="77">
        <f t="shared" si="8"/>
        <v>468.25</v>
      </c>
      <c r="X45" s="77">
        <f t="shared" si="9"/>
        <v>468.25</v>
      </c>
      <c r="Y45" s="77">
        <f t="shared" si="10"/>
        <v>468.25</v>
      </c>
      <c r="Z45" s="77">
        <f t="shared" si="11"/>
        <v>452.625</v>
      </c>
      <c r="AA45" s="77">
        <f t="shared" si="12"/>
        <v>468.25</v>
      </c>
      <c r="AB45" s="77">
        <f t="shared" si="13"/>
        <v>452.625</v>
      </c>
      <c r="AC45" s="77">
        <f t="shared" si="14"/>
        <v>468.25</v>
      </c>
      <c r="AD45" s="81">
        <f t="shared" si="19"/>
        <v>462</v>
      </c>
      <c r="AE45" s="77">
        <f t="shared" si="20"/>
        <v>12.640955264535982</v>
      </c>
      <c r="AF45" s="77">
        <f t="shared" si="21"/>
        <v>468.25</v>
      </c>
      <c r="AG45" s="77">
        <f t="shared" si="22"/>
        <v>436.625</v>
      </c>
      <c r="AH45" s="82">
        <f t="shared" si="23"/>
        <v>484.25</v>
      </c>
    </row>
    <row r="46" spans="2:34" x14ac:dyDescent="0.25">
      <c r="B46" s="70" t="s">
        <v>30</v>
      </c>
      <c r="C46" s="77">
        <v>296.875</v>
      </c>
      <c r="D46" s="77">
        <v>265.625</v>
      </c>
      <c r="E46" s="77">
        <v>265.625</v>
      </c>
      <c r="F46" s="77">
        <v>281.25</v>
      </c>
      <c r="G46" s="77">
        <v>281.25</v>
      </c>
      <c r="H46" s="77">
        <v>281.25</v>
      </c>
      <c r="I46" s="77">
        <v>296.875</v>
      </c>
      <c r="J46" s="77">
        <v>296.875</v>
      </c>
      <c r="K46" s="77">
        <v>296.875</v>
      </c>
      <c r="L46" s="77">
        <v>296.875</v>
      </c>
      <c r="M46" s="81">
        <f t="shared" si="15"/>
        <v>285.9375</v>
      </c>
      <c r="N46" s="77">
        <f t="shared" si="24"/>
        <v>12.203515118604148</v>
      </c>
      <c r="O46" s="77">
        <f t="shared" si="16"/>
        <v>289.0625</v>
      </c>
      <c r="P46" s="77">
        <f t="shared" si="17"/>
        <v>265.625</v>
      </c>
      <c r="Q46" s="82">
        <f t="shared" si="18"/>
        <v>296.875</v>
      </c>
      <c r="S46" s="68" t="s">
        <v>30</v>
      </c>
      <c r="T46" s="81">
        <f t="shared" si="5"/>
        <v>499.875</v>
      </c>
      <c r="U46" s="77">
        <f t="shared" si="6"/>
        <v>483.625</v>
      </c>
      <c r="V46" s="77">
        <f t="shared" si="7"/>
        <v>483.625</v>
      </c>
      <c r="W46" s="77">
        <f t="shared" si="8"/>
        <v>499.25</v>
      </c>
      <c r="X46" s="77">
        <f t="shared" si="9"/>
        <v>484.25</v>
      </c>
      <c r="Y46" s="77">
        <f t="shared" si="10"/>
        <v>499.25</v>
      </c>
      <c r="Z46" s="77">
        <f t="shared" si="11"/>
        <v>514.875</v>
      </c>
      <c r="AA46" s="77">
        <f t="shared" si="12"/>
        <v>530.875</v>
      </c>
      <c r="AB46" s="77">
        <f t="shared" si="13"/>
        <v>514.875</v>
      </c>
      <c r="AC46" s="77">
        <f t="shared" si="14"/>
        <v>514.875</v>
      </c>
      <c r="AD46" s="81">
        <f t="shared" si="19"/>
        <v>502.53750000000002</v>
      </c>
      <c r="AE46" s="77">
        <f t="shared" si="20"/>
        <v>15.291035977002997</v>
      </c>
      <c r="AF46" s="77">
        <f t="shared" si="21"/>
        <v>499.5625</v>
      </c>
      <c r="AG46" s="77">
        <f t="shared" si="22"/>
        <v>483.625</v>
      </c>
      <c r="AH46" s="82">
        <f t="shared" si="23"/>
        <v>530.875</v>
      </c>
    </row>
    <row r="47" spans="2:34" x14ac:dyDescent="0.25">
      <c r="B47" s="71" t="s">
        <v>31</v>
      </c>
      <c r="C47" s="78">
        <v>296.875</v>
      </c>
      <c r="D47" s="78">
        <v>281.25</v>
      </c>
      <c r="E47" s="78">
        <v>265.625</v>
      </c>
      <c r="F47" s="78">
        <v>296.875</v>
      </c>
      <c r="G47" s="78">
        <v>281.25</v>
      </c>
      <c r="H47" s="78">
        <v>281.25</v>
      </c>
      <c r="I47" s="78">
        <v>296.875</v>
      </c>
      <c r="J47" s="78">
        <v>281.25</v>
      </c>
      <c r="K47" s="78">
        <v>296.875</v>
      </c>
      <c r="L47" s="78">
        <v>265.625</v>
      </c>
      <c r="M47" s="83">
        <f t="shared" si="15"/>
        <v>284.375</v>
      </c>
      <c r="N47" s="78">
        <f t="shared" si="24"/>
        <v>11.692679333668567</v>
      </c>
      <c r="O47" s="78">
        <f t="shared" si="16"/>
        <v>281.25</v>
      </c>
      <c r="P47" s="78">
        <f t="shared" si="17"/>
        <v>265.625</v>
      </c>
      <c r="Q47" s="84">
        <f t="shared" si="18"/>
        <v>296.875</v>
      </c>
      <c r="S47" s="69" t="s">
        <v>31</v>
      </c>
      <c r="T47" s="83">
        <f t="shared" si="5"/>
        <v>514.875</v>
      </c>
      <c r="U47" s="78">
        <f t="shared" si="6"/>
        <v>515.25</v>
      </c>
      <c r="V47" s="78">
        <f t="shared" si="7"/>
        <v>483.625</v>
      </c>
      <c r="W47" s="78">
        <f t="shared" si="8"/>
        <v>530.875</v>
      </c>
      <c r="X47" s="78">
        <f t="shared" si="9"/>
        <v>515.25</v>
      </c>
      <c r="Y47" s="78">
        <f t="shared" si="10"/>
        <v>515.25</v>
      </c>
      <c r="Z47" s="78">
        <f t="shared" si="11"/>
        <v>546.875</v>
      </c>
      <c r="AA47" s="78">
        <f t="shared" si="12"/>
        <v>546.25</v>
      </c>
      <c r="AB47" s="78">
        <f t="shared" si="13"/>
        <v>530.875</v>
      </c>
      <c r="AC47" s="78">
        <f t="shared" si="14"/>
        <v>468.625</v>
      </c>
      <c r="AD47" s="83">
        <f t="shared" si="19"/>
        <v>516.77499999999998</v>
      </c>
      <c r="AE47" s="78">
        <f t="shared" si="20"/>
        <v>23.665032220556977</v>
      </c>
      <c r="AF47" s="78">
        <f t="shared" si="21"/>
        <v>515.25</v>
      </c>
      <c r="AG47" s="78">
        <f t="shared" si="22"/>
        <v>468.625</v>
      </c>
      <c r="AH47" s="84">
        <f t="shared" si="23"/>
        <v>546.875</v>
      </c>
    </row>
    <row r="50" spans="2:34" x14ac:dyDescent="0.25">
      <c r="B50" s="123" t="s">
        <v>45</v>
      </c>
      <c r="C50" s="124">
        <v>1</v>
      </c>
      <c r="D50" s="124">
        <v>2</v>
      </c>
      <c r="E50" s="124">
        <v>3</v>
      </c>
      <c r="F50" s="124">
        <v>4</v>
      </c>
      <c r="G50" s="124">
        <v>5</v>
      </c>
      <c r="H50" s="124">
        <v>6</v>
      </c>
      <c r="I50" s="124">
        <v>7</v>
      </c>
      <c r="J50" s="124">
        <v>8</v>
      </c>
      <c r="K50" s="124">
        <v>9</v>
      </c>
      <c r="L50" s="124">
        <v>10</v>
      </c>
      <c r="M50" s="128" t="s">
        <v>33</v>
      </c>
      <c r="N50" s="124" t="s">
        <v>42</v>
      </c>
      <c r="O50" s="124" t="s">
        <v>43</v>
      </c>
      <c r="P50" s="124" t="s">
        <v>40</v>
      </c>
      <c r="Q50" s="129" t="s">
        <v>41</v>
      </c>
      <c r="S50" s="123" t="s">
        <v>49</v>
      </c>
      <c r="T50" s="125">
        <v>1</v>
      </c>
      <c r="U50" s="126">
        <v>2</v>
      </c>
      <c r="V50" s="126">
        <v>3</v>
      </c>
      <c r="W50" s="126">
        <v>4</v>
      </c>
      <c r="X50" s="126">
        <v>5</v>
      </c>
      <c r="Y50" s="126">
        <v>6</v>
      </c>
      <c r="Z50" s="126">
        <v>7</v>
      </c>
      <c r="AA50" s="126">
        <v>8</v>
      </c>
      <c r="AB50" s="126">
        <v>9</v>
      </c>
      <c r="AC50" s="127">
        <v>10</v>
      </c>
      <c r="AD50" s="126" t="s">
        <v>33</v>
      </c>
      <c r="AE50" s="126" t="s">
        <v>42</v>
      </c>
      <c r="AF50" s="126" t="s">
        <v>43</v>
      </c>
      <c r="AG50" s="126" t="s">
        <v>40</v>
      </c>
      <c r="AH50" s="127" t="s">
        <v>41</v>
      </c>
    </row>
    <row r="51" spans="2:34" x14ac:dyDescent="0.25">
      <c r="B51" s="28" t="s">
        <v>53</v>
      </c>
      <c r="C51" s="99">
        <v>9609.375</v>
      </c>
      <c r="D51" s="99">
        <v>9546.875</v>
      </c>
      <c r="E51" s="99">
        <v>9531.25</v>
      </c>
      <c r="F51" s="99">
        <v>9468.75</v>
      </c>
      <c r="G51" s="99">
        <v>9609.375</v>
      </c>
      <c r="H51" s="99">
        <v>9484.375</v>
      </c>
      <c r="I51" s="99">
        <v>9453.125</v>
      </c>
      <c r="J51" s="99">
        <v>9562.5</v>
      </c>
      <c r="K51" s="99">
        <v>9578.125</v>
      </c>
      <c r="L51" s="99">
        <v>9421.875</v>
      </c>
      <c r="M51" s="100">
        <f>AVERAGE(C51:L51)</f>
        <v>9526.5625</v>
      </c>
      <c r="N51" s="99">
        <f>_xlfn.STDEV.P(C51:L51)</f>
        <v>62.908819184991863</v>
      </c>
      <c r="O51" s="99">
        <f>MEDIAN(C51:L51)</f>
        <v>9539.0625</v>
      </c>
      <c r="P51" s="99">
        <f>MIN(C51:L51)</f>
        <v>9421.875</v>
      </c>
      <c r="Q51" s="101">
        <f>MAX(C51:L51)</f>
        <v>9609.375</v>
      </c>
      <c r="S51" s="28" t="s">
        <v>53</v>
      </c>
      <c r="T51" s="100">
        <f>C3+C51</f>
        <v>9609.375</v>
      </c>
      <c r="U51" s="99">
        <f t="shared" ref="U51:AC66" si="25">D3+D51</f>
        <v>9546.875</v>
      </c>
      <c r="V51" s="99">
        <f t="shared" si="25"/>
        <v>9531.25</v>
      </c>
      <c r="W51" s="99">
        <f t="shared" si="25"/>
        <v>9468.75</v>
      </c>
      <c r="X51" s="99">
        <f t="shared" si="25"/>
        <v>9609.375</v>
      </c>
      <c r="Y51" s="99">
        <f t="shared" si="25"/>
        <v>9484.375</v>
      </c>
      <c r="Z51" s="99">
        <f t="shared" si="25"/>
        <v>9453.125</v>
      </c>
      <c r="AA51" s="99">
        <f t="shared" si="25"/>
        <v>9562.5</v>
      </c>
      <c r="AB51" s="99">
        <f t="shared" si="25"/>
        <v>9578.125</v>
      </c>
      <c r="AC51" s="101">
        <f t="shared" si="25"/>
        <v>9421.875</v>
      </c>
      <c r="AD51" s="99">
        <f>AVERAGE(T51:AC51)</f>
        <v>9526.5625</v>
      </c>
      <c r="AE51" s="99">
        <f>_xlfn.STDEV.P(T51:AC51)</f>
        <v>62.908819184991863</v>
      </c>
      <c r="AF51" s="99">
        <f>MEDIAN(T51:AC51)</f>
        <v>9539.0625</v>
      </c>
      <c r="AG51" s="99">
        <f>MIN(T51:AC51)</f>
        <v>9421.875</v>
      </c>
      <c r="AH51" s="101">
        <f>MAX(T51:AC51)</f>
        <v>9609.375</v>
      </c>
    </row>
    <row r="52" spans="2:34" x14ac:dyDescent="0.25">
      <c r="B52" s="72" t="s">
        <v>8</v>
      </c>
      <c r="C52" s="87">
        <v>12859.375</v>
      </c>
      <c r="D52" s="87">
        <v>12609.375</v>
      </c>
      <c r="E52" s="87">
        <v>12609.375</v>
      </c>
      <c r="F52" s="87">
        <v>12140.625</v>
      </c>
      <c r="G52" s="87">
        <v>12109.375</v>
      </c>
      <c r="H52" s="87">
        <v>12171.875</v>
      </c>
      <c r="I52" s="87">
        <v>12109.375</v>
      </c>
      <c r="J52" s="87">
        <v>12187.5</v>
      </c>
      <c r="K52" s="87">
        <v>12171.875</v>
      </c>
      <c r="L52" s="87">
        <v>12187.5</v>
      </c>
      <c r="M52" s="88">
        <f t="shared" ref="M52:M71" si="26">AVERAGE(C52:L52)</f>
        <v>12315.625</v>
      </c>
      <c r="N52" s="89">
        <f>_xlfn.STDEV.P(C52:L52)</f>
        <v>256.53566394363185</v>
      </c>
      <c r="O52" s="89">
        <f t="shared" ref="O52:O71" si="27">MEDIAN(C52:L52)</f>
        <v>12179.6875</v>
      </c>
      <c r="P52" s="89">
        <f t="shared" ref="P52:P71" si="28">MIN(C52:L52)</f>
        <v>12109.375</v>
      </c>
      <c r="Q52" s="90">
        <f t="shared" ref="Q52:Q71" si="29">MAX(C52:L52)</f>
        <v>12859.375</v>
      </c>
      <c r="S52" s="67" t="s">
        <v>8</v>
      </c>
      <c r="T52" s="88">
        <f t="shared" ref="T52:T71" si="30">C4+C52</f>
        <v>12968.375</v>
      </c>
      <c r="U52" s="89">
        <f t="shared" si="25"/>
        <v>12718.375</v>
      </c>
      <c r="V52" s="89">
        <f t="shared" si="25"/>
        <v>12718.375</v>
      </c>
      <c r="W52" s="89">
        <f t="shared" si="25"/>
        <v>12249.625</v>
      </c>
      <c r="X52" s="89">
        <f t="shared" si="25"/>
        <v>12218.375</v>
      </c>
      <c r="Y52" s="89">
        <f t="shared" si="25"/>
        <v>12280.875</v>
      </c>
      <c r="Z52" s="89">
        <f t="shared" si="25"/>
        <v>12218.375</v>
      </c>
      <c r="AA52" s="89">
        <f t="shared" si="25"/>
        <v>12280.5</v>
      </c>
      <c r="AB52" s="89">
        <f t="shared" si="25"/>
        <v>12280.875</v>
      </c>
      <c r="AC52" s="90">
        <f t="shared" si="25"/>
        <v>12265.5</v>
      </c>
      <c r="AD52" s="89">
        <f t="shared" ref="AD52:AD71" si="31">AVERAGE(T52:AC52)</f>
        <v>12419.924999999999</v>
      </c>
      <c r="AE52" s="89">
        <f t="shared" ref="AE52:AE71" si="32">_xlfn.STDEV.P(T52:AC52)</f>
        <v>259.06472526185422</v>
      </c>
      <c r="AF52" s="89">
        <f t="shared" ref="AF52:AF71" si="33">MEDIAN(T52:AC52)</f>
        <v>12280.6875</v>
      </c>
      <c r="AG52" s="89">
        <f t="shared" ref="AG52:AG71" si="34">MIN(T52:AC52)</f>
        <v>12218.375</v>
      </c>
      <c r="AH52" s="90">
        <f t="shared" ref="AH52:AH71" si="35">MAX(T52:AC52)</f>
        <v>12968.375</v>
      </c>
    </row>
    <row r="53" spans="2:34" x14ac:dyDescent="0.25">
      <c r="B53" s="70" t="s">
        <v>9</v>
      </c>
      <c r="C53" s="91">
        <v>12828.125</v>
      </c>
      <c r="D53" s="91">
        <v>12781.25</v>
      </c>
      <c r="E53" s="91">
        <v>12750</v>
      </c>
      <c r="F53" s="91">
        <v>12656.25</v>
      </c>
      <c r="G53" s="91">
        <v>12875</v>
      </c>
      <c r="H53" s="91">
        <v>12765.625</v>
      </c>
      <c r="I53" s="91">
        <v>12828.125</v>
      </c>
      <c r="J53" s="91">
        <v>12859.375</v>
      </c>
      <c r="K53" s="91">
        <v>12875</v>
      </c>
      <c r="L53" s="91">
        <v>12937.5</v>
      </c>
      <c r="M53" s="92">
        <f t="shared" si="26"/>
        <v>12815.625</v>
      </c>
      <c r="N53" s="93">
        <f t="shared" ref="N53:N71" si="36">_xlfn.STDEV.P(C53:L53)</f>
        <v>75.841631871947484</v>
      </c>
      <c r="O53" s="93">
        <f t="shared" si="27"/>
        <v>12828.125</v>
      </c>
      <c r="P53" s="93">
        <f t="shared" si="28"/>
        <v>12656.25</v>
      </c>
      <c r="Q53" s="94">
        <f t="shared" si="29"/>
        <v>12937.5</v>
      </c>
      <c r="S53" s="68" t="s">
        <v>9</v>
      </c>
      <c r="T53" s="92">
        <f t="shared" si="30"/>
        <v>12921.125</v>
      </c>
      <c r="U53" s="93">
        <f t="shared" si="25"/>
        <v>12890.25</v>
      </c>
      <c r="V53" s="93">
        <f t="shared" si="25"/>
        <v>12843</v>
      </c>
      <c r="W53" s="93">
        <f t="shared" si="25"/>
        <v>12765.25</v>
      </c>
      <c r="X53" s="93">
        <f t="shared" si="25"/>
        <v>12968</v>
      </c>
      <c r="Y53" s="93">
        <f t="shared" si="25"/>
        <v>12874.625</v>
      </c>
      <c r="Z53" s="93">
        <f t="shared" si="25"/>
        <v>12937.125</v>
      </c>
      <c r="AA53" s="93">
        <f t="shared" si="25"/>
        <v>12968.375</v>
      </c>
      <c r="AB53" s="93">
        <f t="shared" si="25"/>
        <v>12984</v>
      </c>
      <c r="AC53" s="94">
        <f t="shared" si="25"/>
        <v>13046.5</v>
      </c>
      <c r="AD53" s="93">
        <f t="shared" si="31"/>
        <v>12919.825000000001</v>
      </c>
      <c r="AE53" s="93">
        <f t="shared" si="32"/>
        <v>76.063875295701308</v>
      </c>
      <c r="AF53" s="93">
        <f t="shared" si="33"/>
        <v>12929.125</v>
      </c>
      <c r="AG53" s="93">
        <f t="shared" si="34"/>
        <v>12765.25</v>
      </c>
      <c r="AH53" s="94">
        <f t="shared" si="35"/>
        <v>13046.5</v>
      </c>
    </row>
    <row r="54" spans="2:34" x14ac:dyDescent="0.25">
      <c r="B54" s="70" t="s">
        <v>10</v>
      </c>
      <c r="C54" s="91">
        <v>13031.25</v>
      </c>
      <c r="D54" s="91">
        <v>12984.375</v>
      </c>
      <c r="E54" s="91">
        <v>13031.25</v>
      </c>
      <c r="F54" s="91">
        <v>13031.25</v>
      </c>
      <c r="G54" s="91">
        <v>13031.25</v>
      </c>
      <c r="H54" s="91">
        <v>13000</v>
      </c>
      <c r="I54" s="91">
        <v>13218.75</v>
      </c>
      <c r="J54" s="91">
        <v>13015.625</v>
      </c>
      <c r="K54" s="91">
        <v>13203.125</v>
      </c>
      <c r="L54" s="91">
        <v>13062.5</v>
      </c>
      <c r="M54" s="92">
        <f t="shared" si="26"/>
        <v>13060.9375</v>
      </c>
      <c r="N54" s="93">
        <f t="shared" si="36"/>
        <v>77.639114055030277</v>
      </c>
      <c r="O54" s="93">
        <f t="shared" si="27"/>
        <v>13031.25</v>
      </c>
      <c r="P54" s="93">
        <f t="shared" si="28"/>
        <v>12984.375</v>
      </c>
      <c r="Q54" s="94">
        <f t="shared" si="29"/>
        <v>13218.75</v>
      </c>
      <c r="S54" s="68" t="s">
        <v>10</v>
      </c>
      <c r="T54" s="92">
        <f t="shared" si="30"/>
        <v>13140.25</v>
      </c>
      <c r="U54" s="93">
        <f t="shared" si="25"/>
        <v>13093.375</v>
      </c>
      <c r="V54" s="93">
        <f t="shared" si="25"/>
        <v>13140.25</v>
      </c>
      <c r="W54" s="93">
        <f t="shared" si="25"/>
        <v>13124.25</v>
      </c>
      <c r="X54" s="93">
        <f t="shared" si="25"/>
        <v>13140.25</v>
      </c>
      <c r="Y54" s="93">
        <f t="shared" si="25"/>
        <v>13093</v>
      </c>
      <c r="Z54" s="93">
        <f t="shared" si="25"/>
        <v>13327.75</v>
      </c>
      <c r="AA54" s="93">
        <f t="shared" si="25"/>
        <v>13124.625</v>
      </c>
      <c r="AB54" s="93">
        <f t="shared" si="25"/>
        <v>13296.125</v>
      </c>
      <c r="AC54" s="94">
        <f t="shared" si="25"/>
        <v>13171.5</v>
      </c>
      <c r="AD54" s="93">
        <f t="shared" si="31"/>
        <v>13165.137500000001</v>
      </c>
      <c r="AE54" s="93">
        <f t="shared" si="32"/>
        <v>76.919386576142173</v>
      </c>
      <c r="AF54" s="93">
        <f t="shared" si="33"/>
        <v>13140.25</v>
      </c>
      <c r="AG54" s="93">
        <f t="shared" si="34"/>
        <v>13093</v>
      </c>
      <c r="AH54" s="94">
        <f t="shared" si="35"/>
        <v>13327.75</v>
      </c>
    </row>
    <row r="55" spans="2:34" x14ac:dyDescent="0.25">
      <c r="B55" s="70" t="s">
        <v>11</v>
      </c>
      <c r="C55" s="91">
        <v>15359.375</v>
      </c>
      <c r="D55" s="91">
        <v>15281.25</v>
      </c>
      <c r="E55" s="91">
        <v>15390.625</v>
      </c>
      <c r="F55" s="91">
        <v>15390.625</v>
      </c>
      <c r="G55" s="91">
        <v>15281.25</v>
      </c>
      <c r="H55" s="91">
        <v>15484.375</v>
      </c>
      <c r="I55" s="91">
        <v>15203.125</v>
      </c>
      <c r="J55" s="91">
        <v>15390.625</v>
      </c>
      <c r="K55" s="91">
        <v>15265.625</v>
      </c>
      <c r="L55" s="91">
        <v>15343.75</v>
      </c>
      <c r="M55" s="92">
        <f t="shared" si="26"/>
        <v>15339.0625</v>
      </c>
      <c r="N55" s="93">
        <f t="shared" si="36"/>
        <v>77.513229717577886</v>
      </c>
      <c r="O55" s="93">
        <f t="shared" si="27"/>
        <v>15351.5625</v>
      </c>
      <c r="P55" s="93">
        <f t="shared" si="28"/>
        <v>15203.125</v>
      </c>
      <c r="Q55" s="94">
        <f t="shared" si="29"/>
        <v>15484.375</v>
      </c>
      <c r="S55" s="68" t="s">
        <v>11</v>
      </c>
      <c r="T55" s="92">
        <f t="shared" si="30"/>
        <v>15468.375</v>
      </c>
      <c r="U55" s="93">
        <f t="shared" si="25"/>
        <v>15390.25</v>
      </c>
      <c r="V55" s="93">
        <f t="shared" si="25"/>
        <v>15483.625</v>
      </c>
      <c r="W55" s="93">
        <f t="shared" si="25"/>
        <v>15483.625</v>
      </c>
      <c r="X55" s="93">
        <f t="shared" si="25"/>
        <v>15390.25</v>
      </c>
      <c r="Y55" s="93">
        <f t="shared" si="25"/>
        <v>15577.375</v>
      </c>
      <c r="Z55" s="93">
        <f t="shared" si="25"/>
        <v>15296.125</v>
      </c>
      <c r="AA55" s="93">
        <f t="shared" si="25"/>
        <v>15483.625</v>
      </c>
      <c r="AB55" s="93">
        <f t="shared" si="25"/>
        <v>15374.625</v>
      </c>
      <c r="AC55" s="94">
        <f t="shared" si="25"/>
        <v>15436.75</v>
      </c>
      <c r="AD55" s="93">
        <f t="shared" si="31"/>
        <v>15438.4625</v>
      </c>
      <c r="AE55" s="93">
        <f t="shared" si="32"/>
        <v>74.362226844346182</v>
      </c>
      <c r="AF55" s="93">
        <f t="shared" si="33"/>
        <v>15452.5625</v>
      </c>
      <c r="AG55" s="93">
        <f t="shared" si="34"/>
        <v>15296.125</v>
      </c>
      <c r="AH55" s="94">
        <f t="shared" si="35"/>
        <v>15577.375</v>
      </c>
    </row>
    <row r="56" spans="2:34" x14ac:dyDescent="0.25">
      <c r="B56" s="71" t="s">
        <v>12</v>
      </c>
      <c r="C56" s="95">
        <v>17875</v>
      </c>
      <c r="D56" s="95">
        <v>17656.25</v>
      </c>
      <c r="E56" s="95">
        <v>17875</v>
      </c>
      <c r="F56" s="95">
        <v>17750</v>
      </c>
      <c r="G56" s="95">
        <v>17781.25</v>
      </c>
      <c r="H56" s="95">
        <v>17765.625</v>
      </c>
      <c r="I56" s="95">
        <v>17781.25</v>
      </c>
      <c r="J56" s="95">
        <v>17687.5</v>
      </c>
      <c r="K56" s="95">
        <v>17890.625</v>
      </c>
      <c r="L56" s="95">
        <v>17703.125</v>
      </c>
      <c r="M56" s="96">
        <f t="shared" si="26"/>
        <v>17776.5625</v>
      </c>
      <c r="N56" s="97">
        <f t="shared" si="36"/>
        <v>78.140623437812422</v>
      </c>
      <c r="O56" s="97">
        <f t="shared" si="27"/>
        <v>17773.4375</v>
      </c>
      <c r="P56" s="97">
        <f t="shared" si="28"/>
        <v>17656.25</v>
      </c>
      <c r="Q56" s="98">
        <f t="shared" si="29"/>
        <v>17890.625</v>
      </c>
      <c r="S56" s="69" t="s">
        <v>12</v>
      </c>
      <c r="T56" s="96">
        <f t="shared" si="30"/>
        <v>17968</v>
      </c>
      <c r="U56" s="97">
        <f t="shared" si="25"/>
        <v>17765.25</v>
      </c>
      <c r="V56" s="97">
        <f t="shared" si="25"/>
        <v>17984</v>
      </c>
      <c r="W56" s="97">
        <f t="shared" si="25"/>
        <v>17859</v>
      </c>
      <c r="X56" s="97">
        <f t="shared" si="25"/>
        <v>17890.25</v>
      </c>
      <c r="Y56" s="97">
        <f t="shared" si="25"/>
        <v>17874.625</v>
      </c>
      <c r="Z56" s="97">
        <f t="shared" si="25"/>
        <v>17890.25</v>
      </c>
      <c r="AA56" s="97">
        <f t="shared" si="25"/>
        <v>17796.5</v>
      </c>
      <c r="AB56" s="97">
        <f t="shared" si="25"/>
        <v>17983.625</v>
      </c>
      <c r="AC56" s="98">
        <f t="shared" si="25"/>
        <v>17812.125</v>
      </c>
      <c r="AD56" s="97">
        <f t="shared" si="31"/>
        <v>17882.362499999999</v>
      </c>
      <c r="AE56" s="97">
        <f t="shared" si="32"/>
        <v>73.938603119412534</v>
      </c>
      <c r="AF56" s="97">
        <f t="shared" si="33"/>
        <v>17882.4375</v>
      </c>
      <c r="AG56" s="97">
        <f t="shared" si="34"/>
        <v>17765.25</v>
      </c>
      <c r="AH56" s="98">
        <f t="shared" si="35"/>
        <v>17984</v>
      </c>
    </row>
    <row r="57" spans="2:34" x14ac:dyDescent="0.25">
      <c r="B57" s="72" t="s">
        <v>13</v>
      </c>
      <c r="C57" s="89">
        <v>9515.625</v>
      </c>
      <c r="D57" s="89">
        <v>9500</v>
      </c>
      <c r="E57" s="89">
        <v>9531.25</v>
      </c>
      <c r="F57" s="89">
        <v>9500</v>
      </c>
      <c r="G57" s="89">
        <v>9500</v>
      </c>
      <c r="H57" s="89">
        <v>9546.875</v>
      </c>
      <c r="I57" s="89">
        <v>9546.875</v>
      </c>
      <c r="J57" s="89">
        <v>9546.875</v>
      </c>
      <c r="K57" s="89">
        <v>9609.375</v>
      </c>
      <c r="L57" s="89">
        <v>9578.125</v>
      </c>
      <c r="M57" s="88">
        <f t="shared" si="26"/>
        <v>9537.5</v>
      </c>
      <c r="N57" s="89">
        <f t="shared" si="36"/>
        <v>34.375</v>
      </c>
      <c r="O57" s="89">
        <f t="shared" si="27"/>
        <v>9539.0625</v>
      </c>
      <c r="P57" s="89">
        <f t="shared" si="28"/>
        <v>9500</v>
      </c>
      <c r="Q57" s="90">
        <f t="shared" si="29"/>
        <v>9609.375</v>
      </c>
      <c r="S57" s="67" t="s">
        <v>13</v>
      </c>
      <c r="T57" s="88">
        <f t="shared" si="30"/>
        <v>9608.625</v>
      </c>
      <c r="U57" s="89">
        <f t="shared" si="25"/>
        <v>9578</v>
      </c>
      <c r="V57" s="89">
        <f t="shared" si="25"/>
        <v>9624.25</v>
      </c>
      <c r="W57" s="89">
        <f t="shared" si="25"/>
        <v>9625</v>
      </c>
      <c r="X57" s="89">
        <f t="shared" si="25"/>
        <v>9593</v>
      </c>
      <c r="Y57" s="89">
        <f t="shared" si="25"/>
        <v>9639.875</v>
      </c>
      <c r="Z57" s="89">
        <f t="shared" si="25"/>
        <v>9655.875</v>
      </c>
      <c r="AA57" s="89">
        <f t="shared" si="25"/>
        <v>9639.875</v>
      </c>
      <c r="AB57" s="89">
        <f t="shared" si="25"/>
        <v>9687.375</v>
      </c>
      <c r="AC57" s="90">
        <f t="shared" si="25"/>
        <v>9671.125</v>
      </c>
      <c r="AD57" s="89">
        <f t="shared" si="31"/>
        <v>9632.2999999999993</v>
      </c>
      <c r="AE57" s="89">
        <f t="shared" si="32"/>
        <v>32.222284602430037</v>
      </c>
      <c r="AF57" s="89">
        <f t="shared" si="33"/>
        <v>9632.4375</v>
      </c>
      <c r="AG57" s="89">
        <f t="shared" si="34"/>
        <v>9578</v>
      </c>
      <c r="AH57" s="90">
        <f t="shared" si="35"/>
        <v>9687.375</v>
      </c>
    </row>
    <row r="58" spans="2:34" x14ac:dyDescent="0.25">
      <c r="B58" s="70" t="s">
        <v>14</v>
      </c>
      <c r="C58" s="93">
        <v>9843.75</v>
      </c>
      <c r="D58" s="93">
        <v>9875</v>
      </c>
      <c r="E58" s="93">
        <v>9781.25</v>
      </c>
      <c r="F58" s="93">
        <v>9828.125</v>
      </c>
      <c r="G58" s="93">
        <v>9781.25</v>
      </c>
      <c r="H58" s="93">
        <v>9875</v>
      </c>
      <c r="I58" s="93">
        <v>9921.875</v>
      </c>
      <c r="J58" s="93">
        <v>9875</v>
      </c>
      <c r="K58" s="93">
        <v>9812.5</v>
      </c>
      <c r="L58" s="93">
        <v>9875</v>
      </c>
      <c r="M58" s="92">
        <f t="shared" si="26"/>
        <v>9846.875</v>
      </c>
      <c r="N58" s="93">
        <f t="shared" si="36"/>
        <v>43.526213366200373</v>
      </c>
      <c r="O58" s="93">
        <f t="shared" si="27"/>
        <v>9859.375</v>
      </c>
      <c r="P58" s="93">
        <f t="shared" si="28"/>
        <v>9781.25</v>
      </c>
      <c r="Q58" s="94">
        <f t="shared" si="29"/>
        <v>9921.875</v>
      </c>
      <c r="S58" s="68" t="s">
        <v>14</v>
      </c>
      <c r="T58" s="92">
        <f t="shared" si="30"/>
        <v>9936.75</v>
      </c>
      <c r="U58" s="93">
        <f t="shared" si="25"/>
        <v>9968</v>
      </c>
      <c r="V58" s="93">
        <f t="shared" si="25"/>
        <v>9890.25</v>
      </c>
      <c r="W58" s="93">
        <f t="shared" si="25"/>
        <v>9921.125</v>
      </c>
      <c r="X58" s="93">
        <f t="shared" si="25"/>
        <v>9890.25</v>
      </c>
      <c r="Y58" s="93">
        <f t="shared" si="25"/>
        <v>9968</v>
      </c>
      <c r="Z58" s="93">
        <f t="shared" si="25"/>
        <v>9999.875</v>
      </c>
      <c r="AA58" s="93">
        <f t="shared" si="25"/>
        <v>9984</v>
      </c>
      <c r="AB58" s="93">
        <f t="shared" si="25"/>
        <v>9890.5</v>
      </c>
      <c r="AC58" s="94">
        <f t="shared" si="25"/>
        <v>9968</v>
      </c>
      <c r="AD58" s="93">
        <f t="shared" si="31"/>
        <v>9941.6749999999993</v>
      </c>
      <c r="AE58" s="93">
        <f t="shared" si="32"/>
        <v>39.512229119602956</v>
      </c>
      <c r="AF58" s="93">
        <f t="shared" si="33"/>
        <v>9952.375</v>
      </c>
      <c r="AG58" s="93">
        <f t="shared" si="34"/>
        <v>9890.25</v>
      </c>
      <c r="AH58" s="94">
        <f t="shared" si="35"/>
        <v>9999.875</v>
      </c>
    </row>
    <row r="59" spans="2:34" x14ac:dyDescent="0.25">
      <c r="B59" s="70" t="s">
        <v>15</v>
      </c>
      <c r="C59" s="93">
        <v>10000</v>
      </c>
      <c r="D59" s="93">
        <v>10000</v>
      </c>
      <c r="E59" s="93">
        <v>10031.25</v>
      </c>
      <c r="F59" s="93">
        <v>9984.375</v>
      </c>
      <c r="G59" s="93">
        <v>10093.75</v>
      </c>
      <c r="H59" s="93">
        <v>10015.625</v>
      </c>
      <c r="I59" s="93">
        <v>10015.625</v>
      </c>
      <c r="J59" s="93">
        <v>10062.5</v>
      </c>
      <c r="K59" s="93">
        <v>10171.875</v>
      </c>
      <c r="L59" s="93">
        <v>10046.875</v>
      </c>
      <c r="M59" s="92">
        <f t="shared" si="26"/>
        <v>10042.1875</v>
      </c>
      <c r="N59" s="93">
        <f t="shared" si="36"/>
        <v>53.239765741877562</v>
      </c>
      <c r="O59" s="93">
        <f t="shared" si="27"/>
        <v>10023.4375</v>
      </c>
      <c r="P59" s="93">
        <f t="shared" si="28"/>
        <v>9984.375</v>
      </c>
      <c r="Q59" s="94">
        <f t="shared" si="29"/>
        <v>10171.875</v>
      </c>
      <c r="S59" s="68" t="s">
        <v>15</v>
      </c>
      <c r="T59" s="92">
        <f t="shared" si="30"/>
        <v>10078</v>
      </c>
      <c r="U59" s="93">
        <f t="shared" si="25"/>
        <v>10093</v>
      </c>
      <c r="V59" s="93">
        <f t="shared" si="25"/>
        <v>10124.25</v>
      </c>
      <c r="W59" s="93">
        <f t="shared" si="25"/>
        <v>10077.375</v>
      </c>
      <c r="X59" s="93">
        <f t="shared" si="25"/>
        <v>10202.75</v>
      </c>
      <c r="Y59" s="93">
        <f t="shared" si="25"/>
        <v>10108.625</v>
      </c>
      <c r="Z59" s="93">
        <f t="shared" si="25"/>
        <v>10108.625</v>
      </c>
      <c r="AA59" s="93">
        <f t="shared" si="25"/>
        <v>10124.5</v>
      </c>
      <c r="AB59" s="93">
        <f t="shared" si="25"/>
        <v>10249.875</v>
      </c>
      <c r="AC59" s="94">
        <f t="shared" si="25"/>
        <v>10155.875</v>
      </c>
      <c r="AD59" s="93">
        <f t="shared" si="31"/>
        <v>10132.2875</v>
      </c>
      <c r="AE59" s="93">
        <f t="shared" si="32"/>
        <v>53.008727170627296</v>
      </c>
      <c r="AF59" s="93">
        <f t="shared" si="33"/>
        <v>10116.4375</v>
      </c>
      <c r="AG59" s="93">
        <f t="shared" si="34"/>
        <v>10077.375</v>
      </c>
      <c r="AH59" s="94">
        <f t="shared" si="35"/>
        <v>10249.875</v>
      </c>
    </row>
    <row r="60" spans="2:34" x14ac:dyDescent="0.25">
      <c r="B60" s="70" t="s">
        <v>16</v>
      </c>
      <c r="C60" s="93">
        <v>11453.125</v>
      </c>
      <c r="D60" s="93">
        <v>11343.75</v>
      </c>
      <c r="E60" s="93">
        <v>11312.5</v>
      </c>
      <c r="F60" s="93">
        <v>11359.375</v>
      </c>
      <c r="G60" s="93">
        <v>11281.25</v>
      </c>
      <c r="H60" s="93">
        <v>11343.75</v>
      </c>
      <c r="I60" s="93">
        <v>11328.125</v>
      </c>
      <c r="J60" s="93">
        <v>11359.375</v>
      </c>
      <c r="K60" s="93">
        <v>11328.125</v>
      </c>
      <c r="L60" s="93">
        <v>11343.75</v>
      </c>
      <c r="M60" s="92">
        <f t="shared" si="26"/>
        <v>11345.3125</v>
      </c>
      <c r="N60" s="93">
        <f t="shared" si="36"/>
        <v>42.1875</v>
      </c>
      <c r="O60" s="93">
        <f t="shared" si="27"/>
        <v>11343.75</v>
      </c>
      <c r="P60" s="93">
        <f t="shared" si="28"/>
        <v>11281.25</v>
      </c>
      <c r="Q60" s="94">
        <f t="shared" si="29"/>
        <v>11453.125</v>
      </c>
      <c r="S60" s="68" t="s">
        <v>16</v>
      </c>
      <c r="T60" s="92">
        <f t="shared" si="30"/>
        <v>11546.125</v>
      </c>
      <c r="U60" s="93">
        <f t="shared" si="25"/>
        <v>11436.75</v>
      </c>
      <c r="V60" s="93">
        <f t="shared" si="25"/>
        <v>11405.5</v>
      </c>
      <c r="W60" s="93">
        <f t="shared" si="25"/>
        <v>11437.375</v>
      </c>
      <c r="X60" s="93">
        <f t="shared" si="25"/>
        <v>11374.25</v>
      </c>
      <c r="Y60" s="93">
        <f t="shared" si="25"/>
        <v>11436.75</v>
      </c>
      <c r="Z60" s="93">
        <f t="shared" si="25"/>
        <v>11421.125</v>
      </c>
      <c r="AA60" s="93">
        <f t="shared" si="25"/>
        <v>11452.375</v>
      </c>
      <c r="AB60" s="93">
        <f t="shared" si="25"/>
        <v>11437.125</v>
      </c>
      <c r="AC60" s="94">
        <f t="shared" si="25"/>
        <v>11436.75</v>
      </c>
      <c r="AD60" s="93">
        <f t="shared" si="31"/>
        <v>11438.4125</v>
      </c>
      <c r="AE60" s="93">
        <f t="shared" si="32"/>
        <v>41.601534301633642</v>
      </c>
      <c r="AF60" s="93">
        <f t="shared" si="33"/>
        <v>11436.75</v>
      </c>
      <c r="AG60" s="93">
        <f t="shared" si="34"/>
        <v>11374.25</v>
      </c>
      <c r="AH60" s="94">
        <f t="shared" si="35"/>
        <v>11546.125</v>
      </c>
    </row>
    <row r="61" spans="2:34" x14ac:dyDescent="0.25">
      <c r="B61" s="71" t="s">
        <v>17</v>
      </c>
      <c r="C61" s="97">
        <v>13140.625</v>
      </c>
      <c r="D61" s="97">
        <v>12921.875</v>
      </c>
      <c r="E61" s="97">
        <v>13031.25</v>
      </c>
      <c r="F61" s="97">
        <v>13046.875</v>
      </c>
      <c r="G61" s="97">
        <v>12984.375</v>
      </c>
      <c r="H61" s="97">
        <v>12890.625</v>
      </c>
      <c r="I61" s="97">
        <v>12906.25</v>
      </c>
      <c r="J61" s="97">
        <v>13093.75</v>
      </c>
      <c r="K61" s="97">
        <v>12984.375</v>
      </c>
      <c r="L61" s="97">
        <v>13125</v>
      </c>
      <c r="M61" s="96">
        <f t="shared" si="26"/>
        <v>13012.5</v>
      </c>
      <c r="N61" s="97">
        <f t="shared" si="36"/>
        <v>85.524576146275052</v>
      </c>
      <c r="O61" s="97">
        <f t="shared" si="27"/>
        <v>13007.8125</v>
      </c>
      <c r="P61" s="97">
        <f t="shared" si="28"/>
        <v>12890.625</v>
      </c>
      <c r="Q61" s="98">
        <f t="shared" si="29"/>
        <v>13140.625</v>
      </c>
      <c r="S61" s="69" t="s">
        <v>17</v>
      </c>
      <c r="T61" s="96">
        <f t="shared" si="30"/>
        <v>13233.625</v>
      </c>
      <c r="U61" s="97">
        <f t="shared" si="25"/>
        <v>13014.875</v>
      </c>
      <c r="V61" s="97">
        <f t="shared" si="25"/>
        <v>13140.25</v>
      </c>
      <c r="W61" s="97">
        <f t="shared" si="25"/>
        <v>13155.875</v>
      </c>
      <c r="X61" s="97">
        <f t="shared" si="25"/>
        <v>13093.375</v>
      </c>
      <c r="Y61" s="97">
        <f t="shared" si="25"/>
        <v>12968.625</v>
      </c>
      <c r="Z61" s="97">
        <f t="shared" si="25"/>
        <v>12999.25</v>
      </c>
      <c r="AA61" s="97">
        <f t="shared" si="25"/>
        <v>13186.75</v>
      </c>
      <c r="AB61" s="97">
        <f t="shared" si="25"/>
        <v>13077.375</v>
      </c>
      <c r="AC61" s="98">
        <f t="shared" si="25"/>
        <v>13218</v>
      </c>
      <c r="AD61" s="97">
        <f t="shared" si="31"/>
        <v>13108.8</v>
      </c>
      <c r="AE61" s="97">
        <f t="shared" si="32"/>
        <v>88.591693318278999</v>
      </c>
      <c r="AF61" s="97">
        <f t="shared" si="33"/>
        <v>13116.8125</v>
      </c>
      <c r="AG61" s="97">
        <f t="shared" si="34"/>
        <v>12968.625</v>
      </c>
      <c r="AH61" s="98">
        <f t="shared" si="35"/>
        <v>13233.625</v>
      </c>
    </row>
    <row r="62" spans="2:34" x14ac:dyDescent="0.25">
      <c r="B62" s="72" t="s">
        <v>22</v>
      </c>
      <c r="C62" s="89">
        <v>14921.875</v>
      </c>
      <c r="D62" s="89">
        <v>14656.25</v>
      </c>
      <c r="E62" s="89">
        <v>14656.25</v>
      </c>
      <c r="F62" s="89">
        <v>14687.5</v>
      </c>
      <c r="G62" s="89">
        <v>14875</v>
      </c>
      <c r="H62" s="89">
        <v>14718.75</v>
      </c>
      <c r="I62" s="89">
        <v>14531.25</v>
      </c>
      <c r="J62" s="89">
        <v>14718.75</v>
      </c>
      <c r="K62" s="89">
        <v>14781.25</v>
      </c>
      <c r="L62" s="89">
        <v>14734.375</v>
      </c>
      <c r="M62" s="88">
        <f t="shared" si="26"/>
        <v>14728.125</v>
      </c>
      <c r="N62" s="89">
        <f t="shared" si="36"/>
        <v>106.25</v>
      </c>
      <c r="O62" s="89">
        <f t="shared" si="27"/>
        <v>14718.75</v>
      </c>
      <c r="P62" s="89">
        <f t="shared" si="28"/>
        <v>14531.25</v>
      </c>
      <c r="Q62" s="90">
        <f t="shared" si="29"/>
        <v>14921.875</v>
      </c>
      <c r="S62" s="67" t="s">
        <v>22</v>
      </c>
      <c r="T62" s="88">
        <f t="shared" si="30"/>
        <v>15014.875</v>
      </c>
      <c r="U62" s="89">
        <f t="shared" si="25"/>
        <v>14749.25</v>
      </c>
      <c r="V62" s="89">
        <f t="shared" si="25"/>
        <v>14749.25</v>
      </c>
      <c r="W62" s="89">
        <f t="shared" si="25"/>
        <v>14796.5</v>
      </c>
      <c r="X62" s="89">
        <f t="shared" si="25"/>
        <v>14984</v>
      </c>
      <c r="Y62" s="89">
        <f t="shared" si="25"/>
        <v>14827.75</v>
      </c>
      <c r="Z62" s="89">
        <f t="shared" si="25"/>
        <v>14640.25</v>
      </c>
      <c r="AA62" s="89">
        <f t="shared" si="25"/>
        <v>14796.75</v>
      </c>
      <c r="AB62" s="89">
        <f t="shared" si="25"/>
        <v>14874.25</v>
      </c>
      <c r="AC62" s="90">
        <f t="shared" si="25"/>
        <v>14843.375</v>
      </c>
      <c r="AD62" s="89">
        <f t="shared" si="31"/>
        <v>14827.625</v>
      </c>
      <c r="AE62" s="89">
        <f t="shared" si="32"/>
        <v>105.47718947715663</v>
      </c>
      <c r="AF62" s="89">
        <f t="shared" si="33"/>
        <v>14812.25</v>
      </c>
      <c r="AG62" s="89">
        <f t="shared" si="34"/>
        <v>14640.25</v>
      </c>
      <c r="AH62" s="90">
        <f t="shared" si="35"/>
        <v>15014.875</v>
      </c>
    </row>
    <row r="63" spans="2:34" x14ac:dyDescent="0.25">
      <c r="B63" s="70" t="s">
        <v>23</v>
      </c>
      <c r="C63" s="93">
        <v>16390.625</v>
      </c>
      <c r="D63" s="93">
        <v>16421.875</v>
      </c>
      <c r="E63" s="93">
        <v>16484.375</v>
      </c>
      <c r="F63" s="93">
        <v>16515.625</v>
      </c>
      <c r="G63" s="93">
        <v>16578.125</v>
      </c>
      <c r="H63" s="93">
        <v>16484.375</v>
      </c>
      <c r="I63" s="93">
        <v>16421.875</v>
      </c>
      <c r="J63" s="93">
        <v>16437.5</v>
      </c>
      <c r="K63" s="93">
        <v>16531.25</v>
      </c>
      <c r="L63" s="93">
        <v>16328.125</v>
      </c>
      <c r="M63" s="92">
        <f t="shared" si="26"/>
        <v>16459.375</v>
      </c>
      <c r="N63" s="93">
        <f t="shared" si="36"/>
        <v>69.946966517498097</v>
      </c>
      <c r="O63" s="93">
        <f t="shared" si="27"/>
        <v>16460.9375</v>
      </c>
      <c r="P63" s="93">
        <f t="shared" si="28"/>
        <v>16328.125</v>
      </c>
      <c r="Q63" s="94">
        <f t="shared" si="29"/>
        <v>16578.125</v>
      </c>
      <c r="S63" s="68" t="s">
        <v>23</v>
      </c>
      <c r="T63" s="92">
        <f t="shared" si="30"/>
        <v>16483.625</v>
      </c>
      <c r="U63" s="93">
        <f t="shared" si="25"/>
        <v>16530.875</v>
      </c>
      <c r="V63" s="93">
        <f t="shared" si="25"/>
        <v>16562.375</v>
      </c>
      <c r="W63" s="93">
        <f t="shared" si="25"/>
        <v>16608.625</v>
      </c>
      <c r="X63" s="93">
        <f t="shared" si="25"/>
        <v>16687.125</v>
      </c>
      <c r="Y63" s="93">
        <f t="shared" si="25"/>
        <v>16593.375</v>
      </c>
      <c r="Z63" s="93">
        <f t="shared" si="25"/>
        <v>16514.875</v>
      </c>
      <c r="AA63" s="93">
        <f t="shared" si="25"/>
        <v>16530.5</v>
      </c>
      <c r="AB63" s="93">
        <f t="shared" si="25"/>
        <v>16624.25</v>
      </c>
      <c r="AC63" s="94">
        <f t="shared" si="25"/>
        <v>16437.125</v>
      </c>
      <c r="AD63" s="93">
        <f t="shared" si="31"/>
        <v>16557.275000000001</v>
      </c>
      <c r="AE63" s="93">
        <f t="shared" si="32"/>
        <v>69.559098074946306</v>
      </c>
      <c r="AF63" s="93">
        <f t="shared" si="33"/>
        <v>16546.625</v>
      </c>
      <c r="AG63" s="93">
        <f t="shared" si="34"/>
        <v>16437.125</v>
      </c>
      <c r="AH63" s="94">
        <f t="shared" si="35"/>
        <v>16687.125</v>
      </c>
    </row>
    <row r="64" spans="2:34" x14ac:dyDescent="0.25">
      <c r="B64" s="70" t="s">
        <v>24</v>
      </c>
      <c r="C64" s="93">
        <v>17359.375</v>
      </c>
      <c r="D64" s="93">
        <v>17250</v>
      </c>
      <c r="E64" s="93">
        <v>17281.25</v>
      </c>
      <c r="F64" s="93">
        <v>17359.375</v>
      </c>
      <c r="G64" s="93">
        <v>17046.875</v>
      </c>
      <c r="H64" s="93">
        <v>17375</v>
      </c>
      <c r="I64" s="93">
        <v>17312.5</v>
      </c>
      <c r="J64" s="93">
        <v>17218.75</v>
      </c>
      <c r="K64" s="93">
        <v>17281.25</v>
      </c>
      <c r="L64" s="93">
        <v>17250</v>
      </c>
      <c r="M64" s="92">
        <f t="shared" si="26"/>
        <v>17273.4375</v>
      </c>
      <c r="N64" s="93">
        <f t="shared" si="36"/>
        <v>90.638468826707353</v>
      </c>
      <c r="O64" s="93">
        <f t="shared" si="27"/>
        <v>17281.25</v>
      </c>
      <c r="P64" s="93">
        <f t="shared" si="28"/>
        <v>17046.875</v>
      </c>
      <c r="Q64" s="94">
        <f t="shared" si="29"/>
        <v>17375</v>
      </c>
      <c r="S64" s="68" t="s">
        <v>24</v>
      </c>
      <c r="T64" s="92">
        <f t="shared" si="30"/>
        <v>17452.375</v>
      </c>
      <c r="U64" s="93">
        <f t="shared" si="25"/>
        <v>17328</v>
      </c>
      <c r="V64" s="93">
        <f t="shared" si="25"/>
        <v>17374.25</v>
      </c>
      <c r="W64" s="93">
        <f t="shared" si="25"/>
        <v>17468.375</v>
      </c>
      <c r="X64" s="93">
        <f t="shared" si="25"/>
        <v>17139.875</v>
      </c>
      <c r="Y64" s="93">
        <f t="shared" si="25"/>
        <v>17468</v>
      </c>
      <c r="Z64" s="93">
        <f t="shared" si="25"/>
        <v>17421.5</v>
      </c>
      <c r="AA64" s="93">
        <f t="shared" si="25"/>
        <v>17311.75</v>
      </c>
      <c r="AB64" s="93">
        <f t="shared" si="25"/>
        <v>17374.25</v>
      </c>
      <c r="AC64" s="94">
        <f t="shared" si="25"/>
        <v>17343</v>
      </c>
      <c r="AD64" s="93">
        <f t="shared" si="31"/>
        <v>17368.137500000001</v>
      </c>
      <c r="AE64" s="93">
        <f t="shared" si="32"/>
        <v>93.575929229957424</v>
      </c>
      <c r="AF64" s="93">
        <f t="shared" si="33"/>
        <v>17374.25</v>
      </c>
      <c r="AG64" s="93">
        <f t="shared" si="34"/>
        <v>17139.875</v>
      </c>
      <c r="AH64" s="94">
        <f t="shared" si="35"/>
        <v>17468.375</v>
      </c>
    </row>
    <row r="65" spans="2:34" x14ac:dyDescent="0.25">
      <c r="B65" s="70" t="s">
        <v>25</v>
      </c>
      <c r="C65" s="93">
        <v>25109.375</v>
      </c>
      <c r="D65" s="93">
        <v>24796.875</v>
      </c>
      <c r="E65" s="93">
        <v>24750</v>
      </c>
      <c r="F65" s="93">
        <v>25046.875</v>
      </c>
      <c r="G65" s="93">
        <v>24796.875</v>
      </c>
      <c r="H65" s="93">
        <v>24984.375</v>
      </c>
      <c r="I65" s="93">
        <v>24828.125</v>
      </c>
      <c r="J65" s="93">
        <v>24937.5</v>
      </c>
      <c r="K65" s="93">
        <v>24718.75</v>
      </c>
      <c r="L65" s="93">
        <v>24953.125</v>
      </c>
      <c r="M65" s="92">
        <f t="shared" si="26"/>
        <v>24892.1875</v>
      </c>
      <c r="N65" s="93">
        <f t="shared" si="36"/>
        <v>125.67202167248684</v>
      </c>
      <c r="O65" s="93">
        <f t="shared" si="27"/>
        <v>24882.8125</v>
      </c>
      <c r="P65" s="93">
        <f t="shared" si="28"/>
        <v>24718.75</v>
      </c>
      <c r="Q65" s="94">
        <f t="shared" si="29"/>
        <v>25109.375</v>
      </c>
      <c r="S65" s="68" t="s">
        <v>25</v>
      </c>
      <c r="T65" s="92">
        <f t="shared" si="30"/>
        <v>25218.375</v>
      </c>
      <c r="U65" s="93">
        <f t="shared" si="25"/>
        <v>24889.875</v>
      </c>
      <c r="V65" s="93">
        <f t="shared" si="25"/>
        <v>24828</v>
      </c>
      <c r="W65" s="93">
        <f t="shared" si="25"/>
        <v>25155.875</v>
      </c>
      <c r="X65" s="93">
        <f t="shared" si="25"/>
        <v>24905.875</v>
      </c>
      <c r="Y65" s="93">
        <f t="shared" si="25"/>
        <v>25093.375</v>
      </c>
      <c r="Z65" s="93">
        <f t="shared" si="25"/>
        <v>24921.125</v>
      </c>
      <c r="AA65" s="93">
        <f t="shared" si="25"/>
        <v>25030.5</v>
      </c>
      <c r="AB65" s="93">
        <f t="shared" si="25"/>
        <v>24796.75</v>
      </c>
      <c r="AC65" s="94">
        <f t="shared" si="25"/>
        <v>25062.125</v>
      </c>
      <c r="AD65" s="93">
        <f t="shared" si="31"/>
        <v>24990.1875</v>
      </c>
      <c r="AE65" s="93">
        <f t="shared" si="32"/>
        <v>135.14189591407248</v>
      </c>
      <c r="AF65" s="93">
        <f t="shared" si="33"/>
        <v>24975.8125</v>
      </c>
      <c r="AG65" s="93">
        <f t="shared" si="34"/>
        <v>24796.75</v>
      </c>
      <c r="AH65" s="94">
        <f t="shared" si="35"/>
        <v>25218.375</v>
      </c>
    </row>
    <row r="66" spans="2:34" x14ac:dyDescent="0.25">
      <c r="B66" s="71" t="s">
        <v>26</v>
      </c>
      <c r="C66" s="97">
        <v>26484.375</v>
      </c>
      <c r="D66" s="97">
        <v>26734.375</v>
      </c>
      <c r="E66" s="97">
        <v>26437.5</v>
      </c>
      <c r="F66" s="97">
        <v>26671.875</v>
      </c>
      <c r="G66" s="97">
        <v>26687.5</v>
      </c>
      <c r="H66" s="97">
        <v>26578.125</v>
      </c>
      <c r="I66" s="97">
        <v>26625</v>
      </c>
      <c r="J66" s="97">
        <v>26625</v>
      </c>
      <c r="K66" s="97">
        <v>26609.375</v>
      </c>
      <c r="L66" s="97">
        <v>26703.125</v>
      </c>
      <c r="M66" s="96">
        <f t="shared" si="26"/>
        <v>26615.625</v>
      </c>
      <c r="N66" s="97">
        <f t="shared" si="36"/>
        <v>89.813174144999465</v>
      </c>
      <c r="O66" s="97">
        <f t="shared" si="27"/>
        <v>26625</v>
      </c>
      <c r="P66" s="97">
        <f t="shared" si="28"/>
        <v>26437.5</v>
      </c>
      <c r="Q66" s="98">
        <f t="shared" si="29"/>
        <v>26734.375</v>
      </c>
      <c r="S66" s="69" t="s">
        <v>26</v>
      </c>
      <c r="T66" s="96">
        <f t="shared" si="30"/>
        <v>26593.375</v>
      </c>
      <c r="U66" s="97">
        <f t="shared" si="25"/>
        <v>26843.375</v>
      </c>
      <c r="V66" s="97">
        <f t="shared" si="25"/>
        <v>26530.5</v>
      </c>
      <c r="W66" s="97">
        <f t="shared" si="25"/>
        <v>26780.875</v>
      </c>
      <c r="X66" s="97">
        <f t="shared" si="25"/>
        <v>26796.5</v>
      </c>
      <c r="Y66" s="97">
        <f t="shared" si="25"/>
        <v>26671.125</v>
      </c>
      <c r="Z66" s="97">
        <f t="shared" si="25"/>
        <v>26734</v>
      </c>
      <c r="AA66" s="97">
        <f t="shared" si="25"/>
        <v>26718</v>
      </c>
      <c r="AB66" s="97">
        <f t="shared" si="25"/>
        <v>26702.375</v>
      </c>
      <c r="AC66" s="98">
        <f t="shared" si="25"/>
        <v>26812.125</v>
      </c>
      <c r="AD66" s="97">
        <f t="shared" si="31"/>
        <v>26718.224999999999</v>
      </c>
      <c r="AE66" s="97">
        <f t="shared" si="32"/>
        <v>93.850126531614222</v>
      </c>
      <c r="AF66" s="97">
        <f t="shared" si="33"/>
        <v>26726</v>
      </c>
      <c r="AG66" s="97">
        <f t="shared" si="34"/>
        <v>26530.5</v>
      </c>
      <c r="AH66" s="98">
        <f t="shared" si="35"/>
        <v>26843.375</v>
      </c>
    </row>
    <row r="67" spans="2:34" x14ac:dyDescent="0.25">
      <c r="B67" s="70" t="s">
        <v>27</v>
      </c>
      <c r="C67" s="93">
        <v>12109.375</v>
      </c>
      <c r="D67" s="93">
        <v>12031.25</v>
      </c>
      <c r="E67" s="93">
        <v>12218.75</v>
      </c>
      <c r="F67" s="93">
        <v>12078.125</v>
      </c>
      <c r="G67" s="93">
        <v>12062.5</v>
      </c>
      <c r="H67" s="93">
        <v>12125</v>
      </c>
      <c r="I67" s="93">
        <v>12093.75</v>
      </c>
      <c r="J67" s="93">
        <v>12093.75</v>
      </c>
      <c r="K67" s="93">
        <v>12015.625</v>
      </c>
      <c r="L67" s="93">
        <v>12046.875</v>
      </c>
      <c r="M67" s="92">
        <f t="shared" si="26"/>
        <v>12087.5</v>
      </c>
      <c r="N67" s="93">
        <f t="shared" si="36"/>
        <v>54.665174014174688</v>
      </c>
      <c r="O67" s="93">
        <f t="shared" si="27"/>
        <v>12085.9375</v>
      </c>
      <c r="P67" s="93">
        <f t="shared" si="28"/>
        <v>12015.625</v>
      </c>
      <c r="Q67" s="94">
        <f t="shared" si="29"/>
        <v>12218.75</v>
      </c>
      <c r="S67" s="68" t="s">
        <v>27</v>
      </c>
      <c r="T67" s="92">
        <f t="shared" si="30"/>
        <v>12249.375</v>
      </c>
      <c r="U67" s="93">
        <f t="shared" ref="U67:U71" si="37">D19+D67</f>
        <v>12171.25</v>
      </c>
      <c r="V67" s="93">
        <f t="shared" ref="V67:V71" si="38">E19+E67</f>
        <v>12374.75</v>
      </c>
      <c r="W67" s="93">
        <f t="shared" ref="W67:W71" si="39">F19+F67</f>
        <v>12234.125</v>
      </c>
      <c r="X67" s="93">
        <f t="shared" ref="X67:X71" si="40">G19+G67</f>
        <v>12218.5</v>
      </c>
      <c r="Y67" s="93">
        <f t="shared" ref="Y67:Y71" si="41">H19+H67</f>
        <v>12281</v>
      </c>
      <c r="Z67" s="93">
        <f t="shared" ref="Z67:Z71" si="42">I19+I67</f>
        <v>12233.75</v>
      </c>
      <c r="AA67" s="93">
        <f t="shared" ref="AA67:AA71" si="43">J19+J67</f>
        <v>12249.75</v>
      </c>
      <c r="AB67" s="93">
        <f t="shared" ref="AB67:AB71" si="44">K19+K67</f>
        <v>12171.625</v>
      </c>
      <c r="AC67" s="94">
        <f t="shared" ref="AC67:AC71" si="45">L19+L67</f>
        <v>12202.875</v>
      </c>
      <c r="AD67" s="93">
        <f t="shared" si="31"/>
        <v>12238.7</v>
      </c>
      <c r="AE67" s="93">
        <f t="shared" si="32"/>
        <v>55.964642856003287</v>
      </c>
      <c r="AF67" s="93">
        <f t="shared" si="33"/>
        <v>12233.9375</v>
      </c>
      <c r="AG67" s="93">
        <f t="shared" si="34"/>
        <v>12171.25</v>
      </c>
      <c r="AH67" s="94">
        <f t="shared" si="35"/>
        <v>12374.75</v>
      </c>
    </row>
    <row r="68" spans="2:34" x14ac:dyDescent="0.25">
      <c r="B68" s="70" t="s">
        <v>28</v>
      </c>
      <c r="C68" s="93">
        <v>13265.625</v>
      </c>
      <c r="D68" s="93">
        <v>13312.5</v>
      </c>
      <c r="E68" s="93">
        <v>13203.125</v>
      </c>
      <c r="F68" s="93">
        <v>13203.125</v>
      </c>
      <c r="G68" s="93">
        <v>13515.625</v>
      </c>
      <c r="H68" s="93">
        <v>13171.875</v>
      </c>
      <c r="I68" s="93">
        <v>13343.75</v>
      </c>
      <c r="J68" s="93">
        <v>13171.875</v>
      </c>
      <c r="K68" s="93">
        <v>13312.5</v>
      </c>
      <c r="L68" s="93">
        <v>13281.25</v>
      </c>
      <c r="M68" s="92">
        <f t="shared" si="26"/>
        <v>13278.125</v>
      </c>
      <c r="N68" s="93">
        <f t="shared" si="36"/>
        <v>98.524267315215297</v>
      </c>
      <c r="O68" s="93">
        <f t="shared" si="27"/>
        <v>13273.4375</v>
      </c>
      <c r="P68" s="93">
        <f t="shared" si="28"/>
        <v>13171.875</v>
      </c>
      <c r="Q68" s="94">
        <f t="shared" si="29"/>
        <v>13515.625</v>
      </c>
      <c r="S68" s="68" t="s">
        <v>28</v>
      </c>
      <c r="T68" s="92">
        <f t="shared" si="30"/>
        <v>13436.625</v>
      </c>
      <c r="U68" s="93">
        <f t="shared" si="37"/>
        <v>13483.5</v>
      </c>
      <c r="V68" s="93">
        <f t="shared" si="38"/>
        <v>13390.125</v>
      </c>
      <c r="W68" s="93">
        <f t="shared" si="39"/>
        <v>13374.125</v>
      </c>
      <c r="X68" s="93">
        <f t="shared" si="40"/>
        <v>13686.625</v>
      </c>
      <c r="Y68" s="93">
        <f t="shared" si="41"/>
        <v>13342.875</v>
      </c>
      <c r="Z68" s="93">
        <f t="shared" si="42"/>
        <v>13530.75</v>
      </c>
      <c r="AA68" s="93">
        <f t="shared" si="43"/>
        <v>13342.875</v>
      </c>
      <c r="AB68" s="93">
        <f t="shared" si="44"/>
        <v>13499.5</v>
      </c>
      <c r="AC68" s="94">
        <f t="shared" si="45"/>
        <v>13468.25</v>
      </c>
      <c r="AD68" s="93">
        <f t="shared" si="31"/>
        <v>13455.525</v>
      </c>
      <c r="AE68" s="93">
        <f t="shared" si="32"/>
        <v>99.289834575348138</v>
      </c>
      <c r="AF68" s="93">
        <f t="shared" si="33"/>
        <v>13452.4375</v>
      </c>
      <c r="AG68" s="93">
        <f t="shared" si="34"/>
        <v>13342.875</v>
      </c>
      <c r="AH68" s="94">
        <f t="shared" si="35"/>
        <v>13686.625</v>
      </c>
    </row>
    <row r="69" spans="2:34" x14ac:dyDescent="0.25">
      <c r="B69" s="70" t="s">
        <v>29</v>
      </c>
      <c r="C69" s="93">
        <v>13718.75</v>
      </c>
      <c r="D69" s="93">
        <v>13703.125</v>
      </c>
      <c r="E69" s="93">
        <v>13859.375</v>
      </c>
      <c r="F69" s="93">
        <v>13734.375</v>
      </c>
      <c r="G69" s="93">
        <v>13875</v>
      </c>
      <c r="H69" s="93">
        <v>13796.875</v>
      </c>
      <c r="I69" s="93">
        <v>13796.875</v>
      </c>
      <c r="J69" s="93">
        <v>13750</v>
      </c>
      <c r="K69" s="93">
        <v>13890.625</v>
      </c>
      <c r="L69" s="93">
        <v>13671.875</v>
      </c>
      <c r="M69" s="92">
        <f t="shared" si="26"/>
        <v>13779.6875</v>
      </c>
      <c r="N69" s="93">
        <f t="shared" si="36"/>
        <v>72.433293665620369</v>
      </c>
      <c r="O69" s="93">
        <f t="shared" si="27"/>
        <v>13773.4375</v>
      </c>
      <c r="P69" s="93">
        <f t="shared" si="28"/>
        <v>13671.875</v>
      </c>
      <c r="Q69" s="94">
        <f t="shared" si="29"/>
        <v>13890.625</v>
      </c>
      <c r="S69" s="68" t="s">
        <v>29</v>
      </c>
      <c r="T69" s="92">
        <f t="shared" si="30"/>
        <v>13905.75</v>
      </c>
      <c r="U69" s="93">
        <f t="shared" si="37"/>
        <v>13874.125</v>
      </c>
      <c r="V69" s="93">
        <f t="shared" si="38"/>
        <v>14062.375</v>
      </c>
      <c r="W69" s="93">
        <f t="shared" si="39"/>
        <v>13921.375</v>
      </c>
      <c r="X69" s="93">
        <f t="shared" si="40"/>
        <v>14062</v>
      </c>
      <c r="Y69" s="93">
        <f t="shared" si="41"/>
        <v>13983.875</v>
      </c>
      <c r="Z69" s="93">
        <f t="shared" si="42"/>
        <v>13983.875</v>
      </c>
      <c r="AA69" s="93">
        <f t="shared" si="43"/>
        <v>13937</v>
      </c>
      <c r="AB69" s="93">
        <f t="shared" si="44"/>
        <v>14077.625</v>
      </c>
      <c r="AC69" s="94">
        <f t="shared" si="45"/>
        <v>13858.875</v>
      </c>
      <c r="AD69" s="93">
        <f t="shared" si="31"/>
        <v>13966.6875</v>
      </c>
      <c r="AE69" s="93">
        <f t="shared" si="32"/>
        <v>76.14316798800796</v>
      </c>
      <c r="AF69" s="93">
        <f t="shared" si="33"/>
        <v>13960.4375</v>
      </c>
      <c r="AG69" s="93">
        <f t="shared" si="34"/>
        <v>13858.875</v>
      </c>
      <c r="AH69" s="94">
        <f t="shared" si="35"/>
        <v>14077.625</v>
      </c>
    </row>
    <row r="70" spans="2:34" x14ac:dyDescent="0.25">
      <c r="B70" s="70" t="s">
        <v>30</v>
      </c>
      <c r="C70" s="93">
        <v>19109.375</v>
      </c>
      <c r="D70" s="93">
        <v>19187.5</v>
      </c>
      <c r="E70" s="93">
        <v>19046.875</v>
      </c>
      <c r="F70" s="93">
        <v>19203.125</v>
      </c>
      <c r="G70" s="93">
        <v>19125</v>
      </c>
      <c r="H70" s="93">
        <v>19156.25</v>
      </c>
      <c r="I70" s="93">
        <v>19046.875</v>
      </c>
      <c r="J70" s="93">
        <v>19109.375</v>
      </c>
      <c r="K70" s="93">
        <v>19109.375</v>
      </c>
      <c r="L70" s="93">
        <v>19234.375</v>
      </c>
      <c r="M70" s="92">
        <f t="shared" si="26"/>
        <v>19132.8125</v>
      </c>
      <c r="N70" s="93">
        <f t="shared" si="36"/>
        <v>59.39555565233816</v>
      </c>
      <c r="O70" s="93">
        <f t="shared" si="27"/>
        <v>19117.1875</v>
      </c>
      <c r="P70" s="93">
        <f t="shared" si="28"/>
        <v>19046.875</v>
      </c>
      <c r="Q70" s="94">
        <f t="shared" si="29"/>
        <v>19234.375</v>
      </c>
      <c r="S70" s="68" t="s">
        <v>30</v>
      </c>
      <c r="T70" s="92">
        <f t="shared" si="30"/>
        <v>19312.375</v>
      </c>
      <c r="U70" s="93">
        <f t="shared" si="37"/>
        <v>19405.5</v>
      </c>
      <c r="V70" s="93">
        <f t="shared" si="38"/>
        <v>19264.875</v>
      </c>
      <c r="W70" s="93">
        <f t="shared" si="39"/>
        <v>19421.125</v>
      </c>
      <c r="X70" s="93">
        <f t="shared" si="40"/>
        <v>19328</v>
      </c>
      <c r="Y70" s="93">
        <f t="shared" si="41"/>
        <v>19374.25</v>
      </c>
      <c r="Z70" s="93">
        <f t="shared" si="42"/>
        <v>19264.875</v>
      </c>
      <c r="AA70" s="93">
        <f t="shared" si="43"/>
        <v>19343.375</v>
      </c>
      <c r="AB70" s="93">
        <f t="shared" si="44"/>
        <v>19327.375</v>
      </c>
      <c r="AC70" s="94">
        <f t="shared" si="45"/>
        <v>19452.375</v>
      </c>
      <c r="AD70" s="93">
        <f t="shared" si="31"/>
        <v>19349.412499999999</v>
      </c>
      <c r="AE70" s="93">
        <f t="shared" si="32"/>
        <v>60.126716451590802</v>
      </c>
      <c r="AF70" s="93">
        <f t="shared" si="33"/>
        <v>19335.6875</v>
      </c>
      <c r="AG70" s="93">
        <f t="shared" si="34"/>
        <v>19264.875</v>
      </c>
      <c r="AH70" s="94">
        <f t="shared" si="35"/>
        <v>19452.375</v>
      </c>
    </row>
    <row r="71" spans="2:34" x14ac:dyDescent="0.25">
      <c r="B71" s="71" t="s">
        <v>31</v>
      </c>
      <c r="C71" s="97">
        <v>20468.75</v>
      </c>
      <c r="D71" s="97">
        <v>20390.625</v>
      </c>
      <c r="E71" s="97">
        <v>20343.75</v>
      </c>
      <c r="F71" s="97">
        <v>20375</v>
      </c>
      <c r="G71" s="97">
        <v>20296.875</v>
      </c>
      <c r="H71" s="97">
        <v>20546.875</v>
      </c>
      <c r="I71" s="97">
        <v>20390.625</v>
      </c>
      <c r="J71" s="97">
        <v>20359.375</v>
      </c>
      <c r="K71" s="97">
        <v>20406.25</v>
      </c>
      <c r="L71" s="97">
        <v>20484.375</v>
      </c>
      <c r="M71" s="96">
        <f t="shared" si="26"/>
        <v>20406.25</v>
      </c>
      <c r="N71" s="97">
        <f t="shared" si="36"/>
        <v>70.225640794513225</v>
      </c>
      <c r="O71" s="97">
        <f t="shared" si="27"/>
        <v>20390.625</v>
      </c>
      <c r="P71" s="97">
        <f t="shared" si="28"/>
        <v>20296.875</v>
      </c>
      <c r="Q71" s="98">
        <f t="shared" si="29"/>
        <v>20546.875</v>
      </c>
      <c r="S71" s="69" t="s">
        <v>31</v>
      </c>
      <c r="T71" s="96">
        <f t="shared" si="30"/>
        <v>20686.75</v>
      </c>
      <c r="U71" s="97">
        <f t="shared" si="37"/>
        <v>20624.625</v>
      </c>
      <c r="V71" s="97">
        <f t="shared" si="38"/>
        <v>20561.75</v>
      </c>
      <c r="W71" s="97">
        <f t="shared" si="39"/>
        <v>20609</v>
      </c>
      <c r="X71" s="97">
        <f t="shared" si="40"/>
        <v>20530.875</v>
      </c>
      <c r="Y71" s="97">
        <f t="shared" si="41"/>
        <v>20780.875</v>
      </c>
      <c r="Z71" s="97">
        <f t="shared" si="42"/>
        <v>20640.625</v>
      </c>
      <c r="AA71" s="97">
        <f t="shared" si="43"/>
        <v>20624.375</v>
      </c>
      <c r="AB71" s="97">
        <f t="shared" si="44"/>
        <v>20640.25</v>
      </c>
      <c r="AC71" s="98">
        <f t="shared" si="45"/>
        <v>20687.375</v>
      </c>
      <c r="AD71" s="97">
        <f t="shared" si="31"/>
        <v>20638.650000000001</v>
      </c>
      <c r="AE71" s="97">
        <f t="shared" si="32"/>
        <v>66.129272073719363</v>
      </c>
      <c r="AF71" s="97">
        <f t="shared" si="33"/>
        <v>20632.4375</v>
      </c>
      <c r="AG71" s="97">
        <f t="shared" si="34"/>
        <v>20530.875</v>
      </c>
      <c r="AH71" s="98">
        <f t="shared" si="35"/>
        <v>20780.875</v>
      </c>
    </row>
    <row r="74" spans="2:34" x14ac:dyDescent="0.25">
      <c r="B74" s="123" t="s">
        <v>46</v>
      </c>
      <c r="C74" s="124">
        <v>1</v>
      </c>
      <c r="D74" s="124">
        <v>2</v>
      </c>
      <c r="E74" s="124">
        <v>3</v>
      </c>
      <c r="F74" s="124">
        <v>4</v>
      </c>
      <c r="G74" s="124">
        <v>5</v>
      </c>
      <c r="H74" s="124">
        <v>6</v>
      </c>
      <c r="I74" s="124">
        <v>7</v>
      </c>
      <c r="J74" s="124">
        <v>8</v>
      </c>
      <c r="K74" s="124">
        <v>9</v>
      </c>
      <c r="L74" s="124">
        <v>10</v>
      </c>
      <c r="M74" s="128" t="s">
        <v>33</v>
      </c>
      <c r="N74" s="124" t="s">
        <v>42</v>
      </c>
      <c r="O74" s="124" t="s">
        <v>43</v>
      </c>
      <c r="P74" s="124" t="s">
        <v>40</v>
      </c>
      <c r="Q74" s="129" t="s">
        <v>41</v>
      </c>
      <c r="S74" s="123" t="s">
        <v>50</v>
      </c>
      <c r="T74" s="128">
        <v>1</v>
      </c>
      <c r="U74" s="124">
        <v>2</v>
      </c>
      <c r="V74" s="124">
        <v>3</v>
      </c>
      <c r="W74" s="124">
        <v>4</v>
      </c>
      <c r="X74" s="124">
        <v>5</v>
      </c>
      <c r="Y74" s="124">
        <v>6</v>
      </c>
      <c r="Z74" s="124">
        <v>7</v>
      </c>
      <c r="AA74" s="124">
        <v>8</v>
      </c>
      <c r="AB74" s="124">
        <v>9</v>
      </c>
      <c r="AC74" s="129">
        <v>10</v>
      </c>
      <c r="AD74" s="124" t="s">
        <v>33</v>
      </c>
      <c r="AE74" s="124" t="s">
        <v>42</v>
      </c>
      <c r="AF74" s="124" t="s">
        <v>43</v>
      </c>
      <c r="AG74" s="124" t="s">
        <v>40</v>
      </c>
      <c r="AH74" s="129" t="s">
        <v>41</v>
      </c>
    </row>
    <row r="75" spans="2:34" x14ac:dyDescent="0.25">
      <c r="B75" s="28" t="s">
        <v>53</v>
      </c>
      <c r="C75" s="75">
        <v>156.25</v>
      </c>
      <c r="D75" s="75">
        <v>140.625</v>
      </c>
      <c r="E75" s="75">
        <v>140.625</v>
      </c>
      <c r="F75" s="75">
        <v>140.625</v>
      </c>
      <c r="G75" s="75">
        <v>140.625</v>
      </c>
      <c r="H75" s="75">
        <v>125</v>
      </c>
      <c r="I75" s="75">
        <v>140.625</v>
      </c>
      <c r="J75" s="75">
        <v>140.625</v>
      </c>
      <c r="K75" s="75">
        <v>140.625</v>
      </c>
      <c r="L75" s="75">
        <v>140.625</v>
      </c>
      <c r="M75" s="85">
        <f>AVERAGE(C75:L75)</f>
        <v>140.625</v>
      </c>
      <c r="N75" s="75">
        <f>_xlfn.STDEV.P(C75:L75)</f>
        <v>6.9877124296868427</v>
      </c>
      <c r="O75" s="75">
        <f>MEDIAN(C75:L75)</f>
        <v>140.625</v>
      </c>
      <c r="P75" s="75">
        <f>MIN(C75:L75)</f>
        <v>125</v>
      </c>
      <c r="Q75" s="86">
        <f>MAX(C75:L75)</f>
        <v>156.25</v>
      </c>
      <c r="S75" s="28" t="s">
        <v>53</v>
      </c>
      <c r="T75" s="100">
        <f>C3+C75</f>
        <v>156.25</v>
      </c>
      <c r="U75" s="99">
        <f t="shared" ref="U75:AC90" si="46">D3+D75</f>
        <v>140.625</v>
      </c>
      <c r="V75" s="99">
        <f t="shared" si="46"/>
        <v>140.625</v>
      </c>
      <c r="W75" s="99">
        <f t="shared" si="46"/>
        <v>140.625</v>
      </c>
      <c r="X75" s="99">
        <f t="shared" si="46"/>
        <v>140.625</v>
      </c>
      <c r="Y75" s="99">
        <f t="shared" si="46"/>
        <v>125</v>
      </c>
      <c r="Z75" s="99">
        <f t="shared" si="46"/>
        <v>140.625</v>
      </c>
      <c r="AA75" s="99">
        <f t="shared" si="46"/>
        <v>140.625</v>
      </c>
      <c r="AB75" s="99">
        <f t="shared" si="46"/>
        <v>140.625</v>
      </c>
      <c r="AC75" s="101">
        <f t="shared" si="46"/>
        <v>140.625</v>
      </c>
      <c r="AD75" s="99">
        <f>AVERAGE(T75:AC75)</f>
        <v>140.625</v>
      </c>
      <c r="AE75" s="99">
        <f>_xlfn.STDEV.P(T75:AC75)</f>
        <v>6.9877124296868427</v>
      </c>
      <c r="AF75" s="99">
        <f>MEDIAN(T75:AC75)</f>
        <v>140.625</v>
      </c>
      <c r="AG75" s="99">
        <f>MIN(T75:AC75)</f>
        <v>125</v>
      </c>
      <c r="AH75" s="101">
        <f>MAX(T75:AC75)</f>
        <v>156.25</v>
      </c>
    </row>
    <row r="76" spans="2:34" x14ac:dyDescent="0.25">
      <c r="B76" s="72" t="s">
        <v>8</v>
      </c>
      <c r="C76" s="76">
        <v>281.25</v>
      </c>
      <c r="D76" s="76">
        <v>281.25</v>
      </c>
      <c r="E76" s="76">
        <v>281.25</v>
      </c>
      <c r="F76" s="76">
        <v>265.625</v>
      </c>
      <c r="G76" s="76">
        <v>265.625</v>
      </c>
      <c r="H76" s="76">
        <v>281.25</v>
      </c>
      <c r="I76" s="76">
        <v>265.625</v>
      </c>
      <c r="J76" s="76">
        <v>281.25</v>
      </c>
      <c r="K76" s="76">
        <v>281.25</v>
      </c>
      <c r="L76" s="76">
        <v>281.25</v>
      </c>
      <c r="M76" s="79">
        <f t="shared" ref="M76:M95" si="47">AVERAGE(C76:L76)</f>
        <v>276.5625</v>
      </c>
      <c r="N76" s="76">
        <f>_xlfn.STDEV.P(C76:L76)</f>
        <v>7.1602745233684999</v>
      </c>
      <c r="O76" s="76">
        <f t="shared" ref="O76:O95" si="48">MEDIAN(C76:L76)</f>
        <v>281.25</v>
      </c>
      <c r="P76" s="76">
        <f t="shared" ref="P76:P95" si="49">MIN(C76:L76)</f>
        <v>265.625</v>
      </c>
      <c r="Q76" s="80">
        <f t="shared" ref="Q76:Q95" si="50">MAX(C76:L76)</f>
        <v>281.25</v>
      </c>
      <c r="S76" s="67" t="s">
        <v>8</v>
      </c>
      <c r="T76" s="88">
        <f t="shared" ref="T76:T95" si="51">C4+C76</f>
        <v>390.25</v>
      </c>
      <c r="U76" s="89">
        <f t="shared" si="46"/>
        <v>390.25</v>
      </c>
      <c r="V76" s="89">
        <f t="shared" si="46"/>
        <v>390.25</v>
      </c>
      <c r="W76" s="89">
        <f t="shared" si="46"/>
        <v>374.625</v>
      </c>
      <c r="X76" s="89">
        <f t="shared" si="46"/>
        <v>374.625</v>
      </c>
      <c r="Y76" s="89">
        <f t="shared" si="46"/>
        <v>390.25</v>
      </c>
      <c r="Z76" s="89">
        <f t="shared" si="46"/>
        <v>374.625</v>
      </c>
      <c r="AA76" s="89">
        <f t="shared" si="46"/>
        <v>374.25</v>
      </c>
      <c r="AB76" s="89">
        <f t="shared" si="46"/>
        <v>390.25</v>
      </c>
      <c r="AC76" s="90">
        <f t="shared" si="46"/>
        <v>359.25</v>
      </c>
      <c r="AD76" s="89">
        <f t="shared" ref="AD76:AD95" si="52">AVERAGE(T76:AC76)</f>
        <v>380.86250000000001</v>
      </c>
      <c r="AE76" s="89">
        <f t="shared" ref="AE76:AE95" si="53">_xlfn.STDEV.P(T76:AC76)</f>
        <v>10.335232520364503</v>
      </c>
      <c r="AF76" s="89">
        <f t="shared" ref="AF76:AF95" si="54">MEDIAN(T76:AC76)</f>
        <v>382.4375</v>
      </c>
      <c r="AG76" s="89">
        <f t="shared" ref="AG76:AG95" si="55">MIN(T76:AC76)</f>
        <v>359.25</v>
      </c>
      <c r="AH76" s="90">
        <f t="shared" ref="AH76:AH95" si="56">MAX(T76:AC76)</f>
        <v>390.25</v>
      </c>
    </row>
    <row r="77" spans="2:34" x14ac:dyDescent="0.25">
      <c r="B77" s="70" t="s">
        <v>9</v>
      </c>
      <c r="C77" s="77">
        <v>281.25</v>
      </c>
      <c r="D77" s="77">
        <v>265.625</v>
      </c>
      <c r="E77" s="77">
        <v>250</v>
      </c>
      <c r="F77" s="77">
        <v>265.625</v>
      </c>
      <c r="G77" s="77">
        <v>265.625</v>
      </c>
      <c r="H77" s="77">
        <v>265.625</v>
      </c>
      <c r="I77" s="77">
        <v>250</v>
      </c>
      <c r="J77" s="77">
        <v>265.625</v>
      </c>
      <c r="K77" s="77">
        <v>265.625</v>
      </c>
      <c r="L77" s="77">
        <v>265.625</v>
      </c>
      <c r="M77" s="81">
        <f t="shared" si="47"/>
        <v>264.0625</v>
      </c>
      <c r="N77" s="77">
        <f t="shared" ref="N77:N95" si="57">_xlfn.STDEV.P(C77:L77)</f>
        <v>8.4143200111476624</v>
      </c>
      <c r="O77" s="77">
        <f t="shared" si="48"/>
        <v>265.625</v>
      </c>
      <c r="P77" s="77">
        <f t="shared" si="49"/>
        <v>250</v>
      </c>
      <c r="Q77" s="82">
        <f t="shared" si="50"/>
        <v>281.25</v>
      </c>
      <c r="S77" s="68" t="s">
        <v>9</v>
      </c>
      <c r="T77" s="92">
        <f t="shared" si="51"/>
        <v>374.25</v>
      </c>
      <c r="U77" s="93">
        <f t="shared" si="46"/>
        <v>374.625</v>
      </c>
      <c r="V77" s="93">
        <f t="shared" si="46"/>
        <v>343</v>
      </c>
      <c r="W77" s="93">
        <f t="shared" si="46"/>
        <v>374.625</v>
      </c>
      <c r="X77" s="93">
        <f t="shared" si="46"/>
        <v>358.625</v>
      </c>
      <c r="Y77" s="93">
        <f t="shared" si="46"/>
        <v>374.625</v>
      </c>
      <c r="Z77" s="93">
        <f t="shared" si="46"/>
        <v>359</v>
      </c>
      <c r="AA77" s="93">
        <f t="shared" si="46"/>
        <v>374.625</v>
      </c>
      <c r="AB77" s="93">
        <f t="shared" si="46"/>
        <v>374.625</v>
      </c>
      <c r="AC77" s="94">
        <f t="shared" si="46"/>
        <v>374.625</v>
      </c>
      <c r="AD77" s="93">
        <f t="shared" si="52"/>
        <v>368.26249999999999</v>
      </c>
      <c r="AE77" s="93">
        <f t="shared" si="53"/>
        <v>10.467128605782964</v>
      </c>
      <c r="AF77" s="93">
        <f t="shared" si="54"/>
        <v>374.625</v>
      </c>
      <c r="AG77" s="93">
        <f t="shared" si="55"/>
        <v>343</v>
      </c>
      <c r="AH77" s="94">
        <f t="shared" si="56"/>
        <v>374.625</v>
      </c>
    </row>
    <row r="78" spans="2:34" x14ac:dyDescent="0.25">
      <c r="B78" s="70" t="s">
        <v>10</v>
      </c>
      <c r="C78" s="77">
        <v>281.25</v>
      </c>
      <c r="D78" s="77">
        <v>250</v>
      </c>
      <c r="E78" s="77">
        <v>281.25</v>
      </c>
      <c r="F78" s="77">
        <v>281.25</v>
      </c>
      <c r="G78" s="77">
        <v>234.375</v>
      </c>
      <c r="H78" s="77">
        <v>265.625</v>
      </c>
      <c r="I78" s="77">
        <v>265.625</v>
      </c>
      <c r="J78" s="77">
        <v>281.25</v>
      </c>
      <c r="K78" s="77">
        <v>281.25</v>
      </c>
      <c r="L78" s="77">
        <v>265.625</v>
      </c>
      <c r="M78" s="81">
        <f t="shared" si="47"/>
        <v>268.75</v>
      </c>
      <c r="N78" s="77">
        <f t="shared" si="57"/>
        <v>15.309310892394864</v>
      </c>
      <c r="O78" s="77">
        <f t="shared" si="48"/>
        <v>273.4375</v>
      </c>
      <c r="P78" s="77">
        <f t="shared" si="49"/>
        <v>234.375</v>
      </c>
      <c r="Q78" s="82">
        <f t="shared" si="50"/>
        <v>281.25</v>
      </c>
      <c r="S78" s="68" t="s">
        <v>10</v>
      </c>
      <c r="T78" s="92">
        <f t="shared" si="51"/>
        <v>390.25</v>
      </c>
      <c r="U78" s="93">
        <f t="shared" si="46"/>
        <v>359</v>
      </c>
      <c r="V78" s="93">
        <f t="shared" si="46"/>
        <v>390.25</v>
      </c>
      <c r="W78" s="93">
        <f t="shared" si="46"/>
        <v>374.25</v>
      </c>
      <c r="X78" s="93">
        <f t="shared" si="46"/>
        <v>343.375</v>
      </c>
      <c r="Y78" s="93">
        <f t="shared" si="46"/>
        <v>358.625</v>
      </c>
      <c r="Z78" s="93">
        <f t="shared" si="46"/>
        <v>374.625</v>
      </c>
      <c r="AA78" s="93">
        <f t="shared" si="46"/>
        <v>390.25</v>
      </c>
      <c r="AB78" s="93">
        <f t="shared" si="46"/>
        <v>374.25</v>
      </c>
      <c r="AC78" s="94">
        <f t="shared" si="46"/>
        <v>374.625</v>
      </c>
      <c r="AD78" s="93">
        <f t="shared" si="52"/>
        <v>372.95</v>
      </c>
      <c r="AE78" s="93">
        <f t="shared" si="53"/>
        <v>14.769394029546371</v>
      </c>
      <c r="AF78" s="93">
        <f t="shared" si="54"/>
        <v>374.4375</v>
      </c>
      <c r="AG78" s="93">
        <f t="shared" si="55"/>
        <v>343.375</v>
      </c>
      <c r="AH78" s="94">
        <f t="shared" si="56"/>
        <v>390.25</v>
      </c>
    </row>
    <row r="79" spans="2:34" x14ac:dyDescent="0.25">
      <c r="B79" s="70" t="s">
        <v>11</v>
      </c>
      <c r="C79" s="77">
        <v>281.25</v>
      </c>
      <c r="D79" s="77">
        <v>265.625</v>
      </c>
      <c r="E79" s="77">
        <v>250</v>
      </c>
      <c r="F79" s="77">
        <v>250</v>
      </c>
      <c r="G79" s="77">
        <v>265.625</v>
      </c>
      <c r="H79" s="77">
        <v>250</v>
      </c>
      <c r="I79" s="77">
        <v>250</v>
      </c>
      <c r="J79" s="77">
        <v>265.625</v>
      </c>
      <c r="K79" s="77">
        <v>265.625</v>
      </c>
      <c r="L79" s="77">
        <v>281.25</v>
      </c>
      <c r="M79" s="81">
        <f t="shared" si="47"/>
        <v>262.5</v>
      </c>
      <c r="N79" s="77">
        <f t="shared" si="57"/>
        <v>11.692679333668567</v>
      </c>
      <c r="O79" s="77">
        <f t="shared" si="48"/>
        <v>265.625</v>
      </c>
      <c r="P79" s="77">
        <f t="shared" si="49"/>
        <v>250</v>
      </c>
      <c r="Q79" s="82">
        <f t="shared" si="50"/>
        <v>281.25</v>
      </c>
      <c r="S79" s="68" t="s">
        <v>11</v>
      </c>
      <c r="T79" s="92">
        <f t="shared" si="51"/>
        <v>390.25</v>
      </c>
      <c r="U79" s="93">
        <f t="shared" si="46"/>
        <v>374.625</v>
      </c>
      <c r="V79" s="93">
        <f t="shared" si="46"/>
        <v>343</v>
      </c>
      <c r="W79" s="93">
        <f t="shared" si="46"/>
        <v>343</v>
      </c>
      <c r="X79" s="93">
        <f t="shared" si="46"/>
        <v>374.625</v>
      </c>
      <c r="Y79" s="93">
        <f t="shared" si="46"/>
        <v>343</v>
      </c>
      <c r="Z79" s="93">
        <f t="shared" si="46"/>
        <v>343</v>
      </c>
      <c r="AA79" s="93">
        <f t="shared" si="46"/>
        <v>358.625</v>
      </c>
      <c r="AB79" s="93">
        <f t="shared" si="46"/>
        <v>374.625</v>
      </c>
      <c r="AC79" s="94">
        <f t="shared" si="46"/>
        <v>374.25</v>
      </c>
      <c r="AD79" s="93">
        <f t="shared" si="52"/>
        <v>361.9</v>
      </c>
      <c r="AE79" s="93">
        <f t="shared" si="53"/>
        <v>16.975239320846114</v>
      </c>
      <c r="AF79" s="93">
        <f t="shared" si="54"/>
        <v>366.4375</v>
      </c>
      <c r="AG79" s="93">
        <f t="shared" si="55"/>
        <v>343</v>
      </c>
      <c r="AH79" s="94">
        <f t="shared" si="56"/>
        <v>390.25</v>
      </c>
    </row>
    <row r="80" spans="2:34" x14ac:dyDescent="0.25">
      <c r="B80" s="71" t="s">
        <v>12</v>
      </c>
      <c r="C80" s="78">
        <v>265.625</v>
      </c>
      <c r="D80" s="78">
        <v>250</v>
      </c>
      <c r="E80" s="78">
        <v>250</v>
      </c>
      <c r="F80" s="78">
        <v>265.625</v>
      </c>
      <c r="G80" s="78">
        <v>265.625</v>
      </c>
      <c r="H80" s="78">
        <v>265.625</v>
      </c>
      <c r="I80" s="78">
        <v>250</v>
      </c>
      <c r="J80" s="78">
        <v>265.625</v>
      </c>
      <c r="K80" s="78">
        <v>265.625</v>
      </c>
      <c r="L80" s="78">
        <v>265.625</v>
      </c>
      <c r="M80" s="83">
        <f t="shared" si="47"/>
        <v>260.9375</v>
      </c>
      <c r="N80" s="78">
        <f t="shared" si="57"/>
        <v>7.1602745233684999</v>
      </c>
      <c r="O80" s="78">
        <f t="shared" si="48"/>
        <v>265.625</v>
      </c>
      <c r="P80" s="78">
        <f t="shared" si="49"/>
        <v>250</v>
      </c>
      <c r="Q80" s="84">
        <f t="shared" si="50"/>
        <v>265.625</v>
      </c>
      <c r="S80" s="69" t="s">
        <v>12</v>
      </c>
      <c r="T80" s="96">
        <f t="shared" si="51"/>
        <v>358.625</v>
      </c>
      <c r="U80" s="97">
        <f t="shared" si="46"/>
        <v>359</v>
      </c>
      <c r="V80" s="97">
        <f t="shared" si="46"/>
        <v>359</v>
      </c>
      <c r="W80" s="97">
        <f t="shared" si="46"/>
        <v>374.625</v>
      </c>
      <c r="X80" s="97">
        <f t="shared" si="46"/>
        <v>374.625</v>
      </c>
      <c r="Y80" s="97">
        <f t="shared" si="46"/>
        <v>374.625</v>
      </c>
      <c r="Z80" s="97">
        <f t="shared" si="46"/>
        <v>359</v>
      </c>
      <c r="AA80" s="97">
        <f t="shared" si="46"/>
        <v>374.625</v>
      </c>
      <c r="AB80" s="97">
        <f t="shared" si="46"/>
        <v>358.625</v>
      </c>
      <c r="AC80" s="98">
        <f t="shared" si="46"/>
        <v>374.625</v>
      </c>
      <c r="AD80" s="97">
        <f t="shared" si="52"/>
        <v>366.73750000000001</v>
      </c>
      <c r="AE80" s="97">
        <f t="shared" si="53"/>
        <v>7.8885696580558884</v>
      </c>
      <c r="AF80" s="97">
        <f t="shared" si="54"/>
        <v>366.8125</v>
      </c>
      <c r="AG80" s="97">
        <f t="shared" si="55"/>
        <v>358.625</v>
      </c>
      <c r="AH80" s="98">
        <f t="shared" si="56"/>
        <v>374.625</v>
      </c>
    </row>
    <row r="81" spans="2:34" x14ac:dyDescent="0.25">
      <c r="B81" s="72" t="s">
        <v>13</v>
      </c>
      <c r="C81" s="76">
        <v>203.125</v>
      </c>
      <c r="D81" s="76">
        <v>187.5</v>
      </c>
      <c r="E81" s="76">
        <v>203.125</v>
      </c>
      <c r="F81" s="76">
        <v>203.125</v>
      </c>
      <c r="G81" s="76">
        <v>203.125</v>
      </c>
      <c r="H81" s="76">
        <v>203.125</v>
      </c>
      <c r="I81" s="76">
        <v>203.125</v>
      </c>
      <c r="J81" s="76">
        <v>203.125</v>
      </c>
      <c r="K81" s="76">
        <v>203.125</v>
      </c>
      <c r="L81" s="76">
        <v>203.125</v>
      </c>
      <c r="M81" s="79">
        <f t="shared" si="47"/>
        <v>201.5625</v>
      </c>
      <c r="N81" s="76">
        <f t="shared" si="57"/>
        <v>4.6875</v>
      </c>
      <c r="O81" s="76">
        <f t="shared" si="48"/>
        <v>203.125</v>
      </c>
      <c r="P81" s="76">
        <f t="shared" si="49"/>
        <v>187.5</v>
      </c>
      <c r="Q81" s="80">
        <f t="shared" si="50"/>
        <v>203.125</v>
      </c>
      <c r="S81" s="67" t="s">
        <v>13</v>
      </c>
      <c r="T81" s="88">
        <f t="shared" si="51"/>
        <v>296.125</v>
      </c>
      <c r="U81" s="89">
        <f t="shared" si="46"/>
        <v>265.5</v>
      </c>
      <c r="V81" s="89">
        <f t="shared" si="46"/>
        <v>296.125</v>
      </c>
      <c r="W81" s="89">
        <f t="shared" si="46"/>
        <v>328.125</v>
      </c>
      <c r="X81" s="89">
        <f t="shared" si="46"/>
        <v>296.125</v>
      </c>
      <c r="Y81" s="89">
        <f t="shared" si="46"/>
        <v>296.125</v>
      </c>
      <c r="Z81" s="89">
        <f t="shared" si="46"/>
        <v>312.125</v>
      </c>
      <c r="AA81" s="89">
        <f t="shared" si="46"/>
        <v>296.125</v>
      </c>
      <c r="AB81" s="89">
        <f t="shared" si="46"/>
        <v>281.125</v>
      </c>
      <c r="AC81" s="90">
        <f t="shared" si="46"/>
        <v>296.125</v>
      </c>
      <c r="AD81" s="89">
        <f t="shared" si="52"/>
        <v>296.36250000000001</v>
      </c>
      <c r="AE81" s="89">
        <f t="shared" si="53"/>
        <v>15.627944722515496</v>
      </c>
      <c r="AF81" s="89">
        <f t="shared" si="54"/>
        <v>296.125</v>
      </c>
      <c r="AG81" s="89">
        <f t="shared" si="55"/>
        <v>265.5</v>
      </c>
      <c r="AH81" s="90">
        <f t="shared" si="56"/>
        <v>328.125</v>
      </c>
    </row>
    <row r="82" spans="2:34" x14ac:dyDescent="0.25">
      <c r="B82" s="70" t="s">
        <v>14</v>
      </c>
      <c r="C82" s="77">
        <v>203.125</v>
      </c>
      <c r="D82" s="77">
        <v>203.125</v>
      </c>
      <c r="E82" s="77">
        <v>203.125</v>
      </c>
      <c r="F82" s="77">
        <v>203.125</v>
      </c>
      <c r="G82" s="77">
        <v>203.125</v>
      </c>
      <c r="H82" s="77">
        <v>203.125</v>
      </c>
      <c r="I82" s="77">
        <v>187.5</v>
      </c>
      <c r="J82" s="77">
        <v>187.5</v>
      </c>
      <c r="K82" s="77">
        <v>203.125</v>
      </c>
      <c r="L82" s="77">
        <v>203.125</v>
      </c>
      <c r="M82" s="81">
        <f t="shared" si="47"/>
        <v>200</v>
      </c>
      <c r="N82" s="77">
        <f t="shared" si="57"/>
        <v>6.25</v>
      </c>
      <c r="O82" s="77">
        <f t="shared" si="48"/>
        <v>203.125</v>
      </c>
      <c r="P82" s="77">
        <f t="shared" si="49"/>
        <v>187.5</v>
      </c>
      <c r="Q82" s="82">
        <f t="shared" si="50"/>
        <v>203.125</v>
      </c>
      <c r="S82" s="68" t="s">
        <v>14</v>
      </c>
      <c r="T82" s="92">
        <f t="shared" si="51"/>
        <v>296.125</v>
      </c>
      <c r="U82" s="93">
        <f t="shared" si="46"/>
        <v>296.125</v>
      </c>
      <c r="V82" s="93">
        <f t="shared" si="46"/>
        <v>312.125</v>
      </c>
      <c r="W82" s="93">
        <f t="shared" si="46"/>
        <v>296.125</v>
      </c>
      <c r="X82" s="93">
        <f t="shared" si="46"/>
        <v>312.125</v>
      </c>
      <c r="Y82" s="93">
        <f t="shared" si="46"/>
        <v>296.125</v>
      </c>
      <c r="Z82" s="93">
        <f t="shared" si="46"/>
        <v>265.5</v>
      </c>
      <c r="AA82" s="93">
        <f t="shared" si="46"/>
        <v>296.5</v>
      </c>
      <c r="AB82" s="93">
        <f t="shared" si="46"/>
        <v>281.125</v>
      </c>
      <c r="AC82" s="94">
        <f t="shared" si="46"/>
        <v>296.125</v>
      </c>
      <c r="AD82" s="93">
        <f t="shared" si="52"/>
        <v>294.8</v>
      </c>
      <c r="AE82" s="93">
        <f t="shared" si="53"/>
        <v>12.874296097262949</v>
      </c>
      <c r="AF82" s="93">
        <f t="shared" si="54"/>
        <v>296.125</v>
      </c>
      <c r="AG82" s="93">
        <f t="shared" si="55"/>
        <v>265.5</v>
      </c>
      <c r="AH82" s="94">
        <f t="shared" si="56"/>
        <v>312.125</v>
      </c>
    </row>
    <row r="83" spans="2:34" x14ac:dyDescent="0.25">
      <c r="B83" s="70" t="s">
        <v>15</v>
      </c>
      <c r="C83" s="77">
        <v>187.5</v>
      </c>
      <c r="D83" s="77">
        <v>187.5</v>
      </c>
      <c r="E83" s="77">
        <v>203.125</v>
      </c>
      <c r="F83" s="77">
        <v>203.125</v>
      </c>
      <c r="G83" s="77">
        <v>187.5</v>
      </c>
      <c r="H83" s="77">
        <v>203.125</v>
      </c>
      <c r="I83" s="77">
        <v>203.125</v>
      </c>
      <c r="J83" s="77">
        <v>187.5</v>
      </c>
      <c r="K83" s="77">
        <v>203.125</v>
      </c>
      <c r="L83" s="77">
        <v>187.5</v>
      </c>
      <c r="M83" s="81">
        <f t="shared" si="47"/>
        <v>195.3125</v>
      </c>
      <c r="N83" s="77">
        <f t="shared" si="57"/>
        <v>7.8125</v>
      </c>
      <c r="O83" s="77">
        <f t="shared" si="48"/>
        <v>195.3125</v>
      </c>
      <c r="P83" s="77">
        <f t="shared" si="49"/>
        <v>187.5</v>
      </c>
      <c r="Q83" s="82">
        <f t="shared" si="50"/>
        <v>203.125</v>
      </c>
      <c r="S83" s="68" t="s">
        <v>15</v>
      </c>
      <c r="T83" s="92">
        <f t="shared" si="51"/>
        <v>265.5</v>
      </c>
      <c r="U83" s="93">
        <f t="shared" si="46"/>
        <v>280.5</v>
      </c>
      <c r="V83" s="93">
        <f t="shared" si="46"/>
        <v>296.125</v>
      </c>
      <c r="W83" s="93">
        <f t="shared" si="46"/>
        <v>296.125</v>
      </c>
      <c r="X83" s="93">
        <f t="shared" si="46"/>
        <v>296.5</v>
      </c>
      <c r="Y83" s="93">
        <f t="shared" si="46"/>
        <v>296.125</v>
      </c>
      <c r="Z83" s="93">
        <f t="shared" si="46"/>
        <v>296.125</v>
      </c>
      <c r="AA83" s="93">
        <f t="shared" si="46"/>
        <v>249.5</v>
      </c>
      <c r="AB83" s="93">
        <f t="shared" si="46"/>
        <v>281.125</v>
      </c>
      <c r="AC83" s="94">
        <f t="shared" si="46"/>
        <v>296.5</v>
      </c>
      <c r="AD83" s="93">
        <f t="shared" si="52"/>
        <v>285.41250000000002</v>
      </c>
      <c r="AE83" s="93">
        <f t="shared" si="53"/>
        <v>15.600085135985637</v>
      </c>
      <c r="AF83" s="93">
        <f t="shared" si="54"/>
        <v>296.125</v>
      </c>
      <c r="AG83" s="93">
        <f t="shared" si="55"/>
        <v>249.5</v>
      </c>
      <c r="AH83" s="94">
        <f t="shared" si="56"/>
        <v>296.5</v>
      </c>
    </row>
    <row r="84" spans="2:34" x14ac:dyDescent="0.25">
      <c r="B84" s="70" t="s">
        <v>16</v>
      </c>
      <c r="C84" s="77">
        <v>203.125</v>
      </c>
      <c r="D84" s="77">
        <v>203.125</v>
      </c>
      <c r="E84" s="77">
        <v>187.5</v>
      </c>
      <c r="F84" s="77">
        <v>187.5</v>
      </c>
      <c r="G84" s="77">
        <v>187.5</v>
      </c>
      <c r="H84" s="77">
        <v>187.5</v>
      </c>
      <c r="I84" s="77">
        <v>203.125</v>
      </c>
      <c r="J84" s="77">
        <v>187.5</v>
      </c>
      <c r="K84" s="77">
        <v>171.875</v>
      </c>
      <c r="L84" s="77">
        <v>187.5</v>
      </c>
      <c r="M84" s="81">
        <f t="shared" si="47"/>
        <v>190.625</v>
      </c>
      <c r="N84" s="77">
        <f t="shared" si="57"/>
        <v>9.375</v>
      </c>
      <c r="O84" s="77">
        <f t="shared" si="48"/>
        <v>187.5</v>
      </c>
      <c r="P84" s="77">
        <f t="shared" si="49"/>
        <v>171.875</v>
      </c>
      <c r="Q84" s="82">
        <f t="shared" si="50"/>
        <v>203.125</v>
      </c>
      <c r="S84" s="68" t="s">
        <v>16</v>
      </c>
      <c r="T84" s="92">
        <f t="shared" si="51"/>
        <v>296.125</v>
      </c>
      <c r="U84" s="93">
        <f t="shared" si="46"/>
        <v>296.125</v>
      </c>
      <c r="V84" s="93">
        <f t="shared" si="46"/>
        <v>280.5</v>
      </c>
      <c r="W84" s="93">
        <f t="shared" si="46"/>
        <v>265.5</v>
      </c>
      <c r="X84" s="93">
        <f t="shared" si="46"/>
        <v>280.5</v>
      </c>
      <c r="Y84" s="93">
        <f t="shared" si="46"/>
        <v>280.5</v>
      </c>
      <c r="Z84" s="93">
        <f t="shared" si="46"/>
        <v>296.125</v>
      </c>
      <c r="AA84" s="93">
        <f t="shared" si="46"/>
        <v>280.5</v>
      </c>
      <c r="AB84" s="93">
        <f t="shared" si="46"/>
        <v>280.875</v>
      </c>
      <c r="AC84" s="94">
        <f t="shared" si="46"/>
        <v>280.5</v>
      </c>
      <c r="AD84" s="93">
        <f t="shared" si="52"/>
        <v>283.72500000000002</v>
      </c>
      <c r="AE84" s="93">
        <f t="shared" si="53"/>
        <v>9.2388108000975961</v>
      </c>
      <c r="AF84" s="93">
        <f t="shared" si="54"/>
        <v>280.5</v>
      </c>
      <c r="AG84" s="93">
        <f t="shared" si="55"/>
        <v>265.5</v>
      </c>
      <c r="AH84" s="94">
        <f t="shared" si="56"/>
        <v>296.125</v>
      </c>
    </row>
    <row r="85" spans="2:34" x14ac:dyDescent="0.25">
      <c r="B85" s="71" t="s">
        <v>17</v>
      </c>
      <c r="C85" s="78">
        <v>187.5</v>
      </c>
      <c r="D85" s="78">
        <v>187.5</v>
      </c>
      <c r="E85" s="78">
        <v>203.125</v>
      </c>
      <c r="F85" s="78">
        <v>171.875</v>
      </c>
      <c r="G85" s="78">
        <v>203.125</v>
      </c>
      <c r="H85" s="78">
        <v>203.125</v>
      </c>
      <c r="I85" s="78">
        <v>203.125</v>
      </c>
      <c r="J85" s="78">
        <v>187.5</v>
      </c>
      <c r="K85" s="78">
        <v>218.75</v>
      </c>
      <c r="L85" s="78">
        <v>187.5</v>
      </c>
      <c r="M85" s="83">
        <f t="shared" si="47"/>
        <v>195.3125</v>
      </c>
      <c r="N85" s="78">
        <f t="shared" si="57"/>
        <v>12.597277731716483</v>
      </c>
      <c r="O85" s="78">
        <f t="shared" si="48"/>
        <v>195.3125</v>
      </c>
      <c r="P85" s="78">
        <f t="shared" si="49"/>
        <v>171.875</v>
      </c>
      <c r="Q85" s="84">
        <f t="shared" si="50"/>
        <v>218.75</v>
      </c>
      <c r="S85" s="69" t="s">
        <v>17</v>
      </c>
      <c r="T85" s="96">
        <f t="shared" si="51"/>
        <v>280.5</v>
      </c>
      <c r="U85" s="97">
        <f t="shared" si="46"/>
        <v>280.5</v>
      </c>
      <c r="V85" s="97">
        <f t="shared" si="46"/>
        <v>312.125</v>
      </c>
      <c r="W85" s="97">
        <f t="shared" si="46"/>
        <v>280.875</v>
      </c>
      <c r="X85" s="97">
        <f t="shared" si="46"/>
        <v>312.125</v>
      </c>
      <c r="Y85" s="97">
        <f t="shared" si="46"/>
        <v>281.125</v>
      </c>
      <c r="Z85" s="97">
        <f t="shared" si="46"/>
        <v>296.125</v>
      </c>
      <c r="AA85" s="97">
        <f t="shared" si="46"/>
        <v>280.5</v>
      </c>
      <c r="AB85" s="97">
        <f t="shared" si="46"/>
        <v>311.75</v>
      </c>
      <c r="AC85" s="98">
        <f t="shared" si="46"/>
        <v>280.5</v>
      </c>
      <c r="AD85" s="97">
        <f t="shared" si="52"/>
        <v>291.61250000000001</v>
      </c>
      <c r="AE85" s="97">
        <f t="shared" si="53"/>
        <v>14.094818418482731</v>
      </c>
      <c r="AF85" s="97">
        <f t="shared" si="54"/>
        <v>281</v>
      </c>
      <c r="AG85" s="97">
        <f t="shared" si="55"/>
        <v>280.5</v>
      </c>
      <c r="AH85" s="98">
        <f t="shared" si="56"/>
        <v>312.125</v>
      </c>
    </row>
    <row r="86" spans="2:34" x14ac:dyDescent="0.25">
      <c r="B86" s="72" t="s">
        <v>22</v>
      </c>
      <c r="C86" s="76">
        <v>250</v>
      </c>
      <c r="D86" s="76">
        <v>265.625</v>
      </c>
      <c r="E86" s="76">
        <v>281.25</v>
      </c>
      <c r="F86" s="76">
        <v>281.25</v>
      </c>
      <c r="G86" s="76">
        <v>265.625</v>
      </c>
      <c r="H86" s="76">
        <v>265.625</v>
      </c>
      <c r="I86" s="76">
        <v>265.625</v>
      </c>
      <c r="J86" s="76">
        <v>265.625</v>
      </c>
      <c r="K86" s="76">
        <v>281.25</v>
      </c>
      <c r="L86" s="76">
        <v>281.25</v>
      </c>
      <c r="M86" s="79">
        <f t="shared" si="47"/>
        <v>270.3125</v>
      </c>
      <c r="N86" s="76">
        <f t="shared" si="57"/>
        <v>10.004881620988826</v>
      </c>
      <c r="O86" s="76">
        <f t="shared" si="48"/>
        <v>265.625</v>
      </c>
      <c r="P86" s="76">
        <f t="shared" si="49"/>
        <v>250</v>
      </c>
      <c r="Q86" s="80">
        <f t="shared" si="50"/>
        <v>281.25</v>
      </c>
      <c r="S86" s="67" t="s">
        <v>22</v>
      </c>
      <c r="T86" s="88">
        <f t="shared" si="51"/>
        <v>343</v>
      </c>
      <c r="U86" s="89">
        <f t="shared" si="46"/>
        <v>358.625</v>
      </c>
      <c r="V86" s="89">
        <f t="shared" si="46"/>
        <v>374.25</v>
      </c>
      <c r="W86" s="89">
        <f t="shared" si="46"/>
        <v>390.25</v>
      </c>
      <c r="X86" s="89">
        <f t="shared" si="46"/>
        <v>374.625</v>
      </c>
      <c r="Y86" s="89">
        <f t="shared" si="46"/>
        <v>374.625</v>
      </c>
      <c r="Z86" s="89">
        <f t="shared" si="46"/>
        <v>374.625</v>
      </c>
      <c r="AA86" s="89">
        <f t="shared" si="46"/>
        <v>343.625</v>
      </c>
      <c r="AB86" s="89">
        <f t="shared" si="46"/>
        <v>374.25</v>
      </c>
      <c r="AC86" s="90">
        <f t="shared" si="46"/>
        <v>390.25</v>
      </c>
      <c r="AD86" s="89">
        <f t="shared" si="52"/>
        <v>369.8125</v>
      </c>
      <c r="AE86" s="89">
        <f t="shared" si="53"/>
        <v>15.729277041555342</v>
      </c>
      <c r="AF86" s="89">
        <f t="shared" si="54"/>
        <v>374.4375</v>
      </c>
      <c r="AG86" s="89">
        <f t="shared" si="55"/>
        <v>343</v>
      </c>
      <c r="AH86" s="90">
        <f t="shared" si="56"/>
        <v>390.25</v>
      </c>
    </row>
    <row r="87" spans="2:34" x14ac:dyDescent="0.25">
      <c r="B87" s="70" t="s">
        <v>23</v>
      </c>
      <c r="C87" s="77">
        <v>265.625</v>
      </c>
      <c r="D87" s="77">
        <v>281.25</v>
      </c>
      <c r="E87" s="77">
        <v>265.625</v>
      </c>
      <c r="F87" s="77">
        <v>281.25</v>
      </c>
      <c r="G87" s="77">
        <v>281.25</v>
      </c>
      <c r="H87" s="77">
        <v>265.625</v>
      </c>
      <c r="I87" s="77">
        <v>265.625</v>
      </c>
      <c r="J87" s="77">
        <v>281.25</v>
      </c>
      <c r="K87" s="77">
        <v>281.25</v>
      </c>
      <c r="L87" s="77">
        <v>281.25</v>
      </c>
      <c r="M87" s="81">
        <f t="shared" si="47"/>
        <v>275</v>
      </c>
      <c r="N87" s="77">
        <f t="shared" si="57"/>
        <v>7.6546554461974319</v>
      </c>
      <c r="O87" s="77">
        <f t="shared" si="48"/>
        <v>281.25</v>
      </c>
      <c r="P87" s="77">
        <f t="shared" si="49"/>
        <v>265.625</v>
      </c>
      <c r="Q87" s="82">
        <f t="shared" si="50"/>
        <v>281.25</v>
      </c>
      <c r="S87" s="68" t="s">
        <v>23</v>
      </c>
      <c r="T87" s="92">
        <f t="shared" si="51"/>
        <v>358.625</v>
      </c>
      <c r="U87" s="93">
        <f t="shared" si="46"/>
        <v>390.25</v>
      </c>
      <c r="V87" s="93">
        <f t="shared" si="46"/>
        <v>343.625</v>
      </c>
      <c r="W87" s="93">
        <f t="shared" si="46"/>
        <v>374.25</v>
      </c>
      <c r="X87" s="93">
        <f t="shared" si="46"/>
        <v>390.25</v>
      </c>
      <c r="Y87" s="93">
        <f t="shared" si="46"/>
        <v>374.625</v>
      </c>
      <c r="Z87" s="93">
        <f t="shared" si="46"/>
        <v>358.625</v>
      </c>
      <c r="AA87" s="93">
        <f t="shared" si="46"/>
        <v>374.25</v>
      </c>
      <c r="AB87" s="93">
        <f t="shared" si="46"/>
        <v>374.25</v>
      </c>
      <c r="AC87" s="94">
        <f t="shared" si="46"/>
        <v>390.25</v>
      </c>
      <c r="AD87" s="93">
        <f t="shared" si="52"/>
        <v>372.9</v>
      </c>
      <c r="AE87" s="93">
        <f t="shared" si="53"/>
        <v>14.751567713297456</v>
      </c>
      <c r="AF87" s="93">
        <f t="shared" si="54"/>
        <v>374.25</v>
      </c>
      <c r="AG87" s="93">
        <f t="shared" si="55"/>
        <v>343.625</v>
      </c>
      <c r="AH87" s="94">
        <f t="shared" si="56"/>
        <v>390.25</v>
      </c>
    </row>
    <row r="88" spans="2:34" x14ac:dyDescent="0.25">
      <c r="B88" s="70" t="s">
        <v>24</v>
      </c>
      <c r="C88" s="77">
        <v>250</v>
      </c>
      <c r="D88" s="77">
        <v>250</v>
      </c>
      <c r="E88" s="77">
        <v>265.625</v>
      </c>
      <c r="F88" s="77">
        <v>265.625</v>
      </c>
      <c r="G88" s="77">
        <v>265.625</v>
      </c>
      <c r="H88" s="77">
        <v>265.625</v>
      </c>
      <c r="I88" s="77">
        <v>265.625</v>
      </c>
      <c r="J88" s="77">
        <v>296.875</v>
      </c>
      <c r="K88" s="77">
        <v>281.25</v>
      </c>
      <c r="L88" s="77">
        <v>281.25</v>
      </c>
      <c r="M88" s="81">
        <f t="shared" si="47"/>
        <v>268.75</v>
      </c>
      <c r="N88" s="77">
        <f t="shared" si="57"/>
        <v>13.621559198564604</v>
      </c>
      <c r="O88" s="77">
        <f t="shared" si="48"/>
        <v>265.625</v>
      </c>
      <c r="P88" s="77">
        <f t="shared" si="49"/>
        <v>250</v>
      </c>
      <c r="Q88" s="82">
        <f t="shared" si="50"/>
        <v>296.875</v>
      </c>
      <c r="S88" s="68" t="s">
        <v>24</v>
      </c>
      <c r="T88" s="92">
        <f t="shared" si="51"/>
        <v>343</v>
      </c>
      <c r="U88" s="93">
        <f t="shared" si="46"/>
        <v>328</v>
      </c>
      <c r="V88" s="93">
        <f t="shared" si="46"/>
        <v>358.625</v>
      </c>
      <c r="W88" s="93">
        <f t="shared" si="46"/>
        <v>374.625</v>
      </c>
      <c r="X88" s="93">
        <f t="shared" si="46"/>
        <v>358.625</v>
      </c>
      <c r="Y88" s="93">
        <f t="shared" si="46"/>
        <v>358.625</v>
      </c>
      <c r="Z88" s="93">
        <f t="shared" si="46"/>
        <v>374.625</v>
      </c>
      <c r="AA88" s="93">
        <f t="shared" si="46"/>
        <v>389.875</v>
      </c>
      <c r="AB88" s="93">
        <f t="shared" si="46"/>
        <v>374.25</v>
      </c>
      <c r="AC88" s="94">
        <f t="shared" si="46"/>
        <v>374.25</v>
      </c>
      <c r="AD88" s="93">
        <f t="shared" si="52"/>
        <v>363.45</v>
      </c>
      <c r="AE88" s="93">
        <f t="shared" si="53"/>
        <v>17.105755610320173</v>
      </c>
      <c r="AF88" s="93">
        <f t="shared" si="54"/>
        <v>366.4375</v>
      </c>
      <c r="AG88" s="93">
        <f t="shared" si="55"/>
        <v>328</v>
      </c>
      <c r="AH88" s="94">
        <f t="shared" si="56"/>
        <v>389.875</v>
      </c>
    </row>
    <row r="89" spans="2:34" x14ac:dyDescent="0.25">
      <c r="B89" s="70" t="s">
        <v>25</v>
      </c>
      <c r="C89" s="77">
        <v>281.25</v>
      </c>
      <c r="D89" s="77">
        <v>265.625</v>
      </c>
      <c r="E89" s="77">
        <v>265.625</v>
      </c>
      <c r="F89" s="77">
        <v>281.25</v>
      </c>
      <c r="G89" s="77">
        <v>265.625</v>
      </c>
      <c r="H89" s="77">
        <v>328.125</v>
      </c>
      <c r="I89" s="77">
        <v>281.25</v>
      </c>
      <c r="J89" s="77">
        <v>281.25</v>
      </c>
      <c r="K89" s="77">
        <v>265.625</v>
      </c>
      <c r="L89" s="77">
        <v>265.625</v>
      </c>
      <c r="M89" s="81">
        <f t="shared" si="47"/>
        <v>278.125</v>
      </c>
      <c r="N89" s="77">
        <f t="shared" si="57"/>
        <v>18.221724671391563</v>
      </c>
      <c r="O89" s="77">
        <f t="shared" si="48"/>
        <v>273.4375</v>
      </c>
      <c r="P89" s="77">
        <f t="shared" si="49"/>
        <v>265.625</v>
      </c>
      <c r="Q89" s="82">
        <f t="shared" si="50"/>
        <v>328.125</v>
      </c>
      <c r="S89" s="68" t="s">
        <v>25</v>
      </c>
      <c r="T89" s="92">
        <f t="shared" si="51"/>
        <v>390.25</v>
      </c>
      <c r="U89" s="93">
        <f t="shared" si="46"/>
        <v>358.625</v>
      </c>
      <c r="V89" s="93">
        <f t="shared" si="46"/>
        <v>343.625</v>
      </c>
      <c r="W89" s="93">
        <f t="shared" si="46"/>
        <v>390.25</v>
      </c>
      <c r="X89" s="93">
        <f t="shared" si="46"/>
        <v>374.625</v>
      </c>
      <c r="Y89" s="93">
        <f t="shared" si="46"/>
        <v>437.125</v>
      </c>
      <c r="Z89" s="93">
        <f t="shared" si="46"/>
        <v>374.25</v>
      </c>
      <c r="AA89" s="93">
        <f t="shared" si="46"/>
        <v>374.25</v>
      </c>
      <c r="AB89" s="93">
        <f t="shared" si="46"/>
        <v>343.625</v>
      </c>
      <c r="AC89" s="94">
        <f t="shared" si="46"/>
        <v>374.625</v>
      </c>
      <c r="AD89" s="93">
        <f t="shared" si="52"/>
        <v>376.125</v>
      </c>
      <c r="AE89" s="93">
        <f t="shared" si="53"/>
        <v>25.59357829612733</v>
      </c>
      <c r="AF89" s="93">
        <f t="shared" si="54"/>
        <v>374.4375</v>
      </c>
      <c r="AG89" s="93">
        <f t="shared" si="55"/>
        <v>343.625</v>
      </c>
      <c r="AH89" s="94">
        <f t="shared" si="56"/>
        <v>437.125</v>
      </c>
    </row>
    <row r="90" spans="2:34" x14ac:dyDescent="0.25">
      <c r="B90" s="71" t="s">
        <v>26</v>
      </c>
      <c r="C90" s="78">
        <v>265.625</v>
      </c>
      <c r="D90" s="78">
        <v>265.625</v>
      </c>
      <c r="E90" s="78">
        <v>265.625</v>
      </c>
      <c r="F90" s="78">
        <v>281.25</v>
      </c>
      <c r="G90" s="78">
        <v>281.25</v>
      </c>
      <c r="H90" s="78">
        <v>281.25</v>
      </c>
      <c r="I90" s="78">
        <v>281.25</v>
      </c>
      <c r="J90" s="78">
        <v>265.625</v>
      </c>
      <c r="K90" s="78">
        <v>281.25</v>
      </c>
      <c r="L90" s="78">
        <v>265.625</v>
      </c>
      <c r="M90" s="83">
        <f t="shared" si="47"/>
        <v>273.4375</v>
      </c>
      <c r="N90" s="78">
        <f t="shared" si="57"/>
        <v>7.8125</v>
      </c>
      <c r="O90" s="78">
        <f t="shared" si="48"/>
        <v>273.4375</v>
      </c>
      <c r="P90" s="78">
        <f t="shared" si="49"/>
        <v>265.625</v>
      </c>
      <c r="Q90" s="84">
        <f t="shared" si="50"/>
        <v>281.25</v>
      </c>
      <c r="S90" s="69" t="s">
        <v>26</v>
      </c>
      <c r="T90" s="96">
        <f t="shared" si="51"/>
        <v>374.625</v>
      </c>
      <c r="U90" s="97">
        <f t="shared" si="46"/>
        <v>374.625</v>
      </c>
      <c r="V90" s="97">
        <f t="shared" si="46"/>
        <v>358.625</v>
      </c>
      <c r="W90" s="97">
        <f t="shared" si="46"/>
        <v>390.25</v>
      </c>
      <c r="X90" s="97">
        <f t="shared" si="46"/>
        <v>390.25</v>
      </c>
      <c r="Y90" s="97">
        <f t="shared" si="46"/>
        <v>374.25</v>
      </c>
      <c r="Z90" s="97">
        <f t="shared" si="46"/>
        <v>390.25</v>
      </c>
      <c r="AA90" s="97">
        <f t="shared" si="46"/>
        <v>358.625</v>
      </c>
      <c r="AB90" s="97">
        <f t="shared" si="46"/>
        <v>374.25</v>
      </c>
      <c r="AC90" s="98">
        <f t="shared" si="46"/>
        <v>374.625</v>
      </c>
      <c r="AD90" s="97">
        <f t="shared" si="52"/>
        <v>376.03750000000002</v>
      </c>
      <c r="AE90" s="97">
        <f t="shared" si="53"/>
        <v>11.066849427456759</v>
      </c>
      <c r="AF90" s="97">
        <f t="shared" si="54"/>
        <v>374.625</v>
      </c>
      <c r="AG90" s="97">
        <f t="shared" si="55"/>
        <v>358.625</v>
      </c>
      <c r="AH90" s="98">
        <f t="shared" si="56"/>
        <v>390.25</v>
      </c>
    </row>
    <row r="91" spans="2:34" x14ac:dyDescent="0.25">
      <c r="B91" s="70" t="s">
        <v>27</v>
      </c>
      <c r="C91" s="77">
        <v>187.5</v>
      </c>
      <c r="D91" s="77">
        <v>203.125</v>
      </c>
      <c r="E91" s="77">
        <v>218.75</v>
      </c>
      <c r="F91" s="77">
        <v>203.125</v>
      </c>
      <c r="G91" s="77">
        <v>203.125</v>
      </c>
      <c r="H91" s="77">
        <v>203.125</v>
      </c>
      <c r="I91" s="77">
        <v>187.5</v>
      </c>
      <c r="J91" s="77">
        <v>203.125</v>
      </c>
      <c r="K91" s="77">
        <v>218.75</v>
      </c>
      <c r="L91" s="77">
        <v>218.75</v>
      </c>
      <c r="M91" s="81">
        <f t="shared" si="47"/>
        <v>204.6875</v>
      </c>
      <c r="N91" s="77">
        <f t="shared" si="57"/>
        <v>10.9375</v>
      </c>
      <c r="O91" s="77">
        <f t="shared" si="48"/>
        <v>203.125</v>
      </c>
      <c r="P91" s="77">
        <f t="shared" si="49"/>
        <v>187.5</v>
      </c>
      <c r="Q91" s="82">
        <f t="shared" si="50"/>
        <v>218.75</v>
      </c>
      <c r="S91" s="68" t="s">
        <v>27</v>
      </c>
      <c r="T91" s="92">
        <f t="shared" si="51"/>
        <v>327.5</v>
      </c>
      <c r="U91" s="93">
        <f t="shared" ref="U91:U95" si="58">D19+D91</f>
        <v>343.125</v>
      </c>
      <c r="V91" s="93">
        <f t="shared" ref="V91:V95" si="59">E19+E91</f>
        <v>374.75</v>
      </c>
      <c r="W91" s="93">
        <f t="shared" ref="W91:W95" si="60">F19+F91</f>
        <v>359.125</v>
      </c>
      <c r="X91" s="93">
        <f t="shared" ref="X91:X95" si="61">G19+G91</f>
        <v>359.125</v>
      </c>
      <c r="Y91" s="93">
        <f t="shared" ref="Y91:Y95" si="62">H19+H91</f>
        <v>359.125</v>
      </c>
      <c r="Z91" s="93">
        <f t="shared" ref="Z91:Z95" si="63">I19+I91</f>
        <v>327.5</v>
      </c>
      <c r="AA91" s="93">
        <f t="shared" ref="AA91:AA95" si="64">J19+J91</f>
        <v>359.125</v>
      </c>
      <c r="AB91" s="93">
        <f t="shared" ref="AB91:AB95" si="65">K19+K91</f>
        <v>374.75</v>
      </c>
      <c r="AC91" s="94">
        <f t="shared" ref="AC91:AC95" si="66">L19+L91</f>
        <v>374.75</v>
      </c>
      <c r="AD91" s="93">
        <f t="shared" si="52"/>
        <v>355.88749999999999</v>
      </c>
      <c r="AE91" s="93">
        <f t="shared" si="53"/>
        <v>16.982017143142919</v>
      </c>
      <c r="AF91" s="93">
        <f t="shared" si="54"/>
        <v>359.125</v>
      </c>
      <c r="AG91" s="93">
        <f t="shared" si="55"/>
        <v>327.5</v>
      </c>
      <c r="AH91" s="94">
        <f t="shared" si="56"/>
        <v>374.75</v>
      </c>
    </row>
    <row r="92" spans="2:34" x14ac:dyDescent="0.25">
      <c r="B92" s="70" t="s">
        <v>28</v>
      </c>
      <c r="C92" s="77">
        <v>203.125</v>
      </c>
      <c r="D92" s="77">
        <v>203.125</v>
      </c>
      <c r="E92" s="77">
        <v>234.375</v>
      </c>
      <c r="F92" s="77">
        <v>203.125</v>
      </c>
      <c r="G92" s="77">
        <v>187.5</v>
      </c>
      <c r="H92" s="77">
        <v>218.75</v>
      </c>
      <c r="I92" s="77">
        <v>187.5</v>
      </c>
      <c r="J92" s="77">
        <v>203.125</v>
      </c>
      <c r="K92" s="77">
        <v>203.125</v>
      </c>
      <c r="L92" s="77">
        <v>218.75</v>
      </c>
      <c r="M92" s="81">
        <f t="shared" si="47"/>
        <v>206.25</v>
      </c>
      <c r="N92" s="77">
        <f t="shared" si="57"/>
        <v>13.621559198564604</v>
      </c>
      <c r="O92" s="77">
        <f t="shared" si="48"/>
        <v>203.125</v>
      </c>
      <c r="P92" s="77">
        <f t="shared" si="49"/>
        <v>187.5</v>
      </c>
      <c r="Q92" s="82">
        <f t="shared" si="50"/>
        <v>234.375</v>
      </c>
      <c r="S92" s="68" t="s">
        <v>28</v>
      </c>
      <c r="T92" s="92">
        <f t="shared" si="51"/>
        <v>374.125</v>
      </c>
      <c r="U92" s="93">
        <f t="shared" si="58"/>
        <v>374.125</v>
      </c>
      <c r="V92" s="93">
        <f t="shared" si="59"/>
        <v>421.375</v>
      </c>
      <c r="W92" s="93">
        <f t="shared" si="60"/>
        <v>374.125</v>
      </c>
      <c r="X92" s="93">
        <f t="shared" si="61"/>
        <v>358.5</v>
      </c>
      <c r="Y92" s="93">
        <f t="shared" si="62"/>
        <v>389.75</v>
      </c>
      <c r="Z92" s="93">
        <f t="shared" si="63"/>
        <v>374.5</v>
      </c>
      <c r="AA92" s="93">
        <f t="shared" si="64"/>
        <v>374.125</v>
      </c>
      <c r="AB92" s="93">
        <f t="shared" si="65"/>
        <v>390.125</v>
      </c>
      <c r="AC92" s="94">
        <f t="shared" si="66"/>
        <v>405.75</v>
      </c>
      <c r="AD92" s="93">
        <f t="shared" si="52"/>
        <v>383.65</v>
      </c>
      <c r="AE92" s="93">
        <f t="shared" si="53"/>
        <v>17.521040922273993</v>
      </c>
      <c r="AF92" s="93">
        <f t="shared" si="54"/>
        <v>374.3125</v>
      </c>
      <c r="AG92" s="93">
        <f t="shared" si="55"/>
        <v>358.5</v>
      </c>
      <c r="AH92" s="94">
        <f t="shared" si="56"/>
        <v>421.375</v>
      </c>
    </row>
    <row r="93" spans="2:34" x14ac:dyDescent="0.25">
      <c r="B93" s="70" t="s">
        <v>29</v>
      </c>
      <c r="C93" s="77">
        <v>203.125</v>
      </c>
      <c r="D93" s="77">
        <v>218.75</v>
      </c>
      <c r="E93" s="77">
        <v>218.75</v>
      </c>
      <c r="F93" s="77">
        <v>203.125</v>
      </c>
      <c r="G93" s="77">
        <v>203.125</v>
      </c>
      <c r="H93" s="77">
        <v>218.75</v>
      </c>
      <c r="I93" s="77">
        <v>203.125</v>
      </c>
      <c r="J93" s="77">
        <v>218.75</v>
      </c>
      <c r="K93" s="77">
        <v>218.75</v>
      </c>
      <c r="L93" s="77">
        <v>203.125</v>
      </c>
      <c r="M93" s="81">
        <f t="shared" si="47"/>
        <v>210.9375</v>
      </c>
      <c r="N93" s="77">
        <f t="shared" si="57"/>
        <v>7.8125</v>
      </c>
      <c r="O93" s="77">
        <f t="shared" si="48"/>
        <v>210.9375</v>
      </c>
      <c r="P93" s="77">
        <f t="shared" si="49"/>
        <v>203.125</v>
      </c>
      <c r="Q93" s="82">
        <f t="shared" si="50"/>
        <v>218.75</v>
      </c>
      <c r="S93" s="68" t="s">
        <v>29</v>
      </c>
      <c r="T93" s="92">
        <f t="shared" si="51"/>
        <v>390.125</v>
      </c>
      <c r="U93" s="93">
        <f t="shared" si="58"/>
        <v>389.75</v>
      </c>
      <c r="V93" s="93">
        <f t="shared" si="59"/>
        <v>421.75</v>
      </c>
      <c r="W93" s="93">
        <f t="shared" si="60"/>
        <v>390.125</v>
      </c>
      <c r="X93" s="93">
        <f t="shared" si="61"/>
        <v>390.125</v>
      </c>
      <c r="Y93" s="93">
        <f t="shared" si="62"/>
        <v>405.75</v>
      </c>
      <c r="Z93" s="93">
        <f t="shared" si="63"/>
        <v>390.125</v>
      </c>
      <c r="AA93" s="93">
        <f t="shared" si="64"/>
        <v>405.75</v>
      </c>
      <c r="AB93" s="93">
        <f t="shared" si="65"/>
        <v>405.75</v>
      </c>
      <c r="AC93" s="94">
        <f t="shared" si="66"/>
        <v>390.125</v>
      </c>
      <c r="AD93" s="93">
        <f t="shared" si="52"/>
        <v>397.9375</v>
      </c>
      <c r="AE93" s="93">
        <f t="shared" si="53"/>
        <v>10.594109507174258</v>
      </c>
      <c r="AF93" s="93">
        <f t="shared" si="54"/>
        <v>390.125</v>
      </c>
      <c r="AG93" s="93">
        <f t="shared" si="55"/>
        <v>389.75</v>
      </c>
      <c r="AH93" s="94">
        <f t="shared" si="56"/>
        <v>421.75</v>
      </c>
    </row>
    <row r="94" spans="2:34" x14ac:dyDescent="0.25">
      <c r="B94" s="70" t="s">
        <v>30</v>
      </c>
      <c r="C94" s="77">
        <v>218.75</v>
      </c>
      <c r="D94" s="77">
        <v>218.75</v>
      </c>
      <c r="E94" s="77">
        <v>203.125</v>
      </c>
      <c r="F94" s="77">
        <v>203.125</v>
      </c>
      <c r="G94" s="77">
        <v>187.5</v>
      </c>
      <c r="H94" s="77">
        <v>203.125</v>
      </c>
      <c r="I94" s="77">
        <v>203.125</v>
      </c>
      <c r="J94" s="77">
        <v>218.75</v>
      </c>
      <c r="K94" s="77">
        <v>218.75</v>
      </c>
      <c r="L94" s="77">
        <v>187.5</v>
      </c>
      <c r="M94" s="81">
        <f t="shared" si="47"/>
        <v>206.25</v>
      </c>
      <c r="N94" s="77">
        <f t="shared" si="57"/>
        <v>11.692679333668567</v>
      </c>
      <c r="O94" s="77">
        <f t="shared" si="48"/>
        <v>203.125</v>
      </c>
      <c r="P94" s="77">
        <f t="shared" si="49"/>
        <v>187.5</v>
      </c>
      <c r="Q94" s="82">
        <f t="shared" si="50"/>
        <v>218.75</v>
      </c>
      <c r="S94" s="68" t="s">
        <v>30</v>
      </c>
      <c r="T94" s="92">
        <f t="shared" si="51"/>
        <v>421.75</v>
      </c>
      <c r="U94" s="93">
        <f t="shared" si="58"/>
        <v>436.75</v>
      </c>
      <c r="V94" s="93">
        <f t="shared" si="59"/>
        <v>421.125</v>
      </c>
      <c r="W94" s="93">
        <f t="shared" si="60"/>
        <v>421.125</v>
      </c>
      <c r="X94" s="93">
        <f t="shared" si="61"/>
        <v>390.5</v>
      </c>
      <c r="Y94" s="93">
        <f t="shared" si="62"/>
        <v>421.125</v>
      </c>
      <c r="Z94" s="93">
        <f t="shared" si="63"/>
        <v>421.125</v>
      </c>
      <c r="AA94" s="93">
        <f t="shared" si="64"/>
        <v>452.75</v>
      </c>
      <c r="AB94" s="93">
        <f t="shared" si="65"/>
        <v>436.75</v>
      </c>
      <c r="AC94" s="94">
        <f t="shared" si="66"/>
        <v>405.5</v>
      </c>
      <c r="AD94" s="93">
        <f t="shared" si="52"/>
        <v>422.85</v>
      </c>
      <c r="AE94" s="93">
        <f t="shared" si="53"/>
        <v>16.251423014616289</v>
      </c>
      <c r="AF94" s="93">
        <f t="shared" si="54"/>
        <v>421.125</v>
      </c>
      <c r="AG94" s="93">
        <f t="shared" si="55"/>
        <v>390.5</v>
      </c>
      <c r="AH94" s="94">
        <f t="shared" si="56"/>
        <v>452.75</v>
      </c>
    </row>
    <row r="95" spans="2:34" x14ac:dyDescent="0.25">
      <c r="B95" s="71" t="s">
        <v>31</v>
      </c>
      <c r="C95" s="78">
        <v>203.125</v>
      </c>
      <c r="D95" s="78">
        <v>203.125</v>
      </c>
      <c r="E95" s="78">
        <v>203.125</v>
      </c>
      <c r="F95" s="78">
        <v>203.125</v>
      </c>
      <c r="G95" s="78">
        <v>234.375</v>
      </c>
      <c r="H95" s="78">
        <v>218.75</v>
      </c>
      <c r="I95" s="78">
        <v>187.5</v>
      </c>
      <c r="J95" s="78">
        <v>218.75</v>
      </c>
      <c r="K95" s="78">
        <v>203.125</v>
      </c>
      <c r="L95" s="78">
        <v>218.75</v>
      </c>
      <c r="M95" s="83">
        <f t="shared" si="47"/>
        <v>209.375</v>
      </c>
      <c r="N95" s="78">
        <f t="shared" si="57"/>
        <v>12.5</v>
      </c>
      <c r="O95" s="78">
        <f t="shared" si="48"/>
        <v>203.125</v>
      </c>
      <c r="P95" s="78">
        <f t="shared" si="49"/>
        <v>187.5</v>
      </c>
      <c r="Q95" s="84">
        <f t="shared" si="50"/>
        <v>234.375</v>
      </c>
      <c r="S95" s="69" t="s">
        <v>31</v>
      </c>
      <c r="T95" s="96">
        <f t="shared" si="51"/>
        <v>421.125</v>
      </c>
      <c r="U95" s="97">
        <f t="shared" si="58"/>
        <v>437.125</v>
      </c>
      <c r="V95" s="97">
        <f t="shared" si="59"/>
        <v>421.125</v>
      </c>
      <c r="W95" s="97">
        <f t="shared" si="60"/>
        <v>437.125</v>
      </c>
      <c r="X95" s="97">
        <f t="shared" si="61"/>
        <v>468.375</v>
      </c>
      <c r="Y95" s="97">
        <f t="shared" si="62"/>
        <v>452.75</v>
      </c>
      <c r="Z95" s="97">
        <f t="shared" si="63"/>
        <v>437.5</v>
      </c>
      <c r="AA95" s="97">
        <f t="shared" si="64"/>
        <v>483.75</v>
      </c>
      <c r="AB95" s="97">
        <f t="shared" si="65"/>
        <v>437.125</v>
      </c>
      <c r="AC95" s="98">
        <f t="shared" si="66"/>
        <v>421.75</v>
      </c>
      <c r="AD95" s="97">
        <f t="shared" si="52"/>
        <v>441.77499999999998</v>
      </c>
      <c r="AE95" s="97">
        <f t="shared" si="53"/>
        <v>19.816407343411168</v>
      </c>
      <c r="AF95" s="97">
        <f t="shared" si="54"/>
        <v>437.125</v>
      </c>
      <c r="AG95" s="97">
        <f t="shared" si="55"/>
        <v>421.125</v>
      </c>
      <c r="AH95" s="98">
        <f t="shared" si="56"/>
        <v>483.75</v>
      </c>
    </row>
    <row r="98" spans="2:34" x14ac:dyDescent="0.25">
      <c r="B98" s="123" t="s">
        <v>47</v>
      </c>
      <c r="C98" s="124">
        <v>1</v>
      </c>
      <c r="D98" s="124">
        <v>2</v>
      </c>
      <c r="E98" s="124">
        <v>3</v>
      </c>
      <c r="F98" s="124">
        <v>4</v>
      </c>
      <c r="G98" s="124">
        <v>5</v>
      </c>
      <c r="H98" s="124">
        <v>6</v>
      </c>
      <c r="I98" s="124">
        <v>7</v>
      </c>
      <c r="J98" s="124">
        <v>8</v>
      </c>
      <c r="K98" s="124">
        <v>9</v>
      </c>
      <c r="L98" s="124">
        <v>10</v>
      </c>
      <c r="M98" s="128" t="s">
        <v>33</v>
      </c>
      <c r="N98" s="124" t="s">
        <v>42</v>
      </c>
      <c r="O98" s="124" t="s">
        <v>43</v>
      </c>
      <c r="P98" s="124" t="s">
        <v>40</v>
      </c>
      <c r="Q98" s="129" t="s">
        <v>41</v>
      </c>
      <c r="S98" s="123" t="s">
        <v>51</v>
      </c>
      <c r="T98" s="125">
        <v>1</v>
      </c>
      <c r="U98" s="126">
        <v>2</v>
      </c>
      <c r="V98" s="126">
        <v>3</v>
      </c>
      <c r="W98" s="126">
        <v>4</v>
      </c>
      <c r="X98" s="126">
        <v>5</v>
      </c>
      <c r="Y98" s="126">
        <v>6</v>
      </c>
      <c r="Z98" s="126">
        <v>7</v>
      </c>
      <c r="AA98" s="126">
        <v>8</v>
      </c>
      <c r="AB98" s="126">
        <v>9</v>
      </c>
      <c r="AC98" s="127">
        <v>10</v>
      </c>
      <c r="AD98" s="126" t="s">
        <v>33</v>
      </c>
      <c r="AE98" s="126" t="s">
        <v>42</v>
      </c>
      <c r="AF98" s="126" t="s">
        <v>43</v>
      </c>
      <c r="AG98" s="126" t="s">
        <v>40</v>
      </c>
      <c r="AH98" s="127" t="s">
        <v>41</v>
      </c>
    </row>
    <row r="99" spans="2:34" x14ac:dyDescent="0.25">
      <c r="B99" s="28" t="s">
        <v>53</v>
      </c>
      <c r="C99" s="99">
        <v>14078.125</v>
      </c>
      <c r="D99" s="99">
        <v>14000</v>
      </c>
      <c r="E99" s="99">
        <v>13812.5</v>
      </c>
      <c r="F99" s="99">
        <v>13671.875</v>
      </c>
      <c r="G99" s="99">
        <v>13531.25</v>
      </c>
      <c r="H99" s="99">
        <v>13796.875</v>
      </c>
      <c r="I99" s="99">
        <v>12671.875</v>
      </c>
      <c r="J99" s="99">
        <v>13687.5</v>
      </c>
      <c r="K99" s="99">
        <v>12843.75</v>
      </c>
      <c r="L99" s="99">
        <v>13375</v>
      </c>
      <c r="M99" s="100">
        <f>AVERAGE(C99:L99)</f>
        <v>13546.875</v>
      </c>
      <c r="N99" s="99">
        <f>_xlfn.STDEV.P(C99:L99)</f>
        <v>441.11231917165952</v>
      </c>
      <c r="O99" s="99">
        <f>MEDIAN(C99:L99)</f>
        <v>13679.6875</v>
      </c>
      <c r="P99" s="99">
        <f>MIN(C99:L99)</f>
        <v>12671.875</v>
      </c>
      <c r="Q99" s="101">
        <f>MAX(C99:L99)</f>
        <v>14078.125</v>
      </c>
      <c r="S99" s="28" t="s">
        <v>53</v>
      </c>
      <c r="T99" s="100">
        <f>C3+C99</f>
        <v>14078.125</v>
      </c>
      <c r="U99" s="99">
        <f t="shared" ref="U99:AC114" si="67">D3+D99</f>
        <v>14000</v>
      </c>
      <c r="V99" s="99">
        <f t="shared" si="67"/>
        <v>13812.5</v>
      </c>
      <c r="W99" s="99">
        <f t="shared" si="67"/>
        <v>13671.875</v>
      </c>
      <c r="X99" s="99">
        <f t="shared" si="67"/>
        <v>13531.25</v>
      </c>
      <c r="Y99" s="99">
        <f t="shared" si="67"/>
        <v>13796.875</v>
      </c>
      <c r="Z99" s="99">
        <f t="shared" si="67"/>
        <v>12671.875</v>
      </c>
      <c r="AA99" s="99">
        <f t="shared" si="67"/>
        <v>13687.5</v>
      </c>
      <c r="AB99" s="99">
        <f t="shared" si="67"/>
        <v>12843.75</v>
      </c>
      <c r="AC99" s="101">
        <f t="shared" si="67"/>
        <v>13375</v>
      </c>
      <c r="AD99" s="99">
        <f>AVERAGE(T99:AC99)</f>
        <v>13546.875</v>
      </c>
      <c r="AE99" s="99">
        <f>_xlfn.STDEV.P(T99:AC99)</f>
        <v>441.11231917165952</v>
      </c>
      <c r="AF99" s="99">
        <f>MEDIAN(T99:AC99)</f>
        <v>13679.6875</v>
      </c>
      <c r="AG99" s="99">
        <f>MIN(T99:AC99)</f>
        <v>12671.875</v>
      </c>
      <c r="AH99" s="101">
        <f>MAX(T99:AC99)</f>
        <v>14078.125</v>
      </c>
    </row>
    <row r="100" spans="2:34" x14ac:dyDescent="0.25">
      <c r="B100" s="72" t="s">
        <v>8</v>
      </c>
      <c r="C100" s="89">
        <v>12765.625</v>
      </c>
      <c r="D100" s="89">
        <v>14078.125</v>
      </c>
      <c r="E100" s="89">
        <v>15359.375</v>
      </c>
      <c r="F100" s="89">
        <v>13062.5</v>
      </c>
      <c r="G100" s="89">
        <v>12812.5</v>
      </c>
      <c r="H100" s="89">
        <v>12765.625</v>
      </c>
      <c r="I100" s="89">
        <v>11281.25</v>
      </c>
      <c r="J100" s="89">
        <v>12093.75</v>
      </c>
      <c r="K100" s="89">
        <v>10890.625</v>
      </c>
      <c r="L100" s="89">
        <v>12015.625</v>
      </c>
      <c r="M100" s="88">
        <f t="shared" ref="M100:M119" si="68">AVERAGE(C100:L100)</f>
        <v>12712.5</v>
      </c>
      <c r="N100" s="89">
        <f>_xlfn.STDEV.P(C100:L100)</f>
        <v>1234.7151430087022</v>
      </c>
      <c r="O100" s="89">
        <f t="shared" ref="O100:O119" si="69">MEDIAN(C100:L100)</f>
        <v>12765.625</v>
      </c>
      <c r="P100" s="89">
        <f t="shared" ref="P100:P119" si="70">MIN(C100:L100)</f>
        <v>10890.625</v>
      </c>
      <c r="Q100" s="90">
        <f t="shared" ref="Q100:Q119" si="71">MAX(C100:L100)</f>
        <v>15359.375</v>
      </c>
      <c r="S100" s="67" t="s">
        <v>8</v>
      </c>
      <c r="T100" s="88">
        <f t="shared" ref="T100:T119" si="72">C4+C100</f>
        <v>12874.625</v>
      </c>
      <c r="U100" s="89">
        <f t="shared" si="67"/>
        <v>14187.125</v>
      </c>
      <c r="V100" s="89">
        <f t="shared" si="67"/>
        <v>15468.375</v>
      </c>
      <c r="W100" s="89">
        <f t="shared" si="67"/>
        <v>13171.5</v>
      </c>
      <c r="X100" s="89">
        <f t="shared" si="67"/>
        <v>12921.5</v>
      </c>
      <c r="Y100" s="89">
        <f t="shared" si="67"/>
        <v>12874.625</v>
      </c>
      <c r="Z100" s="89">
        <f t="shared" si="67"/>
        <v>11390.25</v>
      </c>
      <c r="AA100" s="89">
        <f t="shared" si="67"/>
        <v>12186.75</v>
      </c>
      <c r="AB100" s="89">
        <f t="shared" si="67"/>
        <v>10999.625</v>
      </c>
      <c r="AC100" s="90">
        <f t="shared" si="67"/>
        <v>12093.625</v>
      </c>
      <c r="AD100" s="89">
        <f t="shared" ref="AD100:AD119" si="73">AVERAGE(T100:AC100)</f>
        <v>12816.8</v>
      </c>
      <c r="AE100" s="89">
        <f t="shared" ref="AE100:AE119" si="74">_xlfn.STDEV.P(T100:AC100)</f>
        <v>1237.3042145628535</v>
      </c>
      <c r="AF100" s="89">
        <f t="shared" ref="AF100:AF119" si="75">MEDIAN(T100:AC100)</f>
        <v>12874.625</v>
      </c>
      <c r="AG100" s="89">
        <f t="shared" ref="AG100:AG119" si="76">MIN(T100:AC100)</f>
        <v>10999.625</v>
      </c>
      <c r="AH100" s="90">
        <f t="shared" ref="AH100:AH119" si="77">MAX(T100:AC100)</f>
        <v>15468.375</v>
      </c>
    </row>
    <row r="101" spans="2:34" x14ac:dyDescent="0.25">
      <c r="B101" s="70" t="s">
        <v>9</v>
      </c>
      <c r="C101" s="93">
        <v>14265.625</v>
      </c>
      <c r="D101" s="93">
        <v>14328.125</v>
      </c>
      <c r="E101" s="93">
        <v>14640.625</v>
      </c>
      <c r="F101" s="93">
        <v>15531.25</v>
      </c>
      <c r="G101" s="93">
        <v>14546.875</v>
      </c>
      <c r="H101" s="93">
        <v>14890.625</v>
      </c>
      <c r="I101" s="93">
        <v>13546.875</v>
      </c>
      <c r="J101" s="93">
        <v>14281.25</v>
      </c>
      <c r="K101" s="93">
        <v>15718.75</v>
      </c>
      <c r="L101" s="93">
        <v>14718.75</v>
      </c>
      <c r="M101" s="92">
        <f t="shared" si="68"/>
        <v>14646.875</v>
      </c>
      <c r="N101" s="93">
        <f t="shared" ref="N101:N119" si="78">_xlfn.STDEV.P(C101:L101)</f>
        <v>599.69067547361453</v>
      </c>
      <c r="O101" s="93">
        <f t="shared" si="69"/>
        <v>14593.75</v>
      </c>
      <c r="P101" s="93">
        <f t="shared" si="70"/>
        <v>13546.875</v>
      </c>
      <c r="Q101" s="94">
        <f t="shared" si="71"/>
        <v>15718.75</v>
      </c>
      <c r="S101" s="68" t="s">
        <v>9</v>
      </c>
      <c r="T101" s="92">
        <f t="shared" si="72"/>
        <v>14358.625</v>
      </c>
      <c r="U101" s="93">
        <f t="shared" si="67"/>
        <v>14437.125</v>
      </c>
      <c r="V101" s="93">
        <f t="shared" si="67"/>
        <v>14733.625</v>
      </c>
      <c r="W101" s="93">
        <f t="shared" si="67"/>
        <v>15640.25</v>
      </c>
      <c r="X101" s="93">
        <f t="shared" si="67"/>
        <v>14639.875</v>
      </c>
      <c r="Y101" s="93">
        <f t="shared" si="67"/>
        <v>14999.625</v>
      </c>
      <c r="Z101" s="93">
        <f t="shared" si="67"/>
        <v>13655.875</v>
      </c>
      <c r="AA101" s="93">
        <f t="shared" si="67"/>
        <v>14390.25</v>
      </c>
      <c r="AB101" s="93">
        <f t="shared" si="67"/>
        <v>15827.75</v>
      </c>
      <c r="AC101" s="94">
        <f t="shared" si="67"/>
        <v>14827.75</v>
      </c>
      <c r="AD101" s="93">
        <f t="shared" si="73"/>
        <v>14751.075000000001</v>
      </c>
      <c r="AE101" s="93">
        <f t="shared" si="74"/>
        <v>601.0346631018881</v>
      </c>
      <c r="AF101" s="93">
        <f t="shared" si="75"/>
        <v>14686.75</v>
      </c>
      <c r="AG101" s="93">
        <f t="shared" si="76"/>
        <v>13655.875</v>
      </c>
      <c r="AH101" s="94">
        <f t="shared" si="77"/>
        <v>15827.75</v>
      </c>
    </row>
    <row r="102" spans="2:34" x14ac:dyDescent="0.25">
      <c r="B102" s="70" t="s">
        <v>10</v>
      </c>
      <c r="C102" s="93">
        <v>10828.125</v>
      </c>
      <c r="D102" s="93">
        <v>13312.5</v>
      </c>
      <c r="E102" s="93">
        <v>11703.125</v>
      </c>
      <c r="F102" s="93">
        <v>12500</v>
      </c>
      <c r="G102" s="93">
        <v>11890.625</v>
      </c>
      <c r="H102" s="93">
        <v>12671.875</v>
      </c>
      <c r="I102" s="93">
        <v>12140.625</v>
      </c>
      <c r="J102" s="93">
        <v>12312.5</v>
      </c>
      <c r="K102" s="93">
        <v>10062.5</v>
      </c>
      <c r="L102" s="93">
        <v>10656.25</v>
      </c>
      <c r="M102" s="92">
        <f t="shared" si="68"/>
        <v>11807.8125</v>
      </c>
      <c r="N102" s="93">
        <f t="shared" si="78"/>
        <v>959.43225602762072</v>
      </c>
      <c r="O102" s="93">
        <f t="shared" si="69"/>
        <v>12015.625</v>
      </c>
      <c r="P102" s="93">
        <f t="shared" si="70"/>
        <v>10062.5</v>
      </c>
      <c r="Q102" s="94">
        <f t="shared" si="71"/>
        <v>13312.5</v>
      </c>
      <c r="S102" s="68" t="s">
        <v>10</v>
      </c>
      <c r="T102" s="92">
        <f t="shared" si="72"/>
        <v>10937.125</v>
      </c>
      <c r="U102" s="93">
        <f t="shared" si="67"/>
        <v>13421.5</v>
      </c>
      <c r="V102" s="93">
        <f t="shared" si="67"/>
        <v>11812.125</v>
      </c>
      <c r="W102" s="93">
        <f t="shared" si="67"/>
        <v>12593</v>
      </c>
      <c r="X102" s="93">
        <f t="shared" si="67"/>
        <v>11999.625</v>
      </c>
      <c r="Y102" s="93">
        <f t="shared" si="67"/>
        <v>12764.875</v>
      </c>
      <c r="Z102" s="93">
        <f t="shared" si="67"/>
        <v>12249.625</v>
      </c>
      <c r="AA102" s="93">
        <f t="shared" si="67"/>
        <v>12421.5</v>
      </c>
      <c r="AB102" s="93">
        <f t="shared" si="67"/>
        <v>10155.5</v>
      </c>
      <c r="AC102" s="94">
        <f t="shared" si="67"/>
        <v>10765.25</v>
      </c>
      <c r="AD102" s="93">
        <f t="shared" si="73"/>
        <v>11912.012500000001</v>
      </c>
      <c r="AE102" s="93">
        <f t="shared" si="74"/>
        <v>959.77550182646883</v>
      </c>
      <c r="AF102" s="93">
        <f t="shared" si="75"/>
        <v>12124.625</v>
      </c>
      <c r="AG102" s="93">
        <f t="shared" si="76"/>
        <v>10155.5</v>
      </c>
      <c r="AH102" s="94">
        <f t="shared" si="77"/>
        <v>13421.5</v>
      </c>
    </row>
    <row r="103" spans="2:34" x14ac:dyDescent="0.25">
      <c r="B103" s="70" t="s">
        <v>11</v>
      </c>
      <c r="C103" s="93">
        <v>14171.875</v>
      </c>
      <c r="D103" s="93">
        <v>13359.375</v>
      </c>
      <c r="E103" s="93">
        <v>13546.875</v>
      </c>
      <c r="F103" s="93">
        <v>13515.625</v>
      </c>
      <c r="G103" s="93">
        <v>13859.375</v>
      </c>
      <c r="H103" s="93">
        <v>13765.625</v>
      </c>
      <c r="I103" s="93">
        <v>13015.625</v>
      </c>
      <c r="J103" s="93">
        <v>13687.5</v>
      </c>
      <c r="K103" s="93">
        <v>13234.375</v>
      </c>
      <c r="L103" s="93">
        <v>13953.125</v>
      </c>
      <c r="M103" s="92">
        <f t="shared" si="68"/>
        <v>13610.9375</v>
      </c>
      <c r="N103" s="93">
        <f t="shared" si="78"/>
        <v>331.04725517099519</v>
      </c>
      <c r="O103" s="93">
        <f t="shared" si="69"/>
        <v>13617.1875</v>
      </c>
      <c r="P103" s="93">
        <f t="shared" si="70"/>
        <v>13015.625</v>
      </c>
      <c r="Q103" s="94">
        <f t="shared" si="71"/>
        <v>14171.875</v>
      </c>
      <c r="S103" s="68" t="s">
        <v>11</v>
      </c>
      <c r="T103" s="92">
        <f t="shared" si="72"/>
        <v>14280.875</v>
      </c>
      <c r="U103" s="93">
        <f t="shared" si="67"/>
        <v>13468.375</v>
      </c>
      <c r="V103" s="93">
        <f t="shared" si="67"/>
        <v>13639.875</v>
      </c>
      <c r="W103" s="93">
        <f t="shared" si="67"/>
        <v>13608.625</v>
      </c>
      <c r="X103" s="93">
        <f t="shared" si="67"/>
        <v>13968.375</v>
      </c>
      <c r="Y103" s="93">
        <f t="shared" si="67"/>
        <v>13858.625</v>
      </c>
      <c r="Z103" s="93">
        <f t="shared" si="67"/>
        <v>13108.625</v>
      </c>
      <c r="AA103" s="93">
        <f t="shared" si="67"/>
        <v>13780.5</v>
      </c>
      <c r="AB103" s="93">
        <f t="shared" si="67"/>
        <v>13343.375</v>
      </c>
      <c r="AC103" s="94">
        <f t="shared" si="67"/>
        <v>14046.125</v>
      </c>
      <c r="AD103" s="93">
        <f t="shared" si="73"/>
        <v>13710.3375</v>
      </c>
      <c r="AE103" s="93">
        <f t="shared" si="74"/>
        <v>332.01464599660363</v>
      </c>
      <c r="AF103" s="93">
        <f t="shared" si="75"/>
        <v>13710.1875</v>
      </c>
      <c r="AG103" s="93">
        <f t="shared" si="76"/>
        <v>13108.625</v>
      </c>
      <c r="AH103" s="94">
        <f t="shared" si="77"/>
        <v>14280.875</v>
      </c>
    </row>
    <row r="104" spans="2:34" x14ac:dyDescent="0.25">
      <c r="B104" s="71" t="s">
        <v>12</v>
      </c>
      <c r="C104" s="97">
        <v>11250</v>
      </c>
      <c r="D104" s="97">
        <v>9437.5</v>
      </c>
      <c r="E104" s="97">
        <v>10921.875</v>
      </c>
      <c r="F104" s="97">
        <v>11906.25</v>
      </c>
      <c r="G104" s="97">
        <v>11781.25</v>
      </c>
      <c r="H104" s="97">
        <v>11500</v>
      </c>
      <c r="I104" s="97">
        <v>11062.5</v>
      </c>
      <c r="J104" s="97">
        <v>11468.75</v>
      </c>
      <c r="K104" s="97">
        <v>13328.125</v>
      </c>
      <c r="L104" s="97">
        <v>13531.25</v>
      </c>
      <c r="M104" s="96">
        <f t="shared" si="68"/>
        <v>11618.75</v>
      </c>
      <c r="N104" s="97">
        <f t="shared" si="78"/>
        <v>1114.1885009391365</v>
      </c>
      <c r="O104" s="97">
        <f t="shared" si="69"/>
        <v>11484.375</v>
      </c>
      <c r="P104" s="97">
        <f t="shared" si="70"/>
        <v>9437.5</v>
      </c>
      <c r="Q104" s="98">
        <f t="shared" si="71"/>
        <v>13531.25</v>
      </c>
      <c r="S104" s="69" t="s">
        <v>12</v>
      </c>
      <c r="T104" s="96">
        <f t="shared" si="72"/>
        <v>11343</v>
      </c>
      <c r="U104" s="97">
        <f t="shared" si="67"/>
        <v>9546.5</v>
      </c>
      <c r="V104" s="97">
        <f t="shared" si="67"/>
        <v>11030.875</v>
      </c>
      <c r="W104" s="97">
        <f t="shared" si="67"/>
        <v>12015.25</v>
      </c>
      <c r="X104" s="97">
        <f t="shared" si="67"/>
        <v>11890.25</v>
      </c>
      <c r="Y104" s="97">
        <f t="shared" si="67"/>
        <v>11609</v>
      </c>
      <c r="Z104" s="97">
        <f t="shared" si="67"/>
        <v>11171.5</v>
      </c>
      <c r="AA104" s="97">
        <f t="shared" si="67"/>
        <v>11577.75</v>
      </c>
      <c r="AB104" s="97">
        <f t="shared" si="67"/>
        <v>13421.125</v>
      </c>
      <c r="AC104" s="98">
        <f t="shared" si="67"/>
        <v>13640.25</v>
      </c>
      <c r="AD104" s="97">
        <f t="shared" si="73"/>
        <v>11724.55</v>
      </c>
      <c r="AE104" s="97">
        <f t="shared" si="74"/>
        <v>1112.2800796674371</v>
      </c>
      <c r="AF104" s="97">
        <f t="shared" si="75"/>
        <v>11593.375</v>
      </c>
      <c r="AG104" s="97">
        <f t="shared" si="76"/>
        <v>9546.5</v>
      </c>
      <c r="AH104" s="98">
        <f t="shared" si="77"/>
        <v>13640.25</v>
      </c>
    </row>
    <row r="105" spans="2:34" x14ac:dyDescent="0.25">
      <c r="B105" s="72" t="s">
        <v>13</v>
      </c>
      <c r="C105" s="89">
        <v>11265.625</v>
      </c>
      <c r="D105" s="89">
        <v>11703.125</v>
      </c>
      <c r="E105" s="89">
        <v>10875</v>
      </c>
      <c r="F105" s="89">
        <v>11578.125</v>
      </c>
      <c r="G105" s="89">
        <v>11125</v>
      </c>
      <c r="H105" s="89">
        <v>12234.375</v>
      </c>
      <c r="I105" s="89">
        <v>12109.375</v>
      </c>
      <c r="J105" s="89">
        <v>11093.75</v>
      </c>
      <c r="K105" s="89">
        <v>11781.25</v>
      </c>
      <c r="L105" s="89">
        <v>11890.625</v>
      </c>
      <c r="M105" s="88">
        <f t="shared" si="68"/>
        <v>11565.625</v>
      </c>
      <c r="N105" s="89">
        <f t="shared" si="78"/>
        <v>435.64338196511147</v>
      </c>
      <c r="O105" s="89">
        <f t="shared" si="69"/>
        <v>11640.625</v>
      </c>
      <c r="P105" s="89">
        <f t="shared" si="70"/>
        <v>10875</v>
      </c>
      <c r="Q105" s="90">
        <f t="shared" si="71"/>
        <v>12234.375</v>
      </c>
      <c r="S105" s="67" t="s">
        <v>13</v>
      </c>
      <c r="T105" s="88">
        <f t="shared" si="72"/>
        <v>11358.625</v>
      </c>
      <c r="U105" s="89">
        <f t="shared" si="67"/>
        <v>11781.125</v>
      </c>
      <c r="V105" s="89">
        <f t="shared" si="67"/>
        <v>10968</v>
      </c>
      <c r="W105" s="89">
        <f t="shared" si="67"/>
        <v>11703.125</v>
      </c>
      <c r="X105" s="89">
        <f t="shared" si="67"/>
        <v>11218</v>
      </c>
      <c r="Y105" s="89">
        <f t="shared" si="67"/>
        <v>12327.375</v>
      </c>
      <c r="Z105" s="89">
        <f t="shared" si="67"/>
        <v>12218.375</v>
      </c>
      <c r="AA105" s="89">
        <f t="shared" si="67"/>
        <v>11186.75</v>
      </c>
      <c r="AB105" s="89">
        <f t="shared" si="67"/>
        <v>11859.25</v>
      </c>
      <c r="AC105" s="90">
        <f t="shared" si="67"/>
        <v>11983.625</v>
      </c>
      <c r="AD105" s="89">
        <f t="shared" si="73"/>
        <v>11660.424999999999</v>
      </c>
      <c r="AE105" s="89">
        <f t="shared" si="74"/>
        <v>436.70990514299075</v>
      </c>
      <c r="AF105" s="89">
        <f t="shared" si="75"/>
        <v>11742.125</v>
      </c>
      <c r="AG105" s="89">
        <f t="shared" si="76"/>
        <v>10968</v>
      </c>
      <c r="AH105" s="90">
        <f t="shared" si="77"/>
        <v>12327.375</v>
      </c>
    </row>
    <row r="106" spans="2:34" x14ac:dyDescent="0.25">
      <c r="B106" s="70" t="s">
        <v>14</v>
      </c>
      <c r="C106" s="93">
        <v>10609.375</v>
      </c>
      <c r="D106" s="93">
        <v>10734.375</v>
      </c>
      <c r="E106" s="93">
        <v>11093.75</v>
      </c>
      <c r="F106" s="93">
        <v>10437.5</v>
      </c>
      <c r="G106" s="93">
        <v>9796.875</v>
      </c>
      <c r="H106" s="93">
        <v>10031.25</v>
      </c>
      <c r="I106" s="93">
        <v>11421.875</v>
      </c>
      <c r="J106" s="93">
        <v>10812.5</v>
      </c>
      <c r="K106" s="93">
        <v>9937.5</v>
      </c>
      <c r="L106" s="93">
        <v>10671.875</v>
      </c>
      <c r="M106" s="92">
        <f t="shared" si="68"/>
        <v>10554.6875</v>
      </c>
      <c r="N106" s="93">
        <f t="shared" si="78"/>
        <v>490.00009964922458</v>
      </c>
      <c r="O106" s="93">
        <f t="shared" si="69"/>
        <v>10640.625</v>
      </c>
      <c r="P106" s="93">
        <f t="shared" si="70"/>
        <v>9796.875</v>
      </c>
      <c r="Q106" s="94">
        <f t="shared" si="71"/>
        <v>11421.875</v>
      </c>
      <c r="S106" s="68" t="s">
        <v>14</v>
      </c>
      <c r="T106" s="92">
        <f t="shared" si="72"/>
        <v>10702.375</v>
      </c>
      <c r="U106" s="93">
        <f t="shared" si="67"/>
        <v>10827.375</v>
      </c>
      <c r="V106" s="93">
        <f t="shared" si="67"/>
        <v>11202.75</v>
      </c>
      <c r="W106" s="93">
        <f t="shared" si="67"/>
        <v>10530.5</v>
      </c>
      <c r="X106" s="93">
        <f t="shared" si="67"/>
        <v>9905.875</v>
      </c>
      <c r="Y106" s="93">
        <f t="shared" si="67"/>
        <v>10124.25</v>
      </c>
      <c r="Z106" s="93">
        <f t="shared" si="67"/>
        <v>11499.875</v>
      </c>
      <c r="AA106" s="93">
        <f t="shared" si="67"/>
        <v>10921.5</v>
      </c>
      <c r="AB106" s="93">
        <f t="shared" si="67"/>
        <v>10015.5</v>
      </c>
      <c r="AC106" s="94">
        <f t="shared" si="67"/>
        <v>10764.875</v>
      </c>
      <c r="AD106" s="93">
        <f t="shared" si="73"/>
        <v>10649.487499999999</v>
      </c>
      <c r="AE106" s="93">
        <f t="shared" si="74"/>
        <v>489.48305144943475</v>
      </c>
      <c r="AF106" s="93">
        <f t="shared" si="75"/>
        <v>10733.625</v>
      </c>
      <c r="AG106" s="93">
        <f t="shared" si="76"/>
        <v>9905.875</v>
      </c>
      <c r="AH106" s="94">
        <f t="shared" si="77"/>
        <v>11499.875</v>
      </c>
    </row>
    <row r="107" spans="2:34" x14ac:dyDescent="0.25">
      <c r="B107" s="70" t="s">
        <v>15</v>
      </c>
      <c r="C107" s="93">
        <v>12687.5</v>
      </c>
      <c r="D107" s="93">
        <v>11734.375</v>
      </c>
      <c r="E107" s="93">
        <v>12546.875</v>
      </c>
      <c r="F107" s="93">
        <v>12359.375</v>
      </c>
      <c r="G107" s="93">
        <v>12765.625</v>
      </c>
      <c r="H107" s="93">
        <v>12515.625</v>
      </c>
      <c r="I107" s="93">
        <v>12343.75</v>
      </c>
      <c r="J107" s="93">
        <v>13468.75</v>
      </c>
      <c r="K107" s="93">
        <v>12875</v>
      </c>
      <c r="L107" s="93">
        <v>12140.625</v>
      </c>
      <c r="M107" s="92">
        <f t="shared" si="68"/>
        <v>12543.75</v>
      </c>
      <c r="N107" s="93">
        <f t="shared" si="78"/>
        <v>439.04859853437637</v>
      </c>
      <c r="O107" s="93">
        <f t="shared" si="69"/>
        <v>12531.25</v>
      </c>
      <c r="P107" s="93">
        <f t="shared" si="70"/>
        <v>11734.375</v>
      </c>
      <c r="Q107" s="94">
        <f t="shared" si="71"/>
        <v>13468.75</v>
      </c>
      <c r="S107" s="68" t="s">
        <v>15</v>
      </c>
      <c r="T107" s="92">
        <f t="shared" si="72"/>
        <v>12765.5</v>
      </c>
      <c r="U107" s="93">
        <f t="shared" si="67"/>
        <v>11827.375</v>
      </c>
      <c r="V107" s="93">
        <f t="shared" si="67"/>
        <v>12639.875</v>
      </c>
      <c r="W107" s="93">
        <f t="shared" si="67"/>
        <v>12452.375</v>
      </c>
      <c r="X107" s="93">
        <f t="shared" si="67"/>
        <v>12874.625</v>
      </c>
      <c r="Y107" s="93">
        <f t="shared" si="67"/>
        <v>12608.625</v>
      </c>
      <c r="Z107" s="93">
        <f t="shared" si="67"/>
        <v>12436.75</v>
      </c>
      <c r="AA107" s="93">
        <f t="shared" si="67"/>
        <v>13530.75</v>
      </c>
      <c r="AB107" s="93">
        <f t="shared" si="67"/>
        <v>12953</v>
      </c>
      <c r="AC107" s="94">
        <f t="shared" si="67"/>
        <v>12249.625</v>
      </c>
      <c r="AD107" s="93">
        <f t="shared" si="73"/>
        <v>12633.85</v>
      </c>
      <c r="AE107" s="93">
        <f t="shared" si="74"/>
        <v>430.35748149067888</v>
      </c>
      <c r="AF107" s="93">
        <f t="shared" si="75"/>
        <v>12624.25</v>
      </c>
      <c r="AG107" s="93">
        <f t="shared" si="76"/>
        <v>11827.375</v>
      </c>
      <c r="AH107" s="94">
        <f t="shared" si="77"/>
        <v>13530.75</v>
      </c>
    </row>
    <row r="108" spans="2:34" x14ac:dyDescent="0.25">
      <c r="B108" s="70" t="s">
        <v>16</v>
      </c>
      <c r="C108" s="93">
        <v>11296.875</v>
      </c>
      <c r="D108" s="93">
        <v>11828.125</v>
      </c>
      <c r="E108" s="93">
        <v>11265.625</v>
      </c>
      <c r="F108" s="93">
        <v>11281.25</v>
      </c>
      <c r="G108" s="93">
        <v>11031.25</v>
      </c>
      <c r="H108" s="93">
        <v>11546.875</v>
      </c>
      <c r="I108" s="93">
        <v>11703.125</v>
      </c>
      <c r="J108" s="93">
        <v>11109.375</v>
      </c>
      <c r="K108" s="93">
        <v>11437.5</v>
      </c>
      <c r="L108" s="93">
        <v>10718.75</v>
      </c>
      <c r="M108" s="92">
        <f t="shared" si="68"/>
        <v>11321.875</v>
      </c>
      <c r="N108" s="93">
        <f t="shared" si="78"/>
        <v>310.55645622012111</v>
      </c>
      <c r="O108" s="93">
        <f t="shared" si="69"/>
        <v>11289.0625</v>
      </c>
      <c r="P108" s="93">
        <f t="shared" si="70"/>
        <v>10718.75</v>
      </c>
      <c r="Q108" s="94">
        <f t="shared" si="71"/>
        <v>11828.125</v>
      </c>
      <c r="S108" s="68" t="s">
        <v>16</v>
      </c>
      <c r="T108" s="92">
        <f t="shared" si="72"/>
        <v>11389.875</v>
      </c>
      <c r="U108" s="93">
        <f t="shared" si="67"/>
        <v>11921.125</v>
      </c>
      <c r="V108" s="93">
        <f t="shared" si="67"/>
        <v>11358.625</v>
      </c>
      <c r="W108" s="93">
        <f t="shared" si="67"/>
        <v>11359.25</v>
      </c>
      <c r="X108" s="93">
        <f t="shared" si="67"/>
        <v>11124.25</v>
      </c>
      <c r="Y108" s="93">
        <f t="shared" si="67"/>
        <v>11639.875</v>
      </c>
      <c r="Z108" s="93">
        <f t="shared" si="67"/>
        <v>11796.125</v>
      </c>
      <c r="AA108" s="93">
        <f t="shared" si="67"/>
        <v>11202.375</v>
      </c>
      <c r="AB108" s="93">
        <f t="shared" si="67"/>
        <v>11546.5</v>
      </c>
      <c r="AC108" s="94">
        <f t="shared" si="67"/>
        <v>10811.75</v>
      </c>
      <c r="AD108" s="93">
        <f t="shared" si="73"/>
        <v>11414.975</v>
      </c>
      <c r="AE108" s="93">
        <f t="shared" si="74"/>
        <v>311.42459360172569</v>
      </c>
      <c r="AF108" s="93">
        <f t="shared" si="75"/>
        <v>11374.5625</v>
      </c>
      <c r="AG108" s="93">
        <f t="shared" si="76"/>
        <v>10811.75</v>
      </c>
      <c r="AH108" s="94">
        <f t="shared" si="77"/>
        <v>11921.125</v>
      </c>
    </row>
    <row r="109" spans="2:34" x14ac:dyDescent="0.25">
      <c r="B109" s="71" t="s">
        <v>17</v>
      </c>
      <c r="C109" s="97">
        <v>11531.25</v>
      </c>
      <c r="D109" s="97">
        <v>11859.375</v>
      </c>
      <c r="E109" s="97">
        <v>11890.625</v>
      </c>
      <c r="F109" s="97">
        <v>12343.75</v>
      </c>
      <c r="G109" s="97">
        <v>11171.875</v>
      </c>
      <c r="H109" s="97">
        <v>12031.25</v>
      </c>
      <c r="I109" s="97">
        <v>11718.75</v>
      </c>
      <c r="J109" s="97">
        <v>11421.875</v>
      </c>
      <c r="K109" s="97">
        <v>11937.5</v>
      </c>
      <c r="L109" s="97">
        <v>11906.25</v>
      </c>
      <c r="M109" s="96">
        <f t="shared" si="68"/>
        <v>11781.25</v>
      </c>
      <c r="N109" s="97">
        <f t="shared" si="78"/>
        <v>316.84479639091438</v>
      </c>
      <c r="O109" s="97">
        <f t="shared" si="69"/>
        <v>11875</v>
      </c>
      <c r="P109" s="97">
        <f t="shared" si="70"/>
        <v>11171.875</v>
      </c>
      <c r="Q109" s="98">
        <f t="shared" si="71"/>
        <v>12343.75</v>
      </c>
      <c r="S109" s="69" t="s">
        <v>17</v>
      </c>
      <c r="T109" s="96">
        <f t="shared" si="72"/>
        <v>11624.25</v>
      </c>
      <c r="U109" s="97">
        <f t="shared" si="67"/>
        <v>11952.375</v>
      </c>
      <c r="V109" s="97">
        <f t="shared" si="67"/>
        <v>11999.625</v>
      </c>
      <c r="W109" s="97">
        <f t="shared" si="67"/>
        <v>12452.75</v>
      </c>
      <c r="X109" s="97">
        <f t="shared" si="67"/>
        <v>11280.875</v>
      </c>
      <c r="Y109" s="97">
        <f t="shared" si="67"/>
        <v>12109.25</v>
      </c>
      <c r="Z109" s="97">
        <f t="shared" si="67"/>
        <v>11811.75</v>
      </c>
      <c r="AA109" s="97">
        <f t="shared" si="67"/>
        <v>11514.875</v>
      </c>
      <c r="AB109" s="97">
        <f t="shared" si="67"/>
        <v>12030.5</v>
      </c>
      <c r="AC109" s="98">
        <f t="shared" si="67"/>
        <v>11999.25</v>
      </c>
      <c r="AD109" s="97">
        <f t="shared" si="73"/>
        <v>11877.55</v>
      </c>
      <c r="AE109" s="97">
        <f t="shared" si="74"/>
        <v>316.11554058603321</v>
      </c>
      <c r="AF109" s="97">
        <f t="shared" si="75"/>
        <v>11975.8125</v>
      </c>
      <c r="AG109" s="97">
        <f t="shared" si="76"/>
        <v>11280.875</v>
      </c>
      <c r="AH109" s="98">
        <f t="shared" si="77"/>
        <v>12452.75</v>
      </c>
    </row>
    <row r="110" spans="2:34" x14ac:dyDescent="0.25">
      <c r="B110" s="72" t="s">
        <v>22</v>
      </c>
      <c r="C110" s="89">
        <v>15218.75</v>
      </c>
      <c r="D110" s="89">
        <v>14484.375</v>
      </c>
      <c r="E110" s="89">
        <v>16312.5</v>
      </c>
      <c r="F110" s="89">
        <v>16609.375</v>
      </c>
      <c r="G110" s="89">
        <v>16953.125</v>
      </c>
      <c r="H110" s="89">
        <v>16984.375</v>
      </c>
      <c r="I110" s="89">
        <v>16937.5</v>
      </c>
      <c r="J110" s="89">
        <v>16171.875</v>
      </c>
      <c r="K110" s="89">
        <v>17953.125</v>
      </c>
      <c r="L110" s="89">
        <v>16125</v>
      </c>
      <c r="M110" s="88">
        <f t="shared" si="68"/>
        <v>16375</v>
      </c>
      <c r="N110" s="89">
        <f t="shared" si="78"/>
        <v>926.62968769892109</v>
      </c>
      <c r="O110" s="89">
        <f t="shared" si="69"/>
        <v>16460.9375</v>
      </c>
      <c r="P110" s="89">
        <f t="shared" si="70"/>
        <v>14484.375</v>
      </c>
      <c r="Q110" s="90">
        <f t="shared" si="71"/>
        <v>17953.125</v>
      </c>
      <c r="S110" s="67" t="s">
        <v>22</v>
      </c>
      <c r="T110" s="88">
        <f t="shared" si="72"/>
        <v>15311.75</v>
      </c>
      <c r="U110" s="89">
        <f t="shared" si="67"/>
        <v>14577.375</v>
      </c>
      <c r="V110" s="89">
        <f t="shared" si="67"/>
        <v>16405.5</v>
      </c>
      <c r="W110" s="89">
        <f t="shared" si="67"/>
        <v>16718.375</v>
      </c>
      <c r="X110" s="89">
        <f t="shared" si="67"/>
        <v>17062.125</v>
      </c>
      <c r="Y110" s="89">
        <f t="shared" si="67"/>
        <v>17093.375</v>
      </c>
      <c r="Z110" s="89">
        <f t="shared" si="67"/>
        <v>17046.5</v>
      </c>
      <c r="AA110" s="89">
        <f t="shared" si="67"/>
        <v>16249.875</v>
      </c>
      <c r="AB110" s="89">
        <f t="shared" si="67"/>
        <v>18046.125</v>
      </c>
      <c r="AC110" s="90">
        <f t="shared" si="67"/>
        <v>16234</v>
      </c>
      <c r="AD110" s="89">
        <f t="shared" si="73"/>
        <v>16474.5</v>
      </c>
      <c r="AE110" s="89">
        <f t="shared" si="74"/>
        <v>930.00548553489728</v>
      </c>
      <c r="AF110" s="89">
        <f t="shared" si="75"/>
        <v>16561.9375</v>
      </c>
      <c r="AG110" s="89">
        <f t="shared" si="76"/>
        <v>14577.375</v>
      </c>
      <c r="AH110" s="90">
        <f t="shared" si="77"/>
        <v>18046.125</v>
      </c>
    </row>
    <row r="111" spans="2:34" x14ac:dyDescent="0.25">
      <c r="B111" s="70" t="s">
        <v>23</v>
      </c>
      <c r="C111" s="93">
        <v>12750</v>
      </c>
      <c r="D111" s="93">
        <v>12312.5</v>
      </c>
      <c r="E111" s="93">
        <v>13218.75</v>
      </c>
      <c r="F111" s="93">
        <v>13593.75</v>
      </c>
      <c r="G111" s="93">
        <v>12437.5</v>
      </c>
      <c r="H111" s="93">
        <v>13328.125</v>
      </c>
      <c r="I111" s="93">
        <v>12640.625</v>
      </c>
      <c r="J111" s="93">
        <v>14046.875</v>
      </c>
      <c r="K111" s="93">
        <v>14000</v>
      </c>
      <c r="L111" s="93">
        <v>13468.75</v>
      </c>
      <c r="M111" s="92">
        <f t="shared" si="68"/>
        <v>13179.6875</v>
      </c>
      <c r="N111" s="93">
        <f t="shared" si="78"/>
        <v>590.0480813300303</v>
      </c>
      <c r="O111" s="93">
        <f t="shared" si="69"/>
        <v>13273.4375</v>
      </c>
      <c r="P111" s="93">
        <f t="shared" si="70"/>
        <v>12312.5</v>
      </c>
      <c r="Q111" s="94">
        <f t="shared" si="71"/>
        <v>14046.875</v>
      </c>
      <c r="S111" s="68" t="s">
        <v>23</v>
      </c>
      <c r="T111" s="92">
        <f t="shared" si="72"/>
        <v>12843</v>
      </c>
      <c r="U111" s="93">
        <f t="shared" si="67"/>
        <v>12421.5</v>
      </c>
      <c r="V111" s="93">
        <f t="shared" si="67"/>
        <v>13296.75</v>
      </c>
      <c r="W111" s="93">
        <f t="shared" si="67"/>
        <v>13686.75</v>
      </c>
      <c r="X111" s="93">
        <f t="shared" si="67"/>
        <v>12546.5</v>
      </c>
      <c r="Y111" s="93">
        <f t="shared" si="67"/>
        <v>13437.125</v>
      </c>
      <c r="Z111" s="93">
        <f t="shared" si="67"/>
        <v>12733.625</v>
      </c>
      <c r="AA111" s="93">
        <f t="shared" si="67"/>
        <v>14139.875</v>
      </c>
      <c r="AB111" s="93">
        <f t="shared" si="67"/>
        <v>14093</v>
      </c>
      <c r="AC111" s="94">
        <f t="shared" si="67"/>
        <v>13577.75</v>
      </c>
      <c r="AD111" s="93">
        <f t="shared" si="73"/>
        <v>13277.5875</v>
      </c>
      <c r="AE111" s="93">
        <f t="shared" si="74"/>
        <v>586.84788555574607</v>
      </c>
      <c r="AF111" s="93">
        <f t="shared" si="75"/>
        <v>13366.9375</v>
      </c>
      <c r="AG111" s="93">
        <f t="shared" si="76"/>
        <v>12421.5</v>
      </c>
      <c r="AH111" s="94">
        <f t="shared" si="77"/>
        <v>14139.875</v>
      </c>
    </row>
    <row r="112" spans="2:34" x14ac:dyDescent="0.25">
      <c r="B112" s="70" t="s">
        <v>24</v>
      </c>
      <c r="C112" s="93">
        <v>15546.875</v>
      </c>
      <c r="D112" s="93">
        <v>16843.75</v>
      </c>
      <c r="E112" s="93">
        <v>15468.75</v>
      </c>
      <c r="F112" s="93">
        <v>15375</v>
      </c>
      <c r="G112" s="93">
        <v>15546.875</v>
      </c>
      <c r="H112" s="93">
        <v>14437.5</v>
      </c>
      <c r="I112" s="93">
        <v>14984.375</v>
      </c>
      <c r="J112" s="93">
        <v>15828.125</v>
      </c>
      <c r="K112" s="93">
        <v>14968.75</v>
      </c>
      <c r="L112" s="93">
        <v>15687.5</v>
      </c>
      <c r="M112" s="92">
        <f t="shared" si="68"/>
        <v>15468.75</v>
      </c>
      <c r="N112" s="93">
        <f t="shared" si="78"/>
        <v>603.05213290394715</v>
      </c>
      <c r="O112" s="93">
        <f t="shared" si="69"/>
        <v>15507.8125</v>
      </c>
      <c r="P112" s="93">
        <f t="shared" si="70"/>
        <v>14437.5</v>
      </c>
      <c r="Q112" s="94">
        <f t="shared" si="71"/>
        <v>16843.75</v>
      </c>
      <c r="S112" s="68" t="s">
        <v>24</v>
      </c>
      <c r="T112" s="92">
        <f t="shared" si="72"/>
        <v>15639.875</v>
      </c>
      <c r="U112" s="93">
        <f t="shared" si="67"/>
        <v>16921.75</v>
      </c>
      <c r="V112" s="93">
        <f t="shared" si="67"/>
        <v>15561.75</v>
      </c>
      <c r="W112" s="93">
        <f t="shared" si="67"/>
        <v>15484</v>
      </c>
      <c r="X112" s="93">
        <f t="shared" si="67"/>
        <v>15639.875</v>
      </c>
      <c r="Y112" s="93">
        <f t="shared" si="67"/>
        <v>14530.5</v>
      </c>
      <c r="Z112" s="93">
        <f t="shared" si="67"/>
        <v>15093.375</v>
      </c>
      <c r="AA112" s="93">
        <f t="shared" si="67"/>
        <v>15921.125</v>
      </c>
      <c r="AB112" s="93">
        <f t="shared" si="67"/>
        <v>15061.75</v>
      </c>
      <c r="AC112" s="94">
        <f t="shared" si="67"/>
        <v>15780.5</v>
      </c>
      <c r="AD112" s="93">
        <f t="shared" si="73"/>
        <v>15563.45</v>
      </c>
      <c r="AE112" s="93">
        <f t="shared" si="74"/>
        <v>598.13684471030535</v>
      </c>
      <c r="AF112" s="93">
        <f t="shared" si="75"/>
        <v>15600.8125</v>
      </c>
      <c r="AG112" s="93">
        <f t="shared" si="76"/>
        <v>14530.5</v>
      </c>
      <c r="AH112" s="94">
        <f t="shared" si="77"/>
        <v>16921.75</v>
      </c>
    </row>
    <row r="113" spans="2:34" x14ac:dyDescent="0.25">
      <c r="B113" s="70" t="s">
        <v>25</v>
      </c>
      <c r="C113" s="93">
        <v>15328.125</v>
      </c>
      <c r="D113" s="93">
        <v>14937.5</v>
      </c>
      <c r="E113" s="93">
        <v>13312.5</v>
      </c>
      <c r="F113" s="93">
        <v>14140.625</v>
      </c>
      <c r="G113" s="93">
        <v>14687.5</v>
      </c>
      <c r="H113" s="93">
        <v>14656.25</v>
      </c>
      <c r="I113" s="93">
        <v>15093.75</v>
      </c>
      <c r="J113" s="93">
        <v>14562.5</v>
      </c>
      <c r="K113" s="93">
        <v>14906.25</v>
      </c>
      <c r="L113" s="93">
        <v>14062.5</v>
      </c>
      <c r="M113" s="92">
        <f t="shared" si="68"/>
        <v>14568.75</v>
      </c>
      <c r="N113" s="93">
        <f t="shared" si="78"/>
        <v>560.50862783279263</v>
      </c>
      <c r="O113" s="93">
        <f t="shared" si="69"/>
        <v>14671.875</v>
      </c>
      <c r="P113" s="93">
        <f t="shared" si="70"/>
        <v>13312.5</v>
      </c>
      <c r="Q113" s="94">
        <f t="shared" si="71"/>
        <v>15328.125</v>
      </c>
      <c r="S113" s="68" t="s">
        <v>25</v>
      </c>
      <c r="T113" s="92">
        <f t="shared" si="72"/>
        <v>15437.125</v>
      </c>
      <c r="U113" s="93">
        <f t="shared" si="67"/>
        <v>15030.5</v>
      </c>
      <c r="V113" s="93">
        <f t="shared" si="67"/>
        <v>13390.5</v>
      </c>
      <c r="W113" s="93">
        <f t="shared" si="67"/>
        <v>14249.625</v>
      </c>
      <c r="X113" s="93">
        <f t="shared" si="67"/>
        <v>14796.5</v>
      </c>
      <c r="Y113" s="93">
        <f t="shared" si="67"/>
        <v>14765.25</v>
      </c>
      <c r="Z113" s="93">
        <f t="shared" si="67"/>
        <v>15186.75</v>
      </c>
      <c r="AA113" s="93">
        <f t="shared" si="67"/>
        <v>14655.5</v>
      </c>
      <c r="AB113" s="93">
        <f t="shared" si="67"/>
        <v>14984.25</v>
      </c>
      <c r="AC113" s="94">
        <f t="shared" si="67"/>
        <v>14171.5</v>
      </c>
      <c r="AD113" s="93">
        <f t="shared" si="73"/>
        <v>14666.75</v>
      </c>
      <c r="AE113" s="93">
        <f t="shared" si="74"/>
        <v>563.18218355608519</v>
      </c>
      <c r="AF113" s="93">
        <f t="shared" si="75"/>
        <v>14780.875</v>
      </c>
      <c r="AG113" s="93">
        <f t="shared" si="76"/>
        <v>13390.5</v>
      </c>
      <c r="AH113" s="94">
        <f t="shared" si="77"/>
        <v>15437.125</v>
      </c>
    </row>
    <row r="114" spans="2:34" x14ac:dyDescent="0.25">
      <c r="B114" s="71" t="s">
        <v>26</v>
      </c>
      <c r="C114" s="97">
        <v>15468.75</v>
      </c>
      <c r="D114" s="97">
        <v>14484.375</v>
      </c>
      <c r="E114" s="97">
        <v>15265.625</v>
      </c>
      <c r="F114" s="97">
        <v>14984.375</v>
      </c>
      <c r="G114" s="97">
        <v>14984.375</v>
      </c>
      <c r="H114" s="97">
        <v>15281.25</v>
      </c>
      <c r="I114" s="97">
        <v>16187.5</v>
      </c>
      <c r="J114" s="97">
        <v>16296.875</v>
      </c>
      <c r="K114" s="97">
        <v>15125</v>
      </c>
      <c r="L114" s="97">
        <v>14875</v>
      </c>
      <c r="M114" s="96">
        <f t="shared" si="68"/>
        <v>15295.3125</v>
      </c>
      <c r="N114" s="97">
        <f t="shared" si="78"/>
        <v>537.3023800954636</v>
      </c>
      <c r="O114" s="97">
        <f t="shared" si="69"/>
        <v>15195.3125</v>
      </c>
      <c r="P114" s="97">
        <f t="shared" si="70"/>
        <v>14484.375</v>
      </c>
      <c r="Q114" s="98">
        <f t="shared" si="71"/>
        <v>16296.875</v>
      </c>
      <c r="S114" s="69" t="s">
        <v>26</v>
      </c>
      <c r="T114" s="96">
        <f t="shared" si="72"/>
        <v>15577.75</v>
      </c>
      <c r="U114" s="97">
        <f t="shared" si="67"/>
        <v>14593.375</v>
      </c>
      <c r="V114" s="97">
        <f t="shared" si="67"/>
        <v>15358.625</v>
      </c>
      <c r="W114" s="97">
        <f t="shared" si="67"/>
        <v>15093.375</v>
      </c>
      <c r="X114" s="97">
        <f t="shared" si="67"/>
        <v>15093.375</v>
      </c>
      <c r="Y114" s="97">
        <f t="shared" si="67"/>
        <v>15374.25</v>
      </c>
      <c r="Z114" s="97">
        <f t="shared" si="67"/>
        <v>16296.5</v>
      </c>
      <c r="AA114" s="97">
        <f t="shared" si="67"/>
        <v>16389.875</v>
      </c>
      <c r="AB114" s="97">
        <f t="shared" si="67"/>
        <v>15218</v>
      </c>
      <c r="AC114" s="98">
        <f t="shared" si="67"/>
        <v>14984</v>
      </c>
      <c r="AD114" s="97">
        <f t="shared" si="73"/>
        <v>15397.9125</v>
      </c>
      <c r="AE114" s="97">
        <f t="shared" si="74"/>
        <v>535.0096145456173</v>
      </c>
      <c r="AF114" s="97">
        <f t="shared" si="75"/>
        <v>15288.3125</v>
      </c>
      <c r="AG114" s="97">
        <f t="shared" si="76"/>
        <v>14593.375</v>
      </c>
      <c r="AH114" s="98">
        <f t="shared" si="77"/>
        <v>16389.875</v>
      </c>
    </row>
    <row r="115" spans="2:34" x14ac:dyDescent="0.25">
      <c r="B115" s="70" t="s">
        <v>27</v>
      </c>
      <c r="C115" s="93">
        <v>13296.875</v>
      </c>
      <c r="D115" s="93">
        <v>12984.375</v>
      </c>
      <c r="E115" s="93">
        <v>13093.75</v>
      </c>
      <c r="F115" s="93">
        <v>12500</v>
      </c>
      <c r="G115" s="93">
        <v>13156.25</v>
      </c>
      <c r="H115" s="93">
        <v>13625</v>
      </c>
      <c r="I115" s="93">
        <v>12890.625</v>
      </c>
      <c r="J115" s="93">
        <v>12703.125</v>
      </c>
      <c r="K115" s="93">
        <v>12421.875</v>
      </c>
      <c r="L115" s="93">
        <v>13421.875</v>
      </c>
      <c r="M115" s="92">
        <f t="shared" si="68"/>
        <v>13009.375</v>
      </c>
      <c r="N115" s="93">
        <f t="shared" si="78"/>
        <v>370.62552698107561</v>
      </c>
      <c r="O115" s="93">
        <f t="shared" si="69"/>
        <v>13039.0625</v>
      </c>
      <c r="P115" s="93">
        <f t="shared" si="70"/>
        <v>12421.875</v>
      </c>
      <c r="Q115" s="94">
        <f t="shared" si="71"/>
        <v>13625</v>
      </c>
      <c r="S115" s="68" t="s">
        <v>27</v>
      </c>
      <c r="T115" s="92">
        <f t="shared" si="72"/>
        <v>13436.875</v>
      </c>
      <c r="U115" s="93">
        <f t="shared" ref="U115:U119" si="79">D19+D115</f>
        <v>13124.375</v>
      </c>
      <c r="V115" s="93">
        <f t="shared" ref="V115:V119" si="80">E19+E115</f>
        <v>13249.75</v>
      </c>
      <c r="W115" s="93">
        <f t="shared" ref="W115:W119" si="81">F19+F115</f>
        <v>12656</v>
      </c>
      <c r="X115" s="93">
        <f t="shared" ref="X115:X119" si="82">G19+G115</f>
        <v>13312.25</v>
      </c>
      <c r="Y115" s="93">
        <f t="shared" ref="Y115:Y119" si="83">H19+H115</f>
        <v>13781</v>
      </c>
      <c r="Z115" s="93">
        <f t="shared" ref="Z115:Z119" si="84">I19+I115</f>
        <v>13030.625</v>
      </c>
      <c r="AA115" s="93">
        <f t="shared" ref="AA115:AA119" si="85">J19+J115</f>
        <v>12859.125</v>
      </c>
      <c r="AB115" s="93">
        <f t="shared" ref="AB115:AB119" si="86">K19+K115</f>
        <v>12577.875</v>
      </c>
      <c r="AC115" s="94">
        <f t="shared" ref="AC115:AC119" si="87">L19+L115</f>
        <v>13577.875</v>
      </c>
      <c r="AD115" s="93">
        <f t="shared" si="73"/>
        <v>13160.575000000001</v>
      </c>
      <c r="AE115" s="93">
        <f t="shared" si="74"/>
        <v>370.07707474254602</v>
      </c>
      <c r="AF115" s="93">
        <f t="shared" si="75"/>
        <v>13187.0625</v>
      </c>
      <c r="AG115" s="93">
        <f t="shared" si="76"/>
        <v>12577.875</v>
      </c>
      <c r="AH115" s="94">
        <f t="shared" si="77"/>
        <v>13781</v>
      </c>
    </row>
    <row r="116" spans="2:34" x14ac:dyDescent="0.25">
      <c r="B116" s="70" t="s">
        <v>28</v>
      </c>
      <c r="C116" s="93">
        <v>10296.875</v>
      </c>
      <c r="D116" s="93">
        <v>10703.125</v>
      </c>
      <c r="E116" s="93">
        <v>10453.125</v>
      </c>
      <c r="F116" s="93">
        <v>9859.375</v>
      </c>
      <c r="G116" s="93">
        <v>11031.25</v>
      </c>
      <c r="H116" s="93">
        <v>10578.125</v>
      </c>
      <c r="I116" s="93">
        <v>10859.375</v>
      </c>
      <c r="J116" s="93">
        <v>10546.875</v>
      </c>
      <c r="K116" s="93">
        <v>10828.125</v>
      </c>
      <c r="L116" s="93">
        <v>10718.75</v>
      </c>
      <c r="M116" s="92">
        <f t="shared" si="68"/>
        <v>10587.5</v>
      </c>
      <c r="N116" s="93">
        <f t="shared" si="78"/>
        <v>315.23800532296229</v>
      </c>
      <c r="O116" s="93">
        <f t="shared" si="69"/>
        <v>10640.625</v>
      </c>
      <c r="P116" s="93">
        <f t="shared" si="70"/>
        <v>9859.375</v>
      </c>
      <c r="Q116" s="94">
        <f t="shared" si="71"/>
        <v>11031.25</v>
      </c>
      <c r="S116" s="68" t="s">
        <v>28</v>
      </c>
      <c r="T116" s="92">
        <f t="shared" si="72"/>
        <v>10467.875</v>
      </c>
      <c r="U116" s="93">
        <f t="shared" si="79"/>
        <v>10874.125</v>
      </c>
      <c r="V116" s="93">
        <f t="shared" si="80"/>
        <v>10640.125</v>
      </c>
      <c r="W116" s="93">
        <f t="shared" si="81"/>
        <v>10030.375</v>
      </c>
      <c r="X116" s="93">
        <f t="shared" si="82"/>
        <v>11202.25</v>
      </c>
      <c r="Y116" s="93">
        <f t="shared" si="83"/>
        <v>10749.125</v>
      </c>
      <c r="Z116" s="93">
        <f t="shared" si="84"/>
        <v>11046.375</v>
      </c>
      <c r="AA116" s="93">
        <f t="shared" si="85"/>
        <v>10717.875</v>
      </c>
      <c r="AB116" s="93">
        <f t="shared" si="86"/>
        <v>11015.125</v>
      </c>
      <c r="AC116" s="94">
        <f t="shared" si="87"/>
        <v>10905.75</v>
      </c>
      <c r="AD116" s="93">
        <f t="shared" si="73"/>
        <v>10764.9</v>
      </c>
      <c r="AE116" s="93">
        <f t="shared" si="74"/>
        <v>317.90948397303282</v>
      </c>
      <c r="AF116" s="93">
        <f t="shared" si="75"/>
        <v>10811.625</v>
      </c>
      <c r="AG116" s="93">
        <f t="shared" si="76"/>
        <v>10030.375</v>
      </c>
      <c r="AH116" s="94">
        <f t="shared" si="77"/>
        <v>11202.25</v>
      </c>
    </row>
    <row r="117" spans="2:34" x14ac:dyDescent="0.25">
      <c r="B117" s="70" t="s">
        <v>29</v>
      </c>
      <c r="C117" s="93">
        <v>12500</v>
      </c>
      <c r="D117" s="93">
        <v>11640.625</v>
      </c>
      <c r="E117" s="93">
        <v>12515.625</v>
      </c>
      <c r="F117" s="93">
        <v>12515.625</v>
      </c>
      <c r="G117" s="93">
        <v>12562.5</v>
      </c>
      <c r="H117" s="93">
        <v>12453.125</v>
      </c>
      <c r="I117" s="93">
        <v>12406.25</v>
      </c>
      <c r="J117" s="93">
        <v>11593.75</v>
      </c>
      <c r="K117" s="93">
        <v>13046.875</v>
      </c>
      <c r="L117" s="93">
        <v>11703.125</v>
      </c>
      <c r="M117" s="92">
        <f t="shared" si="68"/>
        <v>12293.75</v>
      </c>
      <c r="N117" s="93">
        <f t="shared" si="78"/>
        <v>456.49608089774438</v>
      </c>
      <c r="O117" s="93">
        <f t="shared" si="69"/>
        <v>12476.5625</v>
      </c>
      <c r="P117" s="93">
        <f t="shared" si="70"/>
        <v>11593.75</v>
      </c>
      <c r="Q117" s="94">
        <f t="shared" si="71"/>
        <v>13046.875</v>
      </c>
      <c r="S117" s="68" t="s">
        <v>29</v>
      </c>
      <c r="T117" s="92">
        <f t="shared" si="72"/>
        <v>12687</v>
      </c>
      <c r="U117" s="93">
        <f t="shared" si="79"/>
        <v>11811.625</v>
      </c>
      <c r="V117" s="93">
        <f t="shared" si="80"/>
        <v>12718.625</v>
      </c>
      <c r="W117" s="93">
        <f t="shared" si="81"/>
        <v>12702.625</v>
      </c>
      <c r="X117" s="93">
        <f t="shared" si="82"/>
        <v>12749.5</v>
      </c>
      <c r="Y117" s="93">
        <f t="shared" si="83"/>
        <v>12640.125</v>
      </c>
      <c r="Z117" s="93">
        <f t="shared" si="84"/>
        <v>12593.25</v>
      </c>
      <c r="AA117" s="93">
        <f t="shared" si="85"/>
        <v>11780.75</v>
      </c>
      <c r="AB117" s="93">
        <f t="shared" si="86"/>
        <v>13233.875</v>
      </c>
      <c r="AC117" s="94">
        <f t="shared" si="87"/>
        <v>11890.125</v>
      </c>
      <c r="AD117" s="93">
        <f t="shared" si="73"/>
        <v>12480.75</v>
      </c>
      <c r="AE117" s="93">
        <f t="shared" si="74"/>
        <v>459.60838969170265</v>
      </c>
      <c r="AF117" s="93">
        <f t="shared" si="75"/>
        <v>12663.5625</v>
      </c>
      <c r="AG117" s="93">
        <f t="shared" si="76"/>
        <v>11780.75</v>
      </c>
      <c r="AH117" s="94">
        <f t="shared" si="77"/>
        <v>13233.875</v>
      </c>
    </row>
    <row r="118" spans="2:34" x14ac:dyDescent="0.25">
      <c r="B118" s="70" t="s">
        <v>30</v>
      </c>
      <c r="C118" s="93">
        <v>11562.5</v>
      </c>
      <c r="D118" s="93">
        <v>11171.875</v>
      </c>
      <c r="E118" s="93">
        <v>11125</v>
      </c>
      <c r="F118" s="93">
        <v>11109.375</v>
      </c>
      <c r="G118" s="93">
        <v>12109.375</v>
      </c>
      <c r="H118" s="93">
        <v>12578.125</v>
      </c>
      <c r="I118" s="93">
        <v>11250</v>
      </c>
      <c r="J118" s="93">
        <v>10625</v>
      </c>
      <c r="K118" s="93">
        <v>11609.375</v>
      </c>
      <c r="L118" s="93">
        <v>11375</v>
      </c>
      <c r="M118" s="92">
        <f t="shared" si="68"/>
        <v>11451.5625</v>
      </c>
      <c r="N118" s="93">
        <f t="shared" si="78"/>
        <v>526.37700738752824</v>
      </c>
      <c r="O118" s="93">
        <f t="shared" si="69"/>
        <v>11312.5</v>
      </c>
      <c r="P118" s="93">
        <f t="shared" si="70"/>
        <v>10625</v>
      </c>
      <c r="Q118" s="94">
        <f t="shared" si="71"/>
        <v>12578.125</v>
      </c>
      <c r="S118" s="68" t="s">
        <v>30</v>
      </c>
      <c r="T118" s="92">
        <f t="shared" si="72"/>
        <v>11765.5</v>
      </c>
      <c r="U118" s="93">
        <f t="shared" si="79"/>
        <v>11389.875</v>
      </c>
      <c r="V118" s="93">
        <f t="shared" si="80"/>
        <v>11343</v>
      </c>
      <c r="W118" s="93">
        <f t="shared" si="81"/>
        <v>11327.375</v>
      </c>
      <c r="X118" s="93">
        <f t="shared" si="82"/>
        <v>12312.375</v>
      </c>
      <c r="Y118" s="93">
        <f t="shared" si="83"/>
        <v>12796.125</v>
      </c>
      <c r="Z118" s="93">
        <f t="shared" si="84"/>
        <v>11468</v>
      </c>
      <c r="AA118" s="93">
        <f t="shared" si="85"/>
        <v>10859</v>
      </c>
      <c r="AB118" s="93">
        <f t="shared" si="86"/>
        <v>11827.375</v>
      </c>
      <c r="AC118" s="94">
        <f t="shared" si="87"/>
        <v>11593</v>
      </c>
      <c r="AD118" s="93">
        <f t="shared" si="73"/>
        <v>11668.1625</v>
      </c>
      <c r="AE118" s="93">
        <f t="shared" si="74"/>
        <v>521.71845271779489</v>
      </c>
      <c r="AF118" s="93">
        <f t="shared" si="75"/>
        <v>11530.5</v>
      </c>
      <c r="AG118" s="93">
        <f t="shared" si="76"/>
        <v>10859</v>
      </c>
      <c r="AH118" s="94">
        <f t="shared" si="77"/>
        <v>12796.125</v>
      </c>
    </row>
    <row r="119" spans="2:34" x14ac:dyDescent="0.25">
      <c r="B119" s="71" t="s">
        <v>31</v>
      </c>
      <c r="C119" s="97">
        <v>10703.125</v>
      </c>
      <c r="D119" s="97">
        <v>10640.625</v>
      </c>
      <c r="E119" s="97">
        <v>10468.75</v>
      </c>
      <c r="F119" s="97">
        <v>10500</v>
      </c>
      <c r="G119" s="97">
        <v>10609.375</v>
      </c>
      <c r="H119" s="97">
        <v>11078.125</v>
      </c>
      <c r="I119" s="97">
        <v>11062.5</v>
      </c>
      <c r="J119" s="97">
        <v>11218.75</v>
      </c>
      <c r="K119" s="97">
        <v>11421.875</v>
      </c>
      <c r="L119" s="97">
        <v>10750</v>
      </c>
      <c r="M119" s="96">
        <f t="shared" si="68"/>
        <v>10845.3125</v>
      </c>
      <c r="N119" s="97">
        <f t="shared" si="78"/>
        <v>310.02535808583463</v>
      </c>
      <c r="O119" s="97">
        <f t="shared" si="69"/>
        <v>10726.5625</v>
      </c>
      <c r="P119" s="97">
        <f t="shared" si="70"/>
        <v>10468.75</v>
      </c>
      <c r="Q119" s="98">
        <f t="shared" si="71"/>
        <v>11421.875</v>
      </c>
      <c r="S119" s="69" t="s">
        <v>31</v>
      </c>
      <c r="T119" s="96">
        <f t="shared" si="72"/>
        <v>10921.125</v>
      </c>
      <c r="U119" s="97">
        <f t="shared" si="79"/>
        <v>10874.625</v>
      </c>
      <c r="V119" s="97">
        <f t="shared" si="80"/>
        <v>10686.75</v>
      </c>
      <c r="W119" s="97">
        <f t="shared" si="81"/>
        <v>10734</v>
      </c>
      <c r="X119" s="97">
        <f t="shared" si="82"/>
        <v>10843.375</v>
      </c>
      <c r="Y119" s="97">
        <f t="shared" si="83"/>
        <v>11312.125</v>
      </c>
      <c r="Z119" s="97">
        <f t="shared" si="84"/>
        <v>11312.5</v>
      </c>
      <c r="AA119" s="97">
        <f t="shared" si="85"/>
        <v>11483.75</v>
      </c>
      <c r="AB119" s="97">
        <f t="shared" si="86"/>
        <v>11655.875</v>
      </c>
      <c r="AC119" s="98">
        <f t="shared" si="87"/>
        <v>10953</v>
      </c>
      <c r="AD119" s="97">
        <f t="shared" si="73"/>
        <v>11077.7125</v>
      </c>
      <c r="AE119" s="97">
        <f t="shared" si="74"/>
        <v>318.81564054520601</v>
      </c>
      <c r="AF119" s="97">
        <f t="shared" si="75"/>
        <v>10937.0625</v>
      </c>
      <c r="AG119" s="97">
        <f t="shared" si="76"/>
        <v>10686.75</v>
      </c>
      <c r="AH119" s="98">
        <f t="shared" si="77"/>
        <v>11655.875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WithoutPreprocessing</vt:lpstr>
      <vt:lpstr>Avg</vt:lpstr>
      <vt:lpstr>MinMax</vt:lpstr>
      <vt:lpstr>Improvements</vt:lpstr>
      <vt:lpstr>Decision Models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Aurora</cp:lastModifiedBy>
  <dcterms:created xsi:type="dcterms:W3CDTF">2019-01-25T09:19:15Z</dcterms:created>
  <dcterms:modified xsi:type="dcterms:W3CDTF">2019-06-13T11:32:41Z</dcterms:modified>
</cp:coreProperties>
</file>