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ón\revistas\2019 CEPML\github\results\experiment4-occupancy\"/>
    </mc:Choice>
  </mc:AlternateContent>
  <xr:revisionPtr revIDLastSave="0" documentId="13_ncr:1_{8974B6FB-B05F-4FAD-82D3-D2B69F3EC583}" xr6:coauthVersionLast="43" xr6:coauthVersionMax="43" xr10:uidLastSave="{00000000-0000-0000-0000-000000000000}"/>
  <bookViews>
    <workbookView xWindow="23880" yWindow="-120" windowWidth="19440" windowHeight="15000" xr2:uid="{7EBD22A7-73DF-4D6A-B0DE-64CD330979B6}"/>
  </bookViews>
  <sheets>
    <sheet name="WithoutPreprocessing" sheetId="15" r:id="rId1"/>
    <sheet name="Remove" sheetId="17" r:id="rId2"/>
    <sheet name="Estimate-30" sheetId="18" r:id="rId3"/>
    <sheet name="Estimate-60" sheetId="23" r:id="rId4"/>
    <sheet name="Estimate-90" sheetId="24" r:id="rId5"/>
    <sheet name="Avg-30" sheetId="25" r:id="rId6"/>
    <sheet name="Avg-60" sheetId="19" r:id="rId7"/>
    <sheet name="Avg-90" sheetId="26" r:id="rId8"/>
    <sheet name="Last" sheetId="20" r:id="rId9"/>
    <sheet name="Decision Models" sheetId="27" r:id="rId10"/>
    <sheet name="Time-NoPreprocessing" sheetId="32" r:id="rId11"/>
    <sheet name="Time-Remove" sheetId="28" r:id="rId12"/>
    <sheet name="Time-Estimate30" sheetId="29" r:id="rId13"/>
    <sheet name="Time-Avg30" sheetId="30" r:id="rId14"/>
    <sheet name="Time-Last" sheetId="3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" i="32" l="1"/>
  <c r="P51" i="32"/>
  <c r="O51" i="32"/>
  <c r="N51" i="32"/>
  <c r="M51" i="32"/>
  <c r="Q50" i="32"/>
  <c r="P50" i="32"/>
  <c r="O50" i="32"/>
  <c r="N50" i="32"/>
  <c r="M50" i="32"/>
  <c r="Q49" i="32"/>
  <c r="P49" i="32"/>
  <c r="O49" i="32"/>
  <c r="N49" i="32"/>
  <c r="M49" i="32"/>
  <c r="Q48" i="32"/>
  <c r="P48" i="32"/>
  <c r="O48" i="32"/>
  <c r="N48" i="32"/>
  <c r="M48" i="32"/>
  <c r="Q47" i="32"/>
  <c r="P47" i="32"/>
  <c r="O47" i="32"/>
  <c r="N47" i="32"/>
  <c r="M47" i="32"/>
  <c r="Q46" i="32"/>
  <c r="P46" i="32"/>
  <c r="O46" i="32"/>
  <c r="N46" i="32"/>
  <c r="M46" i="32"/>
  <c r="Q45" i="32"/>
  <c r="P45" i="32"/>
  <c r="O45" i="32"/>
  <c r="N45" i="32"/>
  <c r="M45" i="32"/>
  <c r="Q44" i="32"/>
  <c r="P44" i="32"/>
  <c r="O44" i="32"/>
  <c r="N44" i="32"/>
  <c r="M44" i="32"/>
  <c r="Q43" i="32"/>
  <c r="P43" i="32"/>
  <c r="O43" i="32"/>
  <c r="N43" i="32"/>
  <c r="M43" i="32"/>
  <c r="Q42" i="32"/>
  <c r="P42" i="32"/>
  <c r="O42" i="32"/>
  <c r="N42" i="32"/>
  <c r="M42" i="32"/>
  <c r="Q38" i="32"/>
  <c r="P38" i="32"/>
  <c r="O38" i="32"/>
  <c r="N38" i="32"/>
  <c r="M38" i="32"/>
  <c r="Q37" i="32"/>
  <c r="P37" i="32"/>
  <c r="O37" i="32"/>
  <c r="N37" i="32"/>
  <c r="M37" i="32"/>
  <c r="Q36" i="32"/>
  <c r="P36" i="32"/>
  <c r="O36" i="32"/>
  <c r="N36" i="32"/>
  <c r="M36" i="32"/>
  <c r="Q35" i="32"/>
  <c r="P35" i="32"/>
  <c r="O35" i="32"/>
  <c r="N35" i="32"/>
  <c r="M35" i="32"/>
  <c r="Q34" i="32"/>
  <c r="P34" i="32"/>
  <c r="O34" i="32"/>
  <c r="N34" i="32"/>
  <c r="M34" i="32"/>
  <c r="Q33" i="32"/>
  <c r="P33" i="32"/>
  <c r="O33" i="32"/>
  <c r="N33" i="32"/>
  <c r="M33" i="32"/>
  <c r="Q32" i="32"/>
  <c r="P32" i="32"/>
  <c r="O32" i="32"/>
  <c r="N32" i="32"/>
  <c r="M32" i="32"/>
  <c r="Q31" i="32"/>
  <c r="P31" i="32"/>
  <c r="O31" i="32"/>
  <c r="N31" i="32"/>
  <c r="M31" i="32"/>
  <c r="Q30" i="32"/>
  <c r="P30" i="32"/>
  <c r="O30" i="32"/>
  <c r="N30" i="32"/>
  <c r="M30" i="32"/>
  <c r="Q29" i="32"/>
  <c r="P29" i="32"/>
  <c r="O29" i="32"/>
  <c r="N29" i="32"/>
  <c r="M29" i="32"/>
  <c r="Q25" i="32"/>
  <c r="P25" i="32"/>
  <c r="O25" i="32"/>
  <c r="N25" i="32"/>
  <c r="M25" i="32"/>
  <c r="Q24" i="32"/>
  <c r="P24" i="32"/>
  <c r="O24" i="32"/>
  <c r="N24" i="32"/>
  <c r="M24" i="32"/>
  <c r="Q23" i="32"/>
  <c r="P23" i="32"/>
  <c r="O23" i="32"/>
  <c r="N23" i="32"/>
  <c r="M23" i="32"/>
  <c r="Q22" i="32"/>
  <c r="P22" i="32"/>
  <c r="O22" i="32"/>
  <c r="N22" i="32"/>
  <c r="M22" i="32"/>
  <c r="Q21" i="32"/>
  <c r="P21" i="32"/>
  <c r="O21" i="32"/>
  <c r="N21" i="32"/>
  <c r="M21" i="32"/>
  <c r="Q20" i="32"/>
  <c r="P20" i="32"/>
  <c r="O20" i="32"/>
  <c r="N20" i="32"/>
  <c r="M20" i="32"/>
  <c r="Q19" i="32"/>
  <c r="P19" i="32"/>
  <c r="O19" i="32"/>
  <c r="N19" i="32"/>
  <c r="M19" i="32"/>
  <c r="Q18" i="32"/>
  <c r="P18" i="32"/>
  <c r="O18" i="32"/>
  <c r="N18" i="32"/>
  <c r="M18" i="32"/>
  <c r="Q17" i="32"/>
  <c r="P17" i="32"/>
  <c r="O17" i="32"/>
  <c r="N17" i="32"/>
  <c r="M17" i="32"/>
  <c r="Q16" i="32"/>
  <c r="P16" i="32"/>
  <c r="O16" i="32"/>
  <c r="N16" i="32"/>
  <c r="M16" i="32"/>
  <c r="Q12" i="32"/>
  <c r="P12" i="32"/>
  <c r="O12" i="32"/>
  <c r="N12" i="32"/>
  <c r="M12" i="32"/>
  <c r="Q11" i="32"/>
  <c r="P11" i="32"/>
  <c r="O11" i="32"/>
  <c r="N11" i="32"/>
  <c r="M11" i="32"/>
  <c r="Q10" i="32"/>
  <c r="P10" i="32"/>
  <c r="O10" i="32"/>
  <c r="N10" i="32"/>
  <c r="M10" i="32"/>
  <c r="Q9" i="32"/>
  <c r="P9" i="32"/>
  <c r="O9" i="32"/>
  <c r="N9" i="32"/>
  <c r="M9" i="32"/>
  <c r="Q8" i="32"/>
  <c r="P8" i="32"/>
  <c r="O8" i="32"/>
  <c r="N8" i="32"/>
  <c r="M8" i="32"/>
  <c r="Q7" i="32"/>
  <c r="P7" i="32"/>
  <c r="O7" i="32"/>
  <c r="N7" i="32"/>
  <c r="M7" i="32"/>
  <c r="Q6" i="32"/>
  <c r="P6" i="32"/>
  <c r="O6" i="32"/>
  <c r="N6" i="32"/>
  <c r="M6" i="32"/>
  <c r="Q5" i="32"/>
  <c r="P5" i="32"/>
  <c r="O5" i="32"/>
  <c r="N5" i="32"/>
  <c r="M5" i="32"/>
  <c r="Q4" i="32"/>
  <c r="P4" i="32"/>
  <c r="O4" i="32"/>
  <c r="N4" i="32"/>
  <c r="M4" i="32"/>
  <c r="Q3" i="32"/>
  <c r="P3" i="32"/>
  <c r="O3" i="32"/>
  <c r="N3" i="32"/>
  <c r="M3" i="32"/>
  <c r="AC64" i="31"/>
  <c r="AB64" i="31"/>
  <c r="AA64" i="31"/>
  <c r="Z64" i="31"/>
  <c r="Y64" i="31"/>
  <c r="X64" i="31"/>
  <c r="W64" i="31"/>
  <c r="V64" i="31"/>
  <c r="U64" i="31"/>
  <c r="T64" i="31"/>
  <c r="Q64" i="31"/>
  <c r="P64" i="31"/>
  <c r="O64" i="31"/>
  <c r="N64" i="31"/>
  <c r="M64" i="31"/>
  <c r="AC63" i="31"/>
  <c r="AB63" i="31"/>
  <c r="AA63" i="31"/>
  <c r="Z63" i="31"/>
  <c r="Y63" i="31"/>
  <c r="X63" i="31"/>
  <c r="W63" i="31"/>
  <c r="V63" i="31"/>
  <c r="U63" i="31"/>
  <c r="T63" i="31"/>
  <c r="Q63" i="31"/>
  <c r="P63" i="31"/>
  <c r="O63" i="31"/>
  <c r="N63" i="31"/>
  <c r="M63" i="31"/>
  <c r="AC62" i="31"/>
  <c r="AB62" i="31"/>
  <c r="AA62" i="31"/>
  <c r="Z62" i="31"/>
  <c r="Y62" i="31"/>
  <c r="X62" i="31"/>
  <c r="W62" i="31"/>
  <c r="V62" i="31"/>
  <c r="U62" i="31"/>
  <c r="T62" i="31"/>
  <c r="AH62" i="31" s="1"/>
  <c r="Q62" i="31"/>
  <c r="P62" i="31"/>
  <c r="O62" i="31"/>
  <c r="N62" i="31"/>
  <c r="M62" i="31"/>
  <c r="AC61" i="31"/>
  <c r="AB61" i="31"/>
  <c r="AA61" i="31"/>
  <c r="Z61" i="31"/>
  <c r="Y61" i="31"/>
  <c r="X61" i="31"/>
  <c r="W61" i="31"/>
  <c r="AE61" i="31" s="1"/>
  <c r="V61" i="31"/>
  <c r="U61" i="31"/>
  <c r="T61" i="31"/>
  <c r="Q61" i="31"/>
  <c r="P61" i="31"/>
  <c r="O61" i="31"/>
  <c r="N61" i="31"/>
  <c r="M61" i="31"/>
  <c r="AC60" i="31"/>
  <c r="AB60" i="31"/>
  <c r="AA60" i="31"/>
  <c r="Z60" i="31"/>
  <c r="Y60" i="31"/>
  <c r="X60" i="31"/>
  <c r="W60" i="31"/>
  <c r="V60" i="31"/>
  <c r="U60" i="31"/>
  <c r="T60" i="31"/>
  <c r="Q60" i="31"/>
  <c r="P60" i="31"/>
  <c r="O60" i="31"/>
  <c r="N60" i="31"/>
  <c r="M60" i="31"/>
  <c r="AC59" i="31"/>
  <c r="AB59" i="31"/>
  <c r="AA59" i="31"/>
  <c r="Z59" i="31"/>
  <c r="Y59" i="31"/>
  <c r="X59" i="31"/>
  <c r="W59" i="31"/>
  <c r="V59" i="31"/>
  <c r="U59" i="31"/>
  <c r="T59" i="31"/>
  <c r="Q59" i="31"/>
  <c r="P59" i="31"/>
  <c r="O59" i="31"/>
  <c r="N59" i="31"/>
  <c r="M59" i="31"/>
  <c r="AC58" i="31"/>
  <c r="AB58" i="31"/>
  <c r="AA58" i="31"/>
  <c r="Z58" i="31"/>
  <c r="Y58" i="31"/>
  <c r="X58" i="31"/>
  <c r="W58" i="31"/>
  <c r="V58" i="31"/>
  <c r="U58" i="31"/>
  <c r="T58" i="31"/>
  <c r="AH58" i="31" s="1"/>
  <c r="Q58" i="31"/>
  <c r="P58" i="31"/>
  <c r="O58" i="31"/>
  <c r="N58" i="31"/>
  <c r="M58" i="31"/>
  <c r="AC57" i="31"/>
  <c r="AB57" i="31"/>
  <c r="AA57" i="31"/>
  <c r="Z57" i="31"/>
  <c r="Y57" i="31"/>
  <c r="X57" i="31"/>
  <c r="W57" i="31"/>
  <c r="AE57" i="31" s="1"/>
  <c r="V57" i="31"/>
  <c r="U57" i="31"/>
  <c r="T57" i="31"/>
  <c r="Q57" i="31"/>
  <c r="P57" i="31"/>
  <c r="O57" i="31"/>
  <c r="N57" i="31"/>
  <c r="M57" i="31"/>
  <c r="AC56" i="31"/>
  <c r="AB56" i="31"/>
  <c r="AA56" i="31"/>
  <c r="Z56" i="31"/>
  <c r="Y56" i="31"/>
  <c r="X56" i="31"/>
  <c r="W56" i="31"/>
  <c r="V56" i="31"/>
  <c r="U56" i="31"/>
  <c r="T56" i="31"/>
  <c r="Q56" i="31"/>
  <c r="P56" i="31"/>
  <c r="O56" i="31"/>
  <c r="N56" i="31"/>
  <c r="M56" i="31"/>
  <c r="AC55" i="31"/>
  <c r="AB55" i="31"/>
  <c r="AA55" i="31"/>
  <c r="Z55" i="31"/>
  <c r="Y55" i="31"/>
  <c r="X55" i="31"/>
  <c r="W55" i="31"/>
  <c r="V55" i="31"/>
  <c r="U55" i="31"/>
  <c r="T55" i="31"/>
  <c r="Q55" i="31"/>
  <c r="P55" i="31"/>
  <c r="O55" i="31"/>
  <c r="N55" i="31"/>
  <c r="M55" i="31"/>
  <c r="AC51" i="31"/>
  <c r="AB51" i="31"/>
  <c r="AA51" i="31"/>
  <c r="Z51" i="31"/>
  <c r="Y51" i="31"/>
  <c r="X51" i="31"/>
  <c r="W51" i="31"/>
  <c r="V51" i="31"/>
  <c r="U51" i="31"/>
  <c r="T51" i="31"/>
  <c r="AH51" i="31" s="1"/>
  <c r="Q51" i="31"/>
  <c r="P51" i="31"/>
  <c r="O51" i="31"/>
  <c r="N51" i="31"/>
  <c r="M51" i="31"/>
  <c r="AC50" i="31"/>
  <c r="AB50" i="31"/>
  <c r="AA50" i="31"/>
  <c r="Z50" i="31"/>
  <c r="Y50" i="31"/>
  <c r="X50" i="31"/>
  <c r="W50" i="31"/>
  <c r="AE50" i="31" s="1"/>
  <c r="V50" i="31"/>
  <c r="U50" i="31"/>
  <c r="T50" i="31"/>
  <c r="Q50" i="31"/>
  <c r="P50" i="31"/>
  <c r="O50" i="31"/>
  <c r="N50" i="31"/>
  <c r="M50" i="31"/>
  <c r="AC49" i="31"/>
  <c r="AB49" i="31"/>
  <c r="AA49" i="31"/>
  <c r="Z49" i="31"/>
  <c r="Y49" i="31"/>
  <c r="X49" i="31"/>
  <c r="W49" i="31"/>
  <c r="V49" i="31"/>
  <c r="U49" i="31"/>
  <c r="T49" i="31"/>
  <c r="Q49" i="31"/>
  <c r="P49" i="31"/>
  <c r="O49" i="31"/>
  <c r="N49" i="31"/>
  <c r="M49" i="31"/>
  <c r="AC48" i="31"/>
  <c r="AB48" i="31"/>
  <c r="AA48" i="31"/>
  <c r="Z48" i="31"/>
  <c r="Y48" i="31"/>
  <c r="X48" i="31"/>
  <c r="W48" i="31"/>
  <c r="V48" i="31"/>
  <c r="U48" i="31"/>
  <c r="T48" i="31"/>
  <c r="Q48" i="31"/>
  <c r="P48" i="31"/>
  <c r="O48" i="31"/>
  <c r="N48" i="31"/>
  <c r="M48" i="31"/>
  <c r="AC47" i="31"/>
  <c r="AB47" i="31"/>
  <c r="AA47" i="31"/>
  <c r="Z47" i="31"/>
  <c r="Y47" i="31"/>
  <c r="X47" i="31"/>
  <c r="W47" i="31"/>
  <c r="V47" i="31"/>
  <c r="U47" i="31"/>
  <c r="T47" i="31"/>
  <c r="AH47" i="31" s="1"/>
  <c r="Q47" i="31"/>
  <c r="P47" i="31"/>
  <c r="O47" i="31"/>
  <c r="N47" i="31"/>
  <c r="M47" i="31"/>
  <c r="AC46" i="31"/>
  <c r="AB46" i="31"/>
  <c r="AA46" i="31"/>
  <c r="Z46" i="31"/>
  <c r="Y46" i="31"/>
  <c r="X46" i="31"/>
  <c r="W46" i="31"/>
  <c r="AE46" i="31" s="1"/>
  <c r="V46" i="31"/>
  <c r="U46" i="31"/>
  <c r="T46" i="31"/>
  <c r="Q46" i="31"/>
  <c r="P46" i="31"/>
  <c r="O46" i="31"/>
  <c r="N46" i="31"/>
  <c r="M46" i="31"/>
  <c r="AC45" i="31"/>
  <c r="AB45" i="31"/>
  <c r="AA45" i="31"/>
  <c r="Z45" i="31"/>
  <c r="Y45" i="31"/>
  <c r="X45" i="31"/>
  <c r="W45" i="31"/>
  <c r="V45" i="31"/>
  <c r="U45" i="31"/>
  <c r="T45" i="31"/>
  <c r="Q45" i="31"/>
  <c r="P45" i="31"/>
  <c r="O45" i="31"/>
  <c r="N45" i="31"/>
  <c r="M45" i="31"/>
  <c r="AC44" i="31"/>
  <c r="AB44" i="31"/>
  <c r="AA44" i="31"/>
  <c r="Z44" i="31"/>
  <c r="Y44" i="31"/>
  <c r="X44" i="31"/>
  <c r="W44" i="31"/>
  <c r="V44" i="31"/>
  <c r="U44" i="31"/>
  <c r="T44" i="31"/>
  <c r="Q44" i="31"/>
  <c r="P44" i="31"/>
  <c r="O44" i="31"/>
  <c r="N44" i="31"/>
  <c r="M44" i="31"/>
  <c r="AC43" i="31"/>
  <c r="AB43" i="31"/>
  <c r="AA43" i="31"/>
  <c r="Z43" i="31"/>
  <c r="Y43" i="31"/>
  <c r="X43" i="31"/>
  <c r="W43" i="31"/>
  <c r="V43" i="31"/>
  <c r="U43" i="31"/>
  <c r="T43" i="31"/>
  <c r="Q43" i="31"/>
  <c r="P43" i="31"/>
  <c r="O43" i="31"/>
  <c r="N43" i="31"/>
  <c r="M43" i="31"/>
  <c r="AC42" i="31"/>
  <c r="AB42" i="31"/>
  <c r="AA42" i="31"/>
  <c r="Z42" i="31"/>
  <c r="Y42" i="31"/>
  <c r="X42" i="31"/>
  <c r="W42" i="31"/>
  <c r="AE42" i="31" s="1"/>
  <c r="V42" i="31"/>
  <c r="U42" i="31"/>
  <c r="T42" i="31"/>
  <c r="Q42" i="31"/>
  <c r="P42" i="31"/>
  <c r="O42" i="31"/>
  <c r="N42" i="31"/>
  <c r="M42" i="31"/>
  <c r="AC38" i="31"/>
  <c r="AB38" i="31"/>
  <c r="AA38" i="31"/>
  <c r="Z38" i="31"/>
  <c r="Y38" i="31"/>
  <c r="X38" i="31"/>
  <c r="W38" i="31"/>
  <c r="V38" i="31"/>
  <c r="U38" i="31"/>
  <c r="T38" i="31"/>
  <c r="Q38" i="31"/>
  <c r="P38" i="31"/>
  <c r="O38" i="31"/>
  <c r="N38" i="31"/>
  <c r="M38" i="31"/>
  <c r="AC37" i="31"/>
  <c r="AB37" i="31"/>
  <c r="AA37" i="31"/>
  <c r="Z37" i="31"/>
  <c r="Y37" i="31"/>
  <c r="X37" i="31"/>
  <c r="W37" i="31"/>
  <c r="V37" i="31"/>
  <c r="U37" i="31"/>
  <c r="T37" i="31"/>
  <c r="Q37" i="31"/>
  <c r="P37" i="31"/>
  <c r="O37" i="31"/>
  <c r="N37" i="31"/>
  <c r="M37" i="31"/>
  <c r="AC36" i="31"/>
  <c r="AB36" i="31"/>
  <c r="AA36" i="31"/>
  <c r="Z36" i="31"/>
  <c r="Y36" i="31"/>
  <c r="X36" i="31"/>
  <c r="W36" i="31"/>
  <c r="V36" i="31"/>
  <c r="U36" i="31"/>
  <c r="T36" i="31"/>
  <c r="Q36" i="31"/>
  <c r="P36" i="31"/>
  <c r="O36" i="31"/>
  <c r="N36" i="31"/>
  <c r="M36" i="31"/>
  <c r="AC35" i="31"/>
  <c r="AB35" i="31"/>
  <c r="AA35" i="31"/>
  <c r="Z35" i="31"/>
  <c r="Y35" i="31"/>
  <c r="X35" i="31"/>
  <c r="W35" i="31"/>
  <c r="AE35" i="31" s="1"/>
  <c r="V35" i="31"/>
  <c r="U35" i="31"/>
  <c r="T35" i="31"/>
  <c r="Q35" i="31"/>
  <c r="P35" i="31"/>
  <c r="O35" i="31"/>
  <c r="N35" i="31"/>
  <c r="M35" i="31"/>
  <c r="AC34" i="31"/>
  <c r="AB34" i="31"/>
  <c r="AA34" i="31"/>
  <c r="Z34" i="31"/>
  <c r="Y34" i="31"/>
  <c r="X34" i="31"/>
  <c r="W34" i="31"/>
  <c r="V34" i="31"/>
  <c r="U34" i="31"/>
  <c r="T34" i="31"/>
  <c r="Q34" i="31"/>
  <c r="P34" i="31"/>
  <c r="O34" i="31"/>
  <c r="N34" i="31"/>
  <c r="M34" i="31"/>
  <c r="AC33" i="31"/>
  <c r="AB33" i="31"/>
  <c r="AA33" i="31"/>
  <c r="Z33" i="31"/>
  <c r="Y33" i="31"/>
  <c r="X33" i="31"/>
  <c r="W33" i="31"/>
  <c r="V33" i="31"/>
  <c r="U33" i="31"/>
  <c r="T33" i="31"/>
  <c r="Q33" i="31"/>
  <c r="P33" i="31"/>
  <c r="O33" i="31"/>
  <c r="N33" i="31"/>
  <c r="M33" i="31"/>
  <c r="AC32" i="31"/>
  <c r="AB32" i="31"/>
  <c r="AA32" i="31"/>
  <c r="Z32" i="31"/>
  <c r="Y32" i="31"/>
  <c r="X32" i="31"/>
  <c r="W32" i="31"/>
  <c r="V32" i="31"/>
  <c r="U32" i="31"/>
  <c r="T32" i="31"/>
  <c r="Q32" i="31"/>
  <c r="P32" i="31"/>
  <c r="O32" i="31"/>
  <c r="N32" i="31"/>
  <c r="M32" i="31"/>
  <c r="AC31" i="31"/>
  <c r="AB31" i="31"/>
  <c r="AA31" i="31"/>
  <c r="Z31" i="31"/>
  <c r="Y31" i="31"/>
  <c r="X31" i="31"/>
  <c r="W31" i="31"/>
  <c r="AE31" i="31" s="1"/>
  <c r="V31" i="31"/>
  <c r="U31" i="31"/>
  <c r="T31" i="31"/>
  <c r="Q31" i="31"/>
  <c r="P31" i="31"/>
  <c r="O31" i="31"/>
  <c r="N31" i="31"/>
  <c r="M31" i="31"/>
  <c r="AC30" i="31"/>
  <c r="AB30" i="31"/>
  <c r="AA30" i="31"/>
  <c r="Z30" i="31"/>
  <c r="Y30" i="31"/>
  <c r="X30" i="31"/>
  <c r="W30" i="31"/>
  <c r="V30" i="31"/>
  <c r="U30" i="31"/>
  <c r="T30" i="31"/>
  <c r="Q30" i="31"/>
  <c r="P30" i="31"/>
  <c r="O30" i="31"/>
  <c r="N30" i="31"/>
  <c r="M30" i="31"/>
  <c r="AC29" i="31"/>
  <c r="AB29" i="31"/>
  <c r="AA29" i="31"/>
  <c r="Z29" i="31"/>
  <c r="Y29" i="31"/>
  <c r="X29" i="31"/>
  <c r="W29" i="31"/>
  <c r="V29" i="31"/>
  <c r="U29" i="31"/>
  <c r="T29" i="31"/>
  <c r="Q29" i="31"/>
  <c r="P29" i="31"/>
  <c r="O29" i="31"/>
  <c r="N29" i="31"/>
  <c r="M29" i="31"/>
  <c r="AC25" i="31"/>
  <c r="AB25" i="31"/>
  <c r="AA25" i="31"/>
  <c r="Z25" i="31"/>
  <c r="Y25" i="31"/>
  <c r="X25" i="31"/>
  <c r="W25" i="31"/>
  <c r="V25" i="31"/>
  <c r="U25" i="31"/>
  <c r="T25" i="31"/>
  <c r="Q25" i="31"/>
  <c r="P25" i="31"/>
  <c r="O25" i="31"/>
  <c r="N25" i="31"/>
  <c r="M25" i="31"/>
  <c r="AC24" i="31"/>
  <c r="AB24" i="31"/>
  <c r="AA24" i="31"/>
  <c r="Z24" i="31"/>
  <c r="Y24" i="31"/>
  <c r="X24" i="31"/>
  <c r="W24" i="31"/>
  <c r="AE24" i="31" s="1"/>
  <c r="V24" i="31"/>
  <c r="U24" i="31"/>
  <c r="T24" i="31"/>
  <c r="Q24" i="31"/>
  <c r="P24" i="31"/>
  <c r="O24" i="31"/>
  <c r="N24" i="31"/>
  <c r="M24" i="31"/>
  <c r="AC23" i="31"/>
  <c r="AB23" i="31"/>
  <c r="AA23" i="31"/>
  <c r="Z23" i="31"/>
  <c r="Y23" i="31"/>
  <c r="X23" i="31"/>
  <c r="W23" i="31"/>
  <c r="V23" i="31"/>
  <c r="U23" i="31"/>
  <c r="T23" i="31"/>
  <c r="Q23" i="31"/>
  <c r="P23" i="31"/>
  <c r="O23" i="31"/>
  <c r="N23" i="31"/>
  <c r="M23" i="31"/>
  <c r="AC22" i="31"/>
  <c r="AB22" i="31"/>
  <c r="AA22" i="31"/>
  <c r="Z22" i="31"/>
  <c r="Y22" i="31"/>
  <c r="X22" i="31"/>
  <c r="W22" i="31"/>
  <c r="V22" i="31"/>
  <c r="U22" i="31"/>
  <c r="T22" i="31"/>
  <c r="Q22" i="31"/>
  <c r="P22" i="31"/>
  <c r="O22" i="31"/>
  <c r="N22" i="31"/>
  <c r="M22" i="31"/>
  <c r="AC21" i="31"/>
  <c r="AB21" i="31"/>
  <c r="AA21" i="31"/>
  <c r="Z21" i="31"/>
  <c r="Y21" i="31"/>
  <c r="X21" i="31"/>
  <c r="W21" i="31"/>
  <c r="V21" i="31"/>
  <c r="U21" i="31"/>
  <c r="T21" i="31"/>
  <c r="Q21" i="31"/>
  <c r="P21" i="31"/>
  <c r="O21" i="31"/>
  <c r="N21" i="31"/>
  <c r="M21" i="31"/>
  <c r="AC20" i="31"/>
  <c r="AB20" i="31"/>
  <c r="AA20" i="31"/>
  <c r="Z20" i="31"/>
  <c r="Y20" i="31"/>
  <c r="X20" i="31"/>
  <c r="W20" i="31"/>
  <c r="AE20" i="31" s="1"/>
  <c r="V20" i="31"/>
  <c r="U20" i="31"/>
  <c r="T20" i="31"/>
  <c r="Q20" i="31"/>
  <c r="P20" i="31"/>
  <c r="O20" i="31"/>
  <c r="N20" i="31"/>
  <c r="M20" i="31"/>
  <c r="AC19" i="31"/>
  <c r="AB19" i="31"/>
  <c r="AA19" i="31"/>
  <c r="Z19" i="31"/>
  <c r="Y19" i="31"/>
  <c r="X19" i="31"/>
  <c r="W19" i="31"/>
  <c r="V19" i="31"/>
  <c r="U19" i="31"/>
  <c r="T19" i="31"/>
  <c r="Q19" i="31"/>
  <c r="P19" i="31"/>
  <c r="O19" i="31"/>
  <c r="N19" i="31"/>
  <c r="M19" i="31"/>
  <c r="AC18" i="31"/>
  <c r="AB18" i="31"/>
  <c r="AA18" i="31"/>
  <c r="Z18" i="31"/>
  <c r="Y18" i="31"/>
  <c r="X18" i="31"/>
  <c r="W18" i="31"/>
  <c r="V18" i="31"/>
  <c r="U18" i="31"/>
  <c r="T18" i="31"/>
  <c r="Q18" i="31"/>
  <c r="P18" i="31"/>
  <c r="O18" i="31"/>
  <c r="N18" i="31"/>
  <c r="M18" i="31"/>
  <c r="AC17" i="31"/>
  <c r="AB17" i="31"/>
  <c r="AA17" i="31"/>
  <c r="Z17" i="31"/>
  <c r="Y17" i="31"/>
  <c r="X17" i="31"/>
  <c r="W17" i="31"/>
  <c r="V17" i="31"/>
  <c r="U17" i="31"/>
  <c r="T17" i="31"/>
  <c r="Q17" i="31"/>
  <c r="P17" i="31"/>
  <c r="O17" i="31"/>
  <c r="N17" i="31"/>
  <c r="M17" i="31"/>
  <c r="AC16" i="31"/>
  <c r="AB16" i="31"/>
  <c r="AA16" i="31"/>
  <c r="Z16" i="31"/>
  <c r="Y16" i="31"/>
  <c r="X16" i="31"/>
  <c r="W16" i="31"/>
  <c r="AE16" i="31" s="1"/>
  <c r="V16" i="31"/>
  <c r="U16" i="31"/>
  <c r="T16" i="31"/>
  <c r="Q16" i="31"/>
  <c r="P16" i="31"/>
  <c r="O16" i="31"/>
  <c r="N16" i="31"/>
  <c r="M16" i="31"/>
  <c r="AC64" i="30"/>
  <c r="AB64" i="30"/>
  <c r="AA64" i="30"/>
  <c r="Z64" i="30"/>
  <c r="Y64" i="30"/>
  <c r="X64" i="30"/>
  <c r="W64" i="30"/>
  <c r="V64" i="30"/>
  <c r="U64" i="30"/>
  <c r="T64" i="30"/>
  <c r="Q64" i="30"/>
  <c r="P64" i="30"/>
  <c r="O64" i="30"/>
  <c r="N64" i="30"/>
  <c r="M64" i="30"/>
  <c r="AC63" i="30"/>
  <c r="AB63" i="30"/>
  <c r="AA63" i="30"/>
  <c r="Z63" i="30"/>
  <c r="Y63" i="30"/>
  <c r="X63" i="30"/>
  <c r="W63" i="30"/>
  <c r="V63" i="30"/>
  <c r="U63" i="30"/>
  <c r="AH63" i="30" s="1"/>
  <c r="T63" i="30"/>
  <c r="Q63" i="30"/>
  <c r="P63" i="30"/>
  <c r="O63" i="30"/>
  <c r="N63" i="30"/>
  <c r="M63" i="30"/>
  <c r="AC62" i="30"/>
  <c r="AB62" i="30"/>
  <c r="AA62" i="30"/>
  <c r="Z62" i="30"/>
  <c r="Y62" i="30"/>
  <c r="X62" i="30"/>
  <c r="W62" i="30"/>
  <c r="V62" i="30"/>
  <c r="U62" i="30"/>
  <c r="T62" i="30"/>
  <c r="AF62" i="30" s="1"/>
  <c r="Q62" i="30"/>
  <c r="P62" i="30"/>
  <c r="O62" i="30"/>
  <c r="N62" i="30"/>
  <c r="M62" i="30"/>
  <c r="AC61" i="30"/>
  <c r="AB61" i="30"/>
  <c r="AA61" i="30"/>
  <c r="Z61" i="30"/>
  <c r="Y61" i="30"/>
  <c r="X61" i="30"/>
  <c r="W61" i="30"/>
  <c r="AE61" i="30" s="1"/>
  <c r="V61" i="30"/>
  <c r="U61" i="30"/>
  <c r="T61" i="30"/>
  <c r="Q61" i="30"/>
  <c r="P61" i="30"/>
  <c r="O61" i="30"/>
  <c r="N61" i="30"/>
  <c r="M61" i="30"/>
  <c r="AC60" i="30"/>
  <c r="AB60" i="30"/>
  <c r="AA60" i="30"/>
  <c r="Z60" i="30"/>
  <c r="Y60" i="30"/>
  <c r="X60" i="30"/>
  <c r="W60" i="30"/>
  <c r="V60" i="30"/>
  <c r="U60" i="30"/>
  <c r="T60" i="30"/>
  <c r="Q60" i="30"/>
  <c r="P60" i="30"/>
  <c r="O60" i="30"/>
  <c r="N60" i="30"/>
  <c r="M60" i="30"/>
  <c r="AC59" i="30"/>
  <c r="AB59" i="30"/>
  <c r="AA59" i="30"/>
  <c r="Z59" i="30"/>
  <c r="Y59" i="30"/>
  <c r="X59" i="30"/>
  <c r="W59" i="30"/>
  <c r="V59" i="30"/>
  <c r="U59" i="30"/>
  <c r="AG59" i="30" s="1"/>
  <c r="T59" i="30"/>
  <c r="Q59" i="30"/>
  <c r="P59" i="30"/>
  <c r="O59" i="30"/>
  <c r="N59" i="30"/>
  <c r="M59" i="30"/>
  <c r="AC58" i="30"/>
  <c r="AB58" i="30"/>
  <c r="AA58" i="30"/>
  <c r="Z58" i="30"/>
  <c r="Y58" i="30"/>
  <c r="X58" i="30"/>
  <c r="W58" i="30"/>
  <c r="V58" i="30"/>
  <c r="U58" i="30"/>
  <c r="T58" i="30"/>
  <c r="AH58" i="30" s="1"/>
  <c r="Q58" i="30"/>
  <c r="P58" i="30"/>
  <c r="O58" i="30"/>
  <c r="N58" i="30"/>
  <c r="M58" i="30"/>
  <c r="AC57" i="30"/>
  <c r="AB57" i="30"/>
  <c r="AA57" i="30"/>
  <c r="Z57" i="30"/>
  <c r="Y57" i="30"/>
  <c r="X57" i="30"/>
  <c r="W57" i="30"/>
  <c r="AE57" i="30" s="1"/>
  <c r="V57" i="30"/>
  <c r="U57" i="30"/>
  <c r="T57" i="30"/>
  <c r="Q57" i="30"/>
  <c r="P57" i="30"/>
  <c r="O57" i="30"/>
  <c r="N57" i="30"/>
  <c r="M57" i="30"/>
  <c r="AC56" i="30"/>
  <c r="AB56" i="30"/>
  <c r="AA56" i="30"/>
  <c r="Z56" i="30"/>
  <c r="Y56" i="30"/>
  <c r="X56" i="30"/>
  <c r="W56" i="30"/>
  <c r="V56" i="30"/>
  <c r="U56" i="30"/>
  <c r="T56" i="30"/>
  <c r="Q56" i="30"/>
  <c r="P56" i="30"/>
  <c r="O56" i="30"/>
  <c r="N56" i="30"/>
  <c r="M56" i="30"/>
  <c r="AC55" i="30"/>
  <c r="AB55" i="30"/>
  <c r="AA55" i="30"/>
  <c r="Z55" i="30"/>
  <c r="Y55" i="30"/>
  <c r="X55" i="30"/>
  <c r="W55" i="30"/>
  <c r="V55" i="30"/>
  <c r="U55" i="30"/>
  <c r="T55" i="30"/>
  <c r="Q55" i="30"/>
  <c r="P55" i="30"/>
  <c r="O55" i="30"/>
  <c r="N55" i="30"/>
  <c r="M55" i="30"/>
  <c r="AC51" i="30"/>
  <c r="AB51" i="30"/>
  <c r="AA51" i="30"/>
  <c r="Z51" i="30"/>
  <c r="Y51" i="30"/>
  <c r="X51" i="30"/>
  <c r="W51" i="30"/>
  <c r="V51" i="30"/>
  <c r="U51" i="30"/>
  <c r="T51" i="30"/>
  <c r="AH51" i="30" s="1"/>
  <c r="Q51" i="30"/>
  <c r="P51" i="30"/>
  <c r="O51" i="30"/>
  <c r="N51" i="30"/>
  <c r="M51" i="30"/>
  <c r="AC50" i="30"/>
  <c r="AB50" i="30"/>
  <c r="AA50" i="30"/>
  <c r="Z50" i="30"/>
  <c r="Y50" i="30"/>
  <c r="X50" i="30"/>
  <c r="W50" i="30"/>
  <c r="AE50" i="30" s="1"/>
  <c r="V50" i="30"/>
  <c r="U50" i="30"/>
  <c r="T50" i="30"/>
  <c r="Q50" i="30"/>
  <c r="P50" i="30"/>
  <c r="O50" i="30"/>
  <c r="N50" i="30"/>
  <c r="M50" i="30"/>
  <c r="AC49" i="30"/>
  <c r="AB49" i="30"/>
  <c r="AA49" i="30"/>
  <c r="Z49" i="30"/>
  <c r="Y49" i="30"/>
  <c r="X49" i="30"/>
  <c r="W49" i="30"/>
  <c r="V49" i="30"/>
  <c r="U49" i="30"/>
  <c r="T49" i="30"/>
  <c r="Q49" i="30"/>
  <c r="P49" i="30"/>
  <c r="O49" i="30"/>
  <c r="N49" i="30"/>
  <c r="M49" i="30"/>
  <c r="AC48" i="30"/>
  <c r="AB48" i="30"/>
  <c r="AA48" i="30"/>
  <c r="Z48" i="30"/>
  <c r="Y48" i="30"/>
  <c r="X48" i="30"/>
  <c r="W48" i="30"/>
  <c r="V48" i="30"/>
  <c r="U48" i="30"/>
  <c r="T48" i="30"/>
  <c r="Q48" i="30"/>
  <c r="P48" i="30"/>
  <c r="O48" i="30"/>
  <c r="N48" i="30"/>
  <c r="M48" i="30"/>
  <c r="AC47" i="30"/>
  <c r="AB47" i="30"/>
  <c r="AA47" i="30"/>
  <c r="Z47" i="30"/>
  <c r="Y47" i="30"/>
  <c r="X47" i="30"/>
  <c r="W47" i="30"/>
  <c r="V47" i="30"/>
  <c r="U47" i="30"/>
  <c r="T47" i="30"/>
  <c r="Q47" i="30"/>
  <c r="P47" i="30"/>
  <c r="O47" i="30"/>
  <c r="N47" i="30"/>
  <c r="M47" i="30"/>
  <c r="AC46" i="30"/>
  <c r="AB46" i="30"/>
  <c r="AA46" i="30"/>
  <c r="Z46" i="30"/>
  <c r="Y46" i="30"/>
  <c r="X46" i="30"/>
  <c r="W46" i="30"/>
  <c r="AE46" i="30" s="1"/>
  <c r="V46" i="30"/>
  <c r="U46" i="30"/>
  <c r="T46" i="30"/>
  <c r="Q46" i="30"/>
  <c r="P46" i="30"/>
  <c r="O46" i="30"/>
  <c r="N46" i="30"/>
  <c r="M46" i="30"/>
  <c r="AC45" i="30"/>
  <c r="AB45" i="30"/>
  <c r="AA45" i="30"/>
  <c r="Z45" i="30"/>
  <c r="Y45" i="30"/>
  <c r="X45" i="30"/>
  <c r="W45" i="30"/>
  <c r="V45" i="30"/>
  <c r="U45" i="30"/>
  <c r="T45" i="30"/>
  <c r="Q45" i="30"/>
  <c r="P45" i="30"/>
  <c r="O45" i="30"/>
  <c r="N45" i="30"/>
  <c r="M45" i="30"/>
  <c r="AC44" i="30"/>
  <c r="AB44" i="30"/>
  <c r="AA44" i="30"/>
  <c r="Z44" i="30"/>
  <c r="Y44" i="30"/>
  <c r="X44" i="30"/>
  <c r="W44" i="30"/>
  <c r="V44" i="30"/>
  <c r="U44" i="30"/>
  <c r="T44" i="30"/>
  <c r="Q44" i="30"/>
  <c r="P44" i="30"/>
  <c r="O44" i="30"/>
  <c r="N44" i="30"/>
  <c r="M44" i="30"/>
  <c r="AC43" i="30"/>
  <c r="AB43" i="30"/>
  <c r="AA43" i="30"/>
  <c r="Z43" i="30"/>
  <c r="Y43" i="30"/>
  <c r="X43" i="30"/>
  <c r="W43" i="30"/>
  <c r="V43" i="30"/>
  <c r="U43" i="30"/>
  <c r="T43" i="30"/>
  <c r="Q43" i="30"/>
  <c r="P43" i="30"/>
  <c r="O43" i="30"/>
  <c r="N43" i="30"/>
  <c r="M43" i="30"/>
  <c r="AC42" i="30"/>
  <c r="AB42" i="30"/>
  <c r="AA42" i="30"/>
  <c r="Z42" i="30"/>
  <c r="Y42" i="30"/>
  <c r="X42" i="30"/>
  <c r="W42" i="30"/>
  <c r="AE42" i="30" s="1"/>
  <c r="V42" i="30"/>
  <c r="U42" i="30"/>
  <c r="T42" i="30"/>
  <c r="Q42" i="30"/>
  <c r="P42" i="30"/>
  <c r="O42" i="30"/>
  <c r="N42" i="30"/>
  <c r="M42" i="30"/>
  <c r="AC38" i="30"/>
  <c r="AB38" i="30"/>
  <c r="AA38" i="30"/>
  <c r="Z38" i="30"/>
  <c r="Y38" i="30"/>
  <c r="X38" i="30"/>
  <c r="W38" i="30"/>
  <c r="V38" i="30"/>
  <c r="U38" i="30"/>
  <c r="T38" i="30"/>
  <c r="Q38" i="30"/>
  <c r="P38" i="30"/>
  <c r="O38" i="30"/>
  <c r="N38" i="30"/>
  <c r="M38" i="30"/>
  <c r="AC37" i="30"/>
  <c r="AB37" i="30"/>
  <c r="AA37" i="30"/>
  <c r="Z37" i="30"/>
  <c r="Y37" i="30"/>
  <c r="X37" i="30"/>
  <c r="W37" i="30"/>
  <c r="V37" i="30"/>
  <c r="U37" i="30"/>
  <c r="T37" i="30"/>
  <c r="Q37" i="30"/>
  <c r="P37" i="30"/>
  <c r="O37" i="30"/>
  <c r="N37" i="30"/>
  <c r="M37" i="30"/>
  <c r="AC36" i="30"/>
  <c r="AB36" i="30"/>
  <c r="AA36" i="30"/>
  <c r="Z36" i="30"/>
  <c r="Y36" i="30"/>
  <c r="X36" i="30"/>
  <c r="W36" i="30"/>
  <c r="V36" i="30"/>
  <c r="U36" i="30"/>
  <c r="T36" i="30"/>
  <c r="Q36" i="30"/>
  <c r="P36" i="30"/>
  <c r="O36" i="30"/>
  <c r="N36" i="30"/>
  <c r="M36" i="30"/>
  <c r="AC35" i="30"/>
  <c r="AB35" i="30"/>
  <c r="AA35" i="30"/>
  <c r="Z35" i="30"/>
  <c r="Y35" i="30"/>
  <c r="X35" i="30"/>
  <c r="W35" i="30"/>
  <c r="AE35" i="30" s="1"/>
  <c r="V35" i="30"/>
  <c r="U35" i="30"/>
  <c r="T35" i="30"/>
  <c r="Q35" i="30"/>
  <c r="P35" i="30"/>
  <c r="O35" i="30"/>
  <c r="N35" i="30"/>
  <c r="M35" i="30"/>
  <c r="AC34" i="30"/>
  <c r="AB34" i="30"/>
  <c r="AA34" i="30"/>
  <c r="Z34" i="30"/>
  <c r="Y34" i="30"/>
  <c r="X34" i="30"/>
  <c r="W34" i="30"/>
  <c r="V34" i="30"/>
  <c r="U34" i="30"/>
  <c r="T34" i="30"/>
  <c r="Q34" i="30"/>
  <c r="P34" i="30"/>
  <c r="O34" i="30"/>
  <c r="N34" i="30"/>
  <c r="M34" i="30"/>
  <c r="AC33" i="30"/>
  <c r="AB33" i="30"/>
  <c r="AA33" i="30"/>
  <c r="Z33" i="30"/>
  <c r="Y33" i="30"/>
  <c r="X33" i="30"/>
  <c r="W33" i="30"/>
  <c r="V33" i="30"/>
  <c r="U33" i="30"/>
  <c r="T33" i="30"/>
  <c r="Q33" i="30"/>
  <c r="P33" i="30"/>
  <c r="O33" i="30"/>
  <c r="N33" i="30"/>
  <c r="M33" i="30"/>
  <c r="AC32" i="30"/>
  <c r="AB32" i="30"/>
  <c r="AA32" i="30"/>
  <c r="Z32" i="30"/>
  <c r="Y32" i="30"/>
  <c r="X32" i="30"/>
  <c r="W32" i="30"/>
  <c r="V32" i="30"/>
  <c r="U32" i="30"/>
  <c r="T32" i="30"/>
  <c r="Q32" i="30"/>
  <c r="P32" i="30"/>
  <c r="O32" i="30"/>
  <c r="N32" i="30"/>
  <c r="M32" i="30"/>
  <c r="AC31" i="30"/>
  <c r="AB31" i="30"/>
  <c r="AA31" i="30"/>
  <c r="Z31" i="30"/>
  <c r="Y31" i="30"/>
  <c r="X31" i="30"/>
  <c r="W31" i="30"/>
  <c r="AE31" i="30" s="1"/>
  <c r="V31" i="30"/>
  <c r="U31" i="30"/>
  <c r="T31" i="30"/>
  <c r="Q31" i="30"/>
  <c r="P31" i="30"/>
  <c r="O31" i="30"/>
  <c r="N31" i="30"/>
  <c r="M31" i="30"/>
  <c r="AC30" i="30"/>
  <c r="AB30" i="30"/>
  <c r="AA30" i="30"/>
  <c r="Z30" i="30"/>
  <c r="Y30" i="30"/>
  <c r="X30" i="30"/>
  <c r="W30" i="30"/>
  <c r="V30" i="30"/>
  <c r="U30" i="30"/>
  <c r="T30" i="30"/>
  <c r="Q30" i="30"/>
  <c r="P30" i="30"/>
  <c r="O30" i="30"/>
  <c r="N30" i="30"/>
  <c r="M30" i="30"/>
  <c r="AC29" i="30"/>
  <c r="AB29" i="30"/>
  <c r="AA29" i="30"/>
  <c r="Z29" i="30"/>
  <c r="Y29" i="30"/>
  <c r="X29" i="30"/>
  <c r="W29" i="30"/>
  <c r="V29" i="30"/>
  <c r="U29" i="30"/>
  <c r="T29" i="30"/>
  <c r="Q29" i="30"/>
  <c r="P29" i="30"/>
  <c r="O29" i="30"/>
  <c r="N29" i="30"/>
  <c r="M29" i="30"/>
  <c r="AC25" i="30"/>
  <c r="AB25" i="30"/>
  <c r="AA25" i="30"/>
  <c r="Z25" i="30"/>
  <c r="Y25" i="30"/>
  <c r="X25" i="30"/>
  <c r="W25" i="30"/>
  <c r="V25" i="30"/>
  <c r="U25" i="30"/>
  <c r="T25" i="30"/>
  <c r="Q25" i="30"/>
  <c r="P25" i="30"/>
  <c r="O25" i="30"/>
  <c r="N25" i="30"/>
  <c r="M25" i="30"/>
  <c r="AC24" i="30"/>
  <c r="AB24" i="30"/>
  <c r="AA24" i="30"/>
  <c r="Z24" i="30"/>
  <c r="Y24" i="30"/>
  <c r="X24" i="30"/>
  <c r="W24" i="30"/>
  <c r="AE24" i="30" s="1"/>
  <c r="V24" i="30"/>
  <c r="U24" i="30"/>
  <c r="T24" i="30"/>
  <c r="Q24" i="30"/>
  <c r="P24" i="30"/>
  <c r="O24" i="30"/>
  <c r="N24" i="30"/>
  <c r="M24" i="30"/>
  <c r="AC23" i="30"/>
  <c r="AB23" i="30"/>
  <c r="AA23" i="30"/>
  <c r="Z23" i="30"/>
  <c r="Y23" i="30"/>
  <c r="X23" i="30"/>
  <c r="W23" i="30"/>
  <c r="V23" i="30"/>
  <c r="U23" i="30"/>
  <c r="T23" i="30"/>
  <c r="Q23" i="30"/>
  <c r="P23" i="30"/>
  <c r="O23" i="30"/>
  <c r="N23" i="30"/>
  <c r="M23" i="30"/>
  <c r="AC22" i="30"/>
  <c r="AB22" i="30"/>
  <c r="AA22" i="30"/>
  <c r="Z22" i="30"/>
  <c r="Y22" i="30"/>
  <c r="X22" i="30"/>
  <c r="W22" i="30"/>
  <c r="V22" i="30"/>
  <c r="U22" i="30"/>
  <c r="T22" i="30"/>
  <c r="Q22" i="30"/>
  <c r="P22" i="30"/>
  <c r="O22" i="30"/>
  <c r="N22" i="30"/>
  <c r="M22" i="30"/>
  <c r="AC21" i="30"/>
  <c r="AB21" i="30"/>
  <c r="AA21" i="30"/>
  <c r="Z21" i="30"/>
  <c r="Y21" i="30"/>
  <c r="X21" i="30"/>
  <c r="W21" i="30"/>
  <c r="V21" i="30"/>
  <c r="U21" i="30"/>
  <c r="T21" i="30"/>
  <c r="Q21" i="30"/>
  <c r="P21" i="30"/>
  <c r="O21" i="30"/>
  <c r="N21" i="30"/>
  <c r="M21" i="30"/>
  <c r="AC20" i="30"/>
  <c r="AB20" i="30"/>
  <c r="AA20" i="30"/>
  <c r="Z20" i="30"/>
  <c r="Y20" i="30"/>
  <c r="X20" i="30"/>
  <c r="W20" i="30"/>
  <c r="AE20" i="30" s="1"/>
  <c r="V20" i="30"/>
  <c r="U20" i="30"/>
  <c r="T20" i="30"/>
  <c r="Q20" i="30"/>
  <c r="P20" i="30"/>
  <c r="O20" i="30"/>
  <c r="N20" i="30"/>
  <c r="M20" i="30"/>
  <c r="AC19" i="30"/>
  <c r="AB19" i="30"/>
  <c r="AA19" i="30"/>
  <c r="Z19" i="30"/>
  <c r="Y19" i="30"/>
  <c r="X19" i="30"/>
  <c r="W19" i="30"/>
  <c r="V19" i="30"/>
  <c r="U19" i="30"/>
  <c r="T19" i="30"/>
  <c r="Q19" i="30"/>
  <c r="P19" i="30"/>
  <c r="O19" i="30"/>
  <c r="N19" i="30"/>
  <c r="M19" i="30"/>
  <c r="AC18" i="30"/>
  <c r="AB18" i="30"/>
  <c r="AA18" i="30"/>
  <c r="Z18" i="30"/>
  <c r="Y18" i="30"/>
  <c r="X18" i="30"/>
  <c r="W18" i="30"/>
  <c r="V18" i="30"/>
  <c r="U18" i="30"/>
  <c r="T18" i="30"/>
  <c r="Q18" i="30"/>
  <c r="P18" i="30"/>
  <c r="O18" i="30"/>
  <c r="N18" i="30"/>
  <c r="M18" i="30"/>
  <c r="AC17" i="30"/>
  <c r="AB17" i="30"/>
  <c r="AA17" i="30"/>
  <c r="Z17" i="30"/>
  <c r="Y17" i="30"/>
  <c r="X17" i="30"/>
  <c r="W17" i="30"/>
  <c r="V17" i="30"/>
  <c r="U17" i="30"/>
  <c r="T17" i="30"/>
  <c r="Q17" i="30"/>
  <c r="P17" i="30"/>
  <c r="O17" i="30"/>
  <c r="N17" i="30"/>
  <c r="M17" i="30"/>
  <c r="AC16" i="30"/>
  <c r="AB16" i="30"/>
  <c r="AA16" i="30"/>
  <c r="Z16" i="30"/>
  <c r="Y16" i="30"/>
  <c r="X16" i="30"/>
  <c r="W16" i="30"/>
  <c r="AE16" i="30" s="1"/>
  <c r="V16" i="30"/>
  <c r="U16" i="30"/>
  <c r="T16" i="30"/>
  <c r="Q16" i="30"/>
  <c r="P16" i="30"/>
  <c r="O16" i="30"/>
  <c r="N16" i="30"/>
  <c r="M16" i="30"/>
  <c r="AC64" i="29"/>
  <c r="AB64" i="29"/>
  <c r="AA64" i="29"/>
  <c r="Z64" i="29"/>
  <c r="Y64" i="29"/>
  <c r="X64" i="29"/>
  <c r="W64" i="29"/>
  <c r="V64" i="29"/>
  <c r="U64" i="29"/>
  <c r="T64" i="29"/>
  <c r="Q64" i="29"/>
  <c r="P64" i="29"/>
  <c r="O64" i="29"/>
  <c r="N64" i="29"/>
  <c r="M64" i="29"/>
  <c r="AC63" i="29"/>
  <c r="AB63" i="29"/>
  <c r="AA63" i="29"/>
  <c r="Z63" i="29"/>
  <c r="Y63" i="29"/>
  <c r="X63" i="29"/>
  <c r="W63" i="29"/>
  <c r="V63" i="29"/>
  <c r="U63" i="29"/>
  <c r="T63" i="29"/>
  <c r="Q63" i="29"/>
  <c r="P63" i="29"/>
  <c r="O63" i="29"/>
  <c r="N63" i="29"/>
  <c r="M63" i="29"/>
  <c r="AC62" i="29"/>
  <c r="AB62" i="29"/>
  <c r="AA62" i="29"/>
  <c r="Z62" i="29"/>
  <c r="Y62" i="29"/>
  <c r="X62" i="29"/>
  <c r="W62" i="29"/>
  <c r="V62" i="29"/>
  <c r="U62" i="29"/>
  <c r="T62" i="29"/>
  <c r="AH62" i="29" s="1"/>
  <c r="Q62" i="29"/>
  <c r="P62" i="29"/>
  <c r="O62" i="29"/>
  <c r="N62" i="29"/>
  <c r="M62" i="29"/>
  <c r="AC61" i="29"/>
  <c r="AB61" i="29"/>
  <c r="AA61" i="29"/>
  <c r="Z61" i="29"/>
  <c r="Y61" i="29"/>
  <c r="X61" i="29"/>
  <c r="W61" i="29"/>
  <c r="AE61" i="29" s="1"/>
  <c r="V61" i="29"/>
  <c r="U61" i="29"/>
  <c r="T61" i="29"/>
  <c r="Q61" i="29"/>
  <c r="P61" i="29"/>
  <c r="O61" i="29"/>
  <c r="N61" i="29"/>
  <c r="M61" i="29"/>
  <c r="AC60" i="29"/>
  <c r="AB60" i="29"/>
  <c r="AA60" i="29"/>
  <c r="Z60" i="29"/>
  <c r="Y60" i="29"/>
  <c r="X60" i="29"/>
  <c r="W60" i="29"/>
  <c r="V60" i="29"/>
  <c r="U60" i="29"/>
  <c r="T60" i="29"/>
  <c r="Q60" i="29"/>
  <c r="P60" i="29"/>
  <c r="O60" i="29"/>
  <c r="N60" i="29"/>
  <c r="M60" i="29"/>
  <c r="AC59" i="29"/>
  <c r="AB59" i="29"/>
  <c r="AA59" i="29"/>
  <c r="Z59" i="29"/>
  <c r="Y59" i="29"/>
  <c r="X59" i="29"/>
  <c r="W59" i="29"/>
  <c r="V59" i="29"/>
  <c r="U59" i="29"/>
  <c r="T59" i="29"/>
  <c r="Q59" i="29"/>
  <c r="P59" i="29"/>
  <c r="O59" i="29"/>
  <c r="N59" i="29"/>
  <c r="M59" i="29"/>
  <c r="AC58" i="29"/>
  <c r="AB58" i="29"/>
  <c r="AA58" i="29"/>
  <c r="Z58" i="29"/>
  <c r="Y58" i="29"/>
  <c r="X58" i="29"/>
  <c r="W58" i="29"/>
  <c r="V58" i="29"/>
  <c r="U58" i="29"/>
  <c r="T58" i="29"/>
  <c r="Q58" i="29"/>
  <c r="P58" i="29"/>
  <c r="O58" i="29"/>
  <c r="N58" i="29"/>
  <c r="M58" i="29"/>
  <c r="AC57" i="29"/>
  <c r="AB57" i="29"/>
  <c r="AA57" i="29"/>
  <c r="Z57" i="29"/>
  <c r="Y57" i="29"/>
  <c r="X57" i="29"/>
  <c r="W57" i="29"/>
  <c r="V57" i="29"/>
  <c r="U57" i="29"/>
  <c r="T57" i="29"/>
  <c r="Q57" i="29"/>
  <c r="P57" i="29"/>
  <c r="O57" i="29"/>
  <c r="N57" i="29"/>
  <c r="M57" i="29"/>
  <c r="AC56" i="29"/>
  <c r="AB56" i="29"/>
  <c r="AA56" i="29"/>
  <c r="Z56" i="29"/>
  <c r="Y56" i="29"/>
  <c r="X56" i="29"/>
  <c r="W56" i="29"/>
  <c r="V56" i="29"/>
  <c r="U56" i="29"/>
  <c r="T56" i="29"/>
  <c r="Q56" i="29"/>
  <c r="P56" i="29"/>
  <c r="O56" i="29"/>
  <c r="N56" i="29"/>
  <c r="M56" i="29"/>
  <c r="AC55" i="29"/>
  <c r="AB55" i="29"/>
  <c r="AA55" i="29"/>
  <c r="Z55" i="29"/>
  <c r="Y55" i="29"/>
  <c r="X55" i="29"/>
  <c r="W55" i="29"/>
  <c r="V55" i="29"/>
  <c r="U55" i="29"/>
  <c r="T55" i="29"/>
  <c r="Q55" i="29"/>
  <c r="P55" i="29"/>
  <c r="O55" i="29"/>
  <c r="N55" i="29"/>
  <c r="M55" i="29"/>
  <c r="AC51" i="29"/>
  <c r="AB51" i="29"/>
  <c r="AA51" i="29"/>
  <c r="Z51" i="29"/>
  <c r="Y51" i="29"/>
  <c r="X51" i="29"/>
  <c r="W51" i="29"/>
  <c r="V51" i="29"/>
  <c r="U51" i="29"/>
  <c r="T51" i="29"/>
  <c r="Q51" i="29"/>
  <c r="P51" i="29"/>
  <c r="O51" i="29"/>
  <c r="N51" i="29"/>
  <c r="M51" i="29"/>
  <c r="AC50" i="29"/>
  <c r="AB50" i="29"/>
  <c r="AA50" i="29"/>
  <c r="Z50" i="29"/>
  <c r="Y50" i="29"/>
  <c r="X50" i="29"/>
  <c r="W50" i="29"/>
  <c r="V50" i="29"/>
  <c r="U50" i="29"/>
  <c r="T50" i="29"/>
  <c r="Q50" i="29"/>
  <c r="P50" i="29"/>
  <c r="O50" i="29"/>
  <c r="N50" i="29"/>
  <c r="M50" i="29"/>
  <c r="AC49" i="29"/>
  <c r="AB49" i="29"/>
  <c r="AA49" i="29"/>
  <c r="Z49" i="29"/>
  <c r="Y49" i="29"/>
  <c r="X49" i="29"/>
  <c r="W49" i="29"/>
  <c r="V49" i="29"/>
  <c r="U49" i="29"/>
  <c r="T49" i="29"/>
  <c r="Q49" i="29"/>
  <c r="P49" i="29"/>
  <c r="O49" i="29"/>
  <c r="N49" i="29"/>
  <c r="M49" i="29"/>
  <c r="AC48" i="29"/>
  <c r="AB48" i="29"/>
  <c r="AA48" i="29"/>
  <c r="Z48" i="29"/>
  <c r="Y48" i="29"/>
  <c r="X48" i="29"/>
  <c r="W48" i="29"/>
  <c r="V48" i="29"/>
  <c r="U48" i="29"/>
  <c r="T48" i="29"/>
  <c r="Q48" i="29"/>
  <c r="P48" i="29"/>
  <c r="O48" i="29"/>
  <c r="N48" i="29"/>
  <c r="M48" i="29"/>
  <c r="AC47" i="29"/>
  <c r="AB47" i="29"/>
  <c r="AA47" i="29"/>
  <c r="Z47" i="29"/>
  <c r="Y47" i="29"/>
  <c r="X47" i="29"/>
  <c r="W47" i="29"/>
  <c r="V47" i="29"/>
  <c r="U47" i="29"/>
  <c r="T47" i="29"/>
  <c r="Q47" i="29"/>
  <c r="P47" i="29"/>
  <c r="O47" i="29"/>
  <c r="N47" i="29"/>
  <c r="M47" i="29"/>
  <c r="AC46" i="29"/>
  <c r="AB46" i="29"/>
  <c r="AA46" i="29"/>
  <c r="Z46" i="29"/>
  <c r="Y46" i="29"/>
  <c r="X46" i="29"/>
  <c r="W46" i="29"/>
  <c r="V46" i="29"/>
  <c r="U46" i="29"/>
  <c r="T46" i="29"/>
  <c r="Q46" i="29"/>
  <c r="P46" i="29"/>
  <c r="O46" i="29"/>
  <c r="N46" i="29"/>
  <c r="M46" i="29"/>
  <c r="AC45" i="29"/>
  <c r="AB45" i="29"/>
  <c r="AA45" i="29"/>
  <c r="Z45" i="29"/>
  <c r="Y45" i="29"/>
  <c r="X45" i="29"/>
  <c r="W45" i="29"/>
  <c r="V45" i="29"/>
  <c r="U45" i="29"/>
  <c r="T45" i="29"/>
  <c r="Q45" i="29"/>
  <c r="P45" i="29"/>
  <c r="O45" i="29"/>
  <c r="N45" i="29"/>
  <c r="M45" i="29"/>
  <c r="AC44" i="29"/>
  <c r="AB44" i="29"/>
  <c r="AA44" i="29"/>
  <c r="Z44" i="29"/>
  <c r="Y44" i="29"/>
  <c r="X44" i="29"/>
  <c r="W44" i="29"/>
  <c r="V44" i="29"/>
  <c r="U44" i="29"/>
  <c r="T44" i="29"/>
  <c r="Q44" i="29"/>
  <c r="P44" i="29"/>
  <c r="O44" i="29"/>
  <c r="N44" i="29"/>
  <c r="M44" i="29"/>
  <c r="AC43" i="29"/>
  <c r="AB43" i="29"/>
  <c r="AA43" i="29"/>
  <c r="Z43" i="29"/>
  <c r="Y43" i="29"/>
  <c r="X43" i="29"/>
  <c r="W43" i="29"/>
  <c r="V43" i="29"/>
  <c r="U43" i="29"/>
  <c r="T43" i="29"/>
  <c r="Q43" i="29"/>
  <c r="P43" i="29"/>
  <c r="O43" i="29"/>
  <c r="N43" i="29"/>
  <c r="M43" i="29"/>
  <c r="AC42" i="29"/>
  <c r="AB42" i="29"/>
  <c r="AA42" i="29"/>
  <c r="Z42" i="29"/>
  <c r="Y42" i="29"/>
  <c r="X42" i="29"/>
  <c r="W42" i="29"/>
  <c r="V42" i="29"/>
  <c r="U42" i="29"/>
  <c r="T42" i="29"/>
  <c r="Q42" i="29"/>
  <c r="P42" i="29"/>
  <c r="O42" i="29"/>
  <c r="N42" i="29"/>
  <c r="M42" i="29"/>
  <c r="AC38" i="29"/>
  <c r="AB38" i="29"/>
  <c r="AA38" i="29"/>
  <c r="Z38" i="29"/>
  <c r="Y38" i="29"/>
  <c r="X38" i="29"/>
  <c r="W38" i="29"/>
  <c r="V38" i="29"/>
  <c r="U38" i="29"/>
  <c r="T38" i="29"/>
  <c r="Q38" i="29"/>
  <c r="P38" i="29"/>
  <c r="O38" i="29"/>
  <c r="N38" i="29"/>
  <c r="M38" i="29"/>
  <c r="AC37" i="29"/>
  <c r="AB37" i="29"/>
  <c r="AA37" i="29"/>
  <c r="Z37" i="29"/>
  <c r="Y37" i="29"/>
  <c r="X37" i="29"/>
  <c r="W37" i="29"/>
  <c r="V37" i="29"/>
  <c r="U37" i="29"/>
  <c r="T37" i="29"/>
  <c r="Q37" i="29"/>
  <c r="P37" i="29"/>
  <c r="O37" i="29"/>
  <c r="N37" i="29"/>
  <c r="M37" i="29"/>
  <c r="AC36" i="29"/>
  <c r="AB36" i="29"/>
  <c r="AA36" i="29"/>
  <c r="Z36" i="29"/>
  <c r="Y36" i="29"/>
  <c r="X36" i="29"/>
  <c r="W36" i="29"/>
  <c r="V36" i="29"/>
  <c r="U36" i="29"/>
  <c r="T36" i="29"/>
  <c r="Q36" i="29"/>
  <c r="P36" i="29"/>
  <c r="O36" i="29"/>
  <c r="N36" i="29"/>
  <c r="M36" i="29"/>
  <c r="AC35" i="29"/>
  <c r="AB35" i="29"/>
  <c r="AA35" i="29"/>
  <c r="Z35" i="29"/>
  <c r="Y35" i="29"/>
  <c r="X35" i="29"/>
  <c r="W35" i="29"/>
  <c r="V35" i="29"/>
  <c r="U35" i="29"/>
  <c r="T35" i="29"/>
  <c r="Q35" i="29"/>
  <c r="P35" i="29"/>
  <c r="O35" i="29"/>
  <c r="N35" i="29"/>
  <c r="M35" i="29"/>
  <c r="AC34" i="29"/>
  <c r="AB34" i="29"/>
  <c r="AA34" i="29"/>
  <c r="Z34" i="29"/>
  <c r="Y34" i="29"/>
  <c r="X34" i="29"/>
  <c r="W34" i="29"/>
  <c r="V34" i="29"/>
  <c r="U34" i="29"/>
  <c r="T34" i="29"/>
  <c r="Q34" i="29"/>
  <c r="P34" i="29"/>
  <c r="O34" i="29"/>
  <c r="N34" i="29"/>
  <c r="M34" i="29"/>
  <c r="AC33" i="29"/>
  <c r="AB33" i="29"/>
  <c r="AA33" i="29"/>
  <c r="Z33" i="29"/>
  <c r="Y33" i="29"/>
  <c r="X33" i="29"/>
  <c r="W33" i="29"/>
  <c r="V33" i="29"/>
  <c r="U33" i="29"/>
  <c r="T33" i="29"/>
  <c r="Q33" i="29"/>
  <c r="P33" i="29"/>
  <c r="O33" i="29"/>
  <c r="N33" i="29"/>
  <c r="M33" i="29"/>
  <c r="AC32" i="29"/>
  <c r="AB32" i="29"/>
  <c r="AA32" i="29"/>
  <c r="Z32" i="29"/>
  <c r="Y32" i="29"/>
  <c r="X32" i="29"/>
  <c r="W32" i="29"/>
  <c r="V32" i="29"/>
  <c r="U32" i="29"/>
  <c r="T32" i="29"/>
  <c r="AE32" i="29" s="1"/>
  <c r="Q32" i="29"/>
  <c r="P32" i="29"/>
  <c r="O32" i="29"/>
  <c r="N32" i="29"/>
  <c r="M32" i="29"/>
  <c r="AC31" i="29"/>
  <c r="AB31" i="29"/>
  <c r="AA31" i="29"/>
  <c r="Z31" i="29"/>
  <c r="Y31" i="29"/>
  <c r="X31" i="29"/>
  <c r="W31" i="29"/>
  <c r="V31" i="29"/>
  <c r="U31" i="29"/>
  <c r="T31" i="29"/>
  <c r="Q31" i="29"/>
  <c r="P31" i="29"/>
  <c r="O31" i="29"/>
  <c r="N31" i="29"/>
  <c r="M31" i="29"/>
  <c r="AC30" i="29"/>
  <c r="AB30" i="29"/>
  <c r="AA30" i="29"/>
  <c r="Z30" i="29"/>
  <c r="Y30" i="29"/>
  <c r="X30" i="29"/>
  <c r="W30" i="29"/>
  <c r="V30" i="29"/>
  <c r="AE30" i="29" s="1"/>
  <c r="U30" i="29"/>
  <c r="T30" i="29"/>
  <c r="Q30" i="29"/>
  <c r="P30" i="29"/>
  <c r="O30" i="29"/>
  <c r="N30" i="29"/>
  <c r="M30" i="29"/>
  <c r="AC29" i="29"/>
  <c r="AB29" i="29"/>
  <c r="AA29" i="29"/>
  <c r="Z29" i="29"/>
  <c r="Y29" i="29"/>
  <c r="X29" i="29"/>
  <c r="W29" i="29"/>
  <c r="V29" i="29"/>
  <c r="U29" i="29"/>
  <c r="T29" i="29"/>
  <c r="Q29" i="29"/>
  <c r="P29" i="29"/>
  <c r="O29" i="29"/>
  <c r="N29" i="29"/>
  <c r="M29" i="29"/>
  <c r="AC25" i="29"/>
  <c r="AB25" i="29"/>
  <c r="AA25" i="29"/>
  <c r="Z25" i="29"/>
  <c r="Y25" i="29"/>
  <c r="X25" i="29"/>
  <c r="W25" i="29"/>
  <c r="V25" i="29"/>
  <c r="U25" i="29"/>
  <c r="T25" i="29"/>
  <c r="AE25" i="29" s="1"/>
  <c r="Q25" i="29"/>
  <c r="P25" i="29"/>
  <c r="O25" i="29"/>
  <c r="N25" i="29"/>
  <c r="M25" i="29"/>
  <c r="AC24" i="29"/>
  <c r="AB24" i="29"/>
  <c r="AA24" i="29"/>
  <c r="Z24" i="29"/>
  <c r="Y24" i="29"/>
  <c r="X24" i="29"/>
  <c r="W24" i="29"/>
  <c r="V24" i="29"/>
  <c r="U24" i="29"/>
  <c r="T24" i="29"/>
  <c r="Q24" i="29"/>
  <c r="P24" i="29"/>
  <c r="O24" i="29"/>
  <c r="N24" i="29"/>
  <c r="M24" i="29"/>
  <c r="AC23" i="29"/>
  <c r="AB23" i="29"/>
  <c r="AA23" i="29"/>
  <c r="Z23" i="29"/>
  <c r="Y23" i="29"/>
  <c r="X23" i="29"/>
  <c r="W23" i="29"/>
  <c r="V23" i="29"/>
  <c r="U23" i="29"/>
  <c r="T23" i="29"/>
  <c r="Q23" i="29"/>
  <c r="P23" i="29"/>
  <c r="O23" i="29"/>
  <c r="N23" i="29"/>
  <c r="M23" i="29"/>
  <c r="AC22" i="29"/>
  <c r="AB22" i="29"/>
  <c r="AA22" i="29"/>
  <c r="Z22" i="29"/>
  <c r="Y22" i="29"/>
  <c r="X22" i="29"/>
  <c r="W22" i="29"/>
  <c r="V22" i="29"/>
  <c r="U22" i="29"/>
  <c r="T22" i="29"/>
  <c r="Q22" i="29"/>
  <c r="P22" i="29"/>
  <c r="O22" i="29"/>
  <c r="N22" i="29"/>
  <c r="M22" i="29"/>
  <c r="AC21" i="29"/>
  <c r="AB21" i="29"/>
  <c r="AA21" i="29"/>
  <c r="Z21" i="29"/>
  <c r="Y21" i="29"/>
  <c r="X21" i="29"/>
  <c r="W21" i="29"/>
  <c r="V21" i="29"/>
  <c r="U21" i="29"/>
  <c r="T21" i="29"/>
  <c r="Q21" i="29"/>
  <c r="P21" i="29"/>
  <c r="O21" i="29"/>
  <c r="N21" i="29"/>
  <c r="M21" i="29"/>
  <c r="AC20" i="29"/>
  <c r="AB20" i="29"/>
  <c r="AA20" i="29"/>
  <c r="Z20" i="29"/>
  <c r="Y20" i="29"/>
  <c r="X20" i="29"/>
  <c r="W20" i="29"/>
  <c r="V20" i="29"/>
  <c r="U20" i="29"/>
  <c r="T20" i="29"/>
  <c r="Q20" i="29"/>
  <c r="P20" i="29"/>
  <c r="O20" i="29"/>
  <c r="N20" i="29"/>
  <c r="M20" i="29"/>
  <c r="AC19" i="29"/>
  <c r="AB19" i="29"/>
  <c r="AA19" i="29"/>
  <c r="Z19" i="29"/>
  <c r="Y19" i="29"/>
  <c r="X19" i="29"/>
  <c r="W19" i="29"/>
  <c r="V19" i="29"/>
  <c r="U19" i="29"/>
  <c r="T19" i="29"/>
  <c r="Q19" i="29"/>
  <c r="P19" i="29"/>
  <c r="O19" i="29"/>
  <c r="N19" i="29"/>
  <c r="M19" i="29"/>
  <c r="AC18" i="29"/>
  <c r="AB18" i="29"/>
  <c r="AA18" i="29"/>
  <c r="Z18" i="29"/>
  <c r="Y18" i="29"/>
  <c r="X18" i="29"/>
  <c r="W18" i="29"/>
  <c r="V18" i="29"/>
  <c r="U18" i="29"/>
  <c r="T18" i="29"/>
  <c r="Q18" i="29"/>
  <c r="P18" i="29"/>
  <c r="O18" i="29"/>
  <c r="N18" i="29"/>
  <c r="M18" i="29"/>
  <c r="AC17" i="29"/>
  <c r="AB17" i="29"/>
  <c r="AA17" i="29"/>
  <c r="Z17" i="29"/>
  <c r="Y17" i="29"/>
  <c r="X17" i="29"/>
  <c r="W17" i="29"/>
  <c r="V17" i="29"/>
  <c r="U17" i="29"/>
  <c r="T17" i="29"/>
  <c r="AE17" i="29" s="1"/>
  <c r="Q17" i="29"/>
  <c r="P17" i="29"/>
  <c r="O17" i="29"/>
  <c r="N17" i="29"/>
  <c r="M17" i="29"/>
  <c r="AC16" i="29"/>
  <c r="AB16" i="29"/>
  <c r="AA16" i="29"/>
  <c r="Z16" i="29"/>
  <c r="Y16" i="29"/>
  <c r="X16" i="29"/>
  <c r="W16" i="29"/>
  <c r="V16" i="29"/>
  <c r="U16" i="29"/>
  <c r="T16" i="29"/>
  <c r="Q16" i="29"/>
  <c r="P16" i="29"/>
  <c r="O16" i="29"/>
  <c r="N16" i="29"/>
  <c r="M16" i="29"/>
  <c r="U55" i="28"/>
  <c r="V55" i="28"/>
  <c r="W55" i="28"/>
  <c r="X55" i="28"/>
  <c r="Y55" i="28"/>
  <c r="Z55" i="28"/>
  <c r="AA55" i="28"/>
  <c r="AB55" i="28"/>
  <c r="AC55" i="28"/>
  <c r="U56" i="28"/>
  <c r="V56" i="28"/>
  <c r="W56" i="28"/>
  <c r="X56" i="28"/>
  <c r="Y56" i="28"/>
  <c r="Z56" i="28"/>
  <c r="AA56" i="28"/>
  <c r="AB56" i="28"/>
  <c r="AC56" i="28"/>
  <c r="U57" i="28"/>
  <c r="V57" i="28"/>
  <c r="W57" i="28"/>
  <c r="X57" i="28"/>
  <c r="Y57" i="28"/>
  <c r="Z57" i="28"/>
  <c r="AA57" i="28"/>
  <c r="AB57" i="28"/>
  <c r="AC57" i="28"/>
  <c r="U58" i="28"/>
  <c r="V58" i="28"/>
  <c r="W58" i="28"/>
  <c r="X58" i="28"/>
  <c r="Y58" i="28"/>
  <c r="Z58" i="28"/>
  <c r="AA58" i="28"/>
  <c r="AB58" i="28"/>
  <c r="AC58" i="28"/>
  <c r="U59" i="28"/>
  <c r="V59" i="28"/>
  <c r="W59" i="28"/>
  <c r="X59" i="28"/>
  <c r="Y59" i="28"/>
  <c r="Z59" i="28"/>
  <c r="AA59" i="28"/>
  <c r="AB59" i="28"/>
  <c r="AC59" i="28"/>
  <c r="U60" i="28"/>
  <c r="V60" i="28"/>
  <c r="W60" i="28"/>
  <c r="X60" i="28"/>
  <c r="Y60" i="28"/>
  <c r="Z60" i="28"/>
  <c r="AA60" i="28"/>
  <c r="AB60" i="28"/>
  <c r="AC60" i="28"/>
  <c r="U61" i="28"/>
  <c r="V61" i="28"/>
  <c r="W61" i="28"/>
  <c r="X61" i="28"/>
  <c r="Y61" i="28"/>
  <c r="Z61" i="28"/>
  <c r="AA61" i="28"/>
  <c r="AB61" i="28"/>
  <c r="AC61" i="28"/>
  <c r="U62" i="28"/>
  <c r="V62" i="28"/>
  <c r="W62" i="28"/>
  <c r="X62" i="28"/>
  <c r="Y62" i="28"/>
  <c r="Z62" i="28"/>
  <c r="AA62" i="28"/>
  <c r="AB62" i="28"/>
  <c r="AC62" i="28"/>
  <c r="U63" i="28"/>
  <c r="V63" i="28"/>
  <c r="W63" i="28"/>
  <c r="X63" i="28"/>
  <c r="Y63" i="28"/>
  <c r="Z63" i="28"/>
  <c r="AA63" i="28"/>
  <c r="AB63" i="28"/>
  <c r="AC63" i="28"/>
  <c r="U64" i="28"/>
  <c r="V64" i="28"/>
  <c r="W64" i="28"/>
  <c r="X64" i="28"/>
  <c r="Y64" i="28"/>
  <c r="Z64" i="28"/>
  <c r="AA64" i="28"/>
  <c r="AB64" i="28"/>
  <c r="AC64" i="28"/>
  <c r="T56" i="28"/>
  <c r="T57" i="28"/>
  <c r="T58" i="28"/>
  <c r="T59" i="28"/>
  <c r="T60" i="28"/>
  <c r="T61" i="28"/>
  <c r="T62" i="28"/>
  <c r="T63" i="28"/>
  <c r="T64" i="28"/>
  <c r="T55" i="28"/>
  <c r="U42" i="28"/>
  <c r="V42" i="28"/>
  <c r="W42" i="28"/>
  <c r="X42" i="28"/>
  <c r="Y42" i="28"/>
  <c r="Z42" i="28"/>
  <c r="AA42" i="28"/>
  <c r="AB42" i="28"/>
  <c r="AC42" i="28"/>
  <c r="U43" i="28"/>
  <c r="V43" i="28"/>
  <c r="W43" i="28"/>
  <c r="X43" i="28"/>
  <c r="Y43" i="28"/>
  <c r="Z43" i="28"/>
  <c r="AA43" i="28"/>
  <c r="AB43" i="28"/>
  <c r="AC43" i="28"/>
  <c r="U44" i="28"/>
  <c r="V44" i="28"/>
  <c r="W44" i="28"/>
  <c r="X44" i="28"/>
  <c r="Y44" i="28"/>
  <c r="Z44" i="28"/>
  <c r="AA44" i="28"/>
  <c r="AB44" i="28"/>
  <c r="AC44" i="28"/>
  <c r="U45" i="28"/>
  <c r="V45" i="28"/>
  <c r="W45" i="28"/>
  <c r="X45" i="28"/>
  <c r="Y45" i="28"/>
  <c r="Z45" i="28"/>
  <c r="AA45" i="28"/>
  <c r="AB45" i="28"/>
  <c r="AC45" i="28"/>
  <c r="U46" i="28"/>
  <c r="V46" i="28"/>
  <c r="W46" i="28"/>
  <c r="X46" i="28"/>
  <c r="Y46" i="28"/>
  <c r="Z46" i="28"/>
  <c r="AA46" i="28"/>
  <c r="AB46" i="28"/>
  <c r="AC46" i="28"/>
  <c r="U47" i="28"/>
  <c r="V47" i="28"/>
  <c r="W47" i="28"/>
  <c r="X47" i="28"/>
  <c r="Y47" i="28"/>
  <c r="Z47" i="28"/>
  <c r="AA47" i="28"/>
  <c r="AB47" i="28"/>
  <c r="AC47" i="28"/>
  <c r="U48" i="28"/>
  <c r="V48" i="28"/>
  <c r="W48" i="28"/>
  <c r="X48" i="28"/>
  <c r="Y48" i="28"/>
  <c r="Z48" i="28"/>
  <c r="AA48" i="28"/>
  <c r="AB48" i="28"/>
  <c r="AC48" i="28"/>
  <c r="U49" i="28"/>
  <c r="V49" i="28"/>
  <c r="W49" i="28"/>
  <c r="X49" i="28"/>
  <c r="Y49" i="28"/>
  <c r="Z49" i="28"/>
  <c r="AA49" i="28"/>
  <c r="AB49" i="28"/>
  <c r="AC49" i="28"/>
  <c r="U50" i="28"/>
  <c r="V50" i="28"/>
  <c r="W50" i="28"/>
  <c r="X50" i="28"/>
  <c r="Y50" i="28"/>
  <c r="Z50" i="28"/>
  <c r="AA50" i="28"/>
  <c r="AB50" i="28"/>
  <c r="AC50" i="28"/>
  <c r="U51" i="28"/>
  <c r="V51" i="28"/>
  <c r="W51" i="28"/>
  <c r="X51" i="28"/>
  <c r="Y51" i="28"/>
  <c r="Z51" i="28"/>
  <c r="AA51" i="28"/>
  <c r="AB51" i="28"/>
  <c r="AC51" i="28"/>
  <c r="T43" i="28"/>
  <c r="T44" i="28"/>
  <c r="T45" i="28"/>
  <c r="T46" i="28"/>
  <c r="T47" i="28"/>
  <c r="T48" i="28"/>
  <c r="T49" i="28"/>
  <c r="T50" i="28"/>
  <c r="T51" i="28"/>
  <c r="T42" i="28"/>
  <c r="U29" i="28"/>
  <c r="V29" i="28"/>
  <c r="W29" i="28"/>
  <c r="X29" i="28"/>
  <c r="Y29" i="28"/>
  <c r="Z29" i="28"/>
  <c r="AA29" i="28"/>
  <c r="AB29" i="28"/>
  <c r="AC29" i="28"/>
  <c r="U30" i="28"/>
  <c r="V30" i="28"/>
  <c r="W30" i="28"/>
  <c r="X30" i="28"/>
  <c r="Y30" i="28"/>
  <c r="Z30" i="28"/>
  <c r="AA30" i="28"/>
  <c r="AB30" i="28"/>
  <c r="AC30" i="28"/>
  <c r="U31" i="28"/>
  <c r="V31" i="28"/>
  <c r="W31" i="28"/>
  <c r="X31" i="28"/>
  <c r="Y31" i="28"/>
  <c r="Z31" i="28"/>
  <c r="AA31" i="28"/>
  <c r="AB31" i="28"/>
  <c r="AC31" i="28"/>
  <c r="U32" i="28"/>
  <c r="V32" i="28"/>
  <c r="W32" i="28"/>
  <c r="X32" i="28"/>
  <c r="Y32" i="28"/>
  <c r="Z32" i="28"/>
  <c r="AA32" i="28"/>
  <c r="AB32" i="28"/>
  <c r="AC32" i="28"/>
  <c r="U33" i="28"/>
  <c r="V33" i="28"/>
  <c r="W33" i="28"/>
  <c r="X33" i="28"/>
  <c r="Y33" i="28"/>
  <c r="Z33" i="28"/>
  <c r="AA33" i="28"/>
  <c r="AB33" i="28"/>
  <c r="AC33" i="28"/>
  <c r="U34" i="28"/>
  <c r="V34" i="28"/>
  <c r="W34" i="28"/>
  <c r="X34" i="28"/>
  <c r="Y34" i="28"/>
  <c r="Z34" i="28"/>
  <c r="AA34" i="28"/>
  <c r="AB34" i="28"/>
  <c r="AC34" i="28"/>
  <c r="U35" i="28"/>
  <c r="V35" i="28"/>
  <c r="W35" i="28"/>
  <c r="X35" i="28"/>
  <c r="Y35" i="28"/>
  <c r="Z35" i="28"/>
  <c r="AA35" i="28"/>
  <c r="AB35" i="28"/>
  <c r="AC35" i="28"/>
  <c r="U36" i="28"/>
  <c r="V36" i="28"/>
  <c r="W36" i="28"/>
  <c r="X36" i="28"/>
  <c r="Y36" i="28"/>
  <c r="Z36" i="28"/>
  <c r="AA36" i="28"/>
  <c r="AB36" i="28"/>
  <c r="AC36" i="28"/>
  <c r="U37" i="28"/>
  <c r="V37" i="28"/>
  <c r="W37" i="28"/>
  <c r="X37" i="28"/>
  <c r="Y37" i="28"/>
  <c r="Z37" i="28"/>
  <c r="AA37" i="28"/>
  <c r="AB37" i="28"/>
  <c r="AC37" i="28"/>
  <c r="U38" i="28"/>
  <c r="V38" i="28"/>
  <c r="W38" i="28"/>
  <c r="X38" i="28"/>
  <c r="Y38" i="28"/>
  <c r="Z38" i="28"/>
  <c r="AA38" i="28"/>
  <c r="AB38" i="28"/>
  <c r="AC38" i="28"/>
  <c r="T30" i="28"/>
  <c r="T31" i="28"/>
  <c r="AG31" i="28" s="1"/>
  <c r="T32" i="28"/>
  <c r="T33" i="28"/>
  <c r="T34" i="28"/>
  <c r="T35" i="28"/>
  <c r="T36" i="28"/>
  <c r="T37" i="28"/>
  <c r="T38" i="28"/>
  <c r="T29" i="28"/>
  <c r="Q64" i="28"/>
  <c r="P64" i="28"/>
  <c r="O64" i="28"/>
  <c r="N64" i="28"/>
  <c r="M64" i="28"/>
  <c r="Q63" i="28"/>
  <c r="P63" i="28"/>
  <c r="O63" i="28"/>
  <c r="N63" i="28"/>
  <c r="M63" i="28"/>
  <c r="Q62" i="28"/>
  <c r="P62" i="28"/>
  <c r="O62" i="28"/>
  <c r="N62" i="28"/>
  <c r="M62" i="28"/>
  <c r="Q61" i="28"/>
  <c r="P61" i="28"/>
  <c r="O61" i="28"/>
  <c r="N61" i="28"/>
  <c r="M61" i="28"/>
  <c r="Q60" i="28"/>
  <c r="P60" i="28"/>
  <c r="O60" i="28"/>
  <c r="N60" i="28"/>
  <c r="M60" i="28"/>
  <c r="Q59" i="28"/>
  <c r="P59" i="28"/>
  <c r="O59" i="28"/>
  <c r="N59" i="28"/>
  <c r="M59" i="28"/>
  <c r="Q58" i="28"/>
  <c r="P58" i="28"/>
  <c r="O58" i="28"/>
  <c r="N58" i="28"/>
  <c r="M58" i="28"/>
  <c r="Q57" i="28"/>
  <c r="P57" i="28"/>
  <c r="O57" i="28"/>
  <c r="N57" i="28"/>
  <c r="M57" i="28"/>
  <c r="Q56" i="28"/>
  <c r="P56" i="28"/>
  <c r="O56" i="28"/>
  <c r="N56" i="28"/>
  <c r="M56" i="28"/>
  <c r="Q55" i="28"/>
  <c r="P55" i="28"/>
  <c r="O55" i="28"/>
  <c r="N55" i="28"/>
  <c r="M55" i="28"/>
  <c r="Q51" i="28"/>
  <c r="P51" i="28"/>
  <c r="O51" i="28"/>
  <c r="N51" i="28"/>
  <c r="M51" i="28"/>
  <c r="Q50" i="28"/>
  <c r="P50" i="28"/>
  <c r="O50" i="28"/>
  <c r="N50" i="28"/>
  <c r="M50" i="28"/>
  <c r="Q49" i="28"/>
  <c r="P49" i="28"/>
  <c r="O49" i="28"/>
  <c r="N49" i="28"/>
  <c r="M49" i="28"/>
  <c r="Q48" i="28"/>
  <c r="P48" i="28"/>
  <c r="O48" i="28"/>
  <c r="N48" i="28"/>
  <c r="M48" i="28"/>
  <c r="Q47" i="28"/>
  <c r="P47" i="28"/>
  <c r="O47" i="28"/>
  <c r="N47" i="28"/>
  <c r="M47" i="28"/>
  <c r="Q46" i="28"/>
  <c r="P46" i="28"/>
  <c r="O46" i="28"/>
  <c r="N46" i="28"/>
  <c r="M46" i="28"/>
  <c r="Q45" i="28"/>
  <c r="P45" i="28"/>
  <c r="O45" i="28"/>
  <c r="N45" i="28"/>
  <c r="M45" i="28"/>
  <c r="Q44" i="28"/>
  <c r="P44" i="28"/>
  <c r="O44" i="28"/>
  <c r="N44" i="28"/>
  <c r="M44" i="28"/>
  <c r="AE43" i="28"/>
  <c r="Q43" i="28"/>
  <c r="P43" i="28"/>
  <c r="O43" i="28"/>
  <c r="N43" i="28"/>
  <c r="M43" i="28"/>
  <c r="Q42" i="28"/>
  <c r="P42" i="28"/>
  <c r="O42" i="28"/>
  <c r="N42" i="28"/>
  <c r="M42" i="28"/>
  <c r="Q38" i="28"/>
  <c r="P38" i="28"/>
  <c r="O38" i="28"/>
  <c r="N38" i="28"/>
  <c r="M38" i="28"/>
  <c r="Q37" i="28"/>
  <c r="P37" i="28"/>
  <c r="O37" i="28"/>
  <c r="N37" i="28"/>
  <c r="M37" i="28"/>
  <c r="Q36" i="28"/>
  <c r="P36" i="28"/>
  <c r="O36" i="28"/>
  <c r="N36" i="28"/>
  <c r="M36" i="28"/>
  <c r="Q35" i="28"/>
  <c r="P35" i="28"/>
  <c r="O35" i="28"/>
  <c r="N35" i="28"/>
  <c r="M35" i="28"/>
  <c r="Q34" i="28"/>
  <c r="P34" i="28"/>
  <c r="O34" i="28"/>
  <c r="N34" i="28"/>
  <c r="M34" i="28"/>
  <c r="Q33" i="28"/>
  <c r="P33" i="28"/>
  <c r="O33" i="28"/>
  <c r="N33" i="28"/>
  <c r="M33" i="28"/>
  <c r="Q32" i="28"/>
  <c r="P32" i="28"/>
  <c r="O32" i="28"/>
  <c r="N32" i="28"/>
  <c r="M32" i="28"/>
  <c r="Q31" i="28"/>
  <c r="P31" i="28"/>
  <c r="O31" i="28"/>
  <c r="N31" i="28"/>
  <c r="M31" i="28"/>
  <c r="Q30" i="28"/>
  <c r="P30" i="28"/>
  <c r="O30" i="28"/>
  <c r="N30" i="28"/>
  <c r="M30" i="28"/>
  <c r="Q29" i="28"/>
  <c r="P29" i="28"/>
  <c r="O29" i="28"/>
  <c r="N29" i="28"/>
  <c r="M29" i="28"/>
  <c r="AE50" i="29" l="1"/>
  <c r="AE19" i="29"/>
  <c r="AE47" i="29"/>
  <c r="AE49" i="29"/>
  <c r="AE22" i="29"/>
  <c r="AE16" i="29"/>
  <c r="AE33" i="29"/>
  <c r="AE42" i="29"/>
  <c r="AE45" i="29"/>
  <c r="AG32" i="28"/>
  <c r="AG49" i="28"/>
  <c r="AH42" i="28"/>
  <c r="AH62" i="28"/>
  <c r="AH61" i="28"/>
  <c r="AH60" i="28"/>
  <c r="AE21" i="29"/>
  <c r="AE29" i="29"/>
  <c r="AE36" i="29"/>
  <c r="AE37" i="29"/>
  <c r="AE38" i="29"/>
  <c r="AE46" i="29"/>
  <c r="AE56" i="29"/>
  <c r="AH57" i="29"/>
  <c r="AG58" i="29"/>
  <c r="AE64" i="29"/>
  <c r="AE20" i="29"/>
  <c r="AE24" i="29"/>
  <c r="AE35" i="29"/>
  <c r="AE44" i="29"/>
  <c r="AE59" i="29"/>
  <c r="AH60" i="29"/>
  <c r="AH64" i="29"/>
  <c r="AE18" i="29"/>
  <c r="AE23" i="29"/>
  <c r="AE31" i="29"/>
  <c r="AE34" i="29"/>
  <c r="AE43" i="29"/>
  <c r="AE48" i="29"/>
  <c r="AH63" i="29"/>
  <c r="AH48" i="28"/>
  <c r="AE60" i="31"/>
  <c r="AH61" i="31"/>
  <c r="AE64" i="31"/>
  <c r="AE59" i="31"/>
  <c r="AH60" i="31"/>
  <c r="AE63" i="31"/>
  <c r="AH64" i="31"/>
  <c r="AH59" i="31"/>
  <c r="AE62" i="31"/>
  <c r="AH63" i="31"/>
  <c r="AE58" i="31"/>
  <c r="AE56" i="31"/>
  <c r="AH57" i="31"/>
  <c r="AE55" i="31"/>
  <c r="AH56" i="31"/>
  <c r="AH55" i="31"/>
  <c r="AH46" i="31"/>
  <c r="AE49" i="31"/>
  <c r="AH50" i="31"/>
  <c r="AE48" i="31"/>
  <c r="AH49" i="31"/>
  <c r="AE47" i="31"/>
  <c r="AH48" i="31"/>
  <c r="AE51" i="31"/>
  <c r="AE45" i="31"/>
  <c r="AE44" i="31"/>
  <c r="AE43" i="31"/>
  <c r="AE34" i="31"/>
  <c r="AE38" i="31"/>
  <c r="AE33" i="31"/>
  <c r="AE37" i="31"/>
  <c r="AE36" i="31"/>
  <c r="AE32" i="31"/>
  <c r="AE30" i="31"/>
  <c r="AE29" i="31"/>
  <c r="AE19" i="31"/>
  <c r="AE23" i="31"/>
  <c r="AE22" i="31"/>
  <c r="AE21" i="31"/>
  <c r="AE25" i="31"/>
  <c r="AE18" i="31"/>
  <c r="AE17" i="31"/>
  <c r="AE60" i="30"/>
  <c r="AH61" i="30"/>
  <c r="AH62" i="30"/>
  <c r="AE64" i="30"/>
  <c r="AE59" i="30"/>
  <c r="AH60" i="30"/>
  <c r="AD61" i="30"/>
  <c r="AE63" i="30"/>
  <c r="AF64" i="30"/>
  <c r="AH59" i="30"/>
  <c r="AG60" i="30"/>
  <c r="AE62" i="30"/>
  <c r="AF63" i="30"/>
  <c r="AH64" i="30"/>
  <c r="AE56" i="30"/>
  <c r="AH57" i="30"/>
  <c r="AG58" i="30"/>
  <c r="AE55" i="30"/>
  <c r="AH56" i="30"/>
  <c r="AH55" i="30"/>
  <c r="AE58" i="30"/>
  <c r="AE49" i="30"/>
  <c r="AH50" i="30"/>
  <c r="AE48" i="30"/>
  <c r="AH49" i="30"/>
  <c r="AE47" i="30"/>
  <c r="AH48" i="30"/>
  <c r="AE51" i="30"/>
  <c r="AE45" i="30"/>
  <c r="AE44" i="30"/>
  <c r="AE43" i="30"/>
  <c r="AE34" i="30"/>
  <c r="AE38" i="30"/>
  <c r="AE33" i="30"/>
  <c r="AE37" i="30"/>
  <c r="AE36" i="30"/>
  <c r="AE30" i="30"/>
  <c r="AE29" i="30"/>
  <c r="AE32" i="30"/>
  <c r="AE23" i="30"/>
  <c r="AE22" i="30"/>
  <c r="AE21" i="30"/>
  <c r="AE25" i="30"/>
  <c r="AE19" i="30"/>
  <c r="AE18" i="30"/>
  <c r="AE17" i="30"/>
  <c r="AE60" i="29"/>
  <c r="AH61" i="29"/>
  <c r="AE62" i="29"/>
  <c r="AH59" i="29"/>
  <c r="AG60" i="29"/>
  <c r="AE63" i="29"/>
  <c r="AG59" i="29"/>
  <c r="AH55" i="29"/>
  <c r="AH56" i="29"/>
  <c r="AG57" i="29"/>
  <c r="AG55" i="29"/>
  <c r="AG56" i="29"/>
  <c r="AE58" i="29"/>
  <c r="AE55" i="29"/>
  <c r="AE57" i="29"/>
  <c r="AH58" i="29"/>
  <c r="AE51" i="29"/>
  <c r="AH51" i="29"/>
  <c r="AG51" i="29"/>
  <c r="AE64" i="28"/>
  <c r="AF63" i="28"/>
  <c r="AF62" i="28"/>
  <c r="AF61" i="28"/>
  <c r="AF60" i="28"/>
  <c r="AF59" i="28"/>
  <c r="AE58" i="28"/>
  <c r="AE57" i="28"/>
  <c r="AE56" i="28"/>
  <c r="AE55" i="28"/>
  <c r="AG47" i="28"/>
  <c r="AH51" i="28"/>
  <c r="AH49" i="28"/>
  <c r="AG48" i="28"/>
  <c r="AG51" i="28"/>
  <c r="AG45" i="28"/>
  <c r="AG44" i="28"/>
  <c r="AH43" i="28"/>
  <c r="AG42" i="28"/>
  <c r="AE38" i="28"/>
  <c r="AE36" i="28"/>
  <c r="AE35" i="28"/>
  <c r="AE34" i="28"/>
  <c r="AG33" i="28"/>
  <c r="AH32" i="28"/>
  <c r="AH31" i="28"/>
  <c r="AE30" i="28"/>
  <c r="AE29" i="28"/>
  <c r="AH30" i="28"/>
  <c r="AH16" i="31"/>
  <c r="AH17" i="31"/>
  <c r="AH18" i="31"/>
  <c r="AH19" i="31"/>
  <c r="AH20" i="31"/>
  <c r="AH21" i="31"/>
  <c r="AH22" i="31"/>
  <c r="AH23" i="31"/>
  <c r="AH24" i="31"/>
  <c r="AH25" i="31"/>
  <c r="AH29" i="31"/>
  <c r="AH30" i="31"/>
  <c r="AH31" i="31"/>
  <c r="AH32" i="31"/>
  <c r="AH33" i="31"/>
  <c r="AH34" i="31"/>
  <c r="AH35" i="31"/>
  <c r="AH36" i="31"/>
  <c r="AH37" i="31"/>
  <c r="AH38" i="31"/>
  <c r="AH42" i="31"/>
  <c r="AH43" i="31"/>
  <c r="AH44" i="31"/>
  <c r="AH45" i="31"/>
  <c r="AF16" i="31"/>
  <c r="AF17" i="31"/>
  <c r="AF18" i="31"/>
  <c r="AF19" i="31"/>
  <c r="AF20" i="31"/>
  <c r="AF21" i="31"/>
  <c r="AF22" i="31"/>
  <c r="AF23" i="31"/>
  <c r="AF24" i="31"/>
  <c r="AF25" i="31"/>
  <c r="AF29" i="31"/>
  <c r="AF30" i="31"/>
  <c r="AF31" i="31"/>
  <c r="AF32" i="31"/>
  <c r="AF33" i="31"/>
  <c r="AF34" i="31"/>
  <c r="AF35" i="31"/>
  <c r="AF36" i="31"/>
  <c r="AF37" i="31"/>
  <c r="AF38" i="31"/>
  <c r="AF42" i="31"/>
  <c r="AF43" i="31"/>
  <c r="AF44" i="31"/>
  <c r="AF45" i="31"/>
  <c r="AF46" i="31"/>
  <c r="AF47" i="31"/>
  <c r="AF48" i="31"/>
  <c r="AF49" i="31"/>
  <c r="AF50" i="31"/>
  <c r="AF51" i="31"/>
  <c r="AF55" i="31"/>
  <c r="AF56" i="31"/>
  <c r="AF57" i="31"/>
  <c r="AF58" i="31"/>
  <c r="AF59" i="31"/>
  <c r="AF60" i="31"/>
  <c r="AF61" i="31"/>
  <c r="AF62" i="31"/>
  <c r="AF63" i="31"/>
  <c r="AF64" i="31"/>
  <c r="AG16" i="31"/>
  <c r="AG17" i="31"/>
  <c r="AG18" i="31"/>
  <c r="AG19" i="31"/>
  <c r="AG20" i="31"/>
  <c r="AG21" i="31"/>
  <c r="AG22" i="31"/>
  <c r="AG23" i="31"/>
  <c r="AG24" i="31"/>
  <c r="AG25" i="31"/>
  <c r="AG29" i="31"/>
  <c r="AG30" i="31"/>
  <c r="AG31" i="31"/>
  <c r="AG32" i="31"/>
  <c r="AG33" i="31"/>
  <c r="AG34" i="31"/>
  <c r="AG35" i="31"/>
  <c r="AG36" i="31"/>
  <c r="AG37" i="31"/>
  <c r="AG38" i="31"/>
  <c r="AG42" i="31"/>
  <c r="AG43" i="31"/>
  <c r="AG44" i="31"/>
  <c r="AG45" i="31"/>
  <c r="AG46" i="31"/>
  <c r="AG47" i="31"/>
  <c r="AG48" i="31"/>
  <c r="AG49" i="31"/>
  <c r="AG50" i="31"/>
  <c r="AG51" i="31"/>
  <c r="AG55" i="31"/>
  <c r="AG56" i="31"/>
  <c r="AG57" i="31"/>
  <c r="AG58" i="31"/>
  <c r="AG59" i="31"/>
  <c r="AG60" i="31"/>
  <c r="AG61" i="31"/>
  <c r="AG62" i="31"/>
  <c r="AG63" i="31"/>
  <c r="AG64" i="31"/>
  <c r="AD16" i="31"/>
  <c r="AD17" i="31"/>
  <c r="AD18" i="31"/>
  <c r="AD19" i="31"/>
  <c r="AD20" i="31"/>
  <c r="AD21" i="31"/>
  <c r="AD22" i="31"/>
  <c r="AD23" i="31"/>
  <c r="AD24" i="31"/>
  <c r="AD25" i="31"/>
  <c r="AD29" i="31"/>
  <c r="AD30" i="31"/>
  <c r="AD31" i="31"/>
  <c r="AD32" i="31"/>
  <c r="AD33" i="31"/>
  <c r="AD34" i="31"/>
  <c r="AD35" i="31"/>
  <c r="AD36" i="31"/>
  <c r="AD37" i="31"/>
  <c r="AD38" i="31"/>
  <c r="AD42" i="31"/>
  <c r="AD43" i="31"/>
  <c r="AD44" i="31"/>
  <c r="AD45" i="31"/>
  <c r="AD46" i="31"/>
  <c r="AD47" i="31"/>
  <c r="AD48" i="31"/>
  <c r="AD49" i="31"/>
  <c r="AD50" i="31"/>
  <c r="AD51" i="31"/>
  <c r="AD55" i="31"/>
  <c r="AD56" i="31"/>
  <c r="AD57" i="31"/>
  <c r="AD58" i="31"/>
  <c r="AD59" i="31"/>
  <c r="AD60" i="31"/>
  <c r="AD61" i="31"/>
  <c r="AD62" i="31"/>
  <c r="AD63" i="31"/>
  <c r="AD64" i="31"/>
  <c r="AH16" i="30"/>
  <c r="AH17" i="30"/>
  <c r="AH18" i="30"/>
  <c r="AH19" i="30"/>
  <c r="AH20" i="30"/>
  <c r="AH21" i="30"/>
  <c r="AH22" i="30"/>
  <c r="AH23" i="30"/>
  <c r="AH24" i="30"/>
  <c r="AH25" i="30"/>
  <c r="AH29" i="30"/>
  <c r="AH30" i="30"/>
  <c r="AH31" i="30"/>
  <c r="AH32" i="30"/>
  <c r="AH33" i="30"/>
  <c r="AH34" i="30"/>
  <c r="AH35" i="30"/>
  <c r="AH36" i="30"/>
  <c r="AH37" i="30"/>
  <c r="AH38" i="30"/>
  <c r="AH42" i="30"/>
  <c r="AH43" i="30"/>
  <c r="AH44" i="30"/>
  <c r="AH45" i="30"/>
  <c r="AH46" i="30"/>
  <c r="AH47" i="30"/>
  <c r="AF16" i="30"/>
  <c r="AF17" i="30"/>
  <c r="AF18" i="30"/>
  <c r="AF19" i="30"/>
  <c r="AF20" i="30"/>
  <c r="AF21" i="30"/>
  <c r="AF22" i="30"/>
  <c r="AF23" i="30"/>
  <c r="AF24" i="30"/>
  <c r="AF25" i="30"/>
  <c r="AF29" i="30"/>
  <c r="AF30" i="30"/>
  <c r="AF31" i="30"/>
  <c r="AF32" i="30"/>
  <c r="AF33" i="30"/>
  <c r="AF34" i="30"/>
  <c r="AF35" i="30"/>
  <c r="AF36" i="30"/>
  <c r="AF37" i="30"/>
  <c r="AF38" i="30"/>
  <c r="AF42" i="30"/>
  <c r="AF43" i="30"/>
  <c r="AF44" i="30"/>
  <c r="AF45" i="30"/>
  <c r="AF46" i="30"/>
  <c r="AF47" i="30"/>
  <c r="AF48" i="30"/>
  <c r="AF49" i="30"/>
  <c r="AF50" i="30"/>
  <c r="AF51" i="30"/>
  <c r="AF55" i="30"/>
  <c r="AF56" i="30"/>
  <c r="AF57" i="30"/>
  <c r="AF58" i="30"/>
  <c r="AF59" i="30"/>
  <c r="AF60" i="30"/>
  <c r="AF61" i="30"/>
  <c r="AG16" i="30"/>
  <c r="AG17" i="30"/>
  <c r="AG18" i="30"/>
  <c r="AG19" i="30"/>
  <c r="AG20" i="30"/>
  <c r="AG21" i="30"/>
  <c r="AG22" i="30"/>
  <c r="AG23" i="30"/>
  <c r="AG24" i="30"/>
  <c r="AG25" i="30"/>
  <c r="AG29" i="30"/>
  <c r="AG30" i="30"/>
  <c r="AG31" i="30"/>
  <c r="AG32" i="30"/>
  <c r="AG33" i="30"/>
  <c r="AG34" i="30"/>
  <c r="AG35" i="30"/>
  <c r="AG36" i="30"/>
  <c r="AG37" i="30"/>
  <c r="AG38" i="30"/>
  <c r="AG42" i="30"/>
  <c r="AG43" i="30"/>
  <c r="AG44" i="30"/>
  <c r="AG45" i="30"/>
  <c r="AG46" i="30"/>
  <c r="AG47" i="30"/>
  <c r="AG48" i="30"/>
  <c r="AG49" i="30"/>
  <c r="AG50" i="30"/>
  <c r="AG51" i="30"/>
  <c r="AG55" i="30"/>
  <c r="AG56" i="30"/>
  <c r="AG57" i="30"/>
  <c r="AG61" i="30"/>
  <c r="AG62" i="30"/>
  <c r="AG63" i="30"/>
  <c r="AG64" i="30"/>
  <c r="AD16" i="30"/>
  <c r="AD17" i="30"/>
  <c r="AD18" i="30"/>
  <c r="AD19" i="30"/>
  <c r="AD20" i="30"/>
  <c r="AD21" i="30"/>
  <c r="AD22" i="30"/>
  <c r="AD23" i="30"/>
  <c r="AD24" i="30"/>
  <c r="AD25" i="30"/>
  <c r="AD29" i="30"/>
  <c r="AD30" i="30"/>
  <c r="AD31" i="30"/>
  <c r="AD32" i="30"/>
  <c r="AD33" i="30"/>
  <c r="AD34" i="30"/>
  <c r="AD35" i="30"/>
  <c r="AD36" i="30"/>
  <c r="AD37" i="30"/>
  <c r="AD38" i="30"/>
  <c r="AD42" i="30"/>
  <c r="AD43" i="30"/>
  <c r="AD44" i="30"/>
  <c r="AD45" i="30"/>
  <c r="AD46" i="30"/>
  <c r="AD47" i="30"/>
  <c r="AD48" i="30"/>
  <c r="AD49" i="30"/>
  <c r="AD50" i="30"/>
  <c r="AD51" i="30"/>
  <c r="AD55" i="30"/>
  <c r="AD56" i="30"/>
  <c r="AD57" i="30"/>
  <c r="AD58" i="30"/>
  <c r="AD59" i="30"/>
  <c r="AD60" i="30"/>
  <c r="AD62" i="30"/>
  <c r="AD63" i="30"/>
  <c r="AD64" i="30"/>
  <c r="AH16" i="29"/>
  <c r="AH17" i="29"/>
  <c r="AH18" i="29"/>
  <c r="AH19" i="29"/>
  <c r="AH20" i="29"/>
  <c r="AH21" i="29"/>
  <c r="AH22" i="29"/>
  <c r="AH23" i="29"/>
  <c r="AH24" i="29"/>
  <c r="AH25" i="29"/>
  <c r="AH29" i="29"/>
  <c r="AH30" i="29"/>
  <c r="AH31" i="29"/>
  <c r="AH32" i="29"/>
  <c r="AH33" i="29"/>
  <c r="AH34" i="29"/>
  <c r="AH35" i="29"/>
  <c r="AH36" i="29"/>
  <c r="AH37" i="29"/>
  <c r="AH38" i="29"/>
  <c r="AH42" i="29"/>
  <c r="AH43" i="29"/>
  <c r="AH44" i="29"/>
  <c r="AH45" i="29"/>
  <c r="AH46" i="29"/>
  <c r="AH47" i="29"/>
  <c r="AH48" i="29"/>
  <c r="AH49" i="29"/>
  <c r="AH50" i="29"/>
  <c r="AG16" i="29"/>
  <c r="AG17" i="29"/>
  <c r="AG18" i="29"/>
  <c r="AG19" i="29"/>
  <c r="AG20" i="29"/>
  <c r="AG21" i="29"/>
  <c r="AG22" i="29"/>
  <c r="AG23" i="29"/>
  <c r="AG24" i="29"/>
  <c r="AG25" i="29"/>
  <c r="AG29" i="29"/>
  <c r="AG30" i="29"/>
  <c r="AG31" i="29"/>
  <c r="AG32" i="29"/>
  <c r="AG33" i="29"/>
  <c r="AG34" i="29"/>
  <c r="AG35" i="29"/>
  <c r="AG36" i="29"/>
  <c r="AG37" i="29"/>
  <c r="AG38" i="29"/>
  <c r="AG42" i="29"/>
  <c r="AG43" i="29"/>
  <c r="AG44" i="29"/>
  <c r="AG45" i="29"/>
  <c r="AG46" i="29"/>
  <c r="AG47" i="29"/>
  <c r="AG48" i="29"/>
  <c r="AG49" i="29"/>
  <c r="AG50" i="29"/>
  <c r="AF16" i="29"/>
  <c r="AF17" i="29"/>
  <c r="AF18" i="29"/>
  <c r="AF19" i="29"/>
  <c r="AF20" i="29"/>
  <c r="AF21" i="29"/>
  <c r="AF22" i="29"/>
  <c r="AF23" i="29"/>
  <c r="AF24" i="29"/>
  <c r="AF25" i="29"/>
  <c r="AF29" i="29"/>
  <c r="AF30" i="29"/>
  <c r="AF31" i="29"/>
  <c r="AF32" i="29"/>
  <c r="AF33" i="29"/>
  <c r="AF34" i="29"/>
  <c r="AF35" i="29"/>
  <c r="AF36" i="29"/>
  <c r="AF37" i="29"/>
  <c r="AF38" i="29"/>
  <c r="AF42" i="29"/>
  <c r="AF43" i="29"/>
  <c r="AF44" i="29"/>
  <c r="AF45" i="29"/>
  <c r="AF46" i="29"/>
  <c r="AF47" i="29"/>
  <c r="AF48" i="29"/>
  <c r="AF49" i="29"/>
  <c r="AF50" i="29"/>
  <c r="AF51" i="29"/>
  <c r="AF55" i="29"/>
  <c r="AF56" i="29"/>
  <c r="AF57" i="29"/>
  <c r="AF58" i="29"/>
  <c r="AF59" i="29"/>
  <c r="AF60" i="29"/>
  <c r="AF61" i="29"/>
  <c r="AF62" i="29"/>
  <c r="AF63" i="29"/>
  <c r="AF64" i="29"/>
  <c r="AG61" i="29"/>
  <c r="AG62" i="29"/>
  <c r="AG63" i="29"/>
  <c r="AG64" i="29"/>
  <c r="AD16" i="29"/>
  <c r="AD17" i="29"/>
  <c r="AD18" i="29"/>
  <c r="AD19" i="29"/>
  <c r="AD20" i="29"/>
  <c r="AD21" i="29"/>
  <c r="AD22" i="29"/>
  <c r="AD23" i="29"/>
  <c r="AD24" i="29"/>
  <c r="AD25" i="29"/>
  <c r="AD29" i="29"/>
  <c r="AD30" i="29"/>
  <c r="AD31" i="29"/>
  <c r="AD32" i="29"/>
  <c r="AD33" i="29"/>
  <c r="AD34" i="29"/>
  <c r="AD35" i="29"/>
  <c r="AD36" i="29"/>
  <c r="AD37" i="29"/>
  <c r="AD38" i="29"/>
  <c r="AD42" i="29"/>
  <c r="AD43" i="29"/>
  <c r="AD44" i="29"/>
  <c r="AD45" i="29"/>
  <c r="AD46" i="29"/>
  <c r="AD47" i="29"/>
  <c r="AD48" i="29"/>
  <c r="AD49" i="29"/>
  <c r="AD50" i="29"/>
  <c r="AD51" i="29"/>
  <c r="AD55" i="29"/>
  <c r="AD56" i="29"/>
  <c r="AD57" i="29"/>
  <c r="AD58" i="29"/>
  <c r="AD59" i="29"/>
  <c r="AD60" i="29"/>
  <c r="AD61" i="29"/>
  <c r="AD62" i="29"/>
  <c r="AD63" i="29"/>
  <c r="AD64" i="29"/>
  <c r="AH55" i="28"/>
  <c r="AH56" i="28"/>
  <c r="AH57" i="28"/>
  <c r="AH58" i="28"/>
  <c r="AE60" i="28"/>
  <c r="AE61" i="28"/>
  <c r="AE62" i="28"/>
  <c r="AF64" i="28"/>
  <c r="AG55" i="28"/>
  <c r="AG56" i="28"/>
  <c r="AG57" i="28"/>
  <c r="AD58" i="28"/>
  <c r="AH64" i="28"/>
  <c r="AH59" i="28"/>
  <c r="AH63" i="28"/>
  <c r="AE59" i="28"/>
  <c r="AE63" i="28"/>
  <c r="AH45" i="28"/>
  <c r="AH47" i="28"/>
  <c r="AH50" i="28"/>
  <c r="AH46" i="28"/>
  <c r="AH44" i="28"/>
  <c r="AG46" i="28"/>
  <c r="AG50" i="28"/>
  <c r="AH29" i="28"/>
  <c r="AE31" i="28"/>
  <c r="AE32" i="28"/>
  <c r="AH34" i="28"/>
  <c r="AH35" i="28"/>
  <c r="AH36" i="28"/>
  <c r="AH38" i="28"/>
  <c r="AG35" i="28"/>
  <c r="AH37" i="28"/>
  <c r="AH33" i="28"/>
  <c r="AG34" i="28"/>
  <c r="AE33" i="28"/>
  <c r="AE37" i="28"/>
  <c r="AF55" i="28"/>
  <c r="AF56" i="28"/>
  <c r="AF57" i="28"/>
  <c r="AF58" i="28"/>
  <c r="AG58" i="28"/>
  <c r="AG59" i="28"/>
  <c r="AG60" i="28"/>
  <c r="AG61" i="28"/>
  <c r="AG62" i="28"/>
  <c r="AG63" i="28"/>
  <c r="AG64" i="28"/>
  <c r="AD55" i="28"/>
  <c r="AD56" i="28"/>
  <c r="AD57" i="28"/>
  <c r="AD59" i="28"/>
  <c r="AD60" i="28"/>
  <c r="AD61" i="28"/>
  <c r="AD62" i="28"/>
  <c r="AD63" i="28"/>
  <c r="AD64" i="28"/>
  <c r="AG43" i="28"/>
  <c r="AE42" i="28"/>
  <c r="AE44" i="28"/>
  <c r="AE45" i="28"/>
  <c r="AE46" i="28"/>
  <c r="AE47" i="28"/>
  <c r="AE48" i="28"/>
  <c r="AE49" i="28"/>
  <c r="AE50" i="28"/>
  <c r="AE51" i="28"/>
  <c r="AF42" i="28"/>
  <c r="AF43" i="28"/>
  <c r="AF44" i="28"/>
  <c r="AF45" i="28"/>
  <c r="AF46" i="28"/>
  <c r="AF47" i="28"/>
  <c r="AF48" i="28"/>
  <c r="AF49" i="28"/>
  <c r="AF50" i="28"/>
  <c r="AF51" i="28"/>
  <c r="AD42" i="28"/>
  <c r="AD43" i="28"/>
  <c r="AD44" i="28"/>
  <c r="AD45" i="28"/>
  <c r="AD46" i="28"/>
  <c r="AD47" i="28"/>
  <c r="AD48" i="28"/>
  <c r="AD49" i="28"/>
  <c r="AD50" i="28"/>
  <c r="AD51" i="28"/>
  <c r="AF29" i="28"/>
  <c r="AF30" i="28"/>
  <c r="AF31" i="28"/>
  <c r="AF32" i="28"/>
  <c r="AF33" i="28"/>
  <c r="AF34" i="28"/>
  <c r="AF35" i="28"/>
  <c r="AF36" i="28"/>
  <c r="AF37" i="28"/>
  <c r="AF38" i="28"/>
  <c r="AG29" i="28"/>
  <c r="AG30" i="28"/>
  <c r="AG36" i="28"/>
  <c r="AG37" i="28"/>
  <c r="AG38" i="28"/>
  <c r="AD29" i="28"/>
  <c r="AD30" i="28"/>
  <c r="AD31" i="28"/>
  <c r="AD32" i="28"/>
  <c r="AD33" i="28"/>
  <c r="AD34" i="28"/>
  <c r="AD35" i="28"/>
  <c r="AD36" i="28"/>
  <c r="AD37" i="28"/>
  <c r="AD38" i="28"/>
  <c r="Q4" i="31"/>
  <c r="Q5" i="31"/>
  <c r="Q6" i="31"/>
  <c r="Q7" i="31"/>
  <c r="Q8" i="31"/>
  <c r="Q9" i="31"/>
  <c r="Q10" i="31"/>
  <c r="Q11" i="31"/>
  <c r="Q12" i="31"/>
  <c r="Q3" i="31"/>
  <c r="P4" i="31"/>
  <c r="P5" i="31"/>
  <c r="P6" i="31"/>
  <c r="P7" i="31"/>
  <c r="P8" i="31"/>
  <c r="P9" i="31"/>
  <c r="P10" i="31"/>
  <c r="P11" i="31"/>
  <c r="P12" i="31"/>
  <c r="P3" i="31"/>
  <c r="O4" i="31"/>
  <c r="O5" i="31"/>
  <c r="O6" i="31"/>
  <c r="O7" i="31"/>
  <c r="O8" i="31"/>
  <c r="O9" i="31"/>
  <c r="O10" i="31"/>
  <c r="O11" i="31"/>
  <c r="O12" i="31"/>
  <c r="O3" i="31"/>
  <c r="N4" i="31"/>
  <c r="N5" i="31"/>
  <c r="N6" i="31"/>
  <c r="N7" i="31"/>
  <c r="N8" i="31"/>
  <c r="N9" i="31"/>
  <c r="N10" i="31"/>
  <c r="N11" i="31"/>
  <c r="N12" i="31"/>
  <c r="N3" i="31"/>
  <c r="M4" i="31"/>
  <c r="M5" i="31"/>
  <c r="M6" i="31"/>
  <c r="M7" i="31"/>
  <c r="M8" i="31"/>
  <c r="M9" i="31"/>
  <c r="M10" i="31"/>
  <c r="M11" i="31"/>
  <c r="M12" i="31"/>
  <c r="M3" i="31"/>
  <c r="Q4" i="30"/>
  <c r="Q5" i="30"/>
  <c r="Q6" i="30"/>
  <c r="Q7" i="30"/>
  <c r="Q8" i="30"/>
  <c r="Q9" i="30"/>
  <c r="Q10" i="30"/>
  <c r="Q11" i="30"/>
  <c r="Q12" i="30"/>
  <c r="Q3" i="30"/>
  <c r="P4" i="30"/>
  <c r="P5" i="30"/>
  <c r="P6" i="30"/>
  <c r="P7" i="30"/>
  <c r="P8" i="30"/>
  <c r="P9" i="30"/>
  <c r="P10" i="30"/>
  <c r="P11" i="30"/>
  <c r="P12" i="30"/>
  <c r="P3" i="30"/>
  <c r="O4" i="30"/>
  <c r="O5" i="30"/>
  <c r="O6" i="30"/>
  <c r="O7" i="30"/>
  <c r="O8" i="30"/>
  <c r="O9" i="30"/>
  <c r="O10" i="30"/>
  <c r="O11" i="30"/>
  <c r="O12" i="30"/>
  <c r="O3" i="30"/>
  <c r="N4" i="30"/>
  <c r="N5" i="30"/>
  <c r="N6" i="30"/>
  <c r="N7" i="30"/>
  <c r="N8" i="30"/>
  <c r="N9" i="30"/>
  <c r="N10" i="30"/>
  <c r="N11" i="30"/>
  <c r="N12" i="30"/>
  <c r="N3" i="30"/>
  <c r="M4" i="30"/>
  <c r="M5" i="30"/>
  <c r="M6" i="30"/>
  <c r="M7" i="30"/>
  <c r="M8" i="30"/>
  <c r="M9" i="30"/>
  <c r="M10" i="30"/>
  <c r="M11" i="30"/>
  <c r="M12" i="30"/>
  <c r="M3" i="30"/>
  <c r="U16" i="28"/>
  <c r="V16" i="28"/>
  <c r="W16" i="28"/>
  <c r="X16" i="28"/>
  <c r="Y16" i="28"/>
  <c r="Z16" i="28"/>
  <c r="AA16" i="28"/>
  <c r="AB16" i="28"/>
  <c r="AC16" i="28"/>
  <c r="U17" i="28"/>
  <c r="V17" i="28"/>
  <c r="W17" i="28"/>
  <c r="X17" i="28"/>
  <c r="Y17" i="28"/>
  <c r="Z17" i="28"/>
  <c r="AA17" i="28"/>
  <c r="AB17" i="28"/>
  <c r="AC17" i="28"/>
  <c r="U18" i="28"/>
  <c r="V18" i="28"/>
  <c r="W18" i="28"/>
  <c r="X18" i="28"/>
  <c r="Y18" i="28"/>
  <c r="Z18" i="28"/>
  <c r="AA18" i="28"/>
  <c r="AB18" i="28"/>
  <c r="AC18" i="28"/>
  <c r="U19" i="28"/>
  <c r="V19" i="28"/>
  <c r="W19" i="28"/>
  <c r="X19" i="28"/>
  <c r="Y19" i="28"/>
  <c r="Z19" i="28"/>
  <c r="AA19" i="28"/>
  <c r="AB19" i="28"/>
  <c r="AC19" i="28"/>
  <c r="U20" i="28"/>
  <c r="V20" i="28"/>
  <c r="W20" i="28"/>
  <c r="X20" i="28"/>
  <c r="Y20" i="28"/>
  <c r="Z20" i="28"/>
  <c r="AA20" i="28"/>
  <c r="AB20" i="28"/>
  <c r="AC20" i="28"/>
  <c r="U21" i="28"/>
  <c r="V21" i="28"/>
  <c r="W21" i="28"/>
  <c r="X21" i="28"/>
  <c r="Y21" i="28"/>
  <c r="Z21" i="28"/>
  <c r="AA21" i="28"/>
  <c r="AB21" i="28"/>
  <c r="AC21" i="28"/>
  <c r="U22" i="28"/>
  <c r="V22" i="28"/>
  <c r="W22" i="28"/>
  <c r="X22" i="28"/>
  <c r="Y22" i="28"/>
  <c r="Z22" i="28"/>
  <c r="AA22" i="28"/>
  <c r="AB22" i="28"/>
  <c r="AC22" i="28"/>
  <c r="U23" i="28"/>
  <c r="V23" i="28"/>
  <c r="W23" i="28"/>
  <c r="X23" i="28"/>
  <c r="Y23" i="28"/>
  <c r="Z23" i="28"/>
  <c r="AA23" i="28"/>
  <c r="AB23" i="28"/>
  <c r="AC23" i="28"/>
  <c r="U24" i="28"/>
  <c r="V24" i="28"/>
  <c r="W24" i="28"/>
  <c r="X24" i="28"/>
  <c r="Y24" i="28"/>
  <c r="Z24" i="28"/>
  <c r="AA24" i="28"/>
  <c r="AB24" i="28"/>
  <c r="AC24" i="28"/>
  <c r="U25" i="28"/>
  <c r="V25" i="28"/>
  <c r="W25" i="28"/>
  <c r="X25" i="28"/>
  <c r="Y25" i="28"/>
  <c r="Z25" i="28"/>
  <c r="AA25" i="28"/>
  <c r="AB25" i="28"/>
  <c r="AC25" i="28"/>
  <c r="T17" i="28"/>
  <c r="T18" i="28"/>
  <c r="T19" i="28"/>
  <c r="T20" i="28"/>
  <c r="T21" i="28"/>
  <c r="T22" i="28"/>
  <c r="T23" i="28"/>
  <c r="T24" i="28"/>
  <c r="T25" i="28"/>
  <c r="T16" i="28"/>
  <c r="AF19" i="28"/>
  <c r="Q17" i="28"/>
  <c r="Q18" i="28"/>
  <c r="Q19" i="28"/>
  <c r="Q20" i="28"/>
  <c r="Q21" i="28"/>
  <c r="Q22" i="28"/>
  <c r="Q23" i="28"/>
  <c r="Q24" i="28"/>
  <c r="Q25" i="28"/>
  <c r="P17" i="28"/>
  <c r="P18" i="28"/>
  <c r="P19" i="28"/>
  <c r="P20" i="28"/>
  <c r="P21" i="28"/>
  <c r="P22" i="28"/>
  <c r="P23" i="28"/>
  <c r="P24" i="28"/>
  <c r="P25" i="28"/>
  <c r="O17" i="28"/>
  <c r="O18" i="28"/>
  <c r="O19" i="28"/>
  <c r="O20" i="28"/>
  <c r="O21" i="28"/>
  <c r="O22" i="28"/>
  <c r="O23" i="28"/>
  <c r="O24" i="28"/>
  <c r="O25" i="28"/>
  <c r="Q16" i="28"/>
  <c r="P16" i="28"/>
  <c r="O16" i="28"/>
  <c r="N17" i="28"/>
  <c r="N18" i="28"/>
  <c r="N19" i="28"/>
  <c r="N20" i="28"/>
  <c r="N21" i="28"/>
  <c r="N22" i="28"/>
  <c r="N23" i="28"/>
  <c r="N24" i="28"/>
  <c r="N25" i="28"/>
  <c r="N16" i="28"/>
  <c r="M17" i="28"/>
  <c r="M18" i="28"/>
  <c r="M19" i="28"/>
  <c r="M20" i="28"/>
  <c r="M21" i="28"/>
  <c r="M22" i="28"/>
  <c r="M23" i="28"/>
  <c r="M24" i="28"/>
  <c r="M25" i="28"/>
  <c r="M16" i="28"/>
  <c r="Q4" i="29"/>
  <c r="Q5" i="29"/>
  <c r="Q6" i="29"/>
  <c r="Q7" i="29"/>
  <c r="Q8" i="29"/>
  <c r="Q9" i="29"/>
  <c r="Q10" i="29"/>
  <c r="Q11" i="29"/>
  <c r="Q12" i="29"/>
  <c r="P4" i="29"/>
  <c r="P5" i="29"/>
  <c r="P6" i="29"/>
  <c r="P7" i="29"/>
  <c r="P8" i="29"/>
  <c r="P9" i="29"/>
  <c r="P10" i="29"/>
  <c r="P11" i="29"/>
  <c r="P12" i="29"/>
  <c r="O4" i="29"/>
  <c r="O5" i="29"/>
  <c r="O6" i="29"/>
  <c r="O7" i="29"/>
  <c r="O8" i="29"/>
  <c r="O9" i="29"/>
  <c r="O10" i="29"/>
  <c r="O11" i="29"/>
  <c r="O12" i="29"/>
  <c r="N4" i="29"/>
  <c r="N5" i="29"/>
  <c r="N6" i="29"/>
  <c r="N7" i="29"/>
  <c r="N8" i="29"/>
  <c r="N9" i="29"/>
  <c r="N10" i="29"/>
  <c r="N11" i="29"/>
  <c r="N12" i="29"/>
  <c r="M4" i="29"/>
  <c r="M5" i="29"/>
  <c r="M6" i="29"/>
  <c r="M7" i="29"/>
  <c r="M8" i="29"/>
  <c r="M9" i="29"/>
  <c r="M10" i="29"/>
  <c r="M11" i="29"/>
  <c r="M12" i="29"/>
  <c r="Q3" i="29"/>
  <c r="P3" i="29"/>
  <c r="O3" i="29"/>
  <c r="N3" i="29"/>
  <c r="M3" i="29"/>
  <c r="Q4" i="28"/>
  <c r="Q5" i="28"/>
  <c r="Q6" i="28"/>
  <c r="Q7" i="28"/>
  <c r="Q8" i="28"/>
  <c r="Q9" i="28"/>
  <c r="Q10" i="28"/>
  <c r="Q11" i="28"/>
  <c r="Q12" i="28"/>
  <c r="P4" i="28"/>
  <c r="P5" i="28"/>
  <c r="P6" i="28"/>
  <c r="P7" i="28"/>
  <c r="P8" i="28"/>
  <c r="P9" i="28"/>
  <c r="P10" i="28"/>
  <c r="P11" i="28"/>
  <c r="P12" i="28"/>
  <c r="O4" i="28"/>
  <c r="O5" i="28"/>
  <c r="O6" i="28"/>
  <c r="O7" i="28"/>
  <c r="O8" i="28"/>
  <c r="O9" i="28"/>
  <c r="O10" i="28"/>
  <c r="O11" i="28"/>
  <c r="O12" i="28"/>
  <c r="N4" i="28"/>
  <c r="N5" i="28"/>
  <c r="N6" i="28"/>
  <c r="N7" i="28"/>
  <c r="N8" i="28"/>
  <c r="N9" i="28"/>
  <c r="N10" i="28"/>
  <c r="N11" i="28"/>
  <c r="N12" i="28"/>
  <c r="M4" i="28"/>
  <c r="M5" i="28"/>
  <c r="M6" i="28"/>
  <c r="M7" i="28"/>
  <c r="M8" i="28"/>
  <c r="M9" i="28"/>
  <c r="M10" i="28"/>
  <c r="M11" i="28"/>
  <c r="M12" i="28"/>
  <c r="Q3" i="28"/>
  <c r="P3" i="28"/>
  <c r="O3" i="28"/>
  <c r="N3" i="28"/>
  <c r="M3" i="28"/>
  <c r="AD23" i="28" l="1"/>
  <c r="AE16" i="28"/>
  <c r="AE25" i="28"/>
  <c r="AF21" i="28"/>
  <c r="AD17" i="28"/>
  <c r="AH23" i="28"/>
  <c r="AE22" i="28"/>
  <c r="AF20" i="28"/>
  <c r="AG18" i="28"/>
  <c r="AH25" i="28"/>
  <c r="AH24" i="28"/>
  <c r="AG23" i="28"/>
  <c r="AH22" i="28"/>
  <c r="AE21" i="28"/>
  <c r="AD20" i="28"/>
  <c r="AH17" i="28"/>
  <c r="AE19" i="28"/>
  <c r="AF18" i="28"/>
  <c r="AG17" i="28"/>
  <c r="AH16" i="28"/>
  <c r="AF16" i="28"/>
  <c r="AE17" i="28"/>
  <c r="AD18" i="28"/>
  <c r="AH18" i="28"/>
  <c r="AG19" i="28"/>
  <c r="AH20" i="28"/>
  <c r="AG21" i="28"/>
  <c r="AF22" i="28"/>
  <c r="AE23" i="28"/>
  <c r="AD24" i="28"/>
  <c r="AF25" i="28"/>
  <c r="AG16" i="28"/>
  <c r="AF17" i="28"/>
  <c r="AE18" i="28"/>
  <c r="AD19" i="28"/>
  <c r="AH19" i="28"/>
  <c r="AD21" i="28"/>
  <c r="AH21" i="28"/>
  <c r="AG22" i="28"/>
  <c r="AF23" i="28"/>
  <c r="AG25" i="28"/>
  <c r="AG24" i="28"/>
  <c r="AG20" i="28"/>
  <c r="AD16" i="28"/>
  <c r="AD22" i="28"/>
  <c r="AD25" i="28"/>
  <c r="AE20" i="28"/>
  <c r="AE24" i="28"/>
  <c r="AF24" i="28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C34" i="17"/>
  <c r="C35" i="17"/>
  <c r="C36" i="17"/>
  <c r="C37" i="17"/>
  <c r="C38" i="17"/>
  <c r="C39" i="17"/>
  <c r="C40" i="17"/>
  <c r="C41" i="17"/>
  <c r="C42" i="17"/>
  <c r="C33" i="17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C36" i="20"/>
  <c r="C37" i="20"/>
  <c r="C38" i="20"/>
  <c r="C39" i="20"/>
  <c r="C40" i="20"/>
  <c r="C41" i="20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C37" i="19"/>
  <c r="C38" i="19"/>
  <c r="C39" i="19"/>
  <c r="C40" i="19"/>
  <c r="C41" i="19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C41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C40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C33" i="18"/>
  <c r="C34" i="18"/>
  <c r="C35" i="18"/>
  <c r="C36" i="18"/>
  <c r="C37" i="18"/>
  <c r="C38" i="18"/>
  <c r="C39" i="18"/>
  <c r="C40" i="18"/>
  <c r="C41" i="18"/>
  <c r="C32" i="20" l="1"/>
  <c r="C35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C33" i="19"/>
  <c r="C34" i="19"/>
  <c r="C35" i="19"/>
  <c r="C36" i="19"/>
  <c r="C32" i="19"/>
  <c r="C32" i="18"/>
</calcChain>
</file>

<file path=xl/sharedStrings.xml><?xml version="1.0" encoding="utf-8"?>
<sst xmlns="http://schemas.openxmlformats.org/spreadsheetml/2006/main" count="1586" uniqueCount="55">
  <si>
    <t>ACCURACY</t>
  </si>
  <si>
    <t>PRECISION</t>
  </si>
  <si>
    <t>RECALL</t>
  </si>
  <si>
    <t>F1</t>
  </si>
  <si>
    <t>HTree</t>
  </si>
  <si>
    <t>kNN</t>
  </si>
  <si>
    <t>Nbayes</t>
  </si>
  <si>
    <t>RuleCl</t>
  </si>
  <si>
    <t>AVG TIME (S)</t>
  </si>
  <si>
    <t>STD. DEV. TIME (S)</t>
  </si>
  <si>
    <t>AVG SIZE (BYTES)</t>
  </si>
  <si>
    <t>STD. DEV. SIZE (BYTES)</t>
  </si>
  <si>
    <t>Dataset</t>
  </si>
  <si>
    <t>no missing values</t>
  </si>
  <si>
    <t>random missing values (5%)</t>
  </si>
  <si>
    <t>random missing values (10%)</t>
  </si>
  <si>
    <t>random missing values (50%)</t>
  </si>
  <si>
    <t>random missing values (25%)</t>
  </si>
  <si>
    <t>DECISION MODEL COMPLEXITY</t>
  </si>
  <si>
    <t>Tree-Nodes</t>
  </si>
  <si>
    <t>Tree-Leaves</t>
  </si>
  <si>
    <t>Tree-Depth</t>
  </si>
  <si>
    <t>No. Rules</t>
  </si>
  <si>
    <t>REMOVE</t>
  </si>
  <si>
    <t>ESTIMATE-30</t>
  </si>
  <si>
    <t>ESTIMATE-60</t>
  </si>
  <si>
    <t>ESTIMATE-90</t>
  </si>
  <si>
    <t>AVG-30</t>
  </si>
  <si>
    <t>AVG-60</t>
  </si>
  <si>
    <t>AVG-90</t>
  </si>
  <si>
    <t>LAST</t>
  </si>
  <si>
    <t>AVG</t>
  </si>
  <si>
    <t>STD. DEV.</t>
  </si>
  <si>
    <t>MEDIAN</t>
  </si>
  <si>
    <t>MIN</t>
  </si>
  <si>
    <t>MAX</t>
  </si>
  <si>
    <t>LEARNING HOEFFDING TREE (MS)</t>
  </si>
  <si>
    <t>LEARNING kNN (MS)</t>
  </si>
  <si>
    <t>LEARNING NAIVE BAYES (MS)</t>
  </si>
  <si>
    <t>LEARNING RULE CLASSIFIER (MS)</t>
  </si>
  <si>
    <t>TOTAL HOEFFDING TREE (MS)</t>
  </si>
  <si>
    <t>TOTAL kNN (MS)</t>
  </si>
  <si>
    <t>TOTAL NAIVE BAYES (MS)</t>
  </si>
  <si>
    <t>TOTAL RULE CLASSIFIER (MS)</t>
  </si>
  <si>
    <t>sequence missing values (100,5)</t>
  </si>
  <si>
    <t>sequence missing values (100,10)</t>
  </si>
  <si>
    <t>sequence missing values (100,15)</t>
  </si>
  <si>
    <t>sequence missing values (500,5)</t>
  </si>
  <si>
    <t>sequence missing values (500,10)</t>
  </si>
  <si>
    <t>sequence missing values (500,15)</t>
  </si>
  <si>
    <t>sequence missing values (1000,5)</t>
  </si>
  <si>
    <t>sequence missing values (1000,10)</t>
  </si>
  <si>
    <t>sequence missing values (1000,15)</t>
  </si>
  <si>
    <t>Improvements</t>
  </si>
  <si>
    <t>PREPROCESSING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</si>
</sst>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3">
    <xf numFmtId="0" fontId="0" fillId="0" borderId="0" xfId="0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12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0" borderId="15" xfId="0" applyFont="1" applyBorder="1"/>
    <xf numFmtId="164" fontId="2" fillId="0" borderId="10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" xfId="0" applyBorder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/>
    </xf>
    <xf numFmtId="2" fontId="0" fillId="0" borderId="6" xfId="1" applyNumberFormat="1" applyFont="1" applyFill="1" applyBorder="1" applyAlignment="1">
      <alignment horizontal="center"/>
    </xf>
    <xf numFmtId="2" fontId="0" fillId="0" borderId="7" xfId="1" applyNumberFormat="1" applyFont="1" applyFill="1" applyBorder="1" applyAlignment="1">
      <alignment horizontal="center"/>
    </xf>
    <xf numFmtId="2" fontId="0" fillId="0" borderId="8" xfId="1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3" fillId="0" borderId="9" xfId="0" applyFont="1" applyBorder="1"/>
    <xf numFmtId="0" fontId="3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7" borderId="12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3" xfId="0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4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7" borderId="12" xfId="0" applyFill="1" applyBorder="1" applyAlignment="1">
      <alignment horizontal="center" vertical="center" textRotation="90"/>
    </xf>
    <xf numFmtId="0" fontId="0" fillId="7" borderId="13" xfId="0" applyFill="1" applyBorder="1" applyAlignment="1">
      <alignment horizontal="center" vertical="center" textRotation="90"/>
    </xf>
    <xf numFmtId="0" fontId="0" fillId="7" borderId="14" xfId="0" applyFill="1" applyBorder="1" applyAlignment="1">
      <alignment horizontal="center" vertical="center" textRotation="90"/>
    </xf>
    <xf numFmtId="0" fontId="1" fillId="4" borderId="12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  <color rgb="FFDEB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EAD0-CA28-421C-8EE4-F9DDB59D82D5}">
  <dimension ref="B2:R44"/>
  <sheetViews>
    <sheetView tabSelected="1" zoomScale="70" zoomScaleNormal="70" workbookViewId="0"/>
  </sheetViews>
  <sheetFormatPr baseColWidth="10" defaultRowHeight="15" x14ac:dyDescent="0.25"/>
  <cols>
    <col min="2" max="2" width="34.7109375" customWidth="1"/>
  </cols>
  <sheetData>
    <row r="2" spans="2:18" x14ac:dyDescent="0.25">
      <c r="C2" s="130" t="s">
        <v>0</v>
      </c>
      <c r="D2" s="131"/>
      <c r="E2" s="131"/>
      <c r="F2" s="132"/>
      <c r="G2" s="130" t="s">
        <v>1</v>
      </c>
      <c r="H2" s="131"/>
      <c r="I2" s="131"/>
      <c r="J2" s="132"/>
      <c r="K2" s="130" t="s">
        <v>2</v>
      </c>
      <c r="L2" s="131"/>
      <c r="M2" s="131"/>
      <c r="N2" s="132"/>
      <c r="O2" s="131" t="s">
        <v>3</v>
      </c>
      <c r="P2" s="131"/>
      <c r="Q2" s="131"/>
      <c r="R2" s="132"/>
    </row>
    <row r="3" spans="2:18" x14ac:dyDescent="0.25">
      <c r="B3" s="17" t="s">
        <v>12</v>
      </c>
      <c r="C3" s="10" t="s">
        <v>4</v>
      </c>
      <c r="D3" s="11" t="s">
        <v>5</v>
      </c>
      <c r="E3" s="11" t="s">
        <v>6</v>
      </c>
      <c r="F3" s="12" t="s">
        <v>7</v>
      </c>
      <c r="G3" s="10" t="s">
        <v>4</v>
      </c>
      <c r="H3" s="11" t="s">
        <v>5</v>
      </c>
      <c r="I3" s="11" t="s">
        <v>6</v>
      </c>
      <c r="J3" s="12" t="s">
        <v>7</v>
      </c>
      <c r="K3" s="10" t="s">
        <v>4</v>
      </c>
      <c r="L3" s="11" t="s">
        <v>5</v>
      </c>
      <c r="M3" s="11" t="s">
        <v>6</v>
      </c>
      <c r="N3" s="12" t="s">
        <v>7</v>
      </c>
      <c r="O3" s="11" t="s">
        <v>4</v>
      </c>
      <c r="P3" s="11" t="s">
        <v>5</v>
      </c>
      <c r="Q3" s="11" t="s">
        <v>6</v>
      </c>
      <c r="R3" s="12" t="s">
        <v>7</v>
      </c>
    </row>
    <row r="4" spans="2:18" x14ac:dyDescent="0.25">
      <c r="B4" s="4" t="s">
        <v>13</v>
      </c>
      <c r="C4" s="22">
        <v>98.920232999999996</v>
      </c>
      <c r="D4" s="9">
        <v>98.565174999999996</v>
      </c>
      <c r="E4" s="9">
        <v>96.040856000000005</v>
      </c>
      <c r="F4" s="13">
        <v>90.841440000000006</v>
      </c>
      <c r="G4" s="5">
        <v>98.506699999999995</v>
      </c>
      <c r="H4" s="6">
        <v>97.984207999999995</v>
      </c>
      <c r="I4" s="6">
        <v>94.831986999999998</v>
      </c>
      <c r="J4" s="7">
        <v>86.636930000000007</v>
      </c>
      <c r="K4" s="5">
        <v>97.993353999999997</v>
      </c>
      <c r="L4" s="6">
        <v>97.910315999999995</v>
      </c>
      <c r="M4" s="6">
        <v>92.98339</v>
      </c>
      <c r="N4" s="7">
        <v>88.607783999999995</v>
      </c>
      <c r="O4" s="6">
        <v>99.025453999999996</v>
      </c>
      <c r="P4" s="6">
        <v>98.058211</v>
      </c>
      <c r="Q4" s="6">
        <v>96.755578</v>
      </c>
      <c r="R4" s="7">
        <v>84.751842999999994</v>
      </c>
    </row>
    <row r="5" spans="2:18" x14ac:dyDescent="0.25">
      <c r="B5" s="20" t="s">
        <v>14</v>
      </c>
      <c r="C5" s="58">
        <v>95.228599000000003</v>
      </c>
      <c r="D5" s="23">
        <v>96.687742999999998</v>
      </c>
      <c r="E5" s="23">
        <v>95.063230000000004</v>
      </c>
      <c r="F5" s="23">
        <v>86.750973000000002</v>
      </c>
      <c r="G5" s="24">
        <v>93.994794999999996</v>
      </c>
      <c r="H5" s="25">
        <v>95.487870999999998</v>
      </c>
      <c r="I5" s="25">
        <v>93.318107999999995</v>
      </c>
      <c r="J5" s="26">
        <v>82.402062000000001</v>
      </c>
      <c r="K5" s="24">
        <v>91.550196</v>
      </c>
      <c r="L5" s="25">
        <v>94.483851000000001</v>
      </c>
      <c r="M5" s="25">
        <v>92.123543999999995</v>
      </c>
      <c r="N5" s="26">
        <v>80.946450999999996</v>
      </c>
      <c r="O5" s="25">
        <v>96.573527999999996</v>
      </c>
      <c r="P5" s="25">
        <v>96.513458999999997</v>
      </c>
      <c r="Q5" s="25">
        <v>94.544059000000004</v>
      </c>
      <c r="R5" s="26">
        <v>83.910982000000004</v>
      </c>
    </row>
    <row r="6" spans="2:18" x14ac:dyDescent="0.25">
      <c r="B6" s="18" t="s">
        <v>15</v>
      </c>
      <c r="C6" s="58">
        <v>91.692606999999995</v>
      </c>
      <c r="D6" s="23">
        <v>94.868677000000005</v>
      </c>
      <c r="E6" s="23">
        <v>94.178016</v>
      </c>
      <c r="F6" s="23">
        <v>88.861868000000001</v>
      </c>
      <c r="G6" s="27">
        <v>90.387106000000003</v>
      </c>
      <c r="H6" s="28">
        <v>93.259550000000004</v>
      </c>
      <c r="I6" s="28">
        <v>91.929271</v>
      </c>
      <c r="J6" s="29">
        <v>83.600166999999999</v>
      </c>
      <c r="K6" s="27">
        <v>86.782776999999996</v>
      </c>
      <c r="L6" s="28">
        <v>91.452726999999996</v>
      </c>
      <c r="M6" s="28">
        <v>91.384091999999995</v>
      </c>
      <c r="N6" s="29">
        <v>85.870255</v>
      </c>
      <c r="O6" s="28">
        <v>94.303804999999997</v>
      </c>
      <c r="P6" s="28">
        <v>95.139206000000001</v>
      </c>
      <c r="Q6" s="28">
        <v>92.480994999999993</v>
      </c>
      <c r="R6" s="29">
        <v>81.447012000000001</v>
      </c>
    </row>
    <row r="7" spans="2:18" x14ac:dyDescent="0.25">
      <c r="B7" s="18" t="s">
        <v>17</v>
      </c>
      <c r="C7" s="58">
        <v>81.940661000000006</v>
      </c>
      <c r="D7" s="23">
        <v>90.228599000000003</v>
      </c>
      <c r="E7" s="23">
        <v>91.716926000000001</v>
      </c>
      <c r="F7" s="23">
        <v>85.398832999999996</v>
      </c>
      <c r="G7" s="27">
        <v>82.667769000000007</v>
      </c>
      <c r="H7" s="28">
        <v>88.162891000000002</v>
      </c>
      <c r="I7" s="28">
        <v>88.058644999999999</v>
      </c>
      <c r="J7" s="29">
        <v>79.677777000000006</v>
      </c>
      <c r="K7" s="27">
        <v>77.945052000000004</v>
      </c>
      <c r="L7" s="28">
        <v>85.083012999999994</v>
      </c>
      <c r="M7" s="28">
        <v>89.244056</v>
      </c>
      <c r="N7" s="29">
        <v>79.367430999999996</v>
      </c>
      <c r="O7" s="28">
        <v>87.999700000000004</v>
      </c>
      <c r="P7" s="28">
        <v>91.474117000000007</v>
      </c>
      <c r="Q7" s="28">
        <v>86.904311000000007</v>
      </c>
      <c r="R7" s="29">
        <v>79.990559000000005</v>
      </c>
    </row>
    <row r="8" spans="2:18" x14ac:dyDescent="0.25">
      <c r="B8" s="19" t="s">
        <v>16</v>
      </c>
      <c r="C8" s="58">
        <v>69.036964999999995</v>
      </c>
      <c r="D8" s="23">
        <v>83.832684999999998</v>
      </c>
      <c r="E8" s="23">
        <v>88.540856000000005</v>
      </c>
      <c r="F8" s="23">
        <v>77.213035000000005</v>
      </c>
      <c r="G8" s="30">
        <v>75.232551000000001</v>
      </c>
      <c r="H8" s="31">
        <v>82.190805999999995</v>
      </c>
      <c r="I8" s="31">
        <v>82.845277999999993</v>
      </c>
      <c r="J8" s="32">
        <v>65.659302999999994</v>
      </c>
      <c r="K8" s="30">
        <v>71.235219999999998</v>
      </c>
      <c r="L8" s="31">
        <v>78.358717999999996</v>
      </c>
      <c r="M8" s="31">
        <v>87.228025000000002</v>
      </c>
      <c r="N8" s="32">
        <v>67.005560000000003</v>
      </c>
      <c r="O8" s="31">
        <v>79.705169999999995</v>
      </c>
      <c r="P8" s="31">
        <v>86.416978</v>
      </c>
      <c r="Q8" s="31">
        <v>78.881879999999995</v>
      </c>
      <c r="R8" s="32">
        <v>64.366077000000004</v>
      </c>
    </row>
    <row r="9" spans="2:18" x14ac:dyDescent="0.25">
      <c r="B9" s="20" t="s">
        <v>44</v>
      </c>
      <c r="C9" s="24">
        <v>95.082684999999998</v>
      </c>
      <c r="D9" s="25">
        <v>96.609921999999997</v>
      </c>
      <c r="E9" s="25">
        <v>95.355058</v>
      </c>
      <c r="F9" s="26">
        <v>88.249026999999998</v>
      </c>
      <c r="G9" s="24">
        <v>93.831254000000001</v>
      </c>
      <c r="H9" s="25">
        <v>95.402568000000002</v>
      </c>
      <c r="I9" s="25">
        <v>93.659755000000004</v>
      </c>
      <c r="J9" s="26">
        <v>83.312017999999995</v>
      </c>
      <c r="K9" s="24">
        <v>91.331864999999993</v>
      </c>
      <c r="L9" s="25">
        <v>94.294968999999995</v>
      </c>
      <c r="M9" s="25">
        <v>92.673201000000006</v>
      </c>
      <c r="N9" s="26">
        <v>83.633942000000005</v>
      </c>
      <c r="O9" s="25">
        <v>96.471287000000004</v>
      </c>
      <c r="P9" s="25">
        <v>96.536496</v>
      </c>
      <c r="Q9" s="25">
        <v>94.667539000000005</v>
      </c>
      <c r="R9" s="26">
        <v>82.992563000000004</v>
      </c>
    </row>
    <row r="10" spans="2:18" x14ac:dyDescent="0.25">
      <c r="B10" s="18" t="s">
        <v>45</v>
      </c>
      <c r="C10" s="27">
        <v>90.817121</v>
      </c>
      <c r="D10" s="28">
        <v>94.479572000000005</v>
      </c>
      <c r="E10" s="28">
        <v>94.392022999999995</v>
      </c>
      <c r="F10" s="29">
        <v>84.231517999999994</v>
      </c>
      <c r="G10" s="27">
        <v>89.570734999999999</v>
      </c>
      <c r="H10" s="28">
        <v>92.790890000000005</v>
      </c>
      <c r="I10" s="28">
        <v>92.155231999999998</v>
      </c>
      <c r="J10" s="29">
        <v>78.218361999999999</v>
      </c>
      <c r="K10" s="27">
        <v>85.76728</v>
      </c>
      <c r="L10" s="28">
        <v>90.867159999999998</v>
      </c>
      <c r="M10" s="28">
        <v>91.919802000000004</v>
      </c>
      <c r="N10" s="29">
        <v>77.734077999999997</v>
      </c>
      <c r="O10" s="28">
        <v>93.727181000000002</v>
      </c>
      <c r="P10" s="28">
        <v>94.797836000000004</v>
      </c>
      <c r="Q10" s="28">
        <v>92.391870999999995</v>
      </c>
      <c r="R10" s="29">
        <v>78.708719000000002</v>
      </c>
    </row>
    <row r="11" spans="2:18" x14ac:dyDescent="0.25">
      <c r="B11" s="18" t="s">
        <v>46</v>
      </c>
      <c r="C11" s="27">
        <v>86.819066000000007</v>
      </c>
      <c r="D11" s="28">
        <v>92.295720000000003</v>
      </c>
      <c r="E11" s="28">
        <v>93.419261000000006</v>
      </c>
      <c r="F11" s="29">
        <v>82.417315000000002</v>
      </c>
      <c r="G11" s="27">
        <v>86.236171999999996</v>
      </c>
      <c r="H11" s="28">
        <v>90.341392999999997</v>
      </c>
      <c r="I11" s="28">
        <v>90.646807999999993</v>
      </c>
      <c r="J11" s="29">
        <v>75.402074999999996</v>
      </c>
      <c r="K11" s="27">
        <v>81.777910000000006</v>
      </c>
      <c r="L11" s="28">
        <v>87.723698999999996</v>
      </c>
      <c r="M11" s="28">
        <v>91.099857999999998</v>
      </c>
      <c r="N11" s="29">
        <v>75.256479999999996</v>
      </c>
      <c r="O11" s="28">
        <v>91.208562000000001</v>
      </c>
      <c r="P11" s="28">
        <v>93.120116999999993</v>
      </c>
      <c r="Q11" s="28">
        <v>90.198241999999993</v>
      </c>
      <c r="R11" s="29">
        <v>75.548233999999994</v>
      </c>
    </row>
    <row r="12" spans="2:18" x14ac:dyDescent="0.25">
      <c r="B12" s="20" t="s">
        <v>47</v>
      </c>
      <c r="C12" s="24">
        <v>98.190661000000006</v>
      </c>
      <c r="D12" s="25">
        <v>98.224708000000007</v>
      </c>
      <c r="E12" s="25">
        <v>95.817121</v>
      </c>
      <c r="F12" s="26">
        <v>89.255837</v>
      </c>
      <c r="G12" s="24">
        <v>97.545839000000001</v>
      </c>
      <c r="H12" s="25">
        <v>97.514606000000001</v>
      </c>
      <c r="I12" s="25">
        <v>94.471072000000007</v>
      </c>
      <c r="J12" s="26">
        <v>84.110259999999997</v>
      </c>
      <c r="K12" s="24">
        <v>96.567977999999997</v>
      </c>
      <c r="L12" s="25">
        <v>97.303753</v>
      </c>
      <c r="M12" s="25">
        <v>92.819017000000002</v>
      </c>
      <c r="N12" s="26">
        <v>86.938569000000001</v>
      </c>
      <c r="O12" s="25">
        <v>98.543706999999998</v>
      </c>
      <c r="P12" s="25">
        <v>97.726376000000002</v>
      </c>
      <c r="Q12" s="25">
        <v>96.183002000000002</v>
      </c>
      <c r="R12" s="26">
        <v>81.460175000000007</v>
      </c>
    </row>
    <row r="13" spans="2:18" x14ac:dyDescent="0.25">
      <c r="B13" s="18" t="s">
        <v>48</v>
      </c>
      <c r="C13" s="27">
        <v>97.461089000000001</v>
      </c>
      <c r="D13" s="28">
        <v>97.869649999999993</v>
      </c>
      <c r="E13" s="28">
        <v>95.578794000000002</v>
      </c>
      <c r="F13" s="29">
        <v>88.886187000000007</v>
      </c>
      <c r="G13" s="27">
        <v>96.621887999999998</v>
      </c>
      <c r="H13" s="28">
        <v>97.027823999999995</v>
      </c>
      <c r="I13" s="28">
        <v>94.089905999999999</v>
      </c>
      <c r="J13" s="29">
        <v>83.567463000000004</v>
      </c>
      <c r="K13" s="27">
        <v>95.223500999999999</v>
      </c>
      <c r="L13" s="28">
        <v>96.694986</v>
      </c>
      <c r="M13" s="28">
        <v>92.639725999999996</v>
      </c>
      <c r="N13" s="29">
        <v>86.220813000000007</v>
      </c>
      <c r="O13" s="28">
        <v>98.061959000000002</v>
      </c>
      <c r="P13" s="28">
        <v>97.362960999999999</v>
      </c>
      <c r="Q13" s="28">
        <v>95.586211000000006</v>
      </c>
      <c r="R13" s="29">
        <v>81.072546000000003</v>
      </c>
    </row>
    <row r="14" spans="2:18" x14ac:dyDescent="0.25">
      <c r="B14" s="19" t="s">
        <v>49</v>
      </c>
      <c r="C14" s="30">
        <v>96.721789999999999</v>
      </c>
      <c r="D14" s="31">
        <v>97.524319000000006</v>
      </c>
      <c r="E14" s="31">
        <v>95.359921999999997</v>
      </c>
      <c r="F14" s="32">
        <v>89.134241000000003</v>
      </c>
      <c r="G14" s="30">
        <v>95.716145999999995</v>
      </c>
      <c r="H14" s="31">
        <v>96.559083000000001</v>
      </c>
      <c r="I14" s="31">
        <v>93.735579000000001</v>
      </c>
      <c r="J14" s="32">
        <v>83.946746000000005</v>
      </c>
      <c r="K14" s="30">
        <v>93.948303999999993</v>
      </c>
      <c r="L14" s="31">
        <v>96.101937000000007</v>
      </c>
      <c r="M14" s="31">
        <v>92.488453000000007</v>
      </c>
      <c r="N14" s="32">
        <v>86.612684999999999</v>
      </c>
      <c r="O14" s="31">
        <v>97.551795999999996</v>
      </c>
      <c r="P14" s="31">
        <v>97.020600000000002</v>
      </c>
      <c r="Q14" s="31">
        <v>95.016797999999994</v>
      </c>
      <c r="R14" s="32">
        <v>81.440021000000002</v>
      </c>
    </row>
    <row r="17" spans="2:18" x14ac:dyDescent="0.25">
      <c r="C17" s="133" t="s">
        <v>8</v>
      </c>
      <c r="D17" s="134"/>
      <c r="E17" s="134"/>
      <c r="F17" s="135"/>
      <c r="G17" s="133" t="s">
        <v>9</v>
      </c>
      <c r="H17" s="134"/>
      <c r="I17" s="134"/>
      <c r="J17" s="135"/>
      <c r="K17" s="136" t="s">
        <v>10</v>
      </c>
      <c r="L17" s="137"/>
      <c r="M17" s="137"/>
      <c r="N17" s="138"/>
      <c r="O17" s="136" t="s">
        <v>11</v>
      </c>
      <c r="P17" s="137"/>
      <c r="Q17" s="137"/>
      <c r="R17" s="138"/>
    </row>
    <row r="18" spans="2:18" x14ac:dyDescent="0.25">
      <c r="B18" s="8" t="s">
        <v>12</v>
      </c>
      <c r="C18" s="1" t="s">
        <v>4</v>
      </c>
      <c r="D18" s="2" t="s">
        <v>5</v>
      </c>
      <c r="E18" s="2" t="s">
        <v>6</v>
      </c>
      <c r="F18" s="3" t="s">
        <v>7</v>
      </c>
      <c r="G18" s="1" t="s">
        <v>4</v>
      </c>
      <c r="H18" s="2" t="s">
        <v>5</v>
      </c>
      <c r="I18" s="2" t="s">
        <v>6</v>
      </c>
      <c r="J18" s="3" t="s">
        <v>7</v>
      </c>
      <c r="K18" s="1" t="s">
        <v>4</v>
      </c>
      <c r="L18" s="2" t="s">
        <v>5</v>
      </c>
      <c r="M18" s="2" t="s">
        <v>6</v>
      </c>
      <c r="N18" s="3" t="s">
        <v>7</v>
      </c>
      <c r="O18" s="1" t="s">
        <v>4</v>
      </c>
      <c r="P18" s="2" t="s">
        <v>5</v>
      </c>
      <c r="Q18" s="2" t="s">
        <v>6</v>
      </c>
      <c r="R18" s="3" t="s">
        <v>7</v>
      </c>
    </row>
    <row r="19" spans="2:18" x14ac:dyDescent="0.25">
      <c r="B19" s="4" t="s">
        <v>13</v>
      </c>
      <c r="C19" s="5">
        <v>5.1562999999999998E-2</v>
      </c>
      <c r="D19" s="6">
        <v>5.234375</v>
      </c>
      <c r="E19" s="6">
        <v>4.3749999999999997E-2</v>
      </c>
      <c r="F19" s="7">
        <v>3.78125</v>
      </c>
      <c r="G19" s="5">
        <v>7.1599999999999997E-3</v>
      </c>
      <c r="H19" s="6">
        <v>3.4938999999999998E-2</v>
      </c>
      <c r="I19" s="6">
        <v>6.2500000000000003E-3</v>
      </c>
      <c r="J19" s="7">
        <v>0.23059499999999999</v>
      </c>
      <c r="K19" s="77">
        <v>16800</v>
      </c>
      <c r="L19" s="78">
        <v>646360</v>
      </c>
      <c r="M19" s="78">
        <v>3264</v>
      </c>
      <c r="N19" s="79">
        <v>503957.6</v>
      </c>
      <c r="O19" s="78">
        <v>0</v>
      </c>
      <c r="P19" s="78">
        <v>0</v>
      </c>
      <c r="Q19" s="78">
        <v>0</v>
      </c>
      <c r="R19" s="79">
        <v>103.2</v>
      </c>
    </row>
    <row r="20" spans="2:18" x14ac:dyDescent="0.25">
      <c r="B20" s="20" t="s">
        <v>14</v>
      </c>
      <c r="C20" s="24">
        <v>5.3124999999999999E-2</v>
      </c>
      <c r="D20" s="25">
        <v>5.1343750000000004</v>
      </c>
      <c r="E20" s="25">
        <v>4.5312999999999999E-2</v>
      </c>
      <c r="F20" s="26">
        <v>3.985938</v>
      </c>
      <c r="G20" s="24">
        <v>7.6550000000000003E-3</v>
      </c>
      <c r="H20" s="25">
        <v>4.6455999999999997E-2</v>
      </c>
      <c r="I20" s="25">
        <v>4.6870000000000002E-3</v>
      </c>
      <c r="J20" s="26">
        <v>0.22146199999999999</v>
      </c>
      <c r="K20" s="51">
        <v>19464</v>
      </c>
      <c r="L20" s="45">
        <v>646231.19999999995</v>
      </c>
      <c r="M20" s="45">
        <v>3328</v>
      </c>
      <c r="N20" s="46">
        <v>569391.19999999995</v>
      </c>
      <c r="O20" s="45">
        <v>0</v>
      </c>
      <c r="P20" s="45">
        <v>122.4</v>
      </c>
      <c r="Q20" s="45">
        <v>0</v>
      </c>
      <c r="R20" s="46">
        <v>122.4</v>
      </c>
    </row>
    <row r="21" spans="2:18" x14ac:dyDescent="0.25">
      <c r="B21" s="18" t="s">
        <v>15</v>
      </c>
      <c r="C21" s="27">
        <v>4.3749999999999997E-2</v>
      </c>
      <c r="D21" s="28">
        <v>5.0625</v>
      </c>
      <c r="E21" s="28">
        <v>3.5937999999999998E-2</v>
      </c>
      <c r="F21" s="29">
        <v>3.9578129999999998</v>
      </c>
      <c r="G21" s="27">
        <v>6.2500000000000003E-3</v>
      </c>
      <c r="H21" s="28">
        <v>3.2774999999999999E-2</v>
      </c>
      <c r="I21" s="28">
        <v>1.2204E-2</v>
      </c>
      <c r="J21" s="29">
        <v>0.243975</v>
      </c>
      <c r="K21" s="52">
        <v>16536</v>
      </c>
      <c r="L21" s="47">
        <v>646190.4</v>
      </c>
      <c r="M21" s="47">
        <v>3321.6</v>
      </c>
      <c r="N21" s="48">
        <v>714517.6</v>
      </c>
      <c r="O21" s="47">
        <v>0</v>
      </c>
      <c r="P21" s="47">
        <v>163.19999999999999</v>
      </c>
      <c r="Q21" s="47">
        <v>19.2</v>
      </c>
      <c r="R21" s="48">
        <v>186.969089</v>
      </c>
    </row>
    <row r="22" spans="2:18" x14ac:dyDescent="0.25">
      <c r="B22" s="18" t="s">
        <v>17</v>
      </c>
      <c r="C22" s="27">
        <v>4.3749999999999997E-2</v>
      </c>
      <c r="D22" s="28">
        <v>4.8640629999999998</v>
      </c>
      <c r="E22" s="28">
        <v>3.9063000000000001E-2</v>
      </c>
      <c r="F22" s="29">
        <v>3.6281249999999998</v>
      </c>
      <c r="G22" s="27">
        <v>6.2500000000000003E-3</v>
      </c>
      <c r="H22" s="28">
        <v>7.1959999999999996E-2</v>
      </c>
      <c r="I22" s="28">
        <v>7.8130000000000005E-3</v>
      </c>
      <c r="J22" s="29">
        <v>0.25624999999999998</v>
      </c>
      <c r="K22" s="52">
        <v>13888</v>
      </c>
      <c r="L22" s="47">
        <v>646272</v>
      </c>
      <c r="M22" s="47">
        <v>3328</v>
      </c>
      <c r="N22" s="48">
        <v>1174204.8</v>
      </c>
      <c r="O22" s="47">
        <v>0</v>
      </c>
      <c r="P22" s="47">
        <v>0</v>
      </c>
      <c r="Q22" s="47">
        <v>0</v>
      </c>
      <c r="R22" s="48">
        <v>199.87836300000001</v>
      </c>
    </row>
    <row r="23" spans="2:18" x14ac:dyDescent="0.25">
      <c r="B23" s="19" t="s">
        <v>16</v>
      </c>
      <c r="C23" s="30">
        <v>3.5937999999999998E-2</v>
      </c>
      <c r="D23" s="31">
        <v>4.6062500000000002</v>
      </c>
      <c r="E23" s="31">
        <v>3.125E-2</v>
      </c>
      <c r="F23" s="32">
        <v>3.9375</v>
      </c>
      <c r="G23" s="30">
        <v>7.1599999999999997E-3</v>
      </c>
      <c r="H23" s="31">
        <v>2.5957999999999998E-2</v>
      </c>
      <c r="I23" s="31">
        <v>6.9880000000000003E-3</v>
      </c>
      <c r="J23" s="32">
        <v>0.283584</v>
      </c>
      <c r="K23" s="53">
        <v>14088</v>
      </c>
      <c r="L23" s="49">
        <v>646231.19999999995</v>
      </c>
      <c r="M23" s="49">
        <v>3328</v>
      </c>
      <c r="N23" s="50">
        <v>887373.6</v>
      </c>
      <c r="O23" s="49">
        <v>0</v>
      </c>
      <c r="P23" s="49">
        <v>122.4</v>
      </c>
      <c r="Q23" s="49">
        <v>0</v>
      </c>
      <c r="R23" s="50">
        <v>186.969089</v>
      </c>
    </row>
    <row r="24" spans="2:18" x14ac:dyDescent="0.25">
      <c r="B24" s="20" t="s">
        <v>44</v>
      </c>
      <c r="C24" s="24">
        <v>4.8438000000000002E-2</v>
      </c>
      <c r="D24" s="25">
        <v>5.1312499999999996</v>
      </c>
      <c r="E24" s="25">
        <v>4.0625000000000001E-2</v>
      </c>
      <c r="F24" s="26">
        <v>5.282813</v>
      </c>
      <c r="G24" s="24">
        <v>4.6870000000000002E-3</v>
      </c>
      <c r="H24" s="25">
        <v>7.7560000000000004E-2</v>
      </c>
      <c r="I24" s="25">
        <v>7.6550000000000003E-3</v>
      </c>
      <c r="J24" s="26">
        <v>0.24690000000000001</v>
      </c>
      <c r="K24" s="51">
        <v>16536</v>
      </c>
      <c r="L24" s="45">
        <v>646272</v>
      </c>
      <c r="M24" s="45">
        <v>3328</v>
      </c>
      <c r="N24" s="46">
        <v>787078.4</v>
      </c>
      <c r="O24" s="45">
        <v>0</v>
      </c>
      <c r="P24" s="45">
        <v>0</v>
      </c>
      <c r="Q24" s="45">
        <v>0</v>
      </c>
      <c r="R24" s="46">
        <v>163.19999999999999</v>
      </c>
    </row>
    <row r="25" spans="2:18" x14ac:dyDescent="0.25">
      <c r="B25" s="18" t="s">
        <v>45</v>
      </c>
      <c r="C25" s="27">
        <v>0.05</v>
      </c>
      <c r="D25" s="28">
        <v>5.0140630000000002</v>
      </c>
      <c r="E25" s="28">
        <v>4.0625000000000001E-2</v>
      </c>
      <c r="F25" s="29">
        <v>3.4171879999999999</v>
      </c>
      <c r="G25" s="27">
        <v>9.3749999999999997E-3</v>
      </c>
      <c r="H25" s="28">
        <v>6.4971000000000001E-2</v>
      </c>
      <c r="I25" s="28">
        <v>7.6550000000000003E-3</v>
      </c>
      <c r="J25" s="29">
        <v>0.26220700000000002</v>
      </c>
      <c r="K25" s="52">
        <v>16816</v>
      </c>
      <c r="L25" s="47">
        <v>646237.6</v>
      </c>
      <c r="M25" s="47">
        <v>3229.6</v>
      </c>
      <c r="N25" s="48">
        <v>747446.4</v>
      </c>
      <c r="O25" s="47">
        <v>0</v>
      </c>
      <c r="P25" s="47">
        <v>103.2</v>
      </c>
      <c r="Q25" s="47">
        <v>103.2</v>
      </c>
      <c r="R25" s="48">
        <v>168.52489399999999</v>
      </c>
    </row>
    <row r="26" spans="2:18" x14ac:dyDescent="0.25">
      <c r="B26" s="18" t="s">
        <v>46</v>
      </c>
      <c r="C26" s="27">
        <v>4.6875E-2</v>
      </c>
      <c r="D26" s="28">
        <v>4.8671879999999996</v>
      </c>
      <c r="E26" s="28">
        <v>4.0625000000000001E-2</v>
      </c>
      <c r="F26" s="29">
        <v>4.0734380000000003</v>
      </c>
      <c r="G26" s="27">
        <v>6.9880000000000003E-3</v>
      </c>
      <c r="H26" s="28">
        <v>5.0509999999999999E-2</v>
      </c>
      <c r="I26" s="28">
        <v>1.0364E-2</v>
      </c>
      <c r="J26" s="29">
        <v>0.26846399999999998</v>
      </c>
      <c r="K26" s="52">
        <v>14088</v>
      </c>
      <c r="L26" s="47">
        <v>646231.19999999995</v>
      </c>
      <c r="M26" s="47">
        <v>3328</v>
      </c>
      <c r="N26" s="48">
        <v>904862.4</v>
      </c>
      <c r="O26" s="47">
        <v>0</v>
      </c>
      <c r="P26" s="47">
        <v>122.4</v>
      </c>
      <c r="Q26" s="47">
        <v>0</v>
      </c>
      <c r="R26" s="48">
        <v>163.19999999999999</v>
      </c>
    </row>
    <row r="27" spans="2:18" x14ac:dyDescent="0.25">
      <c r="B27" s="20" t="s">
        <v>47</v>
      </c>
      <c r="C27" s="24">
        <v>0.05</v>
      </c>
      <c r="D27" s="25">
        <v>5.2453130000000003</v>
      </c>
      <c r="E27" s="25">
        <v>4.6875E-2</v>
      </c>
      <c r="F27" s="26">
        <v>3.9890629999999998</v>
      </c>
      <c r="G27" s="24">
        <v>6.2500000000000003E-3</v>
      </c>
      <c r="H27" s="25">
        <v>5.5924000000000001E-2</v>
      </c>
      <c r="I27" s="25">
        <v>0</v>
      </c>
      <c r="J27" s="26">
        <v>0.1915</v>
      </c>
      <c r="K27" s="51">
        <v>14432</v>
      </c>
      <c r="L27" s="45">
        <v>646231.19999999995</v>
      </c>
      <c r="M27" s="45">
        <v>3246.4</v>
      </c>
      <c r="N27" s="46">
        <v>691916.80000000005</v>
      </c>
      <c r="O27" s="45">
        <v>0</v>
      </c>
      <c r="P27" s="45">
        <v>122.4</v>
      </c>
      <c r="Q27" s="45">
        <v>163.19999999999999</v>
      </c>
      <c r="R27" s="46">
        <v>199.87836300000001</v>
      </c>
    </row>
    <row r="28" spans="2:18" x14ac:dyDescent="0.25">
      <c r="B28" s="18" t="s">
        <v>48</v>
      </c>
      <c r="C28" s="27">
        <v>4.8438000000000002E-2</v>
      </c>
      <c r="D28" s="28">
        <v>5.1749999999999998</v>
      </c>
      <c r="E28" s="28">
        <v>4.6875E-2</v>
      </c>
      <c r="F28" s="29">
        <v>3.8859379999999999</v>
      </c>
      <c r="G28" s="27">
        <v>4.6870000000000002E-3</v>
      </c>
      <c r="H28" s="28">
        <v>2.5000000000000001E-2</v>
      </c>
      <c r="I28" s="28">
        <v>9.8820000000000002E-3</v>
      </c>
      <c r="J28" s="29">
        <v>0.176784</v>
      </c>
      <c r="K28" s="52">
        <v>16800</v>
      </c>
      <c r="L28" s="47">
        <v>646190.4</v>
      </c>
      <c r="M28" s="47">
        <v>3246.4</v>
      </c>
      <c r="N28" s="48">
        <v>705471.2</v>
      </c>
      <c r="O28" s="47">
        <v>0</v>
      </c>
      <c r="P28" s="47">
        <v>163.19999999999999</v>
      </c>
      <c r="Q28" s="47">
        <v>163.19999999999999</v>
      </c>
      <c r="R28" s="48">
        <v>122.4</v>
      </c>
    </row>
    <row r="29" spans="2:18" x14ac:dyDescent="0.25">
      <c r="B29" s="19" t="s">
        <v>49</v>
      </c>
      <c r="C29" s="30">
        <v>4.8438000000000002E-2</v>
      </c>
      <c r="D29" s="31">
        <v>5.171875</v>
      </c>
      <c r="E29" s="31">
        <v>4.5312999999999999E-2</v>
      </c>
      <c r="F29" s="32">
        <v>5.5265630000000003</v>
      </c>
      <c r="G29" s="30">
        <v>4.6870000000000002E-3</v>
      </c>
      <c r="H29" s="31">
        <v>4.9410999999999997E-2</v>
      </c>
      <c r="I29" s="31">
        <v>4.6870000000000002E-3</v>
      </c>
      <c r="J29" s="32">
        <v>0.214814</v>
      </c>
      <c r="K29" s="53">
        <v>19264</v>
      </c>
      <c r="L29" s="49">
        <v>646272</v>
      </c>
      <c r="M29" s="49">
        <v>3328</v>
      </c>
      <c r="N29" s="50">
        <v>1163662.3999999999</v>
      </c>
      <c r="O29" s="49">
        <v>0</v>
      </c>
      <c r="P29" s="49">
        <v>0</v>
      </c>
      <c r="Q29" s="49">
        <v>0</v>
      </c>
      <c r="R29" s="50">
        <v>163.20000099999999</v>
      </c>
    </row>
    <row r="32" spans="2:18" x14ac:dyDescent="0.25">
      <c r="C32" s="127" t="s">
        <v>18</v>
      </c>
      <c r="D32" s="128"/>
      <c r="E32" s="128"/>
      <c r="F32" s="129"/>
    </row>
    <row r="33" spans="2:6" x14ac:dyDescent="0.25">
      <c r="C33" s="1" t="s">
        <v>19</v>
      </c>
      <c r="D33" s="2" t="s">
        <v>20</v>
      </c>
      <c r="E33" s="2" t="s">
        <v>21</v>
      </c>
      <c r="F33" s="80" t="s">
        <v>22</v>
      </c>
    </row>
    <row r="34" spans="2:6" x14ac:dyDescent="0.25">
      <c r="B34" s="108" t="s">
        <v>13</v>
      </c>
      <c r="C34" s="105">
        <v>13</v>
      </c>
      <c r="D34" s="106">
        <v>7</v>
      </c>
      <c r="E34" s="106">
        <v>4</v>
      </c>
      <c r="F34" s="107">
        <v>4</v>
      </c>
    </row>
    <row r="35" spans="2:6" x14ac:dyDescent="0.25">
      <c r="B35" s="18" t="s">
        <v>14</v>
      </c>
      <c r="C35" s="62">
        <v>9</v>
      </c>
      <c r="D35" s="63">
        <v>5</v>
      </c>
      <c r="E35" s="63">
        <v>4</v>
      </c>
      <c r="F35" s="97">
        <v>4</v>
      </c>
    </row>
    <row r="36" spans="2:6" x14ac:dyDescent="0.25">
      <c r="B36" s="18" t="s">
        <v>15</v>
      </c>
      <c r="C36" s="65">
        <v>13</v>
      </c>
      <c r="D36" s="66">
        <v>7</v>
      </c>
      <c r="E36" s="66">
        <v>4</v>
      </c>
      <c r="F36" s="98">
        <v>4</v>
      </c>
    </row>
    <row r="37" spans="2:6" x14ac:dyDescent="0.25">
      <c r="B37" s="18" t="s">
        <v>17</v>
      </c>
      <c r="C37" s="65">
        <v>11</v>
      </c>
      <c r="D37" s="66">
        <v>6</v>
      </c>
      <c r="E37" s="66">
        <v>4</v>
      </c>
      <c r="F37" s="98">
        <v>4</v>
      </c>
    </row>
    <row r="38" spans="2:6" x14ac:dyDescent="0.25">
      <c r="B38" s="19" t="s">
        <v>16</v>
      </c>
      <c r="C38" s="68">
        <v>9</v>
      </c>
      <c r="D38" s="69">
        <v>5</v>
      </c>
      <c r="E38" s="69">
        <v>3</v>
      </c>
      <c r="F38" s="99">
        <v>5</v>
      </c>
    </row>
    <row r="39" spans="2:6" x14ac:dyDescent="0.25">
      <c r="B39" s="20" t="s">
        <v>44</v>
      </c>
      <c r="C39" s="62">
        <v>11</v>
      </c>
      <c r="D39" s="63">
        <v>6</v>
      </c>
      <c r="E39" s="63">
        <v>4</v>
      </c>
      <c r="F39" s="97">
        <v>5</v>
      </c>
    </row>
    <row r="40" spans="2:6" x14ac:dyDescent="0.25">
      <c r="B40" s="18" t="s">
        <v>45</v>
      </c>
      <c r="C40" s="65">
        <v>11</v>
      </c>
      <c r="D40" s="66">
        <v>6</v>
      </c>
      <c r="E40" s="66">
        <v>3</v>
      </c>
      <c r="F40" s="98">
        <v>4</v>
      </c>
    </row>
    <row r="41" spans="2:6" x14ac:dyDescent="0.25">
      <c r="B41" s="18" t="s">
        <v>46</v>
      </c>
      <c r="C41" s="68">
        <v>9</v>
      </c>
      <c r="D41" s="69">
        <v>5</v>
      </c>
      <c r="E41" s="69">
        <v>3</v>
      </c>
      <c r="F41" s="99">
        <v>5</v>
      </c>
    </row>
    <row r="42" spans="2:6" x14ac:dyDescent="0.25">
      <c r="B42" s="20" t="s">
        <v>47</v>
      </c>
      <c r="C42" s="62">
        <v>11</v>
      </c>
      <c r="D42" s="63">
        <v>6</v>
      </c>
      <c r="E42" s="63">
        <v>3</v>
      </c>
      <c r="F42" s="97">
        <v>4</v>
      </c>
    </row>
    <row r="43" spans="2:6" x14ac:dyDescent="0.25">
      <c r="B43" s="18" t="s">
        <v>48</v>
      </c>
      <c r="C43" s="65">
        <v>13</v>
      </c>
      <c r="D43" s="66">
        <v>7</v>
      </c>
      <c r="E43" s="66">
        <v>4</v>
      </c>
      <c r="F43" s="98">
        <v>4</v>
      </c>
    </row>
    <row r="44" spans="2:6" x14ac:dyDescent="0.25">
      <c r="B44" s="19" t="s">
        <v>49</v>
      </c>
      <c r="C44" s="68">
        <v>13</v>
      </c>
      <c r="D44" s="69">
        <v>7</v>
      </c>
      <c r="E44" s="69">
        <v>4</v>
      </c>
      <c r="F44" s="99">
        <v>4</v>
      </c>
    </row>
  </sheetData>
  <mergeCells count="9">
    <mergeCell ref="C32:F32"/>
    <mergeCell ref="C2:F2"/>
    <mergeCell ref="G2:J2"/>
    <mergeCell ref="K2:N2"/>
    <mergeCell ref="O2:R2"/>
    <mergeCell ref="C17:F17"/>
    <mergeCell ref="G17:J17"/>
    <mergeCell ref="K17:N17"/>
    <mergeCell ref="O17:R17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2701-4205-404D-B8C0-244FB1DF4386}">
  <dimension ref="B2:N55"/>
  <sheetViews>
    <sheetView zoomScaleNormal="100" workbookViewId="0"/>
  </sheetViews>
  <sheetFormatPr baseColWidth="10" defaultRowHeight="15" x14ac:dyDescent="0.25"/>
  <cols>
    <col min="2" max="2" width="4.5703125" customWidth="1"/>
    <col min="3" max="3" width="33.5703125" customWidth="1"/>
    <col min="10" max="10" width="35.85546875" customWidth="1"/>
  </cols>
  <sheetData>
    <row r="2" spans="2:14" x14ac:dyDescent="0.25">
      <c r="D2" s="127" t="s">
        <v>18</v>
      </c>
      <c r="E2" s="128"/>
      <c r="F2" s="128"/>
      <c r="G2" s="129"/>
      <c r="K2" s="127" t="s">
        <v>18</v>
      </c>
      <c r="L2" s="128"/>
      <c r="M2" s="128"/>
      <c r="N2" s="129"/>
    </row>
    <row r="3" spans="2:14" x14ac:dyDescent="0.25">
      <c r="D3" s="1" t="s">
        <v>19</v>
      </c>
      <c r="E3" s="2" t="s">
        <v>20</v>
      </c>
      <c r="F3" s="3" t="s">
        <v>21</v>
      </c>
      <c r="G3" s="3" t="s">
        <v>22</v>
      </c>
      <c r="K3" s="1" t="s">
        <v>19</v>
      </c>
      <c r="L3" s="2" t="s">
        <v>20</v>
      </c>
      <c r="M3" s="2" t="s">
        <v>21</v>
      </c>
      <c r="N3" s="80" t="s">
        <v>22</v>
      </c>
    </row>
    <row r="4" spans="2:14" x14ac:dyDescent="0.25">
      <c r="B4" s="139" t="s">
        <v>23</v>
      </c>
      <c r="C4" s="20" t="s">
        <v>14</v>
      </c>
      <c r="D4" s="62">
        <v>13</v>
      </c>
      <c r="E4" s="63">
        <v>7</v>
      </c>
      <c r="F4" s="64">
        <v>4</v>
      </c>
      <c r="G4" s="64">
        <v>4</v>
      </c>
      <c r="I4" s="139" t="s">
        <v>27</v>
      </c>
      <c r="J4" s="20" t="s">
        <v>14</v>
      </c>
      <c r="K4" s="62">
        <v>13</v>
      </c>
      <c r="L4" s="63">
        <v>7</v>
      </c>
      <c r="M4" s="63">
        <v>4</v>
      </c>
      <c r="N4" s="97">
        <v>3</v>
      </c>
    </row>
    <row r="5" spans="2:14" x14ac:dyDescent="0.25">
      <c r="B5" s="140"/>
      <c r="C5" s="18" t="s">
        <v>15</v>
      </c>
      <c r="D5" s="65">
        <v>11</v>
      </c>
      <c r="E5" s="66">
        <v>6</v>
      </c>
      <c r="F5" s="67">
        <v>3</v>
      </c>
      <c r="G5" s="67">
        <v>4</v>
      </c>
      <c r="I5" s="140"/>
      <c r="J5" s="18" t="s">
        <v>15</v>
      </c>
      <c r="K5" s="65">
        <v>13</v>
      </c>
      <c r="L5" s="66">
        <v>7</v>
      </c>
      <c r="M5" s="66">
        <v>4</v>
      </c>
      <c r="N5" s="98">
        <v>3</v>
      </c>
    </row>
    <row r="6" spans="2:14" x14ac:dyDescent="0.25">
      <c r="B6" s="140"/>
      <c r="C6" s="18" t="s">
        <v>17</v>
      </c>
      <c r="D6" s="65">
        <v>9</v>
      </c>
      <c r="E6" s="66">
        <v>5</v>
      </c>
      <c r="F6" s="67">
        <v>3</v>
      </c>
      <c r="G6" s="67">
        <v>3</v>
      </c>
      <c r="I6" s="140"/>
      <c r="J6" s="18" t="s">
        <v>17</v>
      </c>
      <c r="K6" s="65">
        <v>11</v>
      </c>
      <c r="L6" s="66">
        <v>6</v>
      </c>
      <c r="M6" s="66">
        <v>3</v>
      </c>
      <c r="N6" s="98">
        <v>3</v>
      </c>
    </row>
    <row r="7" spans="2:14" x14ac:dyDescent="0.25">
      <c r="B7" s="140"/>
      <c r="C7" s="19" t="s">
        <v>16</v>
      </c>
      <c r="D7" s="68">
        <v>7</v>
      </c>
      <c r="E7" s="69">
        <v>4</v>
      </c>
      <c r="F7" s="70">
        <v>3</v>
      </c>
      <c r="G7" s="70">
        <v>4</v>
      </c>
      <c r="I7" s="140"/>
      <c r="J7" s="19" t="s">
        <v>16</v>
      </c>
      <c r="K7" s="68">
        <v>13</v>
      </c>
      <c r="L7" s="69">
        <v>7</v>
      </c>
      <c r="M7" s="69">
        <v>4</v>
      </c>
      <c r="N7" s="99">
        <v>4</v>
      </c>
    </row>
    <row r="8" spans="2:14" x14ac:dyDescent="0.25">
      <c r="B8" s="140"/>
      <c r="C8" s="20" t="s">
        <v>44</v>
      </c>
      <c r="D8" s="62">
        <v>11</v>
      </c>
      <c r="E8" s="63">
        <v>6</v>
      </c>
      <c r="F8" s="64">
        <v>3</v>
      </c>
      <c r="G8" s="64">
        <v>5</v>
      </c>
      <c r="I8" s="140"/>
      <c r="J8" s="20" t="s">
        <v>44</v>
      </c>
      <c r="K8" s="62">
        <v>13</v>
      </c>
      <c r="L8" s="63">
        <v>7</v>
      </c>
      <c r="M8" s="63">
        <v>4</v>
      </c>
      <c r="N8" s="97">
        <v>4</v>
      </c>
    </row>
    <row r="9" spans="2:14" x14ac:dyDescent="0.25">
      <c r="B9" s="140"/>
      <c r="C9" s="18" t="s">
        <v>45</v>
      </c>
      <c r="D9" s="65">
        <v>11</v>
      </c>
      <c r="E9" s="66">
        <v>6</v>
      </c>
      <c r="F9" s="67">
        <v>3</v>
      </c>
      <c r="G9" s="67">
        <v>3</v>
      </c>
      <c r="I9" s="140"/>
      <c r="J9" s="18" t="s">
        <v>45</v>
      </c>
      <c r="K9" s="65">
        <v>13</v>
      </c>
      <c r="L9" s="66">
        <v>7</v>
      </c>
      <c r="M9" s="66">
        <v>4</v>
      </c>
      <c r="N9" s="98">
        <v>4</v>
      </c>
    </row>
    <row r="10" spans="2:14" x14ac:dyDescent="0.25">
      <c r="B10" s="140"/>
      <c r="C10" s="18" t="s">
        <v>46</v>
      </c>
      <c r="D10" s="68">
        <v>9</v>
      </c>
      <c r="E10" s="69">
        <v>5</v>
      </c>
      <c r="F10" s="70">
        <v>3</v>
      </c>
      <c r="G10" s="70">
        <v>5</v>
      </c>
      <c r="I10" s="140"/>
      <c r="J10" s="18" t="s">
        <v>46</v>
      </c>
      <c r="K10" s="68">
        <v>13</v>
      </c>
      <c r="L10" s="69">
        <v>7</v>
      </c>
      <c r="M10" s="69">
        <v>4</v>
      </c>
      <c r="N10" s="99">
        <v>4</v>
      </c>
    </row>
    <row r="11" spans="2:14" x14ac:dyDescent="0.25">
      <c r="B11" s="140"/>
      <c r="C11" s="20" t="s">
        <v>47</v>
      </c>
      <c r="D11" s="62">
        <v>11</v>
      </c>
      <c r="E11" s="63">
        <v>6</v>
      </c>
      <c r="F11" s="64">
        <v>3</v>
      </c>
      <c r="G11" s="64">
        <v>4</v>
      </c>
      <c r="I11" s="140"/>
      <c r="J11" s="20" t="s">
        <v>47</v>
      </c>
      <c r="K11" s="62">
        <v>13</v>
      </c>
      <c r="L11" s="63">
        <v>7</v>
      </c>
      <c r="M11" s="63">
        <v>4</v>
      </c>
      <c r="N11" s="97">
        <v>4</v>
      </c>
    </row>
    <row r="12" spans="2:14" x14ac:dyDescent="0.25">
      <c r="B12" s="140"/>
      <c r="C12" s="18" t="s">
        <v>48</v>
      </c>
      <c r="D12" s="65">
        <v>13</v>
      </c>
      <c r="E12" s="66">
        <v>7</v>
      </c>
      <c r="F12" s="67">
        <v>4</v>
      </c>
      <c r="G12" s="67">
        <v>4</v>
      </c>
      <c r="I12" s="140"/>
      <c r="J12" s="18" t="s">
        <v>48</v>
      </c>
      <c r="K12" s="65">
        <v>13</v>
      </c>
      <c r="L12" s="66">
        <v>7</v>
      </c>
      <c r="M12" s="66">
        <v>4</v>
      </c>
      <c r="N12" s="98">
        <v>5</v>
      </c>
    </row>
    <row r="13" spans="2:14" x14ac:dyDescent="0.25">
      <c r="B13" s="140"/>
      <c r="C13" s="18" t="s">
        <v>49</v>
      </c>
      <c r="D13" s="68">
        <v>13</v>
      </c>
      <c r="E13" s="69">
        <v>7</v>
      </c>
      <c r="F13" s="70">
        <v>4</v>
      </c>
      <c r="G13" s="70">
        <v>5</v>
      </c>
      <c r="I13" s="140"/>
      <c r="J13" s="18" t="s">
        <v>49</v>
      </c>
      <c r="K13" s="68">
        <v>13</v>
      </c>
      <c r="L13" s="69">
        <v>7</v>
      </c>
      <c r="M13" s="69">
        <v>4</v>
      </c>
      <c r="N13" s="99">
        <v>4</v>
      </c>
    </row>
    <row r="14" spans="2:14" x14ac:dyDescent="0.25">
      <c r="B14" s="140"/>
      <c r="C14" s="20" t="s">
        <v>50</v>
      </c>
      <c r="D14" s="65">
        <v>13</v>
      </c>
      <c r="E14" s="66">
        <v>7</v>
      </c>
      <c r="F14" s="67">
        <v>4</v>
      </c>
      <c r="G14" s="67">
        <v>4</v>
      </c>
      <c r="I14" s="140"/>
      <c r="J14" s="20" t="s">
        <v>50</v>
      </c>
      <c r="K14" s="65">
        <v>13</v>
      </c>
      <c r="L14" s="66">
        <v>7</v>
      </c>
      <c r="M14" s="66">
        <v>4</v>
      </c>
      <c r="N14" s="98">
        <v>4</v>
      </c>
    </row>
    <row r="15" spans="2:14" x14ac:dyDescent="0.25">
      <c r="B15" s="140"/>
      <c r="C15" s="18" t="s">
        <v>51</v>
      </c>
      <c r="D15" s="65">
        <v>13</v>
      </c>
      <c r="E15" s="66">
        <v>7</v>
      </c>
      <c r="F15" s="67">
        <v>4</v>
      </c>
      <c r="G15" s="67">
        <v>3</v>
      </c>
      <c r="I15" s="140"/>
      <c r="J15" s="18" t="s">
        <v>51</v>
      </c>
      <c r="K15" s="65">
        <v>13</v>
      </c>
      <c r="L15" s="66">
        <v>7</v>
      </c>
      <c r="M15" s="66">
        <v>4</v>
      </c>
      <c r="N15" s="98">
        <v>5</v>
      </c>
    </row>
    <row r="16" spans="2:14" x14ac:dyDescent="0.25">
      <c r="B16" s="141"/>
      <c r="C16" s="19" t="s">
        <v>52</v>
      </c>
      <c r="D16" s="65">
        <v>13</v>
      </c>
      <c r="E16" s="66">
        <v>7</v>
      </c>
      <c r="F16" s="67">
        <v>4</v>
      </c>
      <c r="G16" s="67">
        <v>3</v>
      </c>
      <c r="I16" s="141"/>
      <c r="J16" s="19" t="s">
        <v>52</v>
      </c>
      <c r="K16" s="68">
        <v>13</v>
      </c>
      <c r="L16" s="69">
        <v>7</v>
      </c>
      <c r="M16" s="69">
        <v>4</v>
      </c>
      <c r="N16" s="99">
        <v>5</v>
      </c>
    </row>
    <row r="17" spans="2:14" x14ac:dyDescent="0.25">
      <c r="B17" s="142" t="s">
        <v>24</v>
      </c>
      <c r="C17" s="81" t="s">
        <v>14</v>
      </c>
      <c r="D17" s="82">
        <v>11</v>
      </c>
      <c r="E17" s="83">
        <v>6</v>
      </c>
      <c r="F17" s="84">
        <v>4</v>
      </c>
      <c r="G17" s="84">
        <v>3</v>
      </c>
      <c r="I17" s="142" t="s">
        <v>28</v>
      </c>
      <c r="J17" s="81" t="s">
        <v>14</v>
      </c>
      <c r="K17" s="82">
        <v>13</v>
      </c>
      <c r="L17" s="83">
        <v>7</v>
      </c>
      <c r="M17" s="83">
        <v>4</v>
      </c>
      <c r="N17" s="100">
        <v>4</v>
      </c>
    </row>
    <row r="18" spans="2:14" x14ac:dyDescent="0.25">
      <c r="B18" s="143"/>
      <c r="C18" s="85" t="s">
        <v>15</v>
      </c>
      <c r="D18" s="86">
        <v>13</v>
      </c>
      <c r="E18" s="87">
        <v>7</v>
      </c>
      <c r="F18" s="88">
        <v>4</v>
      </c>
      <c r="G18" s="88">
        <v>4</v>
      </c>
      <c r="I18" s="143"/>
      <c r="J18" s="85" t="s">
        <v>15</v>
      </c>
      <c r="K18" s="86">
        <v>13</v>
      </c>
      <c r="L18" s="87">
        <v>7</v>
      </c>
      <c r="M18" s="87">
        <v>4</v>
      </c>
      <c r="N18" s="101">
        <v>5</v>
      </c>
    </row>
    <row r="19" spans="2:14" x14ac:dyDescent="0.25">
      <c r="B19" s="143"/>
      <c r="C19" s="85" t="s">
        <v>17</v>
      </c>
      <c r="D19" s="86">
        <v>15</v>
      </c>
      <c r="E19" s="87">
        <v>8</v>
      </c>
      <c r="F19" s="88">
        <v>6</v>
      </c>
      <c r="G19" s="88">
        <v>4</v>
      </c>
      <c r="I19" s="143"/>
      <c r="J19" s="85" t="s">
        <v>17</v>
      </c>
      <c r="K19" s="86">
        <v>13</v>
      </c>
      <c r="L19" s="87">
        <v>7</v>
      </c>
      <c r="M19" s="87">
        <v>4</v>
      </c>
      <c r="N19" s="101">
        <v>3</v>
      </c>
    </row>
    <row r="20" spans="2:14" x14ac:dyDescent="0.25">
      <c r="B20" s="143"/>
      <c r="C20" s="89" t="s">
        <v>16</v>
      </c>
      <c r="D20" s="90">
        <v>17</v>
      </c>
      <c r="E20" s="91">
        <v>9</v>
      </c>
      <c r="F20" s="92">
        <v>5</v>
      </c>
      <c r="G20" s="92">
        <v>5</v>
      </c>
      <c r="I20" s="143"/>
      <c r="J20" s="89" t="s">
        <v>16</v>
      </c>
      <c r="K20" s="90">
        <v>13</v>
      </c>
      <c r="L20" s="91">
        <v>7</v>
      </c>
      <c r="M20" s="91">
        <v>5</v>
      </c>
      <c r="N20" s="102">
        <v>6</v>
      </c>
    </row>
    <row r="21" spans="2:14" x14ac:dyDescent="0.25">
      <c r="B21" s="143"/>
      <c r="C21" s="81" t="s">
        <v>44</v>
      </c>
      <c r="D21" s="82">
        <v>9</v>
      </c>
      <c r="E21" s="83">
        <v>5</v>
      </c>
      <c r="F21" s="84">
        <v>3</v>
      </c>
      <c r="G21" s="84">
        <v>4</v>
      </c>
      <c r="I21" s="143"/>
      <c r="J21" s="81" t="s">
        <v>44</v>
      </c>
      <c r="K21" s="82">
        <v>13</v>
      </c>
      <c r="L21" s="83">
        <v>7</v>
      </c>
      <c r="M21" s="83">
        <v>4</v>
      </c>
      <c r="N21" s="100">
        <v>4</v>
      </c>
    </row>
    <row r="22" spans="2:14" x14ac:dyDescent="0.25">
      <c r="B22" s="143"/>
      <c r="C22" s="85" t="s">
        <v>45</v>
      </c>
      <c r="D22" s="86">
        <v>11</v>
      </c>
      <c r="E22" s="87">
        <v>6</v>
      </c>
      <c r="F22" s="88">
        <v>3</v>
      </c>
      <c r="G22" s="88">
        <v>5</v>
      </c>
      <c r="I22" s="143"/>
      <c r="J22" s="85" t="s">
        <v>45</v>
      </c>
      <c r="K22" s="86">
        <v>13</v>
      </c>
      <c r="L22" s="87">
        <v>7</v>
      </c>
      <c r="M22" s="87">
        <v>4</v>
      </c>
      <c r="N22" s="101">
        <v>5</v>
      </c>
    </row>
    <row r="23" spans="2:14" x14ac:dyDescent="0.25">
      <c r="B23" s="143"/>
      <c r="C23" s="85" t="s">
        <v>46</v>
      </c>
      <c r="D23" s="90">
        <v>11</v>
      </c>
      <c r="E23" s="91">
        <v>6</v>
      </c>
      <c r="F23" s="92">
        <v>3</v>
      </c>
      <c r="G23" s="92">
        <v>5</v>
      </c>
      <c r="I23" s="143"/>
      <c r="J23" s="85" t="s">
        <v>46</v>
      </c>
      <c r="K23" s="90">
        <v>13</v>
      </c>
      <c r="L23" s="91">
        <v>7</v>
      </c>
      <c r="M23" s="91">
        <v>4</v>
      </c>
      <c r="N23" s="102">
        <v>5</v>
      </c>
    </row>
    <row r="24" spans="2:14" x14ac:dyDescent="0.25">
      <c r="B24" s="143"/>
      <c r="C24" s="81" t="s">
        <v>47</v>
      </c>
      <c r="D24" s="82">
        <v>11</v>
      </c>
      <c r="E24" s="83">
        <v>6</v>
      </c>
      <c r="F24" s="84">
        <v>3</v>
      </c>
      <c r="G24" s="84">
        <v>4</v>
      </c>
      <c r="I24" s="143"/>
      <c r="J24" s="81" t="s">
        <v>47</v>
      </c>
      <c r="K24" s="82">
        <v>13</v>
      </c>
      <c r="L24" s="83">
        <v>7</v>
      </c>
      <c r="M24" s="83">
        <v>4</v>
      </c>
      <c r="N24" s="100">
        <v>4</v>
      </c>
    </row>
    <row r="25" spans="2:14" x14ac:dyDescent="0.25">
      <c r="B25" s="143"/>
      <c r="C25" s="85" t="s">
        <v>48</v>
      </c>
      <c r="D25" s="86">
        <v>13</v>
      </c>
      <c r="E25" s="87">
        <v>7</v>
      </c>
      <c r="F25" s="88">
        <v>4</v>
      </c>
      <c r="G25" s="88">
        <v>4</v>
      </c>
      <c r="I25" s="143"/>
      <c r="J25" s="85" t="s">
        <v>48</v>
      </c>
      <c r="K25" s="86">
        <v>13</v>
      </c>
      <c r="L25" s="87">
        <v>7</v>
      </c>
      <c r="M25" s="87">
        <v>4</v>
      </c>
      <c r="N25" s="101">
        <v>5</v>
      </c>
    </row>
    <row r="26" spans="2:14" x14ac:dyDescent="0.25">
      <c r="B26" s="143"/>
      <c r="C26" s="85" t="s">
        <v>49</v>
      </c>
      <c r="D26" s="90">
        <v>13</v>
      </c>
      <c r="E26" s="91">
        <v>7</v>
      </c>
      <c r="F26" s="92">
        <v>4</v>
      </c>
      <c r="G26" s="92">
        <v>4</v>
      </c>
      <c r="I26" s="143"/>
      <c r="J26" s="85" t="s">
        <v>49</v>
      </c>
      <c r="K26" s="90">
        <v>13</v>
      </c>
      <c r="L26" s="91">
        <v>7</v>
      </c>
      <c r="M26" s="91">
        <v>4</v>
      </c>
      <c r="N26" s="102">
        <v>5</v>
      </c>
    </row>
    <row r="27" spans="2:14" x14ac:dyDescent="0.25">
      <c r="B27" s="143"/>
      <c r="C27" s="81" t="s">
        <v>50</v>
      </c>
      <c r="D27" s="86">
        <v>11</v>
      </c>
      <c r="E27" s="87">
        <v>6</v>
      </c>
      <c r="F27" s="88">
        <v>3</v>
      </c>
      <c r="G27" s="88">
        <v>4</v>
      </c>
      <c r="I27" s="143"/>
      <c r="J27" s="81" t="s">
        <v>50</v>
      </c>
      <c r="K27" s="86">
        <v>13</v>
      </c>
      <c r="L27" s="87">
        <v>7</v>
      </c>
      <c r="M27" s="87">
        <v>4</v>
      </c>
      <c r="N27" s="101">
        <v>4</v>
      </c>
    </row>
    <row r="28" spans="2:14" x14ac:dyDescent="0.25">
      <c r="B28" s="143"/>
      <c r="C28" s="85" t="s">
        <v>51</v>
      </c>
      <c r="D28" s="86">
        <v>13</v>
      </c>
      <c r="E28" s="87">
        <v>7</v>
      </c>
      <c r="F28" s="88">
        <v>4</v>
      </c>
      <c r="G28" s="88">
        <v>4</v>
      </c>
      <c r="I28" s="143"/>
      <c r="J28" s="85" t="s">
        <v>51</v>
      </c>
      <c r="K28" s="86">
        <v>13</v>
      </c>
      <c r="L28" s="87">
        <v>7</v>
      </c>
      <c r="M28" s="87">
        <v>4</v>
      </c>
      <c r="N28" s="101">
        <v>4</v>
      </c>
    </row>
    <row r="29" spans="2:14" x14ac:dyDescent="0.25">
      <c r="B29" s="144"/>
      <c r="C29" s="89" t="s">
        <v>52</v>
      </c>
      <c r="D29" s="90">
        <v>13</v>
      </c>
      <c r="E29" s="91">
        <v>7</v>
      </c>
      <c r="F29" s="92">
        <v>4</v>
      </c>
      <c r="G29" s="92">
        <v>4</v>
      </c>
      <c r="I29" s="144"/>
      <c r="J29" s="89" t="s">
        <v>52</v>
      </c>
      <c r="K29" s="90">
        <v>13</v>
      </c>
      <c r="L29" s="91">
        <v>7</v>
      </c>
      <c r="M29" s="91">
        <v>4</v>
      </c>
      <c r="N29" s="102">
        <v>4</v>
      </c>
    </row>
    <row r="30" spans="2:14" x14ac:dyDescent="0.25">
      <c r="B30" s="139" t="s">
        <v>25</v>
      </c>
      <c r="C30" s="20" t="s">
        <v>14</v>
      </c>
      <c r="D30" s="62">
        <v>13</v>
      </c>
      <c r="E30" s="63">
        <v>7</v>
      </c>
      <c r="F30" s="64">
        <v>4</v>
      </c>
      <c r="G30" s="64">
        <v>4</v>
      </c>
      <c r="I30" s="139" t="s">
        <v>29</v>
      </c>
      <c r="J30" s="20" t="s">
        <v>14</v>
      </c>
      <c r="K30" s="95">
        <v>13</v>
      </c>
      <c r="L30" s="96">
        <v>7</v>
      </c>
      <c r="M30" s="96">
        <v>4</v>
      </c>
      <c r="N30" s="103">
        <v>5</v>
      </c>
    </row>
    <row r="31" spans="2:14" x14ac:dyDescent="0.25">
      <c r="B31" s="140"/>
      <c r="C31" s="18" t="s">
        <v>15</v>
      </c>
      <c r="D31" s="65">
        <v>13</v>
      </c>
      <c r="E31" s="66">
        <v>7</v>
      </c>
      <c r="F31" s="67">
        <v>4</v>
      </c>
      <c r="G31" s="67">
        <v>4</v>
      </c>
      <c r="I31" s="140"/>
      <c r="J31" s="18" t="s">
        <v>15</v>
      </c>
      <c r="K31" s="93">
        <v>11</v>
      </c>
      <c r="L31" s="94">
        <v>6</v>
      </c>
      <c r="M31" s="94">
        <v>4</v>
      </c>
      <c r="N31" s="104">
        <v>5</v>
      </c>
    </row>
    <row r="32" spans="2:14" x14ac:dyDescent="0.25">
      <c r="B32" s="140"/>
      <c r="C32" s="18" t="s">
        <v>17</v>
      </c>
      <c r="D32" s="65">
        <v>17</v>
      </c>
      <c r="E32" s="66">
        <v>9</v>
      </c>
      <c r="F32" s="67">
        <v>6</v>
      </c>
      <c r="G32" s="67">
        <v>4</v>
      </c>
      <c r="I32" s="140"/>
      <c r="J32" s="18" t="s">
        <v>17</v>
      </c>
      <c r="K32" s="93">
        <v>11</v>
      </c>
      <c r="L32" s="94">
        <v>6</v>
      </c>
      <c r="M32" s="94">
        <v>4</v>
      </c>
      <c r="N32" s="104">
        <v>4</v>
      </c>
    </row>
    <row r="33" spans="2:14" x14ac:dyDescent="0.25">
      <c r="B33" s="140"/>
      <c r="C33" s="19" t="s">
        <v>16</v>
      </c>
      <c r="D33" s="68">
        <v>15</v>
      </c>
      <c r="E33" s="69">
        <v>8</v>
      </c>
      <c r="F33" s="70">
        <v>4</v>
      </c>
      <c r="G33" s="70">
        <v>5</v>
      </c>
      <c r="I33" s="140"/>
      <c r="J33" s="19" t="s">
        <v>16</v>
      </c>
      <c r="K33" s="68">
        <v>11</v>
      </c>
      <c r="L33" s="69">
        <v>6</v>
      </c>
      <c r="M33" s="69">
        <v>4</v>
      </c>
      <c r="N33" s="99">
        <v>5</v>
      </c>
    </row>
    <row r="34" spans="2:14" x14ac:dyDescent="0.25">
      <c r="B34" s="140"/>
      <c r="C34" s="20" t="s">
        <v>44</v>
      </c>
      <c r="D34" s="62">
        <v>15</v>
      </c>
      <c r="E34" s="63">
        <v>8</v>
      </c>
      <c r="F34" s="64">
        <v>6</v>
      </c>
      <c r="G34" s="64">
        <v>4</v>
      </c>
      <c r="I34" s="140"/>
      <c r="J34" s="20" t="s">
        <v>44</v>
      </c>
      <c r="K34" s="62">
        <v>11</v>
      </c>
      <c r="L34" s="63">
        <v>6</v>
      </c>
      <c r="M34" s="63">
        <v>3</v>
      </c>
      <c r="N34" s="97">
        <v>3</v>
      </c>
    </row>
    <row r="35" spans="2:14" x14ac:dyDescent="0.25">
      <c r="B35" s="140"/>
      <c r="C35" s="18" t="s">
        <v>45</v>
      </c>
      <c r="D35" s="65">
        <v>19</v>
      </c>
      <c r="E35" s="66">
        <v>10</v>
      </c>
      <c r="F35" s="67">
        <v>6</v>
      </c>
      <c r="G35" s="67">
        <v>3</v>
      </c>
      <c r="I35" s="140"/>
      <c r="J35" s="18" t="s">
        <v>45</v>
      </c>
      <c r="K35" s="65">
        <v>15</v>
      </c>
      <c r="L35" s="66">
        <v>8</v>
      </c>
      <c r="M35" s="66">
        <v>5</v>
      </c>
      <c r="N35" s="98">
        <v>5</v>
      </c>
    </row>
    <row r="36" spans="2:14" x14ac:dyDescent="0.25">
      <c r="B36" s="140"/>
      <c r="C36" s="18" t="s">
        <v>46</v>
      </c>
      <c r="D36" s="68">
        <v>19</v>
      </c>
      <c r="E36" s="69">
        <v>10</v>
      </c>
      <c r="F36" s="70">
        <v>6</v>
      </c>
      <c r="G36" s="70">
        <v>4</v>
      </c>
      <c r="I36" s="140"/>
      <c r="J36" s="18" t="s">
        <v>46</v>
      </c>
      <c r="K36" s="68">
        <v>13</v>
      </c>
      <c r="L36" s="69">
        <v>7</v>
      </c>
      <c r="M36" s="69">
        <v>5</v>
      </c>
      <c r="N36" s="99">
        <v>4</v>
      </c>
    </row>
    <row r="37" spans="2:14" x14ac:dyDescent="0.25">
      <c r="B37" s="140"/>
      <c r="C37" s="20" t="s">
        <v>47</v>
      </c>
      <c r="D37" s="62">
        <v>11</v>
      </c>
      <c r="E37" s="63">
        <v>6</v>
      </c>
      <c r="F37" s="64">
        <v>3</v>
      </c>
      <c r="G37" s="64">
        <v>4</v>
      </c>
      <c r="I37" s="140"/>
      <c r="J37" s="20" t="s">
        <v>47</v>
      </c>
      <c r="K37" s="62">
        <v>13</v>
      </c>
      <c r="L37" s="63">
        <v>7</v>
      </c>
      <c r="M37" s="63">
        <v>4</v>
      </c>
      <c r="N37" s="97">
        <v>5</v>
      </c>
    </row>
    <row r="38" spans="2:14" x14ac:dyDescent="0.25">
      <c r="B38" s="140"/>
      <c r="C38" s="18" t="s">
        <v>48</v>
      </c>
      <c r="D38" s="65">
        <v>13</v>
      </c>
      <c r="E38" s="66">
        <v>7</v>
      </c>
      <c r="F38" s="67">
        <v>4</v>
      </c>
      <c r="G38" s="67">
        <v>4</v>
      </c>
      <c r="I38" s="140"/>
      <c r="J38" s="18" t="s">
        <v>48</v>
      </c>
      <c r="K38" s="65">
        <v>13</v>
      </c>
      <c r="L38" s="66">
        <v>7</v>
      </c>
      <c r="M38" s="66">
        <v>4</v>
      </c>
      <c r="N38" s="98">
        <v>5</v>
      </c>
    </row>
    <row r="39" spans="2:14" x14ac:dyDescent="0.25">
      <c r="B39" s="140"/>
      <c r="C39" s="18" t="s">
        <v>49</v>
      </c>
      <c r="D39" s="68">
        <v>13</v>
      </c>
      <c r="E39" s="69">
        <v>7</v>
      </c>
      <c r="F39" s="70">
        <v>4</v>
      </c>
      <c r="G39" s="70">
        <v>4</v>
      </c>
      <c r="I39" s="140"/>
      <c r="J39" s="18" t="s">
        <v>49</v>
      </c>
      <c r="K39" s="68">
        <v>11</v>
      </c>
      <c r="L39" s="69">
        <v>6</v>
      </c>
      <c r="M39" s="69">
        <v>3</v>
      </c>
      <c r="N39" s="99">
        <v>4</v>
      </c>
    </row>
    <row r="40" spans="2:14" x14ac:dyDescent="0.25">
      <c r="B40" s="140"/>
      <c r="C40" s="20" t="s">
        <v>50</v>
      </c>
      <c r="D40" s="65">
        <v>11</v>
      </c>
      <c r="E40" s="66">
        <v>6</v>
      </c>
      <c r="F40" s="67">
        <v>3</v>
      </c>
      <c r="G40" s="67">
        <v>4</v>
      </c>
      <c r="I40" s="140"/>
      <c r="J40" s="20" t="s">
        <v>50</v>
      </c>
      <c r="K40" s="65">
        <v>13</v>
      </c>
      <c r="L40" s="66">
        <v>7</v>
      </c>
      <c r="M40" s="66">
        <v>4</v>
      </c>
      <c r="N40" s="98">
        <v>4</v>
      </c>
    </row>
    <row r="41" spans="2:14" x14ac:dyDescent="0.25">
      <c r="B41" s="140"/>
      <c r="C41" s="18" t="s">
        <v>51</v>
      </c>
      <c r="D41" s="65">
        <v>13</v>
      </c>
      <c r="E41" s="66">
        <v>7</v>
      </c>
      <c r="F41" s="67">
        <v>4</v>
      </c>
      <c r="G41" s="67">
        <v>4</v>
      </c>
      <c r="I41" s="140"/>
      <c r="J41" s="18" t="s">
        <v>51</v>
      </c>
      <c r="K41" s="65">
        <v>13</v>
      </c>
      <c r="L41" s="66">
        <v>7</v>
      </c>
      <c r="M41" s="66">
        <v>4</v>
      </c>
      <c r="N41" s="98">
        <v>5</v>
      </c>
    </row>
    <row r="42" spans="2:14" x14ac:dyDescent="0.25">
      <c r="B42" s="141"/>
      <c r="C42" s="19" t="s">
        <v>52</v>
      </c>
      <c r="D42" s="68">
        <v>13</v>
      </c>
      <c r="E42" s="69">
        <v>7</v>
      </c>
      <c r="F42" s="70">
        <v>4</v>
      </c>
      <c r="G42" s="70">
        <v>4</v>
      </c>
      <c r="I42" s="141"/>
      <c r="J42" s="19" t="s">
        <v>52</v>
      </c>
      <c r="K42" s="68">
        <v>13</v>
      </c>
      <c r="L42" s="69">
        <v>7</v>
      </c>
      <c r="M42" s="69">
        <v>4</v>
      </c>
      <c r="N42" s="99">
        <v>6</v>
      </c>
    </row>
    <row r="43" spans="2:14" x14ac:dyDescent="0.25">
      <c r="B43" s="142" t="s">
        <v>26</v>
      </c>
      <c r="C43" s="81" t="s">
        <v>14</v>
      </c>
      <c r="D43" s="82">
        <v>11</v>
      </c>
      <c r="E43" s="83">
        <v>6</v>
      </c>
      <c r="F43" s="84">
        <v>4</v>
      </c>
      <c r="G43" s="84">
        <v>4</v>
      </c>
      <c r="I43" s="142" t="s">
        <v>30</v>
      </c>
      <c r="J43" s="81" t="s">
        <v>14</v>
      </c>
      <c r="K43" s="82">
        <v>13</v>
      </c>
      <c r="L43" s="83">
        <v>7</v>
      </c>
      <c r="M43" s="83">
        <v>4</v>
      </c>
      <c r="N43" s="100">
        <v>4</v>
      </c>
    </row>
    <row r="44" spans="2:14" x14ac:dyDescent="0.25">
      <c r="B44" s="143"/>
      <c r="C44" s="85" t="s">
        <v>15</v>
      </c>
      <c r="D44" s="86">
        <v>17</v>
      </c>
      <c r="E44" s="87">
        <v>9</v>
      </c>
      <c r="F44" s="88">
        <v>5</v>
      </c>
      <c r="G44" s="88">
        <v>5</v>
      </c>
      <c r="I44" s="143"/>
      <c r="J44" s="85" t="s">
        <v>15</v>
      </c>
      <c r="K44" s="86">
        <v>13</v>
      </c>
      <c r="L44" s="87">
        <v>7</v>
      </c>
      <c r="M44" s="87">
        <v>4</v>
      </c>
      <c r="N44" s="101">
        <v>4</v>
      </c>
    </row>
    <row r="45" spans="2:14" x14ac:dyDescent="0.25">
      <c r="B45" s="143"/>
      <c r="C45" s="85" t="s">
        <v>17</v>
      </c>
      <c r="D45" s="86">
        <v>15</v>
      </c>
      <c r="E45" s="87">
        <v>8</v>
      </c>
      <c r="F45" s="88">
        <v>4</v>
      </c>
      <c r="G45" s="88">
        <v>5</v>
      </c>
      <c r="I45" s="143"/>
      <c r="J45" s="85" t="s">
        <v>17</v>
      </c>
      <c r="K45" s="86">
        <v>15</v>
      </c>
      <c r="L45" s="87">
        <v>8</v>
      </c>
      <c r="M45" s="87">
        <v>5</v>
      </c>
      <c r="N45" s="101">
        <v>4</v>
      </c>
    </row>
    <row r="46" spans="2:14" x14ac:dyDescent="0.25">
      <c r="B46" s="143"/>
      <c r="C46" s="89" t="s">
        <v>16</v>
      </c>
      <c r="D46" s="90">
        <v>21</v>
      </c>
      <c r="E46" s="91">
        <v>11</v>
      </c>
      <c r="F46" s="92">
        <v>5</v>
      </c>
      <c r="G46" s="92">
        <v>6</v>
      </c>
      <c r="I46" s="143"/>
      <c r="J46" s="89" t="s">
        <v>16</v>
      </c>
      <c r="K46" s="90">
        <v>15</v>
      </c>
      <c r="L46" s="91">
        <v>8</v>
      </c>
      <c r="M46" s="91">
        <v>5</v>
      </c>
      <c r="N46" s="102">
        <v>4</v>
      </c>
    </row>
    <row r="47" spans="2:14" x14ac:dyDescent="0.25">
      <c r="B47" s="143"/>
      <c r="C47" s="81" t="s">
        <v>44</v>
      </c>
      <c r="D47" s="82">
        <v>17</v>
      </c>
      <c r="E47" s="83">
        <v>9</v>
      </c>
      <c r="F47" s="84">
        <v>6</v>
      </c>
      <c r="G47" s="84">
        <v>4</v>
      </c>
      <c r="I47" s="143"/>
      <c r="J47" s="81" t="s">
        <v>44</v>
      </c>
      <c r="K47" s="82">
        <v>13</v>
      </c>
      <c r="L47" s="83">
        <v>7</v>
      </c>
      <c r="M47" s="83">
        <v>4</v>
      </c>
      <c r="N47" s="100">
        <v>4</v>
      </c>
    </row>
    <row r="48" spans="2:14" x14ac:dyDescent="0.25">
      <c r="B48" s="143"/>
      <c r="C48" s="85" t="s">
        <v>45</v>
      </c>
      <c r="D48" s="86">
        <v>21</v>
      </c>
      <c r="E48" s="87">
        <v>11</v>
      </c>
      <c r="F48" s="88">
        <v>7</v>
      </c>
      <c r="G48" s="88">
        <v>4</v>
      </c>
      <c r="I48" s="143"/>
      <c r="J48" s="85" t="s">
        <v>45</v>
      </c>
      <c r="K48" s="86">
        <v>15</v>
      </c>
      <c r="L48" s="87">
        <v>8</v>
      </c>
      <c r="M48" s="87">
        <v>5</v>
      </c>
      <c r="N48" s="101">
        <v>4</v>
      </c>
    </row>
    <row r="49" spans="2:14" x14ac:dyDescent="0.25">
      <c r="B49" s="143"/>
      <c r="C49" s="85" t="s">
        <v>46</v>
      </c>
      <c r="D49" s="90">
        <v>19</v>
      </c>
      <c r="E49" s="91">
        <v>10</v>
      </c>
      <c r="F49" s="92">
        <v>6</v>
      </c>
      <c r="G49" s="92">
        <v>4</v>
      </c>
      <c r="I49" s="143"/>
      <c r="J49" s="85" t="s">
        <v>46</v>
      </c>
      <c r="K49" s="90">
        <v>11</v>
      </c>
      <c r="L49" s="91">
        <v>6</v>
      </c>
      <c r="M49" s="91">
        <v>3</v>
      </c>
      <c r="N49" s="102">
        <v>4</v>
      </c>
    </row>
    <row r="50" spans="2:14" x14ac:dyDescent="0.25">
      <c r="B50" s="143"/>
      <c r="C50" s="81" t="s">
        <v>47</v>
      </c>
      <c r="D50" s="82">
        <v>13</v>
      </c>
      <c r="E50" s="83">
        <v>7</v>
      </c>
      <c r="F50" s="84">
        <v>4</v>
      </c>
      <c r="G50" s="84">
        <v>4</v>
      </c>
      <c r="I50" s="143"/>
      <c r="J50" s="81" t="s">
        <v>47</v>
      </c>
      <c r="K50" s="82">
        <v>13</v>
      </c>
      <c r="L50" s="83">
        <v>7</v>
      </c>
      <c r="M50" s="83">
        <v>4</v>
      </c>
      <c r="N50" s="100">
        <v>4</v>
      </c>
    </row>
    <row r="51" spans="2:14" x14ac:dyDescent="0.25">
      <c r="B51" s="143"/>
      <c r="C51" s="85" t="s">
        <v>48</v>
      </c>
      <c r="D51" s="86">
        <v>11</v>
      </c>
      <c r="E51" s="87">
        <v>6</v>
      </c>
      <c r="F51" s="88">
        <v>3</v>
      </c>
      <c r="G51" s="88">
        <v>4</v>
      </c>
      <c r="I51" s="143"/>
      <c r="J51" s="85" t="s">
        <v>48</v>
      </c>
      <c r="K51" s="86">
        <v>13</v>
      </c>
      <c r="L51" s="87">
        <v>7</v>
      </c>
      <c r="M51" s="87">
        <v>4</v>
      </c>
      <c r="N51" s="101">
        <v>4</v>
      </c>
    </row>
    <row r="52" spans="2:14" x14ac:dyDescent="0.25">
      <c r="B52" s="143"/>
      <c r="C52" s="85" t="s">
        <v>49</v>
      </c>
      <c r="D52" s="90">
        <v>15</v>
      </c>
      <c r="E52" s="91">
        <v>8</v>
      </c>
      <c r="F52" s="92">
        <v>5</v>
      </c>
      <c r="G52" s="92">
        <v>4</v>
      </c>
      <c r="I52" s="143"/>
      <c r="J52" s="85" t="s">
        <v>49</v>
      </c>
      <c r="K52" s="90">
        <v>13</v>
      </c>
      <c r="L52" s="91">
        <v>7</v>
      </c>
      <c r="M52" s="91">
        <v>4</v>
      </c>
      <c r="N52" s="102">
        <v>4</v>
      </c>
    </row>
    <row r="53" spans="2:14" x14ac:dyDescent="0.25">
      <c r="B53" s="143"/>
      <c r="C53" s="81" t="s">
        <v>50</v>
      </c>
      <c r="D53" s="86">
        <v>13</v>
      </c>
      <c r="E53" s="87">
        <v>7</v>
      </c>
      <c r="F53" s="88">
        <v>4</v>
      </c>
      <c r="G53" s="88">
        <v>4</v>
      </c>
      <c r="I53" s="143"/>
      <c r="J53" s="81" t="s">
        <v>50</v>
      </c>
      <c r="K53" s="86">
        <v>13</v>
      </c>
      <c r="L53" s="87">
        <v>7</v>
      </c>
      <c r="M53" s="87">
        <v>4</v>
      </c>
      <c r="N53" s="101">
        <v>4</v>
      </c>
    </row>
    <row r="54" spans="2:14" x14ac:dyDescent="0.25">
      <c r="B54" s="143"/>
      <c r="C54" s="85" t="s">
        <v>51</v>
      </c>
      <c r="D54" s="86">
        <v>13</v>
      </c>
      <c r="E54" s="87">
        <v>7</v>
      </c>
      <c r="F54" s="88">
        <v>4</v>
      </c>
      <c r="G54" s="88">
        <v>4</v>
      </c>
      <c r="I54" s="143"/>
      <c r="J54" s="85" t="s">
        <v>51</v>
      </c>
      <c r="K54" s="86">
        <v>13</v>
      </c>
      <c r="L54" s="87">
        <v>7</v>
      </c>
      <c r="M54" s="87">
        <v>4</v>
      </c>
      <c r="N54" s="101">
        <v>4</v>
      </c>
    </row>
    <row r="55" spans="2:14" x14ac:dyDescent="0.25">
      <c r="B55" s="144"/>
      <c r="C55" s="89" t="s">
        <v>52</v>
      </c>
      <c r="D55" s="90">
        <v>11</v>
      </c>
      <c r="E55" s="91">
        <v>6</v>
      </c>
      <c r="F55" s="92">
        <v>3</v>
      </c>
      <c r="G55" s="92">
        <v>4</v>
      </c>
      <c r="I55" s="144"/>
      <c r="J55" s="89" t="s">
        <v>52</v>
      </c>
      <c r="K55" s="90">
        <v>13</v>
      </c>
      <c r="L55" s="91">
        <v>7</v>
      </c>
      <c r="M55" s="91">
        <v>4</v>
      </c>
      <c r="N55" s="102">
        <v>4</v>
      </c>
    </row>
  </sheetData>
  <mergeCells count="10">
    <mergeCell ref="D2:G2"/>
    <mergeCell ref="B4:B16"/>
    <mergeCell ref="B17:B29"/>
    <mergeCell ref="B30:B42"/>
    <mergeCell ref="B43:B55"/>
    <mergeCell ref="K2:N2"/>
    <mergeCell ref="I4:I16"/>
    <mergeCell ref="I17:I29"/>
    <mergeCell ref="I30:I42"/>
    <mergeCell ref="I43:I5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2E29-C592-4149-A830-A3D8EBA08608}">
  <dimension ref="B1:AM62"/>
  <sheetViews>
    <sheetView zoomScaleNormal="100" workbookViewId="0">
      <selection sqref="A1:XFD1"/>
    </sheetView>
  </sheetViews>
  <sheetFormatPr baseColWidth="10" defaultRowHeight="15" x14ac:dyDescent="0.25"/>
  <cols>
    <col min="2" max="2" width="45" customWidth="1"/>
    <col min="19" max="19" width="30" customWidth="1"/>
  </cols>
  <sheetData>
    <row r="1" spans="2:39" x14ac:dyDescent="0.25"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2:39" x14ac:dyDescent="0.25">
      <c r="B2" s="145" t="s">
        <v>36</v>
      </c>
      <c r="C2" s="146">
        <v>1</v>
      </c>
      <c r="D2" s="146">
        <v>2</v>
      </c>
      <c r="E2" s="146">
        <v>3</v>
      </c>
      <c r="F2" s="146">
        <v>4</v>
      </c>
      <c r="G2" s="146">
        <v>5</v>
      </c>
      <c r="H2" s="146">
        <v>6</v>
      </c>
      <c r="I2" s="146">
        <v>7</v>
      </c>
      <c r="J2" s="146">
        <v>8</v>
      </c>
      <c r="K2" s="146">
        <v>9</v>
      </c>
      <c r="L2" s="146">
        <v>10</v>
      </c>
      <c r="M2" s="147" t="s">
        <v>31</v>
      </c>
      <c r="N2" s="146" t="s">
        <v>32</v>
      </c>
      <c r="O2" s="146" t="s">
        <v>33</v>
      </c>
      <c r="P2" s="146" t="s">
        <v>34</v>
      </c>
      <c r="Q2" s="148" t="s">
        <v>35</v>
      </c>
      <c r="S2" s="15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15"/>
      <c r="AJ2" s="15"/>
      <c r="AK2" s="15"/>
      <c r="AL2" s="15"/>
      <c r="AM2" s="15"/>
    </row>
    <row r="3" spans="2:39" x14ac:dyDescent="0.25">
      <c r="B3" s="20" t="s">
        <v>14</v>
      </c>
      <c r="C3" s="110">
        <v>62.5</v>
      </c>
      <c r="D3" s="110">
        <v>46.875</v>
      </c>
      <c r="E3" s="110">
        <v>62.5</v>
      </c>
      <c r="F3" s="110">
        <v>46.875</v>
      </c>
      <c r="G3" s="110">
        <v>46.875</v>
      </c>
      <c r="H3" s="110">
        <v>46.875</v>
      </c>
      <c r="I3" s="110">
        <v>62.5</v>
      </c>
      <c r="J3" s="110">
        <v>46.875</v>
      </c>
      <c r="K3" s="110">
        <v>62.5</v>
      </c>
      <c r="L3" s="110">
        <v>46.875</v>
      </c>
      <c r="M3" s="109">
        <f>AVERAGE(C3:L3)</f>
        <v>53.125</v>
      </c>
      <c r="N3" s="110">
        <f>_xlfn.STDEV.P(C3:L3)</f>
        <v>7.6546554461974319</v>
      </c>
      <c r="O3" s="110">
        <f>MEDIAN(C3:L3)</f>
        <v>46.875</v>
      </c>
      <c r="P3" s="110">
        <f>MIN(C3:L3)</f>
        <v>46.875</v>
      </c>
      <c r="Q3" s="111">
        <f>MAX(C3:L3)</f>
        <v>62.5</v>
      </c>
      <c r="S3" s="15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5"/>
      <c r="AJ3" s="15"/>
      <c r="AK3" s="15"/>
      <c r="AL3" s="15"/>
      <c r="AM3" s="15"/>
    </row>
    <row r="4" spans="2:39" x14ac:dyDescent="0.25">
      <c r="B4" s="18" t="s">
        <v>15</v>
      </c>
      <c r="C4" s="113">
        <v>46.875</v>
      </c>
      <c r="D4" s="113">
        <v>46.875</v>
      </c>
      <c r="E4" s="113">
        <v>46.875</v>
      </c>
      <c r="F4" s="113">
        <v>46.875</v>
      </c>
      <c r="G4" s="113">
        <v>46.875</v>
      </c>
      <c r="H4" s="113">
        <v>46.875</v>
      </c>
      <c r="I4" s="113">
        <v>31.25</v>
      </c>
      <c r="J4" s="113">
        <v>31.25</v>
      </c>
      <c r="K4" s="113">
        <v>46.875</v>
      </c>
      <c r="L4" s="113">
        <v>46.875</v>
      </c>
      <c r="M4" s="112">
        <f t="shared" ref="M4:M12" si="0">AVERAGE(C4:L4)</f>
        <v>43.75</v>
      </c>
      <c r="N4" s="113">
        <f t="shared" ref="N4:N12" si="1">_xlfn.STDEV.P(C4:L4)</f>
        <v>6.25</v>
      </c>
      <c r="O4" s="113">
        <f t="shared" ref="O4:O12" si="2">MEDIAN(C4:L4)</f>
        <v>46.875</v>
      </c>
      <c r="P4" s="113">
        <f t="shared" ref="P4:P12" si="3">MIN(C4:L4)</f>
        <v>31.25</v>
      </c>
      <c r="Q4" s="114">
        <f t="shared" ref="Q4:Q12" si="4">MAX(C4:L4)</f>
        <v>46.875</v>
      </c>
      <c r="S4" s="15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5"/>
      <c r="AJ4" s="15"/>
      <c r="AK4" s="15"/>
      <c r="AL4" s="15"/>
      <c r="AM4" s="15"/>
    </row>
    <row r="5" spans="2:39" x14ac:dyDescent="0.25">
      <c r="B5" s="18" t="s">
        <v>17</v>
      </c>
      <c r="C5" s="113">
        <v>46.875</v>
      </c>
      <c r="D5" s="113">
        <v>46.875</v>
      </c>
      <c r="E5" s="113">
        <v>31.25</v>
      </c>
      <c r="F5" s="113">
        <v>46.875</v>
      </c>
      <c r="G5" s="113">
        <v>46.875</v>
      </c>
      <c r="H5" s="113">
        <v>46.875</v>
      </c>
      <c r="I5" s="113">
        <v>46.875</v>
      </c>
      <c r="J5" s="113">
        <v>31.25</v>
      </c>
      <c r="K5" s="113">
        <v>46.875</v>
      </c>
      <c r="L5" s="113">
        <v>46.875</v>
      </c>
      <c r="M5" s="112">
        <f t="shared" si="0"/>
        <v>43.75</v>
      </c>
      <c r="N5" s="113">
        <f t="shared" si="1"/>
        <v>6.25</v>
      </c>
      <c r="O5" s="113">
        <f t="shared" si="2"/>
        <v>46.875</v>
      </c>
      <c r="P5" s="113">
        <f t="shared" si="3"/>
        <v>31.25</v>
      </c>
      <c r="Q5" s="114">
        <f t="shared" si="4"/>
        <v>46.875</v>
      </c>
      <c r="S5" s="15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5"/>
      <c r="AJ5" s="15"/>
      <c r="AK5" s="15"/>
      <c r="AL5" s="15"/>
      <c r="AM5" s="15"/>
    </row>
    <row r="6" spans="2:39" x14ac:dyDescent="0.25">
      <c r="B6" s="19" t="s">
        <v>16</v>
      </c>
      <c r="C6" s="116">
        <v>31.25</v>
      </c>
      <c r="D6" s="116">
        <v>46.875</v>
      </c>
      <c r="E6" s="116">
        <v>46.875</v>
      </c>
      <c r="F6" s="116">
        <v>31.25</v>
      </c>
      <c r="G6" s="116">
        <v>31.25</v>
      </c>
      <c r="H6" s="116">
        <v>31.25</v>
      </c>
      <c r="I6" s="116">
        <v>31.25</v>
      </c>
      <c r="J6" s="116">
        <v>31.25</v>
      </c>
      <c r="K6" s="116">
        <v>46.875</v>
      </c>
      <c r="L6" s="116">
        <v>31.25</v>
      </c>
      <c r="M6" s="115">
        <f t="shared" si="0"/>
        <v>35.9375</v>
      </c>
      <c r="N6" s="116">
        <f t="shared" si="1"/>
        <v>7.1602745233684999</v>
      </c>
      <c r="O6" s="116">
        <f t="shared" si="2"/>
        <v>31.25</v>
      </c>
      <c r="P6" s="116">
        <f t="shared" si="3"/>
        <v>31.25</v>
      </c>
      <c r="Q6" s="117">
        <f t="shared" si="4"/>
        <v>46.875</v>
      </c>
      <c r="S6" s="15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5"/>
      <c r="AJ6" s="15"/>
      <c r="AK6" s="15"/>
      <c r="AL6" s="15"/>
      <c r="AM6" s="15"/>
    </row>
    <row r="7" spans="2:39" x14ac:dyDescent="0.25">
      <c r="B7" s="20" t="s">
        <v>44</v>
      </c>
      <c r="C7" s="110">
        <v>46.875</v>
      </c>
      <c r="D7" s="110">
        <v>46.875</v>
      </c>
      <c r="E7" s="110">
        <v>62.5</v>
      </c>
      <c r="F7" s="110">
        <v>46.875</v>
      </c>
      <c r="G7" s="110">
        <v>46.875</v>
      </c>
      <c r="H7" s="110">
        <v>46.875</v>
      </c>
      <c r="I7" s="110">
        <v>46.875</v>
      </c>
      <c r="J7" s="110">
        <v>46.875</v>
      </c>
      <c r="K7" s="110">
        <v>46.875</v>
      </c>
      <c r="L7" s="110">
        <v>46.875</v>
      </c>
      <c r="M7" s="109">
        <f t="shared" si="0"/>
        <v>48.4375</v>
      </c>
      <c r="N7" s="110">
        <f t="shared" si="1"/>
        <v>4.6875</v>
      </c>
      <c r="O7" s="110">
        <f t="shared" si="2"/>
        <v>46.875</v>
      </c>
      <c r="P7" s="110">
        <f t="shared" si="3"/>
        <v>46.875</v>
      </c>
      <c r="Q7" s="111">
        <f t="shared" si="4"/>
        <v>62.5</v>
      </c>
      <c r="S7" s="15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5"/>
      <c r="AJ7" s="15"/>
      <c r="AK7" s="15"/>
      <c r="AL7" s="15"/>
      <c r="AM7" s="15"/>
    </row>
    <row r="8" spans="2:39" x14ac:dyDescent="0.25">
      <c r="B8" s="18" t="s">
        <v>45</v>
      </c>
      <c r="C8" s="113">
        <v>46.875</v>
      </c>
      <c r="D8" s="113">
        <v>46.875</v>
      </c>
      <c r="E8" s="113">
        <v>31.25</v>
      </c>
      <c r="F8" s="113">
        <v>62.5</v>
      </c>
      <c r="G8" s="113">
        <v>46.875</v>
      </c>
      <c r="H8" s="113">
        <v>46.875</v>
      </c>
      <c r="I8" s="113">
        <v>62.5</v>
      </c>
      <c r="J8" s="113">
        <v>62.5</v>
      </c>
      <c r="K8" s="113">
        <v>46.875</v>
      </c>
      <c r="L8" s="113">
        <v>46.875</v>
      </c>
      <c r="M8" s="112">
        <f t="shared" si="0"/>
        <v>50</v>
      </c>
      <c r="N8" s="113">
        <f t="shared" si="1"/>
        <v>9.375</v>
      </c>
      <c r="O8" s="113">
        <f t="shared" si="2"/>
        <v>46.875</v>
      </c>
      <c r="P8" s="113">
        <f t="shared" si="3"/>
        <v>31.25</v>
      </c>
      <c r="Q8" s="114">
        <f t="shared" si="4"/>
        <v>62.5</v>
      </c>
      <c r="S8" s="15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5"/>
      <c r="AJ8" s="15"/>
      <c r="AK8" s="15"/>
      <c r="AL8" s="15"/>
      <c r="AM8" s="15"/>
    </row>
    <row r="9" spans="2:39" x14ac:dyDescent="0.25">
      <c r="B9" s="19" t="s">
        <v>46</v>
      </c>
      <c r="C9" s="116">
        <v>46.875</v>
      </c>
      <c r="D9" s="116">
        <v>31.25</v>
      </c>
      <c r="E9" s="116">
        <v>62.5</v>
      </c>
      <c r="F9" s="116">
        <v>46.875</v>
      </c>
      <c r="G9" s="116">
        <v>46.875</v>
      </c>
      <c r="H9" s="116">
        <v>46.875</v>
      </c>
      <c r="I9" s="116">
        <v>46.875</v>
      </c>
      <c r="J9" s="116">
        <v>46.875</v>
      </c>
      <c r="K9" s="116">
        <v>46.875</v>
      </c>
      <c r="L9" s="116">
        <v>46.875</v>
      </c>
      <c r="M9" s="115">
        <f t="shared" si="0"/>
        <v>46.875</v>
      </c>
      <c r="N9" s="116">
        <f t="shared" si="1"/>
        <v>6.9877124296868427</v>
      </c>
      <c r="O9" s="116">
        <f t="shared" si="2"/>
        <v>46.875</v>
      </c>
      <c r="P9" s="116">
        <f t="shared" si="3"/>
        <v>31.25</v>
      </c>
      <c r="Q9" s="117">
        <f t="shared" si="4"/>
        <v>62.5</v>
      </c>
      <c r="S9" s="15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5"/>
      <c r="AJ9" s="15"/>
      <c r="AK9" s="15"/>
      <c r="AL9" s="15"/>
      <c r="AM9" s="15"/>
    </row>
    <row r="10" spans="2:39" x14ac:dyDescent="0.25">
      <c r="B10" s="18" t="s">
        <v>47</v>
      </c>
      <c r="C10" s="113">
        <v>46.875</v>
      </c>
      <c r="D10" s="113">
        <v>46.875</v>
      </c>
      <c r="E10" s="113">
        <v>46.875</v>
      </c>
      <c r="F10" s="113">
        <v>46.875</v>
      </c>
      <c r="G10" s="113">
        <v>46.875</v>
      </c>
      <c r="H10" s="113">
        <v>46.875</v>
      </c>
      <c r="I10" s="113">
        <v>62.5</v>
      </c>
      <c r="J10" s="113">
        <v>62.5</v>
      </c>
      <c r="K10" s="113">
        <v>46.875</v>
      </c>
      <c r="L10" s="113">
        <v>46.875</v>
      </c>
      <c r="M10" s="112">
        <f t="shared" si="0"/>
        <v>50</v>
      </c>
      <c r="N10" s="113">
        <f t="shared" si="1"/>
        <v>6.25</v>
      </c>
      <c r="O10" s="113">
        <f t="shared" si="2"/>
        <v>46.875</v>
      </c>
      <c r="P10" s="113">
        <f t="shared" si="3"/>
        <v>46.875</v>
      </c>
      <c r="Q10" s="114">
        <f t="shared" si="4"/>
        <v>62.5</v>
      </c>
      <c r="S10" s="15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5"/>
      <c r="AJ10" s="15"/>
      <c r="AK10" s="15"/>
      <c r="AL10" s="15"/>
      <c r="AM10" s="15"/>
    </row>
    <row r="11" spans="2:39" x14ac:dyDescent="0.25">
      <c r="B11" s="18" t="s">
        <v>48</v>
      </c>
      <c r="C11" s="113">
        <v>62.5</v>
      </c>
      <c r="D11" s="113">
        <v>46.875</v>
      </c>
      <c r="E11" s="113">
        <v>46.875</v>
      </c>
      <c r="F11" s="113">
        <v>46.875</v>
      </c>
      <c r="G11" s="113">
        <v>46.875</v>
      </c>
      <c r="H11" s="113">
        <v>46.875</v>
      </c>
      <c r="I11" s="113">
        <v>46.875</v>
      </c>
      <c r="J11" s="113">
        <v>46.875</v>
      </c>
      <c r="K11" s="113">
        <v>46.875</v>
      </c>
      <c r="L11" s="113">
        <v>46.875</v>
      </c>
      <c r="M11" s="112">
        <f t="shared" si="0"/>
        <v>48.4375</v>
      </c>
      <c r="N11" s="113">
        <f t="shared" si="1"/>
        <v>4.6875</v>
      </c>
      <c r="O11" s="113">
        <f t="shared" si="2"/>
        <v>46.875</v>
      </c>
      <c r="P11" s="113">
        <f t="shared" si="3"/>
        <v>46.875</v>
      </c>
      <c r="Q11" s="114">
        <f t="shared" si="4"/>
        <v>62.5</v>
      </c>
      <c r="S11" s="15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5"/>
      <c r="AJ11" s="15"/>
      <c r="AK11" s="15"/>
      <c r="AL11" s="15"/>
      <c r="AM11" s="15"/>
    </row>
    <row r="12" spans="2:39" x14ac:dyDescent="0.25">
      <c r="B12" s="19" t="s">
        <v>49</v>
      </c>
      <c r="C12" s="116">
        <v>46.875</v>
      </c>
      <c r="D12" s="116">
        <v>46.875</v>
      </c>
      <c r="E12" s="116">
        <v>46.875</v>
      </c>
      <c r="F12" s="116">
        <v>46.875</v>
      </c>
      <c r="G12" s="116">
        <v>46.875</v>
      </c>
      <c r="H12" s="116">
        <v>46.875</v>
      </c>
      <c r="I12" s="116">
        <v>46.875</v>
      </c>
      <c r="J12" s="116">
        <v>46.875</v>
      </c>
      <c r="K12" s="116">
        <v>62.5</v>
      </c>
      <c r="L12" s="116">
        <v>46.875</v>
      </c>
      <c r="M12" s="115">
        <f t="shared" si="0"/>
        <v>48.4375</v>
      </c>
      <c r="N12" s="116">
        <f t="shared" si="1"/>
        <v>4.6875</v>
      </c>
      <c r="O12" s="116">
        <f t="shared" si="2"/>
        <v>46.875</v>
      </c>
      <c r="P12" s="116">
        <f t="shared" si="3"/>
        <v>46.875</v>
      </c>
      <c r="Q12" s="117">
        <f t="shared" si="4"/>
        <v>62.5</v>
      </c>
      <c r="S12" s="15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5"/>
      <c r="AJ12" s="15"/>
      <c r="AK12" s="15"/>
      <c r="AL12" s="15"/>
      <c r="AM12" s="15"/>
    </row>
    <row r="13" spans="2:39" x14ac:dyDescent="0.25"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2:39" x14ac:dyDescent="0.25"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2:39" x14ac:dyDescent="0.25">
      <c r="B15" s="145" t="s">
        <v>37</v>
      </c>
      <c r="C15" s="146">
        <v>1</v>
      </c>
      <c r="D15" s="146">
        <v>2</v>
      </c>
      <c r="E15" s="146">
        <v>3</v>
      </c>
      <c r="F15" s="146">
        <v>4</v>
      </c>
      <c r="G15" s="146">
        <v>5</v>
      </c>
      <c r="H15" s="146">
        <v>6</v>
      </c>
      <c r="I15" s="146">
        <v>7</v>
      </c>
      <c r="J15" s="146">
        <v>8</v>
      </c>
      <c r="K15" s="146">
        <v>9</v>
      </c>
      <c r="L15" s="146">
        <v>10</v>
      </c>
      <c r="M15" s="147" t="s">
        <v>31</v>
      </c>
      <c r="N15" s="146" t="s">
        <v>32</v>
      </c>
      <c r="O15" s="146" t="s">
        <v>33</v>
      </c>
      <c r="P15" s="146" t="s">
        <v>34</v>
      </c>
      <c r="Q15" s="148" t="s">
        <v>35</v>
      </c>
      <c r="S15" s="15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15"/>
      <c r="AJ15" s="15"/>
      <c r="AK15" s="15"/>
      <c r="AL15" s="15"/>
      <c r="AM15" s="15"/>
    </row>
    <row r="16" spans="2:39" x14ac:dyDescent="0.25">
      <c r="B16" s="20" t="s">
        <v>14</v>
      </c>
      <c r="C16" s="122">
        <v>5171.875</v>
      </c>
      <c r="D16" s="122">
        <v>5140.625</v>
      </c>
      <c r="E16" s="122">
        <v>5203.125</v>
      </c>
      <c r="F16" s="122">
        <v>5140.625</v>
      </c>
      <c r="G16" s="122">
        <v>5156.25</v>
      </c>
      <c r="H16" s="122">
        <v>5062.5</v>
      </c>
      <c r="I16" s="122">
        <v>5062.5</v>
      </c>
      <c r="J16" s="122">
        <v>5125</v>
      </c>
      <c r="K16" s="122">
        <v>5187.5</v>
      </c>
      <c r="L16" s="122">
        <v>5093.75</v>
      </c>
      <c r="M16" s="121">
        <f>AVERAGE(C16:L16)</f>
        <v>5134.375</v>
      </c>
      <c r="N16" s="122">
        <f>_xlfn.STDEV.P(C16:L16)</f>
        <v>46.456464835370326</v>
      </c>
      <c r="O16" s="122">
        <f>MEDIAN(C16:L16)</f>
        <v>5140.625</v>
      </c>
      <c r="P16" s="122">
        <f>MIN(C16:L16)</f>
        <v>5062.5</v>
      </c>
      <c r="Q16" s="123">
        <f>MAX(C16:L16)</f>
        <v>5203.125</v>
      </c>
      <c r="S16" s="15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5"/>
      <c r="AJ16" s="15"/>
      <c r="AK16" s="15"/>
      <c r="AL16" s="15"/>
      <c r="AM16" s="15"/>
    </row>
    <row r="17" spans="2:39" x14ac:dyDescent="0.25">
      <c r="B17" s="18" t="s">
        <v>15</v>
      </c>
      <c r="C17" s="118">
        <v>5109.375</v>
      </c>
      <c r="D17" s="118">
        <v>5062.5</v>
      </c>
      <c r="E17" s="118">
        <v>5125</v>
      </c>
      <c r="F17" s="118">
        <v>5062.5</v>
      </c>
      <c r="G17" s="118">
        <v>5031.25</v>
      </c>
      <c r="H17" s="118">
        <v>5078.125</v>
      </c>
      <c r="I17" s="118">
        <v>5062.5</v>
      </c>
      <c r="J17" s="118">
        <v>5031.25</v>
      </c>
      <c r="K17" s="118">
        <v>5046.875</v>
      </c>
      <c r="L17" s="118">
        <v>5015.625</v>
      </c>
      <c r="M17" s="119">
        <f t="shared" ref="M17:M25" si="5">AVERAGE(C17:L17)</f>
        <v>5062.5</v>
      </c>
      <c r="N17" s="118">
        <f t="shared" ref="N17:N25" si="6">_xlfn.STDEV.P(C17:L17)</f>
        <v>32.775276505317237</v>
      </c>
      <c r="O17" s="118">
        <f t="shared" ref="O17:O25" si="7">MEDIAN(C17:L17)</f>
        <v>5062.5</v>
      </c>
      <c r="P17" s="118">
        <f t="shared" ref="P17:P25" si="8">MIN(C17:L17)</f>
        <v>5015.625</v>
      </c>
      <c r="Q17" s="120">
        <f t="shared" ref="Q17:Q25" si="9">MAX(C17:L17)</f>
        <v>5125</v>
      </c>
      <c r="S17" s="15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5"/>
      <c r="AJ17" s="15"/>
      <c r="AK17" s="15"/>
      <c r="AL17" s="15"/>
      <c r="AM17" s="15"/>
    </row>
    <row r="18" spans="2:39" x14ac:dyDescent="0.25">
      <c r="B18" s="18" t="s">
        <v>17</v>
      </c>
      <c r="C18" s="118">
        <v>5062.5</v>
      </c>
      <c r="D18" s="118">
        <v>4812.5</v>
      </c>
      <c r="E18" s="118">
        <v>4828.125</v>
      </c>
      <c r="F18" s="118">
        <v>4828.125</v>
      </c>
      <c r="G18" s="118">
        <v>4828.125</v>
      </c>
      <c r="H18" s="118">
        <v>4875</v>
      </c>
      <c r="I18" s="118">
        <v>4796.875</v>
      </c>
      <c r="J18" s="118">
        <v>4890.625</v>
      </c>
      <c r="K18" s="118">
        <v>4875</v>
      </c>
      <c r="L18" s="118">
        <v>4843.75</v>
      </c>
      <c r="M18" s="119">
        <f t="shared" si="5"/>
        <v>4864.0625</v>
      </c>
      <c r="N18" s="118">
        <f t="shared" si="6"/>
        <v>71.959868372934096</v>
      </c>
      <c r="O18" s="118">
        <f t="shared" si="7"/>
        <v>4835.9375</v>
      </c>
      <c r="P18" s="118">
        <f t="shared" si="8"/>
        <v>4796.875</v>
      </c>
      <c r="Q18" s="120">
        <f t="shared" si="9"/>
        <v>5062.5</v>
      </c>
      <c r="S18" s="15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5"/>
      <c r="AJ18" s="15"/>
      <c r="AK18" s="15"/>
      <c r="AL18" s="15"/>
      <c r="AM18" s="15"/>
    </row>
    <row r="19" spans="2:39" x14ac:dyDescent="0.25">
      <c r="B19" s="19" t="s">
        <v>16</v>
      </c>
      <c r="C19" s="125">
        <v>4578.125</v>
      </c>
      <c r="D19" s="125">
        <v>4625</v>
      </c>
      <c r="E19" s="125">
        <v>4593.75</v>
      </c>
      <c r="F19" s="125">
        <v>4593.75</v>
      </c>
      <c r="G19" s="125">
        <v>4593.75</v>
      </c>
      <c r="H19" s="125">
        <v>4609.375</v>
      </c>
      <c r="I19" s="125">
        <v>4578.125</v>
      </c>
      <c r="J19" s="125">
        <v>4609.375</v>
      </c>
      <c r="K19" s="125">
        <v>4671.875</v>
      </c>
      <c r="L19" s="125">
        <v>4609.375</v>
      </c>
      <c r="M19" s="124">
        <f t="shared" si="5"/>
        <v>4606.25</v>
      </c>
      <c r="N19" s="125">
        <f t="shared" si="6"/>
        <v>25.958199571618984</v>
      </c>
      <c r="O19" s="125">
        <f t="shared" si="7"/>
        <v>4601.5625</v>
      </c>
      <c r="P19" s="125">
        <f t="shared" si="8"/>
        <v>4578.125</v>
      </c>
      <c r="Q19" s="126">
        <f t="shared" si="9"/>
        <v>4671.875</v>
      </c>
      <c r="S19" s="15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5"/>
      <c r="AJ19" s="15"/>
      <c r="AK19" s="15"/>
      <c r="AL19" s="15"/>
      <c r="AM19" s="15"/>
    </row>
    <row r="20" spans="2:39" x14ac:dyDescent="0.25">
      <c r="B20" s="20" t="s">
        <v>44</v>
      </c>
      <c r="C20" s="122">
        <v>5031.25</v>
      </c>
      <c r="D20" s="122">
        <v>5062.5</v>
      </c>
      <c r="E20" s="122">
        <v>5140.625</v>
      </c>
      <c r="F20" s="122">
        <v>5125</v>
      </c>
      <c r="G20" s="122">
        <v>5328.125</v>
      </c>
      <c r="H20" s="122">
        <v>5156.25</v>
      </c>
      <c r="I20" s="122">
        <v>5156.25</v>
      </c>
      <c r="J20" s="122">
        <v>5062.5</v>
      </c>
      <c r="K20" s="122">
        <v>5140.625</v>
      </c>
      <c r="L20" s="122">
        <v>5109.375</v>
      </c>
      <c r="M20" s="121">
        <f t="shared" si="5"/>
        <v>5131.25</v>
      </c>
      <c r="N20" s="122">
        <f t="shared" si="6"/>
        <v>77.560460287442851</v>
      </c>
      <c r="O20" s="122">
        <f t="shared" si="7"/>
        <v>5132.8125</v>
      </c>
      <c r="P20" s="122">
        <f t="shared" si="8"/>
        <v>5031.25</v>
      </c>
      <c r="Q20" s="123">
        <f t="shared" si="9"/>
        <v>5328.125</v>
      </c>
      <c r="S20" s="15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5"/>
      <c r="AJ20" s="15"/>
      <c r="AK20" s="15"/>
      <c r="AL20" s="15"/>
      <c r="AM20" s="15"/>
    </row>
    <row r="21" spans="2:39" x14ac:dyDescent="0.25">
      <c r="B21" s="18" t="s">
        <v>45</v>
      </c>
      <c r="C21" s="118">
        <v>5015.625</v>
      </c>
      <c r="D21" s="118">
        <v>5031.25</v>
      </c>
      <c r="E21" s="118">
        <v>4953.125</v>
      </c>
      <c r="F21" s="118">
        <v>4968.75</v>
      </c>
      <c r="G21" s="118">
        <v>4953.125</v>
      </c>
      <c r="H21" s="118">
        <v>5187.5</v>
      </c>
      <c r="I21" s="118">
        <v>5000</v>
      </c>
      <c r="J21" s="118">
        <v>5046.875</v>
      </c>
      <c r="K21" s="118">
        <v>5000</v>
      </c>
      <c r="L21" s="118">
        <v>4984.375</v>
      </c>
      <c r="M21" s="119">
        <f t="shared" si="5"/>
        <v>5014.0625</v>
      </c>
      <c r="N21" s="118">
        <f t="shared" si="6"/>
        <v>64.970696519661843</v>
      </c>
      <c r="O21" s="118">
        <f t="shared" si="7"/>
        <v>5000</v>
      </c>
      <c r="P21" s="118">
        <f t="shared" si="8"/>
        <v>4953.125</v>
      </c>
      <c r="Q21" s="120">
        <f t="shared" si="9"/>
        <v>5187.5</v>
      </c>
      <c r="S21" s="15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5"/>
      <c r="AJ21" s="15"/>
      <c r="AK21" s="15"/>
      <c r="AL21" s="15"/>
      <c r="AM21" s="15"/>
    </row>
    <row r="22" spans="2:39" x14ac:dyDescent="0.25">
      <c r="B22" s="19" t="s">
        <v>46</v>
      </c>
      <c r="C22" s="125">
        <v>4781.25</v>
      </c>
      <c r="D22" s="125">
        <v>4812.5</v>
      </c>
      <c r="E22" s="125">
        <v>4859.375</v>
      </c>
      <c r="F22" s="125">
        <v>4875</v>
      </c>
      <c r="G22" s="125">
        <v>4890.625</v>
      </c>
      <c r="H22" s="125">
        <v>4859.375</v>
      </c>
      <c r="I22" s="125">
        <v>4859.375</v>
      </c>
      <c r="J22" s="125">
        <v>4984.375</v>
      </c>
      <c r="K22" s="125">
        <v>4859.375</v>
      </c>
      <c r="L22" s="125">
        <v>4890.625</v>
      </c>
      <c r="M22" s="124">
        <f t="shared" si="5"/>
        <v>4867.1875</v>
      </c>
      <c r="N22" s="125">
        <f t="shared" si="6"/>
        <v>50.510093360139415</v>
      </c>
      <c r="O22" s="125">
        <f t="shared" si="7"/>
        <v>4859.375</v>
      </c>
      <c r="P22" s="125">
        <f t="shared" si="8"/>
        <v>4781.25</v>
      </c>
      <c r="Q22" s="126">
        <f t="shared" si="9"/>
        <v>4984.375</v>
      </c>
      <c r="S22" s="15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5"/>
      <c r="AJ22" s="15"/>
      <c r="AK22" s="15"/>
      <c r="AL22" s="15"/>
      <c r="AM22" s="15"/>
    </row>
    <row r="23" spans="2:39" x14ac:dyDescent="0.25">
      <c r="B23" s="18" t="s">
        <v>47</v>
      </c>
      <c r="C23" s="118">
        <v>5343.75</v>
      </c>
      <c r="D23" s="118">
        <v>5234.375</v>
      </c>
      <c r="E23" s="118">
        <v>5187.5</v>
      </c>
      <c r="F23" s="118">
        <v>5218.75</v>
      </c>
      <c r="G23" s="118">
        <v>5234.375</v>
      </c>
      <c r="H23" s="118">
        <v>5203.125</v>
      </c>
      <c r="I23" s="118">
        <v>5343.75</v>
      </c>
      <c r="J23" s="118">
        <v>5265.625</v>
      </c>
      <c r="K23" s="118">
        <v>5171.875</v>
      </c>
      <c r="L23" s="118">
        <v>5250</v>
      </c>
      <c r="M23" s="119">
        <f t="shared" si="5"/>
        <v>5245.3125</v>
      </c>
      <c r="N23" s="118">
        <f t="shared" si="6"/>
        <v>55.923531775541498</v>
      </c>
      <c r="O23" s="118">
        <f t="shared" si="7"/>
        <v>5234.375</v>
      </c>
      <c r="P23" s="118">
        <f t="shared" si="8"/>
        <v>5171.875</v>
      </c>
      <c r="Q23" s="120">
        <f t="shared" si="9"/>
        <v>5343.75</v>
      </c>
      <c r="S23" s="15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5"/>
      <c r="AJ23" s="15"/>
      <c r="AK23" s="15"/>
      <c r="AL23" s="15"/>
      <c r="AM23" s="15"/>
    </row>
    <row r="24" spans="2:39" x14ac:dyDescent="0.25">
      <c r="B24" s="18" t="s">
        <v>48</v>
      </c>
      <c r="C24" s="118">
        <v>5171.875</v>
      </c>
      <c r="D24" s="118">
        <v>5171.875</v>
      </c>
      <c r="E24" s="118">
        <v>5187.5</v>
      </c>
      <c r="F24" s="118">
        <v>5203.125</v>
      </c>
      <c r="G24" s="118">
        <v>5140.625</v>
      </c>
      <c r="H24" s="118">
        <v>5203.125</v>
      </c>
      <c r="I24" s="118">
        <v>5171.875</v>
      </c>
      <c r="J24" s="118">
        <v>5203.125</v>
      </c>
      <c r="K24" s="118">
        <v>5125</v>
      </c>
      <c r="L24" s="118">
        <v>5171.875</v>
      </c>
      <c r="M24" s="119">
        <f t="shared" si="5"/>
        <v>5175</v>
      </c>
      <c r="N24" s="118">
        <f t="shared" si="6"/>
        <v>25</v>
      </c>
      <c r="O24" s="118">
        <f t="shared" si="7"/>
        <v>5171.875</v>
      </c>
      <c r="P24" s="118">
        <f t="shared" si="8"/>
        <v>5125</v>
      </c>
      <c r="Q24" s="120">
        <f t="shared" si="9"/>
        <v>5203.125</v>
      </c>
      <c r="S24" s="15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5"/>
      <c r="AJ24" s="15"/>
      <c r="AK24" s="15"/>
      <c r="AL24" s="15"/>
      <c r="AM24" s="15"/>
    </row>
    <row r="25" spans="2:39" x14ac:dyDescent="0.25">
      <c r="B25" s="19" t="s">
        <v>49</v>
      </c>
      <c r="C25" s="125">
        <v>5234.375</v>
      </c>
      <c r="D25" s="125">
        <v>5203.125</v>
      </c>
      <c r="E25" s="125">
        <v>5125</v>
      </c>
      <c r="F25" s="125">
        <v>5171.875</v>
      </c>
      <c r="G25" s="125">
        <v>5156.25</v>
      </c>
      <c r="H25" s="125">
        <v>5187.5</v>
      </c>
      <c r="I25" s="125">
        <v>5140.625</v>
      </c>
      <c r="J25" s="125">
        <v>5265.625</v>
      </c>
      <c r="K25" s="125">
        <v>5093.75</v>
      </c>
      <c r="L25" s="125">
        <v>5140.625</v>
      </c>
      <c r="M25" s="124">
        <f t="shared" si="5"/>
        <v>5171.875</v>
      </c>
      <c r="N25" s="125">
        <f t="shared" si="6"/>
        <v>49.41058844013093</v>
      </c>
      <c r="O25" s="125">
        <f t="shared" si="7"/>
        <v>5164.0625</v>
      </c>
      <c r="P25" s="125">
        <f t="shared" si="8"/>
        <v>5093.75</v>
      </c>
      <c r="Q25" s="126">
        <f t="shared" si="9"/>
        <v>5265.625</v>
      </c>
      <c r="S25" s="15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5"/>
      <c r="AJ25" s="15"/>
      <c r="AK25" s="15"/>
      <c r="AL25" s="15"/>
      <c r="AM25" s="15"/>
    </row>
    <row r="26" spans="2:39" x14ac:dyDescent="0.25"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2:39" x14ac:dyDescent="0.25"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2:39" x14ac:dyDescent="0.25">
      <c r="B28" s="145" t="s">
        <v>38</v>
      </c>
      <c r="C28" s="146">
        <v>1</v>
      </c>
      <c r="D28" s="146">
        <v>2</v>
      </c>
      <c r="E28" s="146">
        <v>3</v>
      </c>
      <c r="F28" s="146">
        <v>4</v>
      </c>
      <c r="G28" s="146">
        <v>5</v>
      </c>
      <c r="H28" s="146">
        <v>6</v>
      </c>
      <c r="I28" s="146">
        <v>7</v>
      </c>
      <c r="J28" s="146">
        <v>8</v>
      </c>
      <c r="K28" s="146">
        <v>9</v>
      </c>
      <c r="L28" s="146">
        <v>10</v>
      </c>
      <c r="M28" s="147" t="s">
        <v>31</v>
      </c>
      <c r="N28" s="146" t="s">
        <v>32</v>
      </c>
      <c r="O28" s="146" t="s">
        <v>33</v>
      </c>
      <c r="P28" s="146" t="s">
        <v>34</v>
      </c>
      <c r="Q28" s="148" t="s">
        <v>35</v>
      </c>
      <c r="S28" s="15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15"/>
      <c r="AJ28" s="15"/>
      <c r="AK28" s="15"/>
      <c r="AL28" s="15"/>
      <c r="AM28" s="15"/>
    </row>
    <row r="29" spans="2:39" x14ac:dyDescent="0.25">
      <c r="B29" s="20" t="s">
        <v>14</v>
      </c>
      <c r="C29" s="110">
        <v>46.875</v>
      </c>
      <c r="D29" s="110">
        <v>46.875</v>
      </c>
      <c r="E29" s="110">
        <v>46.875</v>
      </c>
      <c r="F29" s="110">
        <v>31.25</v>
      </c>
      <c r="G29" s="110">
        <v>46.875</v>
      </c>
      <c r="H29" s="110">
        <v>46.875</v>
      </c>
      <c r="I29" s="110">
        <v>46.875</v>
      </c>
      <c r="J29" s="110">
        <v>46.875</v>
      </c>
      <c r="K29" s="110">
        <v>46.875</v>
      </c>
      <c r="L29" s="110">
        <v>46.875</v>
      </c>
      <c r="M29" s="109">
        <f>AVERAGE(C29:L29)</f>
        <v>45.3125</v>
      </c>
      <c r="N29" s="110">
        <f>_xlfn.STDEV.P(C29:L29)</f>
        <v>4.6875</v>
      </c>
      <c r="O29" s="110">
        <f>MEDIAN(C29:L29)</f>
        <v>46.875</v>
      </c>
      <c r="P29" s="110">
        <f>MIN(C29:L29)</f>
        <v>31.25</v>
      </c>
      <c r="Q29" s="111">
        <f>MAX(C29:L29)</f>
        <v>46.875</v>
      </c>
      <c r="S29" s="15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5"/>
      <c r="AJ29" s="15"/>
      <c r="AK29" s="15"/>
      <c r="AL29" s="15"/>
      <c r="AM29" s="15"/>
    </row>
    <row r="30" spans="2:39" x14ac:dyDescent="0.25">
      <c r="B30" s="18" t="s">
        <v>15</v>
      </c>
      <c r="C30" s="113">
        <v>15.625</v>
      </c>
      <c r="D30" s="113">
        <v>15.625</v>
      </c>
      <c r="E30" s="113">
        <v>46.875</v>
      </c>
      <c r="F30" s="113">
        <v>46.875</v>
      </c>
      <c r="G30" s="113">
        <v>31.25</v>
      </c>
      <c r="H30" s="113">
        <v>31.25</v>
      </c>
      <c r="I30" s="113">
        <v>46.875</v>
      </c>
      <c r="J30" s="113">
        <v>46.875</v>
      </c>
      <c r="K30" s="113">
        <v>46.875</v>
      </c>
      <c r="L30" s="113">
        <v>31.25</v>
      </c>
      <c r="M30" s="112">
        <f t="shared" ref="M30:M38" si="10">AVERAGE(C30:L30)</f>
        <v>35.9375</v>
      </c>
      <c r="N30" s="113">
        <f t="shared" ref="N30:N38" si="11">_xlfn.STDEV.P(C30:L30)</f>
        <v>12.203515118604148</v>
      </c>
      <c r="O30" s="113">
        <f t="shared" ref="O30:O38" si="12">MEDIAN(C30:L30)</f>
        <v>39.0625</v>
      </c>
      <c r="P30" s="113">
        <f t="shared" ref="P30:P38" si="13">MIN(C30:L30)</f>
        <v>15.625</v>
      </c>
      <c r="Q30" s="114">
        <f t="shared" ref="Q30:Q38" si="14">MAX(C30:L30)</f>
        <v>46.875</v>
      </c>
      <c r="S30" s="15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5"/>
      <c r="AJ30" s="15"/>
      <c r="AK30" s="15"/>
      <c r="AL30" s="15"/>
      <c r="AM30" s="15"/>
    </row>
    <row r="31" spans="2:39" x14ac:dyDescent="0.25">
      <c r="B31" s="18" t="s">
        <v>17</v>
      </c>
      <c r="C31" s="113">
        <v>46.875</v>
      </c>
      <c r="D31" s="113">
        <v>31.25</v>
      </c>
      <c r="E31" s="113">
        <v>31.25</v>
      </c>
      <c r="F31" s="113">
        <v>46.875</v>
      </c>
      <c r="G31" s="113">
        <v>46.875</v>
      </c>
      <c r="H31" s="113">
        <v>46.875</v>
      </c>
      <c r="I31" s="113">
        <v>31.25</v>
      </c>
      <c r="J31" s="113">
        <v>31.25</v>
      </c>
      <c r="K31" s="113">
        <v>46.875</v>
      </c>
      <c r="L31" s="113">
        <v>31.25</v>
      </c>
      <c r="M31" s="112">
        <f t="shared" si="10"/>
        <v>39.0625</v>
      </c>
      <c r="N31" s="113">
        <f t="shared" si="11"/>
        <v>7.8125</v>
      </c>
      <c r="O31" s="113">
        <f t="shared" si="12"/>
        <v>39.0625</v>
      </c>
      <c r="P31" s="113">
        <f t="shared" si="13"/>
        <v>31.25</v>
      </c>
      <c r="Q31" s="114">
        <f t="shared" si="14"/>
        <v>46.875</v>
      </c>
      <c r="S31" s="15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5"/>
      <c r="AJ31" s="15"/>
      <c r="AK31" s="15"/>
      <c r="AL31" s="15"/>
      <c r="AM31" s="15"/>
    </row>
    <row r="32" spans="2:39" x14ac:dyDescent="0.25">
      <c r="B32" s="19" t="s">
        <v>16</v>
      </c>
      <c r="C32" s="116">
        <v>31.25</v>
      </c>
      <c r="D32" s="116">
        <v>31.25</v>
      </c>
      <c r="E32" s="116">
        <v>15.625</v>
      </c>
      <c r="F32" s="116">
        <v>31.25</v>
      </c>
      <c r="G32" s="116">
        <v>31.25</v>
      </c>
      <c r="H32" s="116">
        <v>31.25</v>
      </c>
      <c r="I32" s="116">
        <v>31.25</v>
      </c>
      <c r="J32" s="116">
        <v>46.875</v>
      </c>
      <c r="K32" s="116">
        <v>31.25</v>
      </c>
      <c r="L32" s="116">
        <v>31.25</v>
      </c>
      <c r="M32" s="115">
        <f t="shared" si="10"/>
        <v>31.25</v>
      </c>
      <c r="N32" s="116">
        <f t="shared" si="11"/>
        <v>6.9877124296868427</v>
      </c>
      <c r="O32" s="116">
        <f t="shared" si="12"/>
        <v>31.25</v>
      </c>
      <c r="P32" s="116">
        <f t="shared" si="13"/>
        <v>15.625</v>
      </c>
      <c r="Q32" s="117">
        <f t="shared" si="14"/>
        <v>46.875</v>
      </c>
      <c r="S32" s="15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5"/>
      <c r="AJ32" s="15"/>
      <c r="AK32" s="15"/>
      <c r="AL32" s="15"/>
      <c r="AM32" s="15"/>
    </row>
    <row r="33" spans="2:39" x14ac:dyDescent="0.25">
      <c r="B33" s="20" t="s">
        <v>44</v>
      </c>
      <c r="C33" s="110">
        <v>46.875</v>
      </c>
      <c r="D33" s="110">
        <v>46.875</v>
      </c>
      <c r="E33" s="110">
        <v>31.25</v>
      </c>
      <c r="F33" s="110">
        <v>46.875</v>
      </c>
      <c r="G33" s="110">
        <v>31.25</v>
      </c>
      <c r="H33" s="110">
        <v>31.25</v>
      </c>
      <c r="I33" s="110">
        <v>46.875</v>
      </c>
      <c r="J33" s="110">
        <v>46.875</v>
      </c>
      <c r="K33" s="110">
        <v>31.25</v>
      </c>
      <c r="L33" s="110">
        <v>46.875</v>
      </c>
      <c r="M33" s="109">
        <f t="shared" si="10"/>
        <v>40.625</v>
      </c>
      <c r="N33" s="110">
        <f t="shared" si="11"/>
        <v>7.6546554461974319</v>
      </c>
      <c r="O33" s="110">
        <f t="shared" si="12"/>
        <v>46.875</v>
      </c>
      <c r="P33" s="110">
        <f t="shared" si="13"/>
        <v>31.25</v>
      </c>
      <c r="Q33" s="111">
        <f t="shared" si="14"/>
        <v>46.875</v>
      </c>
      <c r="S33" s="15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5"/>
      <c r="AJ33" s="15"/>
      <c r="AK33" s="15"/>
      <c r="AL33" s="15"/>
      <c r="AM33" s="15"/>
    </row>
    <row r="34" spans="2:39" x14ac:dyDescent="0.25">
      <c r="B34" s="18" t="s">
        <v>45</v>
      </c>
      <c r="C34" s="113">
        <v>46.875</v>
      </c>
      <c r="D34" s="113">
        <v>31.25</v>
      </c>
      <c r="E34" s="113">
        <v>46.875</v>
      </c>
      <c r="F34" s="113">
        <v>31.25</v>
      </c>
      <c r="G34" s="113">
        <v>46.875</v>
      </c>
      <c r="H34" s="113">
        <v>46.875</v>
      </c>
      <c r="I34" s="113">
        <v>46.875</v>
      </c>
      <c r="J34" s="113">
        <v>31.25</v>
      </c>
      <c r="K34" s="113">
        <v>46.875</v>
      </c>
      <c r="L34" s="113">
        <v>31.25</v>
      </c>
      <c r="M34" s="112">
        <f t="shared" si="10"/>
        <v>40.625</v>
      </c>
      <c r="N34" s="113">
        <f t="shared" si="11"/>
        <v>7.6546554461974319</v>
      </c>
      <c r="O34" s="113">
        <f t="shared" si="12"/>
        <v>46.875</v>
      </c>
      <c r="P34" s="113">
        <f t="shared" si="13"/>
        <v>31.25</v>
      </c>
      <c r="Q34" s="114">
        <f t="shared" si="14"/>
        <v>46.875</v>
      </c>
      <c r="S34" s="15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5"/>
      <c r="AJ34" s="15"/>
      <c r="AK34" s="15"/>
      <c r="AL34" s="15"/>
      <c r="AM34" s="15"/>
    </row>
    <row r="35" spans="2:39" x14ac:dyDescent="0.25">
      <c r="B35" s="19" t="s">
        <v>46</v>
      </c>
      <c r="C35" s="116">
        <v>31.25</v>
      </c>
      <c r="D35" s="116">
        <v>31.25</v>
      </c>
      <c r="E35" s="116">
        <v>46.875</v>
      </c>
      <c r="F35" s="116">
        <v>46.875</v>
      </c>
      <c r="G35" s="116">
        <v>46.875</v>
      </c>
      <c r="H35" s="116">
        <v>46.875</v>
      </c>
      <c r="I35" s="116">
        <v>46.875</v>
      </c>
      <c r="J35" s="116">
        <v>46.875</v>
      </c>
      <c r="K35" s="116">
        <v>15.625</v>
      </c>
      <c r="L35" s="116">
        <v>46.875</v>
      </c>
      <c r="M35" s="115">
        <f t="shared" si="10"/>
        <v>40.625</v>
      </c>
      <c r="N35" s="116">
        <f t="shared" si="11"/>
        <v>10.364452469860625</v>
      </c>
      <c r="O35" s="116">
        <f t="shared" si="12"/>
        <v>46.875</v>
      </c>
      <c r="P35" s="116">
        <f t="shared" si="13"/>
        <v>15.625</v>
      </c>
      <c r="Q35" s="117">
        <f t="shared" si="14"/>
        <v>46.875</v>
      </c>
      <c r="S35" s="15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5"/>
      <c r="AJ35" s="15"/>
      <c r="AK35" s="15"/>
      <c r="AL35" s="15"/>
      <c r="AM35" s="15"/>
    </row>
    <row r="36" spans="2:39" x14ac:dyDescent="0.25">
      <c r="B36" s="18" t="s">
        <v>47</v>
      </c>
      <c r="C36" s="113">
        <v>46.875</v>
      </c>
      <c r="D36" s="113">
        <v>46.875</v>
      </c>
      <c r="E36" s="113">
        <v>46.875</v>
      </c>
      <c r="F36" s="113">
        <v>46.875</v>
      </c>
      <c r="G36" s="113">
        <v>46.875</v>
      </c>
      <c r="H36" s="113">
        <v>46.875</v>
      </c>
      <c r="I36" s="113">
        <v>46.875</v>
      </c>
      <c r="J36" s="113">
        <v>46.875</v>
      </c>
      <c r="K36" s="113">
        <v>46.875</v>
      </c>
      <c r="L36" s="113">
        <v>46.875</v>
      </c>
      <c r="M36" s="112">
        <f t="shared" si="10"/>
        <v>46.875</v>
      </c>
      <c r="N36" s="113">
        <f t="shared" si="11"/>
        <v>0</v>
      </c>
      <c r="O36" s="113">
        <f t="shared" si="12"/>
        <v>46.875</v>
      </c>
      <c r="P36" s="113">
        <f t="shared" si="13"/>
        <v>46.875</v>
      </c>
      <c r="Q36" s="114">
        <f t="shared" si="14"/>
        <v>46.875</v>
      </c>
      <c r="S36" s="15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5"/>
      <c r="AJ36" s="15"/>
      <c r="AK36" s="15"/>
      <c r="AL36" s="15"/>
      <c r="AM36" s="15"/>
    </row>
    <row r="37" spans="2:39" x14ac:dyDescent="0.25">
      <c r="B37" s="18" t="s">
        <v>48</v>
      </c>
      <c r="C37" s="113">
        <v>46.875</v>
      </c>
      <c r="D37" s="113">
        <v>46.875</v>
      </c>
      <c r="E37" s="113">
        <v>31.25</v>
      </c>
      <c r="F37" s="113">
        <v>62.5</v>
      </c>
      <c r="G37" s="113">
        <v>46.875</v>
      </c>
      <c r="H37" s="113">
        <v>62.5</v>
      </c>
      <c r="I37" s="113">
        <v>31.25</v>
      </c>
      <c r="J37" s="113">
        <v>46.875</v>
      </c>
      <c r="K37" s="113">
        <v>46.875</v>
      </c>
      <c r="L37" s="113">
        <v>46.875</v>
      </c>
      <c r="M37" s="112">
        <f t="shared" si="10"/>
        <v>46.875</v>
      </c>
      <c r="N37" s="113">
        <f t="shared" si="11"/>
        <v>9.8821176880261863</v>
      </c>
      <c r="O37" s="113">
        <f t="shared" si="12"/>
        <v>46.875</v>
      </c>
      <c r="P37" s="113">
        <f t="shared" si="13"/>
        <v>31.25</v>
      </c>
      <c r="Q37" s="114">
        <f t="shared" si="14"/>
        <v>62.5</v>
      </c>
      <c r="S37" s="15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5"/>
      <c r="AJ37" s="15"/>
      <c r="AK37" s="15"/>
      <c r="AL37" s="15"/>
      <c r="AM37" s="15"/>
    </row>
    <row r="38" spans="2:39" x14ac:dyDescent="0.25">
      <c r="B38" s="19" t="s">
        <v>49</v>
      </c>
      <c r="C38" s="116">
        <v>46.875</v>
      </c>
      <c r="D38" s="116">
        <v>31.25</v>
      </c>
      <c r="E38" s="116">
        <v>46.875</v>
      </c>
      <c r="F38" s="116">
        <v>46.875</v>
      </c>
      <c r="G38" s="116">
        <v>46.875</v>
      </c>
      <c r="H38" s="116">
        <v>46.875</v>
      </c>
      <c r="I38" s="116">
        <v>46.875</v>
      </c>
      <c r="J38" s="116">
        <v>46.875</v>
      </c>
      <c r="K38" s="116">
        <v>46.875</v>
      </c>
      <c r="L38" s="116">
        <v>46.875</v>
      </c>
      <c r="M38" s="115">
        <f t="shared" si="10"/>
        <v>45.3125</v>
      </c>
      <c r="N38" s="116">
        <f t="shared" si="11"/>
        <v>4.6875</v>
      </c>
      <c r="O38" s="116">
        <f t="shared" si="12"/>
        <v>46.875</v>
      </c>
      <c r="P38" s="116">
        <f t="shared" si="13"/>
        <v>31.25</v>
      </c>
      <c r="Q38" s="117">
        <f t="shared" si="14"/>
        <v>46.875</v>
      </c>
      <c r="S38" s="15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5"/>
      <c r="AJ38" s="15"/>
      <c r="AK38" s="15"/>
      <c r="AL38" s="15"/>
      <c r="AM38" s="15"/>
    </row>
    <row r="39" spans="2:39" x14ac:dyDescent="0.25"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2:39" x14ac:dyDescent="0.25"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2:39" x14ac:dyDescent="0.25">
      <c r="B41" s="145" t="s">
        <v>39</v>
      </c>
      <c r="C41" s="146">
        <v>1</v>
      </c>
      <c r="D41" s="146">
        <v>2</v>
      </c>
      <c r="E41" s="146">
        <v>3</v>
      </c>
      <c r="F41" s="146">
        <v>4</v>
      </c>
      <c r="G41" s="146">
        <v>5</v>
      </c>
      <c r="H41" s="146">
        <v>6</v>
      </c>
      <c r="I41" s="146">
        <v>7</v>
      </c>
      <c r="J41" s="146">
        <v>8</v>
      </c>
      <c r="K41" s="146">
        <v>9</v>
      </c>
      <c r="L41" s="146">
        <v>10</v>
      </c>
      <c r="M41" s="147" t="s">
        <v>31</v>
      </c>
      <c r="N41" s="146" t="s">
        <v>32</v>
      </c>
      <c r="O41" s="146" t="s">
        <v>33</v>
      </c>
      <c r="P41" s="146" t="s">
        <v>34</v>
      </c>
      <c r="Q41" s="148" t="s">
        <v>35</v>
      </c>
      <c r="S41" s="15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15"/>
      <c r="AJ41" s="15"/>
      <c r="AK41" s="15"/>
      <c r="AL41" s="15"/>
      <c r="AM41" s="15"/>
    </row>
    <row r="42" spans="2:39" x14ac:dyDescent="0.25">
      <c r="B42" s="20" t="s">
        <v>14</v>
      </c>
      <c r="C42" s="122">
        <v>3750</v>
      </c>
      <c r="D42" s="122">
        <v>3593.75</v>
      </c>
      <c r="E42" s="122">
        <v>3859.375</v>
      </c>
      <c r="F42" s="122">
        <v>3890.625</v>
      </c>
      <c r="G42" s="122">
        <v>4156.25</v>
      </c>
      <c r="H42" s="122">
        <v>4312.5</v>
      </c>
      <c r="I42" s="122">
        <v>3984.375</v>
      </c>
      <c r="J42" s="122">
        <v>4328.125</v>
      </c>
      <c r="K42" s="122">
        <v>4031.25</v>
      </c>
      <c r="L42" s="122">
        <v>3953.125</v>
      </c>
      <c r="M42" s="121">
        <f>AVERAGE(C42:L42)</f>
        <v>3985.9375</v>
      </c>
      <c r="N42" s="122">
        <f>_xlfn.STDEV.P(C42:L42)</f>
        <v>221.4619835462737</v>
      </c>
      <c r="O42" s="122">
        <f>MEDIAN(C42:L42)</f>
        <v>3968.75</v>
      </c>
      <c r="P42" s="122">
        <f>MIN(C42:L42)</f>
        <v>3593.75</v>
      </c>
      <c r="Q42" s="123">
        <f>MAX(C42:L42)</f>
        <v>4328.125</v>
      </c>
      <c r="S42" s="15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5"/>
      <c r="AJ42" s="15"/>
      <c r="AK42" s="15"/>
      <c r="AL42" s="15"/>
      <c r="AM42" s="15"/>
    </row>
    <row r="43" spans="2:39" x14ac:dyDescent="0.25">
      <c r="B43" s="18" t="s">
        <v>15</v>
      </c>
      <c r="C43" s="118">
        <v>3843.75</v>
      </c>
      <c r="D43" s="118">
        <v>3609.375</v>
      </c>
      <c r="E43" s="118">
        <v>3656.25</v>
      </c>
      <c r="F43" s="118">
        <v>4218.75</v>
      </c>
      <c r="G43" s="118">
        <v>3718.75</v>
      </c>
      <c r="H43" s="118">
        <v>4328.125</v>
      </c>
      <c r="I43" s="118">
        <v>4218.75</v>
      </c>
      <c r="J43" s="118">
        <v>4000</v>
      </c>
      <c r="K43" s="118">
        <v>4125</v>
      </c>
      <c r="L43" s="118">
        <v>3859.375</v>
      </c>
      <c r="M43" s="119">
        <f t="shared" ref="M43:M51" si="15">AVERAGE(C43:L43)</f>
        <v>3957.8125</v>
      </c>
      <c r="N43" s="118">
        <f t="shared" ref="N43:N51" si="16">_xlfn.STDEV.P(C43:L43)</f>
        <v>243.97525649387072</v>
      </c>
      <c r="O43" s="118">
        <f t="shared" ref="O43:O51" si="17">MEDIAN(C43:L43)</f>
        <v>3929.6875</v>
      </c>
      <c r="P43" s="118">
        <f t="shared" ref="P43:P51" si="18">MIN(C43:L43)</f>
        <v>3609.375</v>
      </c>
      <c r="Q43" s="120">
        <f t="shared" ref="Q43:Q51" si="19">MAX(C43:L43)</f>
        <v>4328.125</v>
      </c>
      <c r="S43" s="15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5"/>
      <c r="AJ43" s="15"/>
      <c r="AK43" s="15"/>
      <c r="AL43" s="15"/>
      <c r="AM43" s="15"/>
    </row>
    <row r="44" spans="2:39" x14ac:dyDescent="0.25">
      <c r="B44" s="18" t="s">
        <v>17</v>
      </c>
      <c r="C44" s="118">
        <v>3312.5</v>
      </c>
      <c r="D44" s="118">
        <v>3546.875</v>
      </c>
      <c r="E44" s="118">
        <v>3828.125</v>
      </c>
      <c r="F44" s="118">
        <v>3625</v>
      </c>
      <c r="G44" s="118">
        <v>4125</v>
      </c>
      <c r="H44" s="118">
        <v>3906.25</v>
      </c>
      <c r="I44" s="118">
        <v>3703.125</v>
      </c>
      <c r="J44" s="118">
        <v>3546.875</v>
      </c>
      <c r="K44" s="118">
        <v>3265.625</v>
      </c>
      <c r="L44" s="118">
        <v>3421.875</v>
      </c>
      <c r="M44" s="119">
        <f t="shared" si="15"/>
        <v>3628.125</v>
      </c>
      <c r="N44" s="118">
        <f t="shared" si="16"/>
        <v>256.25</v>
      </c>
      <c r="O44" s="118">
        <f t="shared" si="17"/>
        <v>3585.9375</v>
      </c>
      <c r="P44" s="118">
        <f t="shared" si="18"/>
        <v>3265.625</v>
      </c>
      <c r="Q44" s="120">
        <f t="shared" si="19"/>
        <v>4125</v>
      </c>
      <c r="S44" s="15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5"/>
      <c r="AJ44" s="15"/>
      <c r="AK44" s="15"/>
      <c r="AL44" s="15"/>
      <c r="AM44" s="15"/>
    </row>
    <row r="45" spans="2:39" x14ac:dyDescent="0.25">
      <c r="B45" s="19" t="s">
        <v>16</v>
      </c>
      <c r="C45" s="125">
        <v>4109.375</v>
      </c>
      <c r="D45" s="125">
        <v>3703.125</v>
      </c>
      <c r="E45" s="125">
        <v>3609.375</v>
      </c>
      <c r="F45" s="125">
        <v>4187.5</v>
      </c>
      <c r="G45" s="125">
        <v>3890.625</v>
      </c>
      <c r="H45" s="125">
        <v>4140.625</v>
      </c>
      <c r="I45" s="125">
        <v>3656.25</v>
      </c>
      <c r="J45" s="125">
        <v>4531.25</v>
      </c>
      <c r="K45" s="125">
        <v>3875</v>
      </c>
      <c r="L45" s="125">
        <v>3671.875</v>
      </c>
      <c r="M45" s="124">
        <f t="shared" si="15"/>
        <v>3937.5</v>
      </c>
      <c r="N45" s="125">
        <f t="shared" si="16"/>
        <v>283.58406491726578</v>
      </c>
      <c r="O45" s="125">
        <f t="shared" si="17"/>
        <v>3882.8125</v>
      </c>
      <c r="P45" s="125">
        <f t="shared" si="18"/>
        <v>3609.375</v>
      </c>
      <c r="Q45" s="126">
        <f t="shared" si="19"/>
        <v>4531.25</v>
      </c>
      <c r="S45" s="15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5"/>
      <c r="AJ45" s="15"/>
      <c r="AK45" s="15"/>
      <c r="AL45" s="15"/>
      <c r="AM45" s="15"/>
    </row>
    <row r="46" spans="2:39" x14ac:dyDescent="0.25">
      <c r="B46" s="20" t="s">
        <v>44</v>
      </c>
      <c r="C46" s="122">
        <v>5500</v>
      </c>
      <c r="D46" s="122">
        <v>4734.375</v>
      </c>
      <c r="E46" s="122">
        <v>5265.625</v>
      </c>
      <c r="F46" s="122">
        <v>5421.875</v>
      </c>
      <c r="G46" s="122">
        <v>5312.5</v>
      </c>
      <c r="H46" s="122">
        <v>5468.75</v>
      </c>
      <c r="I46" s="122">
        <v>5406.25</v>
      </c>
      <c r="J46" s="122">
        <v>5234.375</v>
      </c>
      <c r="K46" s="122">
        <v>5546.875</v>
      </c>
      <c r="L46" s="122">
        <v>4937.5</v>
      </c>
      <c r="M46" s="121">
        <f t="shared" si="15"/>
        <v>5282.8125</v>
      </c>
      <c r="N46" s="122">
        <f t="shared" si="16"/>
        <v>246.89972186345207</v>
      </c>
      <c r="O46" s="122">
        <f t="shared" si="17"/>
        <v>5359.375</v>
      </c>
      <c r="P46" s="122">
        <f t="shared" si="18"/>
        <v>4734.375</v>
      </c>
      <c r="Q46" s="123">
        <f t="shared" si="19"/>
        <v>5546.875</v>
      </c>
      <c r="S46" s="15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5"/>
      <c r="AJ46" s="15"/>
      <c r="AK46" s="15"/>
      <c r="AL46" s="15"/>
      <c r="AM46" s="15"/>
    </row>
    <row r="47" spans="2:39" x14ac:dyDescent="0.25">
      <c r="B47" s="18" t="s">
        <v>45</v>
      </c>
      <c r="C47" s="118">
        <v>3078.125</v>
      </c>
      <c r="D47" s="118">
        <v>3125</v>
      </c>
      <c r="E47" s="118">
        <v>3171.875</v>
      </c>
      <c r="F47" s="118">
        <v>3593.75</v>
      </c>
      <c r="G47" s="118">
        <v>3593.75</v>
      </c>
      <c r="H47" s="118">
        <v>3265.625</v>
      </c>
      <c r="I47" s="118">
        <v>3500</v>
      </c>
      <c r="J47" s="118">
        <v>3828.125</v>
      </c>
      <c r="K47" s="118">
        <v>3781.25</v>
      </c>
      <c r="L47" s="118">
        <v>3234.375</v>
      </c>
      <c r="M47" s="119">
        <f t="shared" si="15"/>
        <v>3417.1875</v>
      </c>
      <c r="N47" s="118">
        <f t="shared" si="16"/>
        <v>262.20686758025619</v>
      </c>
      <c r="O47" s="118">
        <f t="shared" si="17"/>
        <v>3382.8125</v>
      </c>
      <c r="P47" s="118">
        <f t="shared" si="18"/>
        <v>3078.125</v>
      </c>
      <c r="Q47" s="120">
        <f t="shared" si="19"/>
        <v>3828.125</v>
      </c>
      <c r="S47" s="15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5"/>
      <c r="AJ47" s="15"/>
      <c r="AK47" s="15"/>
      <c r="AL47" s="15"/>
      <c r="AM47" s="15"/>
    </row>
    <row r="48" spans="2:39" x14ac:dyDescent="0.25">
      <c r="B48" s="19" t="s">
        <v>46</v>
      </c>
      <c r="C48" s="125">
        <v>4015.625</v>
      </c>
      <c r="D48" s="125">
        <v>4468.75</v>
      </c>
      <c r="E48" s="125">
        <v>3890.625</v>
      </c>
      <c r="F48" s="125">
        <v>4078.125</v>
      </c>
      <c r="G48" s="125">
        <v>3796.875</v>
      </c>
      <c r="H48" s="125">
        <v>3875</v>
      </c>
      <c r="I48" s="125">
        <v>4203.125</v>
      </c>
      <c r="J48" s="125">
        <v>4000</v>
      </c>
      <c r="K48" s="125">
        <v>4625</v>
      </c>
      <c r="L48" s="125">
        <v>3781.25</v>
      </c>
      <c r="M48" s="124">
        <f t="shared" si="15"/>
        <v>4073.4375</v>
      </c>
      <c r="N48" s="125">
        <f t="shared" si="16"/>
        <v>268.46369197016196</v>
      </c>
      <c r="O48" s="125">
        <f t="shared" si="17"/>
        <v>4007.8125</v>
      </c>
      <c r="P48" s="125">
        <f t="shared" si="18"/>
        <v>3781.25</v>
      </c>
      <c r="Q48" s="126">
        <f t="shared" si="19"/>
        <v>4625</v>
      </c>
      <c r="S48" s="15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5"/>
      <c r="AJ48" s="15"/>
      <c r="AK48" s="15"/>
      <c r="AL48" s="15"/>
      <c r="AM48" s="15"/>
    </row>
    <row r="49" spans="2:39" x14ac:dyDescent="0.25">
      <c r="B49" s="18" t="s">
        <v>47</v>
      </c>
      <c r="C49" s="118">
        <v>3781.25</v>
      </c>
      <c r="D49" s="118">
        <v>3984.375</v>
      </c>
      <c r="E49" s="118">
        <v>3968.75</v>
      </c>
      <c r="F49" s="118">
        <v>3859.375</v>
      </c>
      <c r="G49" s="118">
        <v>3796.875</v>
      </c>
      <c r="H49" s="118">
        <v>4265.625</v>
      </c>
      <c r="I49" s="118">
        <v>4296.875</v>
      </c>
      <c r="J49" s="118">
        <v>3859.375</v>
      </c>
      <c r="K49" s="118">
        <v>4234.375</v>
      </c>
      <c r="L49" s="118">
        <v>3843.75</v>
      </c>
      <c r="M49" s="119">
        <f t="shared" si="15"/>
        <v>3989.0625</v>
      </c>
      <c r="N49" s="118">
        <f t="shared" si="16"/>
        <v>191.5002957732703</v>
      </c>
      <c r="O49" s="118">
        <f t="shared" si="17"/>
        <v>3914.0625</v>
      </c>
      <c r="P49" s="118">
        <f t="shared" si="18"/>
        <v>3781.25</v>
      </c>
      <c r="Q49" s="120">
        <f t="shared" si="19"/>
        <v>4296.875</v>
      </c>
      <c r="S49" s="15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5"/>
      <c r="AJ49" s="15"/>
      <c r="AK49" s="15"/>
      <c r="AL49" s="15"/>
      <c r="AM49" s="15"/>
    </row>
    <row r="50" spans="2:39" x14ac:dyDescent="0.25">
      <c r="B50" s="18" t="s">
        <v>48</v>
      </c>
      <c r="C50" s="118">
        <v>3656.25</v>
      </c>
      <c r="D50" s="118">
        <v>3640.625</v>
      </c>
      <c r="E50" s="118">
        <v>3906.25</v>
      </c>
      <c r="F50" s="118">
        <v>3796.875</v>
      </c>
      <c r="G50" s="118">
        <v>4062.5</v>
      </c>
      <c r="H50" s="118">
        <v>3718.75</v>
      </c>
      <c r="I50" s="118">
        <v>4046.875</v>
      </c>
      <c r="J50" s="118">
        <v>4031.25</v>
      </c>
      <c r="K50" s="118">
        <v>3828.125</v>
      </c>
      <c r="L50" s="118">
        <v>4171.875</v>
      </c>
      <c r="M50" s="119">
        <f t="shared" si="15"/>
        <v>3885.9375</v>
      </c>
      <c r="N50" s="118">
        <f t="shared" si="16"/>
        <v>176.78360050143226</v>
      </c>
      <c r="O50" s="118">
        <f t="shared" si="17"/>
        <v>3867.1875</v>
      </c>
      <c r="P50" s="118">
        <f t="shared" si="18"/>
        <v>3640.625</v>
      </c>
      <c r="Q50" s="120">
        <f t="shared" si="19"/>
        <v>4171.875</v>
      </c>
      <c r="S50" s="15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5"/>
      <c r="AJ50" s="15"/>
      <c r="AK50" s="15"/>
      <c r="AL50" s="15"/>
      <c r="AM50" s="15"/>
    </row>
    <row r="51" spans="2:39" x14ac:dyDescent="0.25">
      <c r="B51" s="19" t="s">
        <v>49</v>
      </c>
      <c r="C51" s="125">
        <v>5281.25</v>
      </c>
      <c r="D51" s="125">
        <v>5640.625</v>
      </c>
      <c r="E51" s="125">
        <v>5859.375</v>
      </c>
      <c r="F51" s="125">
        <v>5531.25</v>
      </c>
      <c r="G51" s="125">
        <v>5750</v>
      </c>
      <c r="H51" s="125">
        <v>5625</v>
      </c>
      <c r="I51" s="125">
        <v>5359.375</v>
      </c>
      <c r="J51" s="125">
        <v>5718.75</v>
      </c>
      <c r="K51" s="125">
        <v>5250</v>
      </c>
      <c r="L51" s="125">
        <v>5250</v>
      </c>
      <c r="M51" s="124">
        <f t="shared" si="15"/>
        <v>5526.5625</v>
      </c>
      <c r="N51" s="125">
        <f t="shared" si="16"/>
        <v>214.81391838344646</v>
      </c>
      <c r="O51" s="125">
        <f t="shared" si="17"/>
        <v>5578.125</v>
      </c>
      <c r="P51" s="125">
        <f t="shared" si="18"/>
        <v>5250</v>
      </c>
      <c r="Q51" s="126">
        <f t="shared" si="19"/>
        <v>5859.375</v>
      </c>
      <c r="S51" s="15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5"/>
      <c r="AJ51" s="15"/>
      <c r="AK51" s="15"/>
      <c r="AL51" s="15"/>
      <c r="AM51" s="15"/>
    </row>
    <row r="52" spans="2:39" x14ac:dyDescent="0.25"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2:39" x14ac:dyDescent="0.25"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2:39" x14ac:dyDescent="0.25"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2:39" x14ac:dyDescent="0.25"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2:39" x14ac:dyDescent="0.25"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2:39" x14ac:dyDescent="0.25"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2:39" x14ac:dyDescent="0.25"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2:39" x14ac:dyDescent="0.25"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2:39" x14ac:dyDescent="0.25"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2:39" x14ac:dyDescent="0.25"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2:39" x14ac:dyDescent="0.25"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DDB4-2090-4032-91A8-F3EFCEF4D336}">
  <dimension ref="B2:AH64"/>
  <sheetViews>
    <sheetView zoomScaleNormal="100" workbookViewId="0">
      <selection activeCell="B3" sqref="B3"/>
    </sheetView>
  </sheetViews>
  <sheetFormatPr baseColWidth="10" defaultRowHeight="15" x14ac:dyDescent="0.25"/>
  <cols>
    <col min="2" max="2" width="37.42578125" customWidth="1"/>
    <col min="19" max="19" width="31.28515625" customWidth="1"/>
  </cols>
  <sheetData>
    <row r="2" spans="2:34" x14ac:dyDescent="0.25">
      <c r="B2" s="149" t="s">
        <v>54</v>
      </c>
      <c r="C2" s="150">
        <v>1</v>
      </c>
      <c r="D2" s="150">
        <v>2</v>
      </c>
      <c r="E2" s="150">
        <v>3</v>
      </c>
      <c r="F2" s="150">
        <v>4</v>
      </c>
      <c r="G2" s="150">
        <v>5</v>
      </c>
      <c r="H2" s="150">
        <v>6</v>
      </c>
      <c r="I2" s="150">
        <v>7</v>
      </c>
      <c r="J2" s="150">
        <v>8</v>
      </c>
      <c r="K2" s="150">
        <v>9</v>
      </c>
      <c r="L2" s="150">
        <v>10</v>
      </c>
      <c r="M2" s="147" t="s">
        <v>31</v>
      </c>
      <c r="N2" s="146" t="s">
        <v>32</v>
      </c>
      <c r="O2" s="146" t="s">
        <v>33</v>
      </c>
      <c r="P2" s="146" t="s">
        <v>34</v>
      </c>
      <c r="Q2" s="148" t="s">
        <v>35</v>
      </c>
    </row>
    <row r="3" spans="2:34" x14ac:dyDescent="0.25">
      <c r="B3" s="20" t="s">
        <v>14</v>
      </c>
      <c r="C3" s="62">
        <v>46</v>
      </c>
      <c r="D3" s="63">
        <v>46</v>
      </c>
      <c r="E3" s="63">
        <v>46</v>
      </c>
      <c r="F3" s="63">
        <v>46</v>
      </c>
      <c r="G3" s="63">
        <v>46</v>
      </c>
      <c r="H3" s="63">
        <v>46</v>
      </c>
      <c r="I3" s="63">
        <v>46</v>
      </c>
      <c r="J3" s="63">
        <v>46</v>
      </c>
      <c r="K3" s="63">
        <v>46</v>
      </c>
      <c r="L3" s="64">
        <v>62</v>
      </c>
      <c r="M3" s="109">
        <f>AVERAGE(C3:L3)</f>
        <v>47.6</v>
      </c>
      <c r="N3" s="110">
        <f>_xlfn.STDEV.P(C3:L3)</f>
        <v>4.8</v>
      </c>
      <c r="O3" s="110">
        <f>MEDIAN(C3:L3)</f>
        <v>46</v>
      </c>
      <c r="P3" s="110">
        <f>MIN(C3:L3)</f>
        <v>46</v>
      </c>
      <c r="Q3" s="111">
        <f>MAX(C3:L3)</f>
        <v>62</v>
      </c>
    </row>
    <row r="4" spans="2:34" x14ac:dyDescent="0.25">
      <c r="B4" s="18" t="s">
        <v>15</v>
      </c>
      <c r="C4" s="65">
        <v>46</v>
      </c>
      <c r="D4" s="66">
        <v>46</v>
      </c>
      <c r="E4" s="66">
        <v>46</v>
      </c>
      <c r="F4" s="66">
        <v>46</v>
      </c>
      <c r="G4" s="66">
        <v>46</v>
      </c>
      <c r="H4" s="66">
        <v>46</v>
      </c>
      <c r="I4" s="66">
        <v>46</v>
      </c>
      <c r="J4" s="66">
        <v>46</v>
      </c>
      <c r="K4" s="66">
        <v>46</v>
      </c>
      <c r="L4" s="67">
        <v>62</v>
      </c>
      <c r="M4" s="112">
        <f t="shared" ref="M4:M12" si="0">AVERAGE(C4:L4)</f>
        <v>47.6</v>
      </c>
      <c r="N4" s="113">
        <f t="shared" ref="N4:N12" si="1">_xlfn.STDEV.P(C4:L4)</f>
        <v>4.8</v>
      </c>
      <c r="O4" s="113">
        <f t="shared" ref="O4:O12" si="2">MEDIAN(C4:L4)</f>
        <v>46</v>
      </c>
      <c r="P4" s="113">
        <f t="shared" ref="P4:P12" si="3">MIN(C4:L4)</f>
        <v>46</v>
      </c>
      <c r="Q4" s="114">
        <f t="shared" ref="Q4:Q12" si="4">MAX(C4:L4)</f>
        <v>62</v>
      </c>
    </row>
    <row r="5" spans="2:34" x14ac:dyDescent="0.25">
      <c r="B5" s="18" t="s">
        <v>17</v>
      </c>
      <c r="C5" s="65">
        <v>46</v>
      </c>
      <c r="D5" s="66">
        <v>46</v>
      </c>
      <c r="E5" s="66">
        <v>46</v>
      </c>
      <c r="F5" s="66">
        <v>46</v>
      </c>
      <c r="G5" s="66">
        <v>31</v>
      </c>
      <c r="H5" s="66">
        <v>46</v>
      </c>
      <c r="I5" s="66">
        <v>46</v>
      </c>
      <c r="J5" s="66">
        <v>46</v>
      </c>
      <c r="K5" s="66">
        <v>46</v>
      </c>
      <c r="L5" s="67">
        <v>62</v>
      </c>
      <c r="M5" s="112">
        <f t="shared" si="0"/>
        <v>46.1</v>
      </c>
      <c r="N5" s="113">
        <f t="shared" si="1"/>
        <v>6.9346953790343235</v>
      </c>
      <c r="O5" s="113">
        <f t="shared" si="2"/>
        <v>46</v>
      </c>
      <c r="P5" s="113">
        <f t="shared" si="3"/>
        <v>31</v>
      </c>
      <c r="Q5" s="114">
        <f t="shared" si="4"/>
        <v>62</v>
      </c>
    </row>
    <row r="6" spans="2:34" x14ac:dyDescent="0.25">
      <c r="B6" s="19" t="s">
        <v>16</v>
      </c>
      <c r="C6" s="68">
        <v>46</v>
      </c>
      <c r="D6" s="69">
        <v>46</v>
      </c>
      <c r="E6" s="69">
        <v>46</v>
      </c>
      <c r="F6" s="69">
        <v>46</v>
      </c>
      <c r="G6" s="69">
        <v>31</v>
      </c>
      <c r="H6" s="69">
        <v>31</v>
      </c>
      <c r="I6" s="69">
        <v>31</v>
      </c>
      <c r="J6" s="69">
        <v>31</v>
      </c>
      <c r="K6" s="69">
        <v>31</v>
      </c>
      <c r="L6" s="70">
        <v>46</v>
      </c>
      <c r="M6" s="115">
        <f t="shared" si="0"/>
        <v>38.5</v>
      </c>
      <c r="N6" s="116">
        <f t="shared" si="1"/>
        <v>7.5</v>
      </c>
      <c r="O6" s="116">
        <f t="shared" si="2"/>
        <v>38.5</v>
      </c>
      <c r="P6" s="116">
        <f t="shared" si="3"/>
        <v>31</v>
      </c>
      <c r="Q6" s="117">
        <f t="shared" si="4"/>
        <v>46</v>
      </c>
    </row>
    <row r="7" spans="2:34" x14ac:dyDescent="0.25">
      <c r="B7" s="20" t="s">
        <v>44</v>
      </c>
      <c r="C7" s="62">
        <v>46</v>
      </c>
      <c r="D7" s="63">
        <v>46</v>
      </c>
      <c r="E7" s="63">
        <v>31</v>
      </c>
      <c r="F7" s="63">
        <v>46</v>
      </c>
      <c r="G7" s="63">
        <v>46</v>
      </c>
      <c r="H7" s="63">
        <v>46</v>
      </c>
      <c r="I7" s="63">
        <v>46</v>
      </c>
      <c r="J7" s="63">
        <v>46</v>
      </c>
      <c r="K7" s="63">
        <v>31</v>
      </c>
      <c r="L7" s="64">
        <v>62</v>
      </c>
      <c r="M7" s="109">
        <f t="shared" si="0"/>
        <v>44.6</v>
      </c>
      <c r="N7" s="110">
        <f t="shared" si="1"/>
        <v>8.2849260708831913</v>
      </c>
      <c r="O7" s="110">
        <f t="shared" si="2"/>
        <v>46</v>
      </c>
      <c r="P7" s="110">
        <f t="shared" si="3"/>
        <v>31</v>
      </c>
      <c r="Q7" s="111">
        <f t="shared" si="4"/>
        <v>62</v>
      </c>
    </row>
    <row r="8" spans="2:34" x14ac:dyDescent="0.25">
      <c r="B8" s="18" t="s">
        <v>45</v>
      </c>
      <c r="C8" s="65">
        <v>46</v>
      </c>
      <c r="D8" s="66">
        <v>46</v>
      </c>
      <c r="E8" s="66">
        <v>46</v>
      </c>
      <c r="F8" s="66">
        <v>46</v>
      </c>
      <c r="G8" s="66">
        <v>46</v>
      </c>
      <c r="H8" s="66">
        <v>46</v>
      </c>
      <c r="I8" s="66">
        <v>31</v>
      </c>
      <c r="J8" s="66">
        <v>31</v>
      </c>
      <c r="K8" s="66">
        <v>46</v>
      </c>
      <c r="L8" s="67">
        <v>46</v>
      </c>
      <c r="M8" s="112">
        <f t="shared" si="0"/>
        <v>43</v>
      </c>
      <c r="N8" s="113">
        <f t="shared" si="1"/>
        <v>6</v>
      </c>
      <c r="O8" s="113">
        <f t="shared" si="2"/>
        <v>46</v>
      </c>
      <c r="P8" s="113">
        <f t="shared" si="3"/>
        <v>31</v>
      </c>
      <c r="Q8" s="114">
        <f t="shared" si="4"/>
        <v>46</v>
      </c>
    </row>
    <row r="9" spans="2:34" x14ac:dyDescent="0.25">
      <c r="B9" s="19" t="s">
        <v>46</v>
      </c>
      <c r="C9" s="68">
        <v>46</v>
      </c>
      <c r="D9" s="69">
        <v>46</v>
      </c>
      <c r="E9" s="69">
        <v>46</v>
      </c>
      <c r="F9" s="69">
        <v>31</v>
      </c>
      <c r="G9" s="69">
        <v>46</v>
      </c>
      <c r="H9" s="69">
        <v>46</v>
      </c>
      <c r="I9" s="69">
        <v>31</v>
      </c>
      <c r="J9" s="69">
        <v>46</v>
      </c>
      <c r="K9" s="69">
        <v>62</v>
      </c>
      <c r="L9" s="70">
        <v>46</v>
      </c>
      <c r="M9" s="115">
        <f t="shared" si="0"/>
        <v>44.6</v>
      </c>
      <c r="N9" s="116">
        <f t="shared" si="1"/>
        <v>8.2849260708831913</v>
      </c>
      <c r="O9" s="116">
        <f t="shared" si="2"/>
        <v>46</v>
      </c>
      <c r="P9" s="116">
        <f t="shared" si="3"/>
        <v>31</v>
      </c>
      <c r="Q9" s="117">
        <f t="shared" si="4"/>
        <v>62</v>
      </c>
    </row>
    <row r="10" spans="2:34" x14ac:dyDescent="0.25">
      <c r="B10" s="18" t="s">
        <v>47</v>
      </c>
      <c r="C10" s="65">
        <v>46</v>
      </c>
      <c r="D10" s="66">
        <v>31</v>
      </c>
      <c r="E10" s="66">
        <v>46</v>
      </c>
      <c r="F10" s="66">
        <v>31</v>
      </c>
      <c r="G10" s="66">
        <v>62</v>
      </c>
      <c r="H10" s="66">
        <v>46</v>
      </c>
      <c r="I10" s="66">
        <v>46</v>
      </c>
      <c r="J10" s="66">
        <v>46</v>
      </c>
      <c r="K10" s="66">
        <v>46</v>
      </c>
      <c r="L10" s="67">
        <v>62</v>
      </c>
      <c r="M10" s="112">
        <f t="shared" si="0"/>
        <v>46.2</v>
      </c>
      <c r="N10" s="113">
        <f t="shared" si="1"/>
        <v>9.8061205377050094</v>
      </c>
      <c r="O10" s="113">
        <f t="shared" si="2"/>
        <v>46</v>
      </c>
      <c r="P10" s="113">
        <f t="shared" si="3"/>
        <v>31</v>
      </c>
      <c r="Q10" s="114">
        <f t="shared" si="4"/>
        <v>62</v>
      </c>
    </row>
    <row r="11" spans="2:34" x14ac:dyDescent="0.25">
      <c r="B11" s="18" t="s">
        <v>48</v>
      </c>
      <c r="C11" s="65">
        <v>62</v>
      </c>
      <c r="D11" s="66">
        <v>46</v>
      </c>
      <c r="E11" s="66">
        <v>46</v>
      </c>
      <c r="F11" s="66">
        <v>46</v>
      </c>
      <c r="G11" s="66">
        <v>46</v>
      </c>
      <c r="H11" s="66">
        <v>31</v>
      </c>
      <c r="I11" s="66">
        <v>46</v>
      </c>
      <c r="J11" s="66">
        <v>46</v>
      </c>
      <c r="K11" s="66">
        <v>46</v>
      </c>
      <c r="L11" s="67">
        <v>62</v>
      </c>
      <c r="M11" s="112">
        <f t="shared" si="0"/>
        <v>47.7</v>
      </c>
      <c r="N11" s="113">
        <f t="shared" si="1"/>
        <v>8.4148677945645716</v>
      </c>
      <c r="O11" s="113">
        <f t="shared" si="2"/>
        <v>46</v>
      </c>
      <c r="P11" s="113">
        <f t="shared" si="3"/>
        <v>31</v>
      </c>
      <c r="Q11" s="114">
        <f t="shared" si="4"/>
        <v>62</v>
      </c>
    </row>
    <row r="12" spans="2:34" x14ac:dyDescent="0.25">
      <c r="B12" s="19" t="s">
        <v>49</v>
      </c>
      <c r="C12" s="68">
        <v>46</v>
      </c>
      <c r="D12" s="69">
        <v>46</v>
      </c>
      <c r="E12" s="69">
        <v>46</v>
      </c>
      <c r="F12" s="69">
        <v>31</v>
      </c>
      <c r="G12" s="69">
        <v>46</v>
      </c>
      <c r="H12" s="69">
        <v>46</v>
      </c>
      <c r="I12" s="69">
        <v>46</v>
      </c>
      <c r="J12" s="69">
        <v>31</v>
      </c>
      <c r="K12" s="69">
        <v>62</v>
      </c>
      <c r="L12" s="70">
        <v>46</v>
      </c>
      <c r="M12" s="115">
        <f t="shared" si="0"/>
        <v>44.6</v>
      </c>
      <c r="N12" s="116">
        <f t="shared" si="1"/>
        <v>8.2849260708831913</v>
      </c>
      <c r="O12" s="116">
        <f t="shared" si="2"/>
        <v>46</v>
      </c>
      <c r="P12" s="116">
        <f t="shared" si="3"/>
        <v>31</v>
      </c>
      <c r="Q12" s="117">
        <f t="shared" si="4"/>
        <v>62</v>
      </c>
    </row>
    <row r="15" spans="2:34" x14ac:dyDescent="0.25">
      <c r="B15" s="145" t="s">
        <v>36</v>
      </c>
      <c r="C15" s="146">
        <v>1</v>
      </c>
      <c r="D15" s="146">
        <v>2</v>
      </c>
      <c r="E15" s="146">
        <v>3</v>
      </c>
      <c r="F15" s="146">
        <v>4</v>
      </c>
      <c r="G15" s="146">
        <v>5</v>
      </c>
      <c r="H15" s="146">
        <v>6</v>
      </c>
      <c r="I15" s="146">
        <v>7</v>
      </c>
      <c r="J15" s="146">
        <v>8</v>
      </c>
      <c r="K15" s="146">
        <v>9</v>
      </c>
      <c r="L15" s="146">
        <v>10</v>
      </c>
      <c r="M15" s="147" t="s">
        <v>31</v>
      </c>
      <c r="N15" s="146" t="s">
        <v>32</v>
      </c>
      <c r="O15" s="146" t="s">
        <v>33</v>
      </c>
      <c r="P15" s="146" t="s">
        <v>34</v>
      </c>
      <c r="Q15" s="148" t="s">
        <v>35</v>
      </c>
      <c r="S15" s="145" t="s">
        <v>40</v>
      </c>
      <c r="T15" s="146">
        <v>1</v>
      </c>
      <c r="U15" s="146">
        <v>2</v>
      </c>
      <c r="V15" s="146">
        <v>3</v>
      </c>
      <c r="W15" s="146">
        <v>4</v>
      </c>
      <c r="X15" s="146">
        <v>5</v>
      </c>
      <c r="Y15" s="146">
        <v>6</v>
      </c>
      <c r="Z15" s="146">
        <v>7</v>
      </c>
      <c r="AA15" s="146">
        <v>8</v>
      </c>
      <c r="AB15" s="146">
        <v>9</v>
      </c>
      <c r="AC15" s="146">
        <v>10</v>
      </c>
      <c r="AD15" s="147" t="s">
        <v>31</v>
      </c>
      <c r="AE15" s="146" t="s">
        <v>32</v>
      </c>
      <c r="AF15" s="146" t="s">
        <v>33</v>
      </c>
      <c r="AG15" s="146" t="s">
        <v>34</v>
      </c>
      <c r="AH15" s="148" t="s">
        <v>35</v>
      </c>
    </row>
    <row r="16" spans="2:34" x14ac:dyDescent="0.25">
      <c r="B16" s="20" t="s">
        <v>14</v>
      </c>
      <c r="C16" s="122">
        <v>62.5</v>
      </c>
      <c r="D16" s="122">
        <v>46.875</v>
      </c>
      <c r="E16" s="122">
        <v>62.5</v>
      </c>
      <c r="F16" s="122">
        <v>46.875</v>
      </c>
      <c r="G16" s="122">
        <v>46.875</v>
      </c>
      <c r="H16" s="122">
        <v>46.875</v>
      </c>
      <c r="I16" s="122">
        <v>46.875</v>
      </c>
      <c r="J16" s="122">
        <v>62.5</v>
      </c>
      <c r="K16" s="122">
        <v>46.875</v>
      </c>
      <c r="L16" s="122">
        <v>46.875</v>
      </c>
      <c r="M16" s="121">
        <f>AVERAGE(C16:L16)</f>
        <v>51.5625</v>
      </c>
      <c r="N16" s="122">
        <f>_xlfn.STDEV.P(C16:L16)</f>
        <v>7.1602745233684999</v>
      </c>
      <c r="O16" s="122">
        <f>MEDIAN(C16:L16)</f>
        <v>46.875</v>
      </c>
      <c r="P16" s="122">
        <f>MIN(C16:L16)</f>
        <v>46.875</v>
      </c>
      <c r="Q16" s="123">
        <f>MAX(C16:L16)</f>
        <v>62.5</v>
      </c>
      <c r="S16" s="21" t="s">
        <v>14</v>
      </c>
      <c r="T16" s="109">
        <f t="shared" ref="T16:T25" si="5">C3+C16</f>
        <v>108.5</v>
      </c>
      <c r="U16" s="110">
        <f t="shared" ref="U16:U25" si="6">D3+D16</f>
        <v>92.875</v>
      </c>
      <c r="V16" s="110">
        <f t="shared" ref="V16:V25" si="7">E3+E16</f>
        <v>108.5</v>
      </c>
      <c r="W16" s="110">
        <f t="shared" ref="W16:W25" si="8">F3+F16</f>
        <v>92.875</v>
      </c>
      <c r="X16" s="110">
        <f t="shared" ref="X16:X25" si="9">G3+G16</f>
        <v>92.875</v>
      </c>
      <c r="Y16" s="110">
        <f t="shared" ref="Y16:Y25" si="10">H3+H16</f>
        <v>92.875</v>
      </c>
      <c r="Z16" s="110">
        <f t="shared" ref="Z16:Z25" si="11">I3+I16</f>
        <v>92.875</v>
      </c>
      <c r="AA16" s="110">
        <f t="shared" ref="AA16:AA25" si="12">J3+J16</f>
        <v>108.5</v>
      </c>
      <c r="AB16" s="110">
        <f t="shared" ref="AB16:AB25" si="13">K3+K16</f>
        <v>92.875</v>
      </c>
      <c r="AC16" s="111">
        <f t="shared" ref="AC16:AC25" si="14">L3+L16</f>
        <v>108.875</v>
      </c>
      <c r="AD16" s="110">
        <f>AVERAGE(T16:AC16)</f>
        <v>99.162499999999994</v>
      </c>
      <c r="AE16" s="110">
        <f>_xlfn.STDEV.P(T16:AC16)</f>
        <v>7.7012681585567453</v>
      </c>
      <c r="AF16" s="110">
        <f>MEDIAN(T16:AC16)</f>
        <v>92.875</v>
      </c>
      <c r="AG16" s="110">
        <f>MIN(T16:AC16)</f>
        <v>92.875</v>
      </c>
      <c r="AH16" s="111">
        <f>MAX(T16:AC16)</f>
        <v>108.875</v>
      </c>
    </row>
    <row r="17" spans="2:34" x14ac:dyDescent="0.25">
      <c r="B17" s="18" t="s">
        <v>15</v>
      </c>
      <c r="C17" s="118">
        <v>46.875</v>
      </c>
      <c r="D17" s="118">
        <v>46.875</v>
      </c>
      <c r="E17" s="118">
        <v>46.875</v>
      </c>
      <c r="F17" s="118">
        <v>46.875</v>
      </c>
      <c r="G17" s="118">
        <v>46.875</v>
      </c>
      <c r="H17" s="118">
        <v>46.875</v>
      </c>
      <c r="I17" s="118">
        <v>46.875</v>
      </c>
      <c r="J17" s="118">
        <v>31.25</v>
      </c>
      <c r="K17" s="118">
        <v>46.875</v>
      </c>
      <c r="L17" s="118">
        <v>31.25</v>
      </c>
      <c r="M17" s="119">
        <f t="shared" ref="M17:M25" si="15">AVERAGE(C17:L17)</f>
        <v>43.75</v>
      </c>
      <c r="N17" s="118">
        <f t="shared" ref="N17:N25" si="16">_xlfn.STDEV.P(C17:L17)</f>
        <v>6.25</v>
      </c>
      <c r="O17" s="118">
        <f t="shared" ref="O17:O25" si="17">MEDIAN(C17:L17)</f>
        <v>46.875</v>
      </c>
      <c r="P17" s="118">
        <f t="shared" ref="P17:P25" si="18">MIN(C17:L17)</f>
        <v>31.25</v>
      </c>
      <c r="Q17" s="120">
        <f t="shared" ref="Q17:Q25" si="19">MAX(C17:L17)</f>
        <v>46.875</v>
      </c>
      <c r="S17" s="14" t="s">
        <v>15</v>
      </c>
      <c r="T17" s="112">
        <f t="shared" si="5"/>
        <v>92.875</v>
      </c>
      <c r="U17" s="113">
        <f t="shared" si="6"/>
        <v>92.875</v>
      </c>
      <c r="V17" s="113">
        <f t="shared" si="7"/>
        <v>92.875</v>
      </c>
      <c r="W17" s="113">
        <f t="shared" si="8"/>
        <v>92.875</v>
      </c>
      <c r="X17" s="113">
        <f t="shared" si="9"/>
        <v>92.875</v>
      </c>
      <c r="Y17" s="113">
        <f t="shared" si="10"/>
        <v>92.875</v>
      </c>
      <c r="Z17" s="113">
        <f t="shared" si="11"/>
        <v>92.875</v>
      </c>
      <c r="AA17" s="113">
        <f t="shared" si="12"/>
        <v>77.25</v>
      </c>
      <c r="AB17" s="113">
        <f t="shared" si="13"/>
        <v>92.875</v>
      </c>
      <c r="AC17" s="114">
        <f t="shared" si="14"/>
        <v>93.25</v>
      </c>
      <c r="AD17" s="113">
        <f t="shared" ref="AD17:AD25" si="20">AVERAGE(T17:AC17)</f>
        <v>91.35</v>
      </c>
      <c r="AE17" s="113">
        <f t="shared" ref="AE17:AE25" si="21">_xlfn.STDEV.P(T17:AC17)</f>
        <v>4.701329599166602</v>
      </c>
      <c r="AF17" s="113">
        <f t="shared" ref="AF17:AF25" si="22">MEDIAN(T17:AC17)</f>
        <v>92.875</v>
      </c>
      <c r="AG17" s="113">
        <f t="shared" ref="AG17:AG25" si="23">MIN(T17:AC17)</f>
        <v>77.25</v>
      </c>
      <c r="AH17" s="114">
        <f t="shared" ref="AH17:AH25" si="24">MAX(T17:AC17)</f>
        <v>93.25</v>
      </c>
    </row>
    <row r="18" spans="2:34" x14ac:dyDescent="0.25">
      <c r="B18" s="18" t="s">
        <v>17</v>
      </c>
      <c r="C18" s="118">
        <v>46.875</v>
      </c>
      <c r="D18" s="118">
        <v>31.25</v>
      </c>
      <c r="E18" s="118">
        <v>31.25</v>
      </c>
      <c r="F18" s="118">
        <v>46.875</v>
      </c>
      <c r="G18" s="118">
        <v>46.875</v>
      </c>
      <c r="H18" s="118">
        <v>46.875</v>
      </c>
      <c r="I18" s="118">
        <v>46.875</v>
      </c>
      <c r="J18" s="118">
        <v>46.875</v>
      </c>
      <c r="K18" s="118">
        <v>46.875</v>
      </c>
      <c r="L18" s="118">
        <v>31.25</v>
      </c>
      <c r="M18" s="119">
        <f t="shared" si="15"/>
        <v>42.1875</v>
      </c>
      <c r="N18" s="118">
        <f t="shared" si="16"/>
        <v>7.1602745233684999</v>
      </c>
      <c r="O18" s="118">
        <f t="shared" si="17"/>
        <v>46.875</v>
      </c>
      <c r="P18" s="118">
        <f t="shared" si="18"/>
        <v>31.25</v>
      </c>
      <c r="Q18" s="120">
        <f t="shared" si="19"/>
        <v>46.875</v>
      </c>
      <c r="S18" s="14" t="s">
        <v>17</v>
      </c>
      <c r="T18" s="112">
        <f t="shared" si="5"/>
        <v>92.875</v>
      </c>
      <c r="U18" s="113">
        <f t="shared" si="6"/>
        <v>77.25</v>
      </c>
      <c r="V18" s="113">
        <f t="shared" si="7"/>
        <v>77.25</v>
      </c>
      <c r="W18" s="113">
        <f t="shared" si="8"/>
        <v>92.875</v>
      </c>
      <c r="X18" s="113">
        <f t="shared" si="9"/>
        <v>77.875</v>
      </c>
      <c r="Y18" s="113">
        <f t="shared" si="10"/>
        <v>92.875</v>
      </c>
      <c r="Z18" s="113">
        <f t="shared" si="11"/>
        <v>92.875</v>
      </c>
      <c r="AA18" s="113">
        <f t="shared" si="12"/>
        <v>92.875</v>
      </c>
      <c r="AB18" s="113">
        <f t="shared" si="13"/>
        <v>92.875</v>
      </c>
      <c r="AC18" s="114">
        <f t="shared" si="14"/>
        <v>93.25</v>
      </c>
      <c r="AD18" s="113">
        <f t="shared" si="20"/>
        <v>88.287499999999994</v>
      </c>
      <c r="AE18" s="113">
        <f t="shared" si="21"/>
        <v>7.0920399921320234</v>
      </c>
      <c r="AF18" s="113">
        <f t="shared" si="22"/>
        <v>92.875</v>
      </c>
      <c r="AG18" s="113">
        <f t="shared" si="23"/>
        <v>77.25</v>
      </c>
      <c r="AH18" s="114">
        <f t="shared" si="24"/>
        <v>93.25</v>
      </c>
    </row>
    <row r="19" spans="2:34" x14ac:dyDescent="0.25">
      <c r="B19" s="19" t="s">
        <v>16</v>
      </c>
      <c r="C19" s="125">
        <v>31.25</v>
      </c>
      <c r="D19" s="125">
        <v>15.625</v>
      </c>
      <c r="E19" s="125">
        <v>31.25</v>
      </c>
      <c r="F19" s="125">
        <v>31.25</v>
      </c>
      <c r="G19" s="125">
        <v>31.25</v>
      </c>
      <c r="H19" s="125">
        <v>31.25</v>
      </c>
      <c r="I19" s="125">
        <v>31.25</v>
      </c>
      <c r="J19" s="125">
        <v>31.25</v>
      </c>
      <c r="K19" s="125">
        <v>31.25</v>
      </c>
      <c r="L19" s="125">
        <v>31.25</v>
      </c>
      <c r="M19" s="124">
        <f t="shared" si="15"/>
        <v>29.6875</v>
      </c>
      <c r="N19" s="125">
        <f t="shared" si="16"/>
        <v>4.6875</v>
      </c>
      <c r="O19" s="125">
        <f t="shared" si="17"/>
        <v>31.25</v>
      </c>
      <c r="P19" s="125">
        <f t="shared" si="18"/>
        <v>15.625</v>
      </c>
      <c r="Q19" s="126">
        <f t="shared" si="19"/>
        <v>31.25</v>
      </c>
      <c r="S19" s="16" t="s">
        <v>16</v>
      </c>
      <c r="T19" s="115">
        <f t="shared" si="5"/>
        <v>77.25</v>
      </c>
      <c r="U19" s="116">
        <f t="shared" si="6"/>
        <v>61.625</v>
      </c>
      <c r="V19" s="116">
        <f t="shared" si="7"/>
        <v>77.25</v>
      </c>
      <c r="W19" s="116">
        <f t="shared" si="8"/>
        <v>77.25</v>
      </c>
      <c r="X19" s="116">
        <f t="shared" si="9"/>
        <v>62.25</v>
      </c>
      <c r="Y19" s="116">
        <f t="shared" si="10"/>
        <v>62.25</v>
      </c>
      <c r="Z19" s="116">
        <f t="shared" si="11"/>
        <v>62.25</v>
      </c>
      <c r="AA19" s="116">
        <f t="shared" si="12"/>
        <v>62.25</v>
      </c>
      <c r="AB19" s="116">
        <f t="shared" si="13"/>
        <v>62.25</v>
      </c>
      <c r="AC19" s="117">
        <f t="shared" si="14"/>
        <v>77.25</v>
      </c>
      <c r="AD19" s="116">
        <f t="shared" si="20"/>
        <v>68.1875</v>
      </c>
      <c r="AE19" s="116">
        <f t="shared" si="21"/>
        <v>7.4016995514543824</v>
      </c>
      <c r="AF19" s="116">
        <f t="shared" si="22"/>
        <v>62.25</v>
      </c>
      <c r="AG19" s="116">
        <f t="shared" si="23"/>
        <v>61.625</v>
      </c>
      <c r="AH19" s="117">
        <f t="shared" si="24"/>
        <v>77.25</v>
      </c>
    </row>
    <row r="20" spans="2:34" x14ac:dyDescent="0.25">
      <c r="B20" s="20" t="s">
        <v>44</v>
      </c>
      <c r="C20" s="122">
        <v>46.875</v>
      </c>
      <c r="D20" s="122">
        <v>46.875</v>
      </c>
      <c r="E20" s="122">
        <v>46.875</v>
      </c>
      <c r="F20" s="122">
        <v>46.875</v>
      </c>
      <c r="G20" s="122">
        <v>46.875</v>
      </c>
      <c r="H20" s="122">
        <v>46.875</v>
      </c>
      <c r="I20" s="122">
        <v>46.875</v>
      </c>
      <c r="J20" s="122">
        <v>62.5</v>
      </c>
      <c r="K20" s="122">
        <v>46.875</v>
      </c>
      <c r="L20" s="122">
        <v>46.875</v>
      </c>
      <c r="M20" s="121">
        <f t="shared" si="15"/>
        <v>48.4375</v>
      </c>
      <c r="N20" s="122">
        <f t="shared" si="16"/>
        <v>4.6875</v>
      </c>
      <c r="O20" s="122">
        <f t="shared" si="17"/>
        <v>46.875</v>
      </c>
      <c r="P20" s="122">
        <f t="shared" si="18"/>
        <v>46.875</v>
      </c>
      <c r="Q20" s="123">
        <f t="shared" si="19"/>
        <v>62.5</v>
      </c>
      <c r="S20" s="21" t="s">
        <v>44</v>
      </c>
      <c r="T20" s="109">
        <f t="shared" si="5"/>
        <v>92.875</v>
      </c>
      <c r="U20" s="110">
        <f t="shared" si="6"/>
        <v>92.875</v>
      </c>
      <c r="V20" s="110">
        <f t="shared" si="7"/>
        <v>77.875</v>
      </c>
      <c r="W20" s="110">
        <f t="shared" si="8"/>
        <v>92.875</v>
      </c>
      <c r="X20" s="110">
        <f t="shared" si="9"/>
        <v>92.875</v>
      </c>
      <c r="Y20" s="110">
        <f t="shared" si="10"/>
        <v>92.875</v>
      </c>
      <c r="Z20" s="110">
        <f t="shared" si="11"/>
        <v>92.875</v>
      </c>
      <c r="AA20" s="110">
        <f t="shared" si="12"/>
        <v>108.5</v>
      </c>
      <c r="AB20" s="110">
        <f t="shared" si="13"/>
        <v>77.875</v>
      </c>
      <c r="AC20" s="111">
        <f t="shared" si="14"/>
        <v>108.875</v>
      </c>
      <c r="AD20" s="110">
        <f t="shared" si="20"/>
        <v>93.037499999999994</v>
      </c>
      <c r="AE20" s="110">
        <f t="shared" si="21"/>
        <v>9.7461611032241819</v>
      </c>
      <c r="AF20" s="110">
        <f t="shared" si="22"/>
        <v>92.875</v>
      </c>
      <c r="AG20" s="110">
        <f t="shared" si="23"/>
        <v>77.875</v>
      </c>
      <c r="AH20" s="111">
        <f t="shared" si="24"/>
        <v>108.875</v>
      </c>
    </row>
    <row r="21" spans="2:34" x14ac:dyDescent="0.25">
      <c r="B21" s="18" t="s">
        <v>45</v>
      </c>
      <c r="C21" s="118">
        <v>62.5</v>
      </c>
      <c r="D21" s="118">
        <v>46.875</v>
      </c>
      <c r="E21" s="118">
        <v>46.875</v>
      </c>
      <c r="F21" s="118">
        <v>46.875</v>
      </c>
      <c r="G21" s="118">
        <v>46.875</v>
      </c>
      <c r="H21" s="118">
        <v>46.875</v>
      </c>
      <c r="I21" s="118">
        <v>46.875</v>
      </c>
      <c r="J21" s="118">
        <v>46.875</v>
      </c>
      <c r="K21" s="118">
        <v>46.875</v>
      </c>
      <c r="L21" s="118">
        <v>46.875</v>
      </c>
      <c r="M21" s="119">
        <f t="shared" si="15"/>
        <v>48.4375</v>
      </c>
      <c r="N21" s="118">
        <f t="shared" si="16"/>
        <v>4.6875</v>
      </c>
      <c r="O21" s="118">
        <f t="shared" si="17"/>
        <v>46.875</v>
      </c>
      <c r="P21" s="118">
        <f t="shared" si="18"/>
        <v>46.875</v>
      </c>
      <c r="Q21" s="120">
        <f t="shared" si="19"/>
        <v>62.5</v>
      </c>
      <c r="S21" s="14" t="s">
        <v>45</v>
      </c>
      <c r="T21" s="112">
        <f t="shared" si="5"/>
        <v>108.5</v>
      </c>
      <c r="U21" s="113">
        <f t="shared" si="6"/>
        <v>92.875</v>
      </c>
      <c r="V21" s="113">
        <f t="shared" si="7"/>
        <v>92.875</v>
      </c>
      <c r="W21" s="113">
        <f t="shared" si="8"/>
        <v>92.875</v>
      </c>
      <c r="X21" s="113">
        <f t="shared" si="9"/>
        <v>92.875</v>
      </c>
      <c r="Y21" s="113">
        <f t="shared" si="10"/>
        <v>92.875</v>
      </c>
      <c r="Z21" s="113">
        <f t="shared" si="11"/>
        <v>77.875</v>
      </c>
      <c r="AA21" s="113">
        <f t="shared" si="12"/>
        <v>77.875</v>
      </c>
      <c r="AB21" s="113">
        <f t="shared" si="13"/>
        <v>92.875</v>
      </c>
      <c r="AC21" s="114">
        <f t="shared" si="14"/>
        <v>92.875</v>
      </c>
      <c r="AD21" s="113">
        <f t="shared" si="20"/>
        <v>91.4375</v>
      </c>
      <c r="AE21" s="113">
        <f t="shared" si="21"/>
        <v>8.2065617800635611</v>
      </c>
      <c r="AF21" s="113">
        <f t="shared" si="22"/>
        <v>92.875</v>
      </c>
      <c r="AG21" s="113">
        <f t="shared" si="23"/>
        <v>77.875</v>
      </c>
      <c r="AH21" s="114">
        <f t="shared" si="24"/>
        <v>108.5</v>
      </c>
    </row>
    <row r="22" spans="2:34" x14ac:dyDescent="0.25">
      <c r="B22" s="19" t="s">
        <v>46</v>
      </c>
      <c r="C22" s="125">
        <v>46.875</v>
      </c>
      <c r="D22" s="125">
        <v>46.875</v>
      </c>
      <c r="E22" s="125">
        <v>46.875</v>
      </c>
      <c r="F22" s="125">
        <v>46.875</v>
      </c>
      <c r="G22" s="125">
        <v>31.25</v>
      </c>
      <c r="H22" s="125">
        <v>46.875</v>
      </c>
      <c r="I22" s="125">
        <v>46.875</v>
      </c>
      <c r="J22" s="125">
        <v>46.875</v>
      </c>
      <c r="K22" s="125">
        <v>46.875</v>
      </c>
      <c r="L22" s="125">
        <v>46.875</v>
      </c>
      <c r="M22" s="124">
        <f t="shared" si="15"/>
        <v>45.3125</v>
      </c>
      <c r="N22" s="125">
        <f t="shared" si="16"/>
        <v>4.6875</v>
      </c>
      <c r="O22" s="125">
        <f t="shared" si="17"/>
        <v>46.875</v>
      </c>
      <c r="P22" s="125">
        <f t="shared" si="18"/>
        <v>31.25</v>
      </c>
      <c r="Q22" s="126">
        <f t="shared" si="19"/>
        <v>46.875</v>
      </c>
      <c r="S22" s="16" t="s">
        <v>46</v>
      </c>
      <c r="T22" s="115">
        <f t="shared" si="5"/>
        <v>92.875</v>
      </c>
      <c r="U22" s="116">
        <f t="shared" si="6"/>
        <v>92.875</v>
      </c>
      <c r="V22" s="116">
        <f t="shared" si="7"/>
        <v>92.875</v>
      </c>
      <c r="W22" s="116">
        <f t="shared" si="8"/>
        <v>77.875</v>
      </c>
      <c r="X22" s="116">
        <f t="shared" si="9"/>
        <v>77.25</v>
      </c>
      <c r="Y22" s="116">
        <f t="shared" si="10"/>
        <v>92.875</v>
      </c>
      <c r="Z22" s="116">
        <f t="shared" si="11"/>
        <v>77.875</v>
      </c>
      <c r="AA22" s="116">
        <f t="shared" si="12"/>
        <v>92.875</v>
      </c>
      <c r="AB22" s="116">
        <f t="shared" si="13"/>
        <v>108.875</v>
      </c>
      <c r="AC22" s="117">
        <f t="shared" si="14"/>
        <v>92.875</v>
      </c>
      <c r="AD22" s="116">
        <f t="shared" si="20"/>
        <v>89.912499999999994</v>
      </c>
      <c r="AE22" s="116">
        <f t="shared" si="21"/>
        <v>9.2864232215638332</v>
      </c>
      <c r="AF22" s="116">
        <f t="shared" si="22"/>
        <v>92.875</v>
      </c>
      <c r="AG22" s="116">
        <f t="shared" si="23"/>
        <v>77.25</v>
      </c>
      <c r="AH22" s="117">
        <f t="shared" si="24"/>
        <v>108.875</v>
      </c>
    </row>
    <row r="23" spans="2:34" x14ac:dyDescent="0.25">
      <c r="B23" s="18" t="s">
        <v>47</v>
      </c>
      <c r="C23" s="118">
        <v>46.875</v>
      </c>
      <c r="D23" s="118">
        <v>46.875</v>
      </c>
      <c r="E23" s="118">
        <v>62.5</v>
      </c>
      <c r="F23" s="118">
        <v>31.25</v>
      </c>
      <c r="G23" s="118">
        <v>31.25</v>
      </c>
      <c r="H23" s="118">
        <v>62.5</v>
      </c>
      <c r="I23" s="118">
        <v>46.875</v>
      </c>
      <c r="J23" s="118">
        <v>62.5</v>
      </c>
      <c r="K23" s="118">
        <v>46.875</v>
      </c>
      <c r="L23" s="118">
        <v>46.875</v>
      </c>
      <c r="M23" s="119">
        <f t="shared" si="15"/>
        <v>48.4375</v>
      </c>
      <c r="N23" s="118">
        <f t="shared" si="16"/>
        <v>10.9375</v>
      </c>
      <c r="O23" s="118">
        <f t="shared" si="17"/>
        <v>46.875</v>
      </c>
      <c r="P23" s="118">
        <f t="shared" si="18"/>
        <v>31.25</v>
      </c>
      <c r="Q23" s="120">
        <f t="shared" si="19"/>
        <v>62.5</v>
      </c>
      <c r="S23" s="14" t="s">
        <v>47</v>
      </c>
      <c r="T23" s="112">
        <f t="shared" si="5"/>
        <v>92.875</v>
      </c>
      <c r="U23" s="113">
        <f t="shared" si="6"/>
        <v>77.875</v>
      </c>
      <c r="V23" s="113">
        <f t="shared" si="7"/>
        <v>108.5</v>
      </c>
      <c r="W23" s="113">
        <f t="shared" si="8"/>
        <v>62.25</v>
      </c>
      <c r="X23" s="113">
        <f t="shared" si="9"/>
        <v>93.25</v>
      </c>
      <c r="Y23" s="113">
        <f t="shared" si="10"/>
        <v>108.5</v>
      </c>
      <c r="Z23" s="113">
        <f t="shared" si="11"/>
        <v>92.875</v>
      </c>
      <c r="AA23" s="113">
        <f t="shared" si="12"/>
        <v>108.5</v>
      </c>
      <c r="AB23" s="113">
        <f t="shared" si="13"/>
        <v>92.875</v>
      </c>
      <c r="AC23" s="114">
        <f t="shared" si="14"/>
        <v>108.875</v>
      </c>
      <c r="AD23" s="113">
        <f t="shared" si="20"/>
        <v>94.637500000000003</v>
      </c>
      <c r="AE23" s="113">
        <f t="shared" si="21"/>
        <v>14.561555763379131</v>
      </c>
      <c r="AF23" s="113">
        <f t="shared" si="22"/>
        <v>93.0625</v>
      </c>
      <c r="AG23" s="113">
        <f t="shared" si="23"/>
        <v>62.25</v>
      </c>
      <c r="AH23" s="114">
        <f t="shared" si="24"/>
        <v>108.875</v>
      </c>
    </row>
    <row r="24" spans="2:34" x14ac:dyDescent="0.25">
      <c r="B24" s="18" t="s">
        <v>48</v>
      </c>
      <c r="C24" s="118">
        <v>62.5</v>
      </c>
      <c r="D24" s="118">
        <v>31.25</v>
      </c>
      <c r="E24" s="118">
        <v>46.875</v>
      </c>
      <c r="F24" s="118">
        <v>46.875</v>
      </c>
      <c r="G24" s="118">
        <v>46.875</v>
      </c>
      <c r="H24" s="118">
        <v>46.875</v>
      </c>
      <c r="I24" s="118">
        <v>46.875</v>
      </c>
      <c r="J24" s="118">
        <v>46.875</v>
      </c>
      <c r="K24" s="118">
        <v>62.5</v>
      </c>
      <c r="L24" s="118">
        <v>46.875</v>
      </c>
      <c r="M24" s="119">
        <f t="shared" si="15"/>
        <v>48.4375</v>
      </c>
      <c r="N24" s="118">
        <f t="shared" si="16"/>
        <v>8.4143200111476624</v>
      </c>
      <c r="O24" s="118">
        <f t="shared" si="17"/>
        <v>46.875</v>
      </c>
      <c r="P24" s="118">
        <f t="shared" si="18"/>
        <v>31.25</v>
      </c>
      <c r="Q24" s="120">
        <f t="shared" si="19"/>
        <v>62.5</v>
      </c>
      <c r="S24" s="14" t="s">
        <v>48</v>
      </c>
      <c r="T24" s="112">
        <f t="shared" si="5"/>
        <v>124.5</v>
      </c>
      <c r="U24" s="113">
        <f t="shared" si="6"/>
        <v>77.25</v>
      </c>
      <c r="V24" s="113">
        <f t="shared" si="7"/>
        <v>92.875</v>
      </c>
      <c r="W24" s="113">
        <f t="shared" si="8"/>
        <v>92.875</v>
      </c>
      <c r="X24" s="113">
        <f t="shared" si="9"/>
        <v>92.875</v>
      </c>
      <c r="Y24" s="113">
        <f t="shared" si="10"/>
        <v>77.875</v>
      </c>
      <c r="Z24" s="113">
        <f t="shared" si="11"/>
        <v>92.875</v>
      </c>
      <c r="AA24" s="113">
        <f t="shared" si="12"/>
        <v>92.875</v>
      </c>
      <c r="AB24" s="113">
        <f t="shared" si="13"/>
        <v>108.5</v>
      </c>
      <c r="AC24" s="114">
        <f t="shared" si="14"/>
        <v>108.875</v>
      </c>
      <c r="AD24" s="113">
        <f t="shared" si="20"/>
        <v>96.137500000000003</v>
      </c>
      <c r="AE24" s="113">
        <f t="shared" si="21"/>
        <v>13.649112837470426</v>
      </c>
      <c r="AF24" s="113">
        <f t="shared" si="22"/>
        <v>92.875</v>
      </c>
      <c r="AG24" s="113">
        <f t="shared" si="23"/>
        <v>77.25</v>
      </c>
      <c r="AH24" s="114">
        <f t="shared" si="24"/>
        <v>124.5</v>
      </c>
    </row>
    <row r="25" spans="2:34" x14ac:dyDescent="0.25">
      <c r="B25" s="19" t="s">
        <v>49</v>
      </c>
      <c r="C25" s="125">
        <v>46.875</v>
      </c>
      <c r="D25" s="125">
        <v>46.875</v>
      </c>
      <c r="E25" s="125">
        <v>62.5</v>
      </c>
      <c r="F25" s="125">
        <v>46.875</v>
      </c>
      <c r="G25" s="125">
        <v>46.875</v>
      </c>
      <c r="H25" s="125">
        <v>46.875</v>
      </c>
      <c r="I25" s="125">
        <v>62.5</v>
      </c>
      <c r="J25" s="125">
        <v>31.25</v>
      </c>
      <c r="K25" s="125">
        <v>46.875</v>
      </c>
      <c r="L25" s="125">
        <v>62.5</v>
      </c>
      <c r="M25" s="124">
        <f t="shared" si="15"/>
        <v>50</v>
      </c>
      <c r="N25" s="125">
        <f t="shared" si="16"/>
        <v>9.375</v>
      </c>
      <c r="O25" s="125">
        <f t="shared" si="17"/>
        <v>46.875</v>
      </c>
      <c r="P25" s="125">
        <f t="shared" si="18"/>
        <v>31.25</v>
      </c>
      <c r="Q25" s="126">
        <f t="shared" si="19"/>
        <v>62.5</v>
      </c>
      <c r="S25" s="16" t="s">
        <v>49</v>
      </c>
      <c r="T25" s="115">
        <f t="shared" si="5"/>
        <v>92.875</v>
      </c>
      <c r="U25" s="116">
        <f t="shared" si="6"/>
        <v>92.875</v>
      </c>
      <c r="V25" s="116">
        <f t="shared" si="7"/>
        <v>108.5</v>
      </c>
      <c r="W25" s="116">
        <f t="shared" si="8"/>
        <v>77.875</v>
      </c>
      <c r="X25" s="116">
        <f t="shared" si="9"/>
        <v>92.875</v>
      </c>
      <c r="Y25" s="116">
        <f t="shared" si="10"/>
        <v>92.875</v>
      </c>
      <c r="Z25" s="116">
        <f t="shared" si="11"/>
        <v>108.5</v>
      </c>
      <c r="AA25" s="116">
        <f t="shared" si="12"/>
        <v>62.25</v>
      </c>
      <c r="AB25" s="116">
        <f t="shared" si="13"/>
        <v>108.875</v>
      </c>
      <c r="AC25" s="117">
        <f t="shared" si="14"/>
        <v>108.5</v>
      </c>
      <c r="AD25" s="116">
        <f t="shared" si="20"/>
        <v>94.6</v>
      </c>
      <c r="AE25" s="116">
        <f t="shared" si="21"/>
        <v>14.565562982596999</v>
      </c>
      <c r="AF25" s="116">
        <f t="shared" si="22"/>
        <v>92.875</v>
      </c>
      <c r="AG25" s="116">
        <f t="shared" si="23"/>
        <v>62.25</v>
      </c>
      <c r="AH25" s="117">
        <f t="shared" si="24"/>
        <v>108.875</v>
      </c>
    </row>
    <row r="28" spans="2:34" x14ac:dyDescent="0.25">
      <c r="B28" s="145" t="s">
        <v>37</v>
      </c>
      <c r="C28" s="146">
        <v>1</v>
      </c>
      <c r="D28" s="146">
        <v>2</v>
      </c>
      <c r="E28" s="146">
        <v>3</v>
      </c>
      <c r="F28" s="146">
        <v>4</v>
      </c>
      <c r="G28" s="146">
        <v>5</v>
      </c>
      <c r="H28" s="146">
        <v>6</v>
      </c>
      <c r="I28" s="146">
        <v>7</v>
      </c>
      <c r="J28" s="146">
        <v>8</v>
      </c>
      <c r="K28" s="146">
        <v>9</v>
      </c>
      <c r="L28" s="146">
        <v>10</v>
      </c>
      <c r="M28" s="147" t="s">
        <v>31</v>
      </c>
      <c r="N28" s="146" t="s">
        <v>32</v>
      </c>
      <c r="O28" s="146" t="s">
        <v>33</v>
      </c>
      <c r="P28" s="146" t="s">
        <v>34</v>
      </c>
      <c r="Q28" s="148" t="s">
        <v>35</v>
      </c>
      <c r="S28" s="145" t="s">
        <v>41</v>
      </c>
      <c r="T28" s="147">
        <v>1</v>
      </c>
      <c r="U28" s="146">
        <v>2</v>
      </c>
      <c r="V28" s="146">
        <v>3</v>
      </c>
      <c r="W28" s="146">
        <v>4</v>
      </c>
      <c r="X28" s="146">
        <v>5</v>
      </c>
      <c r="Y28" s="146">
        <v>6</v>
      </c>
      <c r="Z28" s="146">
        <v>7</v>
      </c>
      <c r="AA28" s="146">
        <v>8</v>
      </c>
      <c r="AB28" s="146">
        <v>9</v>
      </c>
      <c r="AC28" s="146">
        <v>10</v>
      </c>
      <c r="AD28" s="147" t="s">
        <v>31</v>
      </c>
      <c r="AE28" s="146" t="s">
        <v>32</v>
      </c>
      <c r="AF28" s="146" t="s">
        <v>33</v>
      </c>
      <c r="AG28" s="146" t="s">
        <v>34</v>
      </c>
      <c r="AH28" s="148" t="s">
        <v>35</v>
      </c>
    </row>
    <row r="29" spans="2:34" x14ac:dyDescent="0.25">
      <c r="B29" s="20" t="s">
        <v>14</v>
      </c>
      <c r="C29" s="122">
        <v>4921.875</v>
      </c>
      <c r="D29" s="122">
        <v>4843.75</v>
      </c>
      <c r="E29" s="122">
        <v>4875</v>
      </c>
      <c r="F29" s="122">
        <v>4875</v>
      </c>
      <c r="G29" s="122">
        <v>4859.375</v>
      </c>
      <c r="H29" s="122">
        <v>4875</v>
      </c>
      <c r="I29" s="122">
        <v>4890.625</v>
      </c>
      <c r="J29" s="122">
        <v>4906.25</v>
      </c>
      <c r="K29" s="122">
        <v>4890.625</v>
      </c>
      <c r="L29" s="122">
        <v>4859.375</v>
      </c>
      <c r="M29" s="121">
        <f>AVERAGE(C29:L29)</f>
        <v>4879.6875</v>
      </c>
      <c r="N29" s="122">
        <f>_xlfn.STDEV.P(C29:L29)</f>
        <v>22.152260748059103</v>
      </c>
      <c r="O29" s="122">
        <f>MEDIAN(C29:L29)</f>
        <v>4875</v>
      </c>
      <c r="P29" s="122">
        <f>MIN(C29:L29)</f>
        <v>4843.75</v>
      </c>
      <c r="Q29" s="123">
        <f>MAX(C29:L29)</f>
        <v>4921.875</v>
      </c>
      <c r="S29" s="20" t="s">
        <v>14</v>
      </c>
      <c r="T29" s="121">
        <f>C3+C29</f>
        <v>4967.875</v>
      </c>
      <c r="U29" s="122">
        <f t="shared" ref="U29:AC38" si="25">D3+D29</f>
        <v>4889.75</v>
      </c>
      <c r="V29" s="122">
        <f t="shared" si="25"/>
        <v>4921</v>
      </c>
      <c r="W29" s="122">
        <f t="shared" si="25"/>
        <v>4921</v>
      </c>
      <c r="X29" s="122">
        <f t="shared" si="25"/>
        <v>4905.375</v>
      </c>
      <c r="Y29" s="122">
        <f t="shared" si="25"/>
        <v>4921</v>
      </c>
      <c r="Z29" s="122">
        <f t="shared" si="25"/>
        <v>4936.625</v>
      </c>
      <c r="AA29" s="122">
        <f t="shared" si="25"/>
        <v>4952.25</v>
      </c>
      <c r="AB29" s="122">
        <f t="shared" si="25"/>
        <v>4936.625</v>
      </c>
      <c r="AC29" s="123">
        <f t="shared" si="25"/>
        <v>4921.375</v>
      </c>
      <c r="AD29" s="122">
        <f>AVERAGE(T29:AC29)</f>
        <v>4927.2875000000004</v>
      </c>
      <c r="AE29" s="122">
        <f>_xlfn.STDEV.P(T29:AC29)</f>
        <v>21.184018888067484</v>
      </c>
      <c r="AF29" s="122">
        <f>MEDIAN(T29:AC29)</f>
        <v>4921.1875</v>
      </c>
      <c r="AG29" s="122">
        <f>MIN(T29:AC29)</f>
        <v>4889.75</v>
      </c>
      <c r="AH29" s="123">
        <f>MAX(T29:AC29)</f>
        <v>4967.875</v>
      </c>
    </row>
    <row r="30" spans="2:34" x14ac:dyDescent="0.25">
      <c r="B30" s="18" t="s">
        <v>15</v>
      </c>
      <c r="C30" s="118">
        <v>4531.25</v>
      </c>
      <c r="D30" s="118">
        <v>4609.375</v>
      </c>
      <c r="E30" s="118">
        <v>4718.75</v>
      </c>
      <c r="F30" s="118">
        <v>4593.75</v>
      </c>
      <c r="G30" s="118">
        <v>4531.25</v>
      </c>
      <c r="H30" s="118">
        <v>4609.375</v>
      </c>
      <c r="I30" s="118">
        <v>4609.375</v>
      </c>
      <c r="J30" s="118">
        <v>4593.75</v>
      </c>
      <c r="K30" s="118">
        <v>4593.75</v>
      </c>
      <c r="L30" s="118">
        <v>4625</v>
      </c>
      <c r="M30" s="119">
        <f t="shared" ref="M30:M38" si="26">AVERAGE(C30:L30)</f>
        <v>4601.5625</v>
      </c>
      <c r="N30" s="118">
        <f t="shared" ref="N30:N38" si="27">_xlfn.STDEV.P(C30:L30)</f>
        <v>49.533960887960497</v>
      </c>
      <c r="O30" s="118">
        <f t="shared" ref="O30:O38" si="28">MEDIAN(C30:L30)</f>
        <v>4601.5625</v>
      </c>
      <c r="P30" s="118">
        <f t="shared" ref="P30:P38" si="29">MIN(C30:L30)</f>
        <v>4531.25</v>
      </c>
      <c r="Q30" s="120">
        <f t="shared" ref="Q30:Q38" si="30">MAX(C30:L30)</f>
        <v>4718.75</v>
      </c>
      <c r="S30" s="18" t="s">
        <v>15</v>
      </c>
      <c r="T30" s="119">
        <f t="shared" ref="T30:T38" si="31">C4+C30</f>
        <v>4577.25</v>
      </c>
      <c r="U30" s="118">
        <f t="shared" si="25"/>
        <v>4655.375</v>
      </c>
      <c r="V30" s="118">
        <f t="shared" si="25"/>
        <v>4764.75</v>
      </c>
      <c r="W30" s="118">
        <f t="shared" si="25"/>
        <v>4639.75</v>
      </c>
      <c r="X30" s="118">
        <f t="shared" si="25"/>
        <v>4577.25</v>
      </c>
      <c r="Y30" s="118">
        <f t="shared" si="25"/>
        <v>4655.375</v>
      </c>
      <c r="Z30" s="118">
        <f t="shared" si="25"/>
        <v>4655.375</v>
      </c>
      <c r="AA30" s="118">
        <f t="shared" si="25"/>
        <v>4639.75</v>
      </c>
      <c r="AB30" s="118">
        <f t="shared" si="25"/>
        <v>4639.75</v>
      </c>
      <c r="AC30" s="120">
        <f t="shared" si="25"/>
        <v>4687</v>
      </c>
      <c r="AD30" s="118">
        <f t="shared" ref="AD30:AD38" si="32">AVERAGE(T30:AC30)</f>
        <v>4649.1625000000004</v>
      </c>
      <c r="AE30" s="118">
        <f t="shared" ref="AE30:AE38" si="33">_xlfn.STDEV.P(T30:AC30)</f>
        <v>50.513891963003601</v>
      </c>
      <c r="AF30" s="118">
        <f t="shared" ref="AF30:AF38" si="34">MEDIAN(T30:AC30)</f>
        <v>4647.5625</v>
      </c>
      <c r="AG30" s="118">
        <f t="shared" ref="AG30:AG38" si="35">MIN(T30:AC30)</f>
        <v>4577.25</v>
      </c>
      <c r="AH30" s="120">
        <f t="shared" ref="AH30:AH38" si="36">MAX(T30:AC30)</f>
        <v>4764.75</v>
      </c>
    </row>
    <row r="31" spans="2:34" x14ac:dyDescent="0.25">
      <c r="B31" s="18" t="s">
        <v>17</v>
      </c>
      <c r="C31" s="118">
        <v>3765.625</v>
      </c>
      <c r="D31" s="118">
        <v>3734.375</v>
      </c>
      <c r="E31" s="118">
        <v>3703.125</v>
      </c>
      <c r="F31" s="118">
        <v>3718.75</v>
      </c>
      <c r="G31" s="118">
        <v>3734.375</v>
      </c>
      <c r="H31" s="118">
        <v>3703.125</v>
      </c>
      <c r="I31" s="118">
        <v>3687.5</v>
      </c>
      <c r="J31" s="118">
        <v>3687.5</v>
      </c>
      <c r="K31" s="118">
        <v>3828.125</v>
      </c>
      <c r="L31" s="118">
        <v>3687.5</v>
      </c>
      <c r="M31" s="119">
        <f t="shared" si="26"/>
        <v>3725</v>
      </c>
      <c r="N31" s="118">
        <f t="shared" si="27"/>
        <v>42.042575147105346</v>
      </c>
      <c r="O31" s="118">
        <f t="shared" si="28"/>
        <v>3710.9375</v>
      </c>
      <c r="P31" s="118">
        <f t="shared" si="29"/>
        <v>3687.5</v>
      </c>
      <c r="Q31" s="120">
        <f t="shared" si="30"/>
        <v>3828.125</v>
      </c>
      <c r="S31" s="18" t="s">
        <v>17</v>
      </c>
      <c r="T31" s="119">
        <f t="shared" si="31"/>
        <v>3811.625</v>
      </c>
      <c r="U31" s="118">
        <f t="shared" si="25"/>
        <v>3780.375</v>
      </c>
      <c r="V31" s="118">
        <f t="shared" si="25"/>
        <v>3749.125</v>
      </c>
      <c r="W31" s="118">
        <f t="shared" si="25"/>
        <v>3764.75</v>
      </c>
      <c r="X31" s="118">
        <f t="shared" si="25"/>
        <v>3765.375</v>
      </c>
      <c r="Y31" s="118">
        <f t="shared" si="25"/>
        <v>3749.125</v>
      </c>
      <c r="Z31" s="118">
        <f t="shared" si="25"/>
        <v>3733.5</v>
      </c>
      <c r="AA31" s="118">
        <f t="shared" si="25"/>
        <v>3733.5</v>
      </c>
      <c r="AB31" s="118">
        <f t="shared" si="25"/>
        <v>3874.125</v>
      </c>
      <c r="AC31" s="120">
        <f t="shared" si="25"/>
        <v>3749.5</v>
      </c>
      <c r="AD31" s="118">
        <f t="shared" si="32"/>
        <v>3771.1</v>
      </c>
      <c r="AE31" s="118">
        <f t="shared" si="33"/>
        <v>40.835562014009312</v>
      </c>
      <c r="AF31" s="118">
        <f t="shared" si="34"/>
        <v>3757.125</v>
      </c>
      <c r="AG31" s="118">
        <f t="shared" si="35"/>
        <v>3733.5</v>
      </c>
      <c r="AH31" s="120">
        <f t="shared" si="36"/>
        <v>3874.125</v>
      </c>
    </row>
    <row r="32" spans="2:34" x14ac:dyDescent="0.25">
      <c r="B32" s="19" t="s">
        <v>16</v>
      </c>
      <c r="C32" s="125">
        <v>2781.25</v>
      </c>
      <c r="D32" s="125">
        <v>2765.625</v>
      </c>
      <c r="E32" s="125">
        <v>2765.625</v>
      </c>
      <c r="F32" s="125">
        <v>2781.25</v>
      </c>
      <c r="G32" s="125">
        <v>2734.375</v>
      </c>
      <c r="H32" s="125">
        <v>2750</v>
      </c>
      <c r="I32" s="125">
        <v>2796.875</v>
      </c>
      <c r="J32" s="125">
        <v>2750</v>
      </c>
      <c r="K32" s="125">
        <v>2750</v>
      </c>
      <c r="L32" s="125">
        <v>2781.25</v>
      </c>
      <c r="M32" s="124">
        <f t="shared" si="26"/>
        <v>2765.625</v>
      </c>
      <c r="N32" s="125">
        <f t="shared" si="27"/>
        <v>18.4877493221863</v>
      </c>
      <c r="O32" s="125">
        <f t="shared" si="28"/>
        <v>2765.625</v>
      </c>
      <c r="P32" s="125">
        <f t="shared" si="29"/>
        <v>2734.375</v>
      </c>
      <c r="Q32" s="126">
        <f t="shared" si="30"/>
        <v>2796.875</v>
      </c>
      <c r="S32" s="19" t="s">
        <v>16</v>
      </c>
      <c r="T32" s="124">
        <f t="shared" si="31"/>
        <v>2827.25</v>
      </c>
      <c r="U32" s="125">
        <f t="shared" si="25"/>
        <v>2811.625</v>
      </c>
      <c r="V32" s="125">
        <f t="shared" si="25"/>
        <v>2811.625</v>
      </c>
      <c r="W32" s="125">
        <f t="shared" si="25"/>
        <v>2827.25</v>
      </c>
      <c r="X32" s="125">
        <f t="shared" si="25"/>
        <v>2765.375</v>
      </c>
      <c r="Y32" s="125">
        <f t="shared" si="25"/>
        <v>2781</v>
      </c>
      <c r="Z32" s="125">
        <f t="shared" si="25"/>
        <v>2827.875</v>
      </c>
      <c r="AA32" s="125">
        <f t="shared" si="25"/>
        <v>2781</v>
      </c>
      <c r="AB32" s="125">
        <f t="shared" si="25"/>
        <v>2781</v>
      </c>
      <c r="AC32" s="126">
        <f t="shared" si="25"/>
        <v>2827.25</v>
      </c>
      <c r="AD32" s="125">
        <f t="shared" si="32"/>
        <v>2804.125</v>
      </c>
      <c r="AE32" s="125">
        <f t="shared" si="33"/>
        <v>23.209305784533928</v>
      </c>
      <c r="AF32" s="125">
        <f t="shared" si="34"/>
        <v>2811.625</v>
      </c>
      <c r="AG32" s="125">
        <f t="shared" si="35"/>
        <v>2765.375</v>
      </c>
      <c r="AH32" s="126">
        <f t="shared" si="36"/>
        <v>2827.875</v>
      </c>
    </row>
    <row r="33" spans="2:34" x14ac:dyDescent="0.25">
      <c r="B33" s="20" t="s">
        <v>44</v>
      </c>
      <c r="C33" s="122">
        <v>4937.5</v>
      </c>
      <c r="D33" s="122">
        <v>4890.625</v>
      </c>
      <c r="E33" s="122">
        <v>4953.125</v>
      </c>
      <c r="F33" s="122">
        <v>4906.25</v>
      </c>
      <c r="G33" s="122">
        <v>4921.875</v>
      </c>
      <c r="H33" s="122">
        <v>4921.875</v>
      </c>
      <c r="I33" s="122">
        <v>4828.125</v>
      </c>
      <c r="J33" s="122">
        <v>4906.25</v>
      </c>
      <c r="K33" s="122">
        <v>4875</v>
      </c>
      <c r="L33" s="122">
        <v>4890.625</v>
      </c>
      <c r="M33" s="121">
        <f t="shared" si="26"/>
        <v>4903.125</v>
      </c>
      <c r="N33" s="122">
        <f t="shared" si="27"/>
        <v>33.365869537597845</v>
      </c>
      <c r="O33" s="122">
        <f t="shared" si="28"/>
        <v>4906.25</v>
      </c>
      <c r="P33" s="122">
        <f t="shared" si="29"/>
        <v>4828.125</v>
      </c>
      <c r="Q33" s="123">
        <f t="shared" si="30"/>
        <v>4953.125</v>
      </c>
      <c r="S33" s="20" t="s">
        <v>44</v>
      </c>
      <c r="T33" s="121">
        <f t="shared" si="31"/>
        <v>4983.5</v>
      </c>
      <c r="U33" s="122">
        <f t="shared" si="25"/>
        <v>4936.625</v>
      </c>
      <c r="V33" s="122">
        <f t="shared" si="25"/>
        <v>4984.125</v>
      </c>
      <c r="W33" s="122">
        <f t="shared" si="25"/>
        <v>4952.25</v>
      </c>
      <c r="X33" s="122">
        <f t="shared" si="25"/>
        <v>4967.875</v>
      </c>
      <c r="Y33" s="122">
        <f t="shared" si="25"/>
        <v>4967.875</v>
      </c>
      <c r="Z33" s="122">
        <f t="shared" si="25"/>
        <v>4874.125</v>
      </c>
      <c r="AA33" s="122">
        <f t="shared" si="25"/>
        <v>4952.25</v>
      </c>
      <c r="AB33" s="122">
        <f t="shared" si="25"/>
        <v>4906</v>
      </c>
      <c r="AC33" s="123">
        <f t="shared" si="25"/>
        <v>4952.625</v>
      </c>
      <c r="AD33" s="122">
        <f t="shared" si="32"/>
        <v>4947.7250000000004</v>
      </c>
      <c r="AE33" s="122">
        <f t="shared" si="33"/>
        <v>32.806954293259231</v>
      </c>
      <c r="AF33" s="122">
        <f t="shared" si="34"/>
        <v>4952.4375</v>
      </c>
      <c r="AG33" s="122">
        <f t="shared" si="35"/>
        <v>4874.125</v>
      </c>
      <c r="AH33" s="123">
        <f t="shared" si="36"/>
        <v>4984.125</v>
      </c>
    </row>
    <row r="34" spans="2:34" x14ac:dyDescent="0.25">
      <c r="B34" s="18" t="s">
        <v>45</v>
      </c>
      <c r="C34" s="118">
        <v>4500</v>
      </c>
      <c r="D34" s="118">
        <v>4562.5</v>
      </c>
      <c r="E34" s="118">
        <v>4531.25</v>
      </c>
      <c r="F34" s="118">
        <v>4609.375</v>
      </c>
      <c r="G34" s="118">
        <v>4531.25</v>
      </c>
      <c r="H34" s="118">
        <v>4515.625</v>
      </c>
      <c r="I34" s="118">
        <v>4656.25</v>
      </c>
      <c r="J34" s="118">
        <v>4531.25</v>
      </c>
      <c r="K34" s="118">
        <v>4546.875</v>
      </c>
      <c r="L34" s="118">
        <v>4609.375</v>
      </c>
      <c r="M34" s="119">
        <f t="shared" si="26"/>
        <v>4559.375</v>
      </c>
      <c r="N34" s="118">
        <f t="shared" si="27"/>
        <v>47.289831095067363</v>
      </c>
      <c r="O34" s="118">
        <f t="shared" si="28"/>
        <v>4539.0625</v>
      </c>
      <c r="P34" s="118">
        <f t="shared" si="29"/>
        <v>4500</v>
      </c>
      <c r="Q34" s="120">
        <f t="shared" si="30"/>
        <v>4656.25</v>
      </c>
      <c r="S34" s="18" t="s">
        <v>45</v>
      </c>
      <c r="T34" s="119">
        <f t="shared" si="31"/>
        <v>4546</v>
      </c>
      <c r="U34" s="118">
        <f t="shared" si="25"/>
        <v>4608.5</v>
      </c>
      <c r="V34" s="118">
        <f t="shared" si="25"/>
        <v>4577.25</v>
      </c>
      <c r="W34" s="118">
        <f t="shared" si="25"/>
        <v>4655.375</v>
      </c>
      <c r="X34" s="118">
        <f t="shared" si="25"/>
        <v>4577.25</v>
      </c>
      <c r="Y34" s="118">
        <f t="shared" si="25"/>
        <v>4561.625</v>
      </c>
      <c r="Z34" s="118">
        <f t="shared" si="25"/>
        <v>4687.25</v>
      </c>
      <c r="AA34" s="118">
        <f t="shared" si="25"/>
        <v>4562.25</v>
      </c>
      <c r="AB34" s="118">
        <f t="shared" si="25"/>
        <v>4592.875</v>
      </c>
      <c r="AC34" s="120">
        <f t="shared" si="25"/>
        <v>4655.375</v>
      </c>
      <c r="AD34" s="118">
        <f t="shared" si="32"/>
        <v>4602.375</v>
      </c>
      <c r="AE34" s="118">
        <f t="shared" si="33"/>
        <v>45.454132100393252</v>
      </c>
      <c r="AF34" s="118">
        <f t="shared" si="34"/>
        <v>4585.0625</v>
      </c>
      <c r="AG34" s="118">
        <f t="shared" si="35"/>
        <v>4546</v>
      </c>
      <c r="AH34" s="120">
        <f t="shared" si="36"/>
        <v>4687.25</v>
      </c>
    </row>
    <row r="35" spans="2:34" x14ac:dyDescent="0.25">
      <c r="B35" s="19" t="s">
        <v>46</v>
      </c>
      <c r="C35" s="125">
        <v>4203.125</v>
      </c>
      <c r="D35" s="125">
        <v>4234.375</v>
      </c>
      <c r="E35" s="125">
        <v>4218.75</v>
      </c>
      <c r="F35" s="125">
        <v>4203.125</v>
      </c>
      <c r="G35" s="125">
        <v>4171.875</v>
      </c>
      <c r="H35" s="125">
        <v>4328.125</v>
      </c>
      <c r="I35" s="125">
        <v>4500</v>
      </c>
      <c r="J35" s="125">
        <v>4203.125</v>
      </c>
      <c r="K35" s="125">
        <v>4234.375</v>
      </c>
      <c r="L35" s="125">
        <v>4187.5</v>
      </c>
      <c r="M35" s="124">
        <f t="shared" si="26"/>
        <v>4248.4375</v>
      </c>
      <c r="N35" s="125">
        <f t="shared" si="27"/>
        <v>93.083568803790499</v>
      </c>
      <c r="O35" s="125">
        <f t="shared" si="28"/>
        <v>4210.9375</v>
      </c>
      <c r="P35" s="125">
        <f t="shared" si="29"/>
        <v>4171.875</v>
      </c>
      <c r="Q35" s="126">
        <f t="shared" si="30"/>
        <v>4500</v>
      </c>
      <c r="S35" s="19" t="s">
        <v>46</v>
      </c>
      <c r="T35" s="124">
        <f t="shared" si="31"/>
        <v>4249.125</v>
      </c>
      <c r="U35" s="125">
        <f t="shared" si="25"/>
        <v>4280.375</v>
      </c>
      <c r="V35" s="125">
        <f t="shared" si="25"/>
        <v>4264.75</v>
      </c>
      <c r="W35" s="125">
        <f t="shared" si="25"/>
        <v>4234.125</v>
      </c>
      <c r="X35" s="125">
        <f t="shared" si="25"/>
        <v>4217.875</v>
      </c>
      <c r="Y35" s="125">
        <f t="shared" si="25"/>
        <v>4374.125</v>
      </c>
      <c r="Z35" s="125">
        <f t="shared" si="25"/>
        <v>4531</v>
      </c>
      <c r="AA35" s="125">
        <f t="shared" si="25"/>
        <v>4249.125</v>
      </c>
      <c r="AB35" s="125">
        <f t="shared" si="25"/>
        <v>4296.375</v>
      </c>
      <c r="AC35" s="126">
        <f t="shared" si="25"/>
        <v>4233.5</v>
      </c>
      <c r="AD35" s="125">
        <f t="shared" si="32"/>
        <v>4293.0375000000004</v>
      </c>
      <c r="AE35" s="125">
        <f t="shared" si="33"/>
        <v>89.830066131835849</v>
      </c>
      <c r="AF35" s="125">
        <f t="shared" si="34"/>
        <v>4256.9375</v>
      </c>
      <c r="AG35" s="125">
        <f t="shared" si="35"/>
        <v>4217.875</v>
      </c>
      <c r="AH35" s="126">
        <f t="shared" si="36"/>
        <v>4531</v>
      </c>
    </row>
    <row r="36" spans="2:34" x14ac:dyDescent="0.25">
      <c r="B36" s="18" t="s">
        <v>47</v>
      </c>
      <c r="C36" s="118">
        <v>5156.25</v>
      </c>
      <c r="D36" s="118">
        <v>5109.375</v>
      </c>
      <c r="E36" s="118">
        <v>5125</v>
      </c>
      <c r="F36" s="118">
        <v>5093.75</v>
      </c>
      <c r="G36" s="118">
        <v>5359.375</v>
      </c>
      <c r="H36" s="118">
        <v>5156.25</v>
      </c>
      <c r="I36" s="118">
        <v>5281.25</v>
      </c>
      <c r="J36" s="118">
        <v>5140.625</v>
      </c>
      <c r="K36" s="118">
        <v>5156.25</v>
      </c>
      <c r="L36" s="118">
        <v>5156.25</v>
      </c>
      <c r="M36" s="119">
        <f t="shared" si="26"/>
        <v>5173.4375</v>
      </c>
      <c r="N36" s="118">
        <f t="shared" si="27"/>
        <v>78.265498664801214</v>
      </c>
      <c r="O36" s="118">
        <f t="shared" si="28"/>
        <v>5156.25</v>
      </c>
      <c r="P36" s="118">
        <f t="shared" si="29"/>
        <v>5093.75</v>
      </c>
      <c r="Q36" s="120">
        <f t="shared" si="30"/>
        <v>5359.375</v>
      </c>
      <c r="S36" s="18" t="s">
        <v>47</v>
      </c>
      <c r="T36" s="119">
        <f t="shared" si="31"/>
        <v>5202.25</v>
      </c>
      <c r="U36" s="118">
        <f t="shared" si="25"/>
        <v>5140.375</v>
      </c>
      <c r="V36" s="118">
        <f t="shared" si="25"/>
        <v>5171</v>
      </c>
      <c r="W36" s="118">
        <f t="shared" si="25"/>
        <v>5124.75</v>
      </c>
      <c r="X36" s="118">
        <f t="shared" si="25"/>
        <v>5421.375</v>
      </c>
      <c r="Y36" s="118">
        <f t="shared" si="25"/>
        <v>5202.25</v>
      </c>
      <c r="Z36" s="118">
        <f t="shared" si="25"/>
        <v>5327.25</v>
      </c>
      <c r="AA36" s="118">
        <f t="shared" si="25"/>
        <v>5186.625</v>
      </c>
      <c r="AB36" s="118">
        <f t="shared" si="25"/>
        <v>5202.25</v>
      </c>
      <c r="AC36" s="120">
        <f t="shared" si="25"/>
        <v>5218.25</v>
      </c>
      <c r="AD36" s="118">
        <f t="shared" si="32"/>
        <v>5219.6374999999998</v>
      </c>
      <c r="AE36" s="118">
        <f t="shared" si="33"/>
        <v>84.81095613922767</v>
      </c>
      <c r="AF36" s="118">
        <f t="shared" si="34"/>
        <v>5202.25</v>
      </c>
      <c r="AG36" s="118">
        <f t="shared" si="35"/>
        <v>5124.75</v>
      </c>
      <c r="AH36" s="120">
        <f t="shared" si="36"/>
        <v>5421.375</v>
      </c>
    </row>
    <row r="37" spans="2:34" x14ac:dyDescent="0.25">
      <c r="B37" s="18" t="s">
        <v>48</v>
      </c>
      <c r="C37" s="118">
        <v>5062.5</v>
      </c>
      <c r="D37" s="118">
        <v>5078.125</v>
      </c>
      <c r="E37" s="118">
        <v>5062.5</v>
      </c>
      <c r="F37" s="118">
        <v>5062.5</v>
      </c>
      <c r="G37" s="118">
        <v>5109.375</v>
      </c>
      <c r="H37" s="118">
        <v>5031.25</v>
      </c>
      <c r="I37" s="118">
        <v>5140.625</v>
      </c>
      <c r="J37" s="118">
        <v>5125</v>
      </c>
      <c r="K37" s="118">
        <v>5093.75</v>
      </c>
      <c r="L37" s="118">
        <v>5078.125</v>
      </c>
      <c r="M37" s="119">
        <f t="shared" si="26"/>
        <v>5084.375</v>
      </c>
      <c r="N37" s="118">
        <f t="shared" si="27"/>
        <v>31.405861316002781</v>
      </c>
      <c r="O37" s="118">
        <f t="shared" si="28"/>
        <v>5078.125</v>
      </c>
      <c r="P37" s="118">
        <f t="shared" si="29"/>
        <v>5031.25</v>
      </c>
      <c r="Q37" s="120">
        <f t="shared" si="30"/>
        <v>5140.625</v>
      </c>
      <c r="S37" s="18" t="s">
        <v>48</v>
      </c>
      <c r="T37" s="119">
        <f t="shared" si="31"/>
        <v>5124.5</v>
      </c>
      <c r="U37" s="118">
        <f t="shared" si="25"/>
        <v>5124.125</v>
      </c>
      <c r="V37" s="118">
        <f t="shared" si="25"/>
        <v>5108.5</v>
      </c>
      <c r="W37" s="118">
        <f t="shared" si="25"/>
        <v>5108.5</v>
      </c>
      <c r="X37" s="118">
        <f t="shared" si="25"/>
        <v>5155.375</v>
      </c>
      <c r="Y37" s="118">
        <f t="shared" si="25"/>
        <v>5062.25</v>
      </c>
      <c r="Z37" s="118">
        <f t="shared" si="25"/>
        <v>5186.625</v>
      </c>
      <c r="AA37" s="118">
        <f t="shared" si="25"/>
        <v>5171</v>
      </c>
      <c r="AB37" s="118">
        <f t="shared" si="25"/>
        <v>5139.75</v>
      </c>
      <c r="AC37" s="120">
        <f t="shared" si="25"/>
        <v>5140.125</v>
      </c>
      <c r="AD37" s="118">
        <f t="shared" si="32"/>
        <v>5132.0749999999998</v>
      </c>
      <c r="AE37" s="118">
        <f t="shared" si="33"/>
        <v>33.563568418748325</v>
      </c>
      <c r="AF37" s="118">
        <f t="shared" si="34"/>
        <v>5132.125</v>
      </c>
      <c r="AG37" s="118">
        <f t="shared" si="35"/>
        <v>5062.25</v>
      </c>
      <c r="AH37" s="120">
        <f t="shared" si="36"/>
        <v>5186.625</v>
      </c>
    </row>
    <row r="38" spans="2:34" x14ac:dyDescent="0.25">
      <c r="B38" s="19" t="s">
        <v>49</v>
      </c>
      <c r="C38" s="125">
        <v>4984.375</v>
      </c>
      <c r="D38" s="125">
        <v>5046.875</v>
      </c>
      <c r="E38" s="125">
        <v>4984.375</v>
      </c>
      <c r="F38" s="125">
        <v>5062.5</v>
      </c>
      <c r="G38" s="125">
        <v>5218.75</v>
      </c>
      <c r="H38" s="125">
        <v>5046.875</v>
      </c>
      <c r="I38" s="125">
        <v>5046.875</v>
      </c>
      <c r="J38" s="125">
        <v>5031.25</v>
      </c>
      <c r="K38" s="125">
        <v>5015.625</v>
      </c>
      <c r="L38" s="125">
        <v>5031.25</v>
      </c>
      <c r="M38" s="124">
        <f t="shared" si="26"/>
        <v>5046.875</v>
      </c>
      <c r="N38" s="125">
        <f t="shared" si="27"/>
        <v>62.5</v>
      </c>
      <c r="O38" s="125">
        <f t="shared" si="28"/>
        <v>5039.0625</v>
      </c>
      <c r="P38" s="125">
        <f t="shared" si="29"/>
        <v>4984.375</v>
      </c>
      <c r="Q38" s="126">
        <f t="shared" si="30"/>
        <v>5218.75</v>
      </c>
      <c r="S38" s="19" t="s">
        <v>49</v>
      </c>
      <c r="T38" s="124">
        <f t="shared" si="31"/>
        <v>5030.375</v>
      </c>
      <c r="U38" s="125">
        <f t="shared" si="25"/>
        <v>5092.875</v>
      </c>
      <c r="V38" s="125">
        <f t="shared" si="25"/>
        <v>5030.375</v>
      </c>
      <c r="W38" s="125">
        <f t="shared" si="25"/>
        <v>5093.5</v>
      </c>
      <c r="X38" s="125">
        <f t="shared" si="25"/>
        <v>5264.75</v>
      </c>
      <c r="Y38" s="125">
        <f t="shared" si="25"/>
        <v>5092.875</v>
      </c>
      <c r="Z38" s="125">
        <f t="shared" si="25"/>
        <v>5092.875</v>
      </c>
      <c r="AA38" s="125">
        <f t="shared" si="25"/>
        <v>5062.25</v>
      </c>
      <c r="AB38" s="125">
        <f t="shared" si="25"/>
        <v>5077.625</v>
      </c>
      <c r="AC38" s="126">
        <f t="shared" si="25"/>
        <v>5077.25</v>
      </c>
      <c r="AD38" s="125">
        <f t="shared" si="32"/>
        <v>5091.4750000000004</v>
      </c>
      <c r="AE38" s="125">
        <f t="shared" si="33"/>
        <v>62.248614442411487</v>
      </c>
      <c r="AF38" s="125">
        <f t="shared" si="34"/>
        <v>5085.25</v>
      </c>
      <c r="AG38" s="125">
        <f t="shared" si="35"/>
        <v>5030.375</v>
      </c>
      <c r="AH38" s="126">
        <f t="shared" si="36"/>
        <v>5264.75</v>
      </c>
    </row>
    <row r="41" spans="2:34" x14ac:dyDescent="0.25">
      <c r="B41" s="145" t="s">
        <v>38</v>
      </c>
      <c r="C41" s="146">
        <v>1</v>
      </c>
      <c r="D41" s="146">
        <v>2</v>
      </c>
      <c r="E41" s="146">
        <v>3</v>
      </c>
      <c r="F41" s="146">
        <v>4</v>
      </c>
      <c r="G41" s="146">
        <v>5</v>
      </c>
      <c r="H41" s="146">
        <v>6</v>
      </c>
      <c r="I41" s="146">
        <v>7</v>
      </c>
      <c r="J41" s="146">
        <v>8</v>
      </c>
      <c r="K41" s="146">
        <v>9</v>
      </c>
      <c r="L41" s="146">
        <v>10</v>
      </c>
      <c r="M41" s="147" t="s">
        <v>31</v>
      </c>
      <c r="N41" s="146" t="s">
        <v>32</v>
      </c>
      <c r="O41" s="146" t="s">
        <v>33</v>
      </c>
      <c r="P41" s="146" t="s">
        <v>34</v>
      </c>
      <c r="Q41" s="148" t="s">
        <v>35</v>
      </c>
      <c r="S41" s="145" t="s">
        <v>42</v>
      </c>
      <c r="T41" s="151">
        <v>1</v>
      </c>
      <c r="U41" s="150">
        <v>2</v>
      </c>
      <c r="V41" s="150">
        <v>3</v>
      </c>
      <c r="W41" s="150">
        <v>4</v>
      </c>
      <c r="X41" s="150">
        <v>5</v>
      </c>
      <c r="Y41" s="150">
        <v>6</v>
      </c>
      <c r="Z41" s="150">
        <v>7</v>
      </c>
      <c r="AA41" s="150">
        <v>8</v>
      </c>
      <c r="AB41" s="150">
        <v>9</v>
      </c>
      <c r="AC41" s="152">
        <v>10</v>
      </c>
      <c r="AD41" s="146" t="s">
        <v>31</v>
      </c>
      <c r="AE41" s="146" t="s">
        <v>32</v>
      </c>
      <c r="AF41" s="146" t="s">
        <v>33</v>
      </c>
      <c r="AG41" s="146" t="s">
        <v>34</v>
      </c>
      <c r="AH41" s="148" t="s">
        <v>35</v>
      </c>
    </row>
    <row r="42" spans="2:34" x14ac:dyDescent="0.25">
      <c r="B42" s="20" t="s">
        <v>14</v>
      </c>
      <c r="C42" s="122">
        <v>46.875</v>
      </c>
      <c r="D42" s="122">
        <v>46.875</v>
      </c>
      <c r="E42" s="122">
        <v>46.875</v>
      </c>
      <c r="F42" s="122">
        <v>46.875</v>
      </c>
      <c r="G42" s="122">
        <v>46.875</v>
      </c>
      <c r="H42" s="122">
        <v>46.875</v>
      </c>
      <c r="I42" s="122">
        <v>46.875</v>
      </c>
      <c r="J42" s="122">
        <v>46.875</v>
      </c>
      <c r="K42" s="122">
        <v>46.875</v>
      </c>
      <c r="L42" s="122">
        <v>46.875</v>
      </c>
      <c r="M42" s="121">
        <f>AVERAGE(C42:L42)</f>
        <v>46.875</v>
      </c>
      <c r="N42" s="122">
        <f>_xlfn.STDEV.P(C42:L42)</f>
        <v>0</v>
      </c>
      <c r="O42" s="122">
        <f>MEDIAN(C42:L42)</f>
        <v>46.875</v>
      </c>
      <c r="P42" s="122">
        <f>MIN(C42:L42)</f>
        <v>46.875</v>
      </c>
      <c r="Q42" s="123">
        <f>MAX(C42:L42)</f>
        <v>46.875</v>
      </c>
      <c r="S42" s="20" t="s">
        <v>14</v>
      </c>
      <c r="T42" s="109">
        <f>C3+C42</f>
        <v>92.875</v>
      </c>
      <c r="U42" s="110">
        <f t="shared" ref="U42:AC51" si="37">D3+D42</f>
        <v>92.875</v>
      </c>
      <c r="V42" s="110">
        <f t="shared" si="37"/>
        <v>92.875</v>
      </c>
      <c r="W42" s="110">
        <f t="shared" si="37"/>
        <v>92.875</v>
      </c>
      <c r="X42" s="110">
        <f t="shared" si="37"/>
        <v>92.875</v>
      </c>
      <c r="Y42" s="110">
        <f t="shared" si="37"/>
        <v>92.875</v>
      </c>
      <c r="Z42" s="110">
        <f t="shared" si="37"/>
        <v>92.875</v>
      </c>
      <c r="AA42" s="110">
        <f t="shared" si="37"/>
        <v>92.875</v>
      </c>
      <c r="AB42" s="110">
        <f t="shared" si="37"/>
        <v>92.875</v>
      </c>
      <c r="AC42" s="111">
        <f t="shared" si="37"/>
        <v>108.875</v>
      </c>
      <c r="AD42" s="110">
        <f>AVERAGE(T42:AC42)</f>
        <v>94.474999999999994</v>
      </c>
      <c r="AE42" s="110">
        <f>_xlfn.STDEV.P(T42:AC42)</f>
        <v>4.8</v>
      </c>
      <c r="AF42" s="110">
        <f>MEDIAN(T42:AC42)</f>
        <v>92.875</v>
      </c>
      <c r="AG42" s="110">
        <f>MIN(T42:AC42)</f>
        <v>92.875</v>
      </c>
      <c r="AH42" s="111">
        <f>MAX(T42:AC42)</f>
        <v>108.875</v>
      </c>
    </row>
    <row r="43" spans="2:34" x14ac:dyDescent="0.25">
      <c r="B43" s="18" t="s">
        <v>15</v>
      </c>
      <c r="C43" s="118">
        <v>31.25</v>
      </c>
      <c r="D43" s="118">
        <v>46.875</v>
      </c>
      <c r="E43" s="118">
        <v>31.25</v>
      </c>
      <c r="F43" s="118">
        <v>31.25</v>
      </c>
      <c r="G43" s="118">
        <v>46.875</v>
      </c>
      <c r="H43" s="118">
        <v>31.25</v>
      </c>
      <c r="I43" s="118">
        <v>46.875</v>
      </c>
      <c r="J43" s="118">
        <v>31.25</v>
      </c>
      <c r="K43" s="118">
        <v>46.875</v>
      </c>
      <c r="L43" s="118">
        <v>31.25</v>
      </c>
      <c r="M43" s="119">
        <f t="shared" ref="M43:M51" si="38">AVERAGE(C43:L43)</f>
        <v>37.5</v>
      </c>
      <c r="N43" s="118">
        <f t="shared" ref="N43:N51" si="39">_xlfn.STDEV.P(C43:L43)</f>
        <v>7.6546554461974319</v>
      </c>
      <c r="O43" s="118">
        <f t="shared" ref="O43:O51" si="40">MEDIAN(C43:L43)</f>
        <v>31.25</v>
      </c>
      <c r="P43" s="118">
        <f t="shared" ref="P43:P51" si="41">MIN(C43:L43)</f>
        <v>31.25</v>
      </c>
      <c r="Q43" s="120">
        <f t="shared" ref="Q43:Q51" si="42">MAX(C43:L43)</f>
        <v>46.875</v>
      </c>
      <c r="S43" s="18" t="s">
        <v>15</v>
      </c>
      <c r="T43" s="112">
        <f t="shared" ref="T43:T51" si="43">C4+C43</f>
        <v>77.25</v>
      </c>
      <c r="U43" s="113">
        <f t="shared" si="37"/>
        <v>92.875</v>
      </c>
      <c r="V43" s="113">
        <f t="shared" si="37"/>
        <v>77.25</v>
      </c>
      <c r="W43" s="113">
        <f t="shared" si="37"/>
        <v>77.25</v>
      </c>
      <c r="X43" s="113">
        <f t="shared" si="37"/>
        <v>92.875</v>
      </c>
      <c r="Y43" s="113">
        <f t="shared" si="37"/>
        <v>77.25</v>
      </c>
      <c r="Z43" s="113">
        <f t="shared" si="37"/>
        <v>92.875</v>
      </c>
      <c r="AA43" s="113">
        <f t="shared" si="37"/>
        <v>77.25</v>
      </c>
      <c r="AB43" s="113">
        <f t="shared" si="37"/>
        <v>92.875</v>
      </c>
      <c r="AC43" s="114">
        <f t="shared" si="37"/>
        <v>93.25</v>
      </c>
      <c r="AD43" s="113">
        <f t="shared" ref="AD43:AD51" si="44">AVERAGE(T43:AC43)</f>
        <v>85.1</v>
      </c>
      <c r="AE43" s="113">
        <f t="shared" ref="AE43:AE51" si="45">_xlfn.STDEV.P(T43:AC43)</f>
        <v>7.8507165278081468</v>
      </c>
      <c r="AF43" s="113">
        <f t="shared" ref="AF43:AF51" si="46">MEDIAN(T43:AC43)</f>
        <v>85.0625</v>
      </c>
      <c r="AG43" s="113">
        <f t="shared" ref="AG43:AG51" si="47">MIN(T43:AC43)</f>
        <v>77.25</v>
      </c>
      <c r="AH43" s="114">
        <f t="shared" ref="AH43:AH51" si="48">MAX(T43:AC43)</f>
        <v>93.25</v>
      </c>
    </row>
    <row r="44" spans="2:34" x14ac:dyDescent="0.25">
      <c r="B44" s="18" t="s">
        <v>17</v>
      </c>
      <c r="C44" s="118">
        <v>31.25</v>
      </c>
      <c r="D44" s="118">
        <v>46.875</v>
      </c>
      <c r="E44" s="118">
        <v>31.25</v>
      </c>
      <c r="F44" s="118">
        <v>31.25</v>
      </c>
      <c r="G44" s="118">
        <v>31.25</v>
      </c>
      <c r="H44" s="118">
        <v>31.25</v>
      </c>
      <c r="I44" s="118">
        <v>31.25</v>
      </c>
      <c r="J44" s="118">
        <v>31.25</v>
      </c>
      <c r="K44" s="118">
        <v>31.25</v>
      </c>
      <c r="L44" s="118">
        <v>31.25</v>
      </c>
      <c r="M44" s="119">
        <f t="shared" si="38"/>
        <v>32.8125</v>
      </c>
      <c r="N44" s="118">
        <f t="shared" si="39"/>
        <v>4.6875</v>
      </c>
      <c r="O44" s="118">
        <f t="shared" si="40"/>
        <v>31.25</v>
      </c>
      <c r="P44" s="118">
        <f t="shared" si="41"/>
        <v>31.25</v>
      </c>
      <c r="Q44" s="120">
        <f t="shared" si="42"/>
        <v>46.875</v>
      </c>
      <c r="S44" s="18" t="s">
        <v>17</v>
      </c>
      <c r="T44" s="112">
        <f t="shared" si="43"/>
        <v>77.25</v>
      </c>
      <c r="U44" s="113">
        <f t="shared" si="37"/>
        <v>92.875</v>
      </c>
      <c r="V44" s="113">
        <f t="shared" si="37"/>
        <v>77.25</v>
      </c>
      <c r="W44" s="113">
        <f t="shared" si="37"/>
        <v>77.25</v>
      </c>
      <c r="X44" s="113">
        <f t="shared" si="37"/>
        <v>62.25</v>
      </c>
      <c r="Y44" s="113">
        <f t="shared" si="37"/>
        <v>77.25</v>
      </c>
      <c r="Z44" s="113">
        <f t="shared" si="37"/>
        <v>77.25</v>
      </c>
      <c r="AA44" s="113">
        <f t="shared" si="37"/>
        <v>77.25</v>
      </c>
      <c r="AB44" s="113">
        <f t="shared" si="37"/>
        <v>77.25</v>
      </c>
      <c r="AC44" s="114">
        <f t="shared" si="37"/>
        <v>93.25</v>
      </c>
      <c r="AD44" s="113">
        <f t="shared" si="44"/>
        <v>78.912499999999994</v>
      </c>
      <c r="AE44" s="113">
        <f t="shared" si="45"/>
        <v>8.3516558986826084</v>
      </c>
      <c r="AF44" s="113">
        <f t="shared" si="46"/>
        <v>77.25</v>
      </c>
      <c r="AG44" s="113">
        <f t="shared" si="47"/>
        <v>62.25</v>
      </c>
      <c r="AH44" s="114">
        <f t="shared" si="48"/>
        <v>93.25</v>
      </c>
    </row>
    <row r="45" spans="2:34" x14ac:dyDescent="0.25">
      <c r="B45" s="19" t="s">
        <v>16</v>
      </c>
      <c r="C45" s="125">
        <v>31.25</v>
      </c>
      <c r="D45" s="125">
        <v>15.625</v>
      </c>
      <c r="E45" s="125">
        <v>31.25</v>
      </c>
      <c r="F45" s="125">
        <v>31.25</v>
      </c>
      <c r="G45" s="125">
        <v>31.25</v>
      </c>
      <c r="H45" s="125">
        <v>31.25</v>
      </c>
      <c r="I45" s="125">
        <v>31.25</v>
      </c>
      <c r="J45" s="125">
        <v>31.25</v>
      </c>
      <c r="K45" s="125">
        <v>15.625</v>
      </c>
      <c r="L45" s="125">
        <v>31.25</v>
      </c>
      <c r="M45" s="124">
        <f t="shared" si="38"/>
        <v>28.125</v>
      </c>
      <c r="N45" s="125">
        <f t="shared" si="39"/>
        <v>6.25</v>
      </c>
      <c r="O45" s="125">
        <f t="shared" si="40"/>
        <v>31.25</v>
      </c>
      <c r="P45" s="125">
        <f t="shared" si="41"/>
        <v>15.625</v>
      </c>
      <c r="Q45" s="126">
        <f t="shared" si="42"/>
        <v>31.25</v>
      </c>
      <c r="S45" s="19" t="s">
        <v>16</v>
      </c>
      <c r="T45" s="115">
        <f t="shared" si="43"/>
        <v>77.25</v>
      </c>
      <c r="U45" s="116">
        <f t="shared" si="37"/>
        <v>61.625</v>
      </c>
      <c r="V45" s="116">
        <f t="shared" si="37"/>
        <v>77.25</v>
      </c>
      <c r="W45" s="116">
        <f t="shared" si="37"/>
        <v>77.25</v>
      </c>
      <c r="X45" s="116">
        <f t="shared" si="37"/>
        <v>62.25</v>
      </c>
      <c r="Y45" s="116">
        <f t="shared" si="37"/>
        <v>62.25</v>
      </c>
      <c r="Z45" s="116">
        <f t="shared" si="37"/>
        <v>62.25</v>
      </c>
      <c r="AA45" s="116">
        <f t="shared" si="37"/>
        <v>62.25</v>
      </c>
      <c r="AB45" s="116">
        <f t="shared" si="37"/>
        <v>46.625</v>
      </c>
      <c r="AC45" s="117">
        <f t="shared" si="37"/>
        <v>77.25</v>
      </c>
      <c r="AD45" s="116">
        <f t="shared" si="44"/>
        <v>66.625</v>
      </c>
      <c r="AE45" s="116">
        <f t="shared" si="45"/>
        <v>9.7628120948833175</v>
      </c>
      <c r="AF45" s="116">
        <f t="shared" si="46"/>
        <v>62.25</v>
      </c>
      <c r="AG45" s="116">
        <f t="shared" si="47"/>
        <v>46.625</v>
      </c>
      <c r="AH45" s="117">
        <f t="shared" si="48"/>
        <v>77.25</v>
      </c>
    </row>
    <row r="46" spans="2:34" x14ac:dyDescent="0.25">
      <c r="B46" s="20" t="s">
        <v>44</v>
      </c>
      <c r="C46" s="122">
        <v>31.25</v>
      </c>
      <c r="D46" s="122">
        <v>46.875</v>
      </c>
      <c r="E46" s="122">
        <v>46.875</v>
      </c>
      <c r="F46" s="122">
        <v>46.875</v>
      </c>
      <c r="G46" s="122">
        <v>46.875</v>
      </c>
      <c r="H46" s="122">
        <v>46.875</v>
      </c>
      <c r="I46" s="122">
        <v>15.625</v>
      </c>
      <c r="J46" s="122">
        <v>46.875</v>
      </c>
      <c r="K46" s="122">
        <v>31.25</v>
      </c>
      <c r="L46" s="122">
        <v>31.25</v>
      </c>
      <c r="M46" s="121">
        <f t="shared" si="38"/>
        <v>39.0625</v>
      </c>
      <c r="N46" s="122">
        <f t="shared" si="39"/>
        <v>10.481568644530265</v>
      </c>
      <c r="O46" s="122">
        <f t="shared" si="40"/>
        <v>46.875</v>
      </c>
      <c r="P46" s="122">
        <f t="shared" si="41"/>
        <v>15.625</v>
      </c>
      <c r="Q46" s="123">
        <f t="shared" si="42"/>
        <v>46.875</v>
      </c>
      <c r="S46" s="20" t="s">
        <v>44</v>
      </c>
      <c r="T46" s="109">
        <f t="shared" si="43"/>
        <v>77.25</v>
      </c>
      <c r="U46" s="110">
        <f t="shared" si="37"/>
        <v>92.875</v>
      </c>
      <c r="V46" s="110">
        <f t="shared" si="37"/>
        <v>77.875</v>
      </c>
      <c r="W46" s="110">
        <f t="shared" si="37"/>
        <v>92.875</v>
      </c>
      <c r="X46" s="110">
        <f t="shared" si="37"/>
        <v>92.875</v>
      </c>
      <c r="Y46" s="110">
        <f t="shared" si="37"/>
        <v>92.875</v>
      </c>
      <c r="Z46" s="110">
        <f t="shared" si="37"/>
        <v>61.625</v>
      </c>
      <c r="AA46" s="110">
        <f t="shared" si="37"/>
        <v>92.875</v>
      </c>
      <c r="AB46" s="110">
        <f t="shared" si="37"/>
        <v>62.25</v>
      </c>
      <c r="AC46" s="111">
        <f t="shared" si="37"/>
        <v>93.25</v>
      </c>
      <c r="AD46" s="110">
        <f t="shared" si="44"/>
        <v>83.662499999999994</v>
      </c>
      <c r="AE46" s="110">
        <f t="shared" si="45"/>
        <v>12.389644113129318</v>
      </c>
      <c r="AF46" s="110">
        <f t="shared" si="46"/>
        <v>92.875</v>
      </c>
      <c r="AG46" s="110">
        <f t="shared" si="47"/>
        <v>61.625</v>
      </c>
      <c r="AH46" s="111">
        <f t="shared" si="48"/>
        <v>93.25</v>
      </c>
    </row>
    <row r="47" spans="2:34" x14ac:dyDescent="0.25">
      <c r="B47" s="18" t="s">
        <v>45</v>
      </c>
      <c r="C47" s="118">
        <v>15.625</v>
      </c>
      <c r="D47" s="118">
        <v>46.875</v>
      </c>
      <c r="E47" s="118">
        <v>31.25</v>
      </c>
      <c r="F47" s="118">
        <v>46.875</v>
      </c>
      <c r="G47" s="118">
        <v>46.875</v>
      </c>
      <c r="H47" s="118">
        <v>46.875</v>
      </c>
      <c r="I47" s="118">
        <v>46.875</v>
      </c>
      <c r="J47" s="118">
        <v>31.25</v>
      </c>
      <c r="K47" s="118">
        <v>31.25</v>
      </c>
      <c r="L47" s="118">
        <v>46.875</v>
      </c>
      <c r="M47" s="119">
        <f t="shared" si="38"/>
        <v>39.0625</v>
      </c>
      <c r="N47" s="118">
        <f t="shared" si="39"/>
        <v>10.481568644530265</v>
      </c>
      <c r="O47" s="118">
        <f t="shared" si="40"/>
        <v>46.875</v>
      </c>
      <c r="P47" s="118">
        <f t="shared" si="41"/>
        <v>15.625</v>
      </c>
      <c r="Q47" s="120">
        <f t="shared" si="42"/>
        <v>46.875</v>
      </c>
      <c r="S47" s="18" t="s">
        <v>45</v>
      </c>
      <c r="T47" s="112">
        <f t="shared" si="43"/>
        <v>61.625</v>
      </c>
      <c r="U47" s="113">
        <f t="shared" si="37"/>
        <v>92.875</v>
      </c>
      <c r="V47" s="113">
        <f t="shared" si="37"/>
        <v>77.25</v>
      </c>
      <c r="W47" s="113">
        <f t="shared" si="37"/>
        <v>92.875</v>
      </c>
      <c r="X47" s="113">
        <f t="shared" si="37"/>
        <v>92.875</v>
      </c>
      <c r="Y47" s="113">
        <f t="shared" si="37"/>
        <v>92.875</v>
      </c>
      <c r="Z47" s="113">
        <f t="shared" si="37"/>
        <v>77.875</v>
      </c>
      <c r="AA47" s="113">
        <f t="shared" si="37"/>
        <v>62.25</v>
      </c>
      <c r="AB47" s="113">
        <f t="shared" si="37"/>
        <v>77.25</v>
      </c>
      <c r="AC47" s="114">
        <f t="shared" si="37"/>
        <v>92.875</v>
      </c>
      <c r="AD47" s="113">
        <f t="shared" si="44"/>
        <v>82.0625</v>
      </c>
      <c r="AE47" s="113">
        <f t="shared" si="45"/>
        <v>12.077387186390938</v>
      </c>
      <c r="AF47" s="113">
        <f t="shared" si="46"/>
        <v>85.375</v>
      </c>
      <c r="AG47" s="113">
        <f t="shared" si="47"/>
        <v>61.625</v>
      </c>
      <c r="AH47" s="114">
        <f t="shared" si="48"/>
        <v>92.875</v>
      </c>
    </row>
    <row r="48" spans="2:34" x14ac:dyDescent="0.25">
      <c r="B48" s="19" t="s">
        <v>46</v>
      </c>
      <c r="C48" s="125">
        <v>31.25</v>
      </c>
      <c r="D48" s="125">
        <v>46.875</v>
      </c>
      <c r="E48" s="125">
        <v>31.25</v>
      </c>
      <c r="F48" s="125">
        <v>31.25</v>
      </c>
      <c r="G48" s="125">
        <v>31.25</v>
      </c>
      <c r="H48" s="125">
        <v>31.25</v>
      </c>
      <c r="I48" s="125">
        <v>46.875</v>
      </c>
      <c r="J48" s="125">
        <v>46.875</v>
      </c>
      <c r="K48" s="125">
        <v>31.25</v>
      </c>
      <c r="L48" s="125">
        <v>46.875</v>
      </c>
      <c r="M48" s="124">
        <f t="shared" si="38"/>
        <v>37.5</v>
      </c>
      <c r="N48" s="125">
        <f t="shared" si="39"/>
        <v>7.6546554461974319</v>
      </c>
      <c r="O48" s="125">
        <f t="shared" si="40"/>
        <v>31.25</v>
      </c>
      <c r="P48" s="125">
        <f t="shared" si="41"/>
        <v>31.25</v>
      </c>
      <c r="Q48" s="126">
        <f t="shared" si="42"/>
        <v>46.875</v>
      </c>
      <c r="S48" s="19" t="s">
        <v>46</v>
      </c>
      <c r="T48" s="115">
        <f t="shared" si="43"/>
        <v>77.25</v>
      </c>
      <c r="U48" s="116">
        <f t="shared" si="37"/>
        <v>92.875</v>
      </c>
      <c r="V48" s="116">
        <f t="shared" si="37"/>
        <v>77.25</v>
      </c>
      <c r="W48" s="116">
        <f t="shared" si="37"/>
        <v>62.25</v>
      </c>
      <c r="X48" s="116">
        <f t="shared" si="37"/>
        <v>77.25</v>
      </c>
      <c r="Y48" s="116">
        <f t="shared" si="37"/>
        <v>77.25</v>
      </c>
      <c r="Z48" s="116">
        <f t="shared" si="37"/>
        <v>77.875</v>
      </c>
      <c r="AA48" s="116">
        <f t="shared" si="37"/>
        <v>92.875</v>
      </c>
      <c r="AB48" s="116">
        <f t="shared" si="37"/>
        <v>93.25</v>
      </c>
      <c r="AC48" s="117">
        <f t="shared" si="37"/>
        <v>92.875</v>
      </c>
      <c r="AD48" s="116">
        <f t="shared" si="44"/>
        <v>82.1</v>
      </c>
      <c r="AE48" s="116">
        <f t="shared" si="45"/>
        <v>9.8923581617327212</v>
      </c>
      <c r="AF48" s="116">
        <f t="shared" si="46"/>
        <v>77.5625</v>
      </c>
      <c r="AG48" s="116">
        <f t="shared" si="47"/>
        <v>62.25</v>
      </c>
      <c r="AH48" s="117">
        <f t="shared" si="48"/>
        <v>93.25</v>
      </c>
    </row>
    <row r="49" spans="2:34" x14ac:dyDescent="0.25">
      <c r="B49" s="18" t="s">
        <v>47</v>
      </c>
      <c r="C49" s="118">
        <v>46.875</v>
      </c>
      <c r="D49" s="118">
        <v>46.875</v>
      </c>
      <c r="E49" s="118">
        <v>46.875</v>
      </c>
      <c r="F49" s="118">
        <v>46.875</v>
      </c>
      <c r="G49" s="118">
        <v>31.25</v>
      </c>
      <c r="H49" s="118">
        <v>46.875</v>
      </c>
      <c r="I49" s="118">
        <v>46.875</v>
      </c>
      <c r="J49" s="118">
        <v>46.875</v>
      </c>
      <c r="K49" s="118">
        <v>31.25</v>
      </c>
      <c r="L49" s="118">
        <v>46.875</v>
      </c>
      <c r="M49" s="119">
        <f t="shared" si="38"/>
        <v>43.75</v>
      </c>
      <c r="N49" s="118">
        <f t="shared" si="39"/>
        <v>6.25</v>
      </c>
      <c r="O49" s="118">
        <f t="shared" si="40"/>
        <v>46.875</v>
      </c>
      <c r="P49" s="118">
        <f t="shared" si="41"/>
        <v>31.25</v>
      </c>
      <c r="Q49" s="120">
        <f t="shared" si="42"/>
        <v>46.875</v>
      </c>
      <c r="S49" s="18" t="s">
        <v>47</v>
      </c>
      <c r="T49" s="112">
        <f t="shared" si="43"/>
        <v>92.875</v>
      </c>
      <c r="U49" s="113">
        <f t="shared" si="37"/>
        <v>77.875</v>
      </c>
      <c r="V49" s="113">
        <f t="shared" si="37"/>
        <v>92.875</v>
      </c>
      <c r="W49" s="113">
        <f t="shared" si="37"/>
        <v>77.875</v>
      </c>
      <c r="X49" s="113">
        <f t="shared" si="37"/>
        <v>93.25</v>
      </c>
      <c r="Y49" s="113">
        <f t="shared" si="37"/>
        <v>92.875</v>
      </c>
      <c r="Z49" s="113">
        <f t="shared" si="37"/>
        <v>92.875</v>
      </c>
      <c r="AA49" s="113">
        <f t="shared" si="37"/>
        <v>92.875</v>
      </c>
      <c r="AB49" s="113">
        <f t="shared" si="37"/>
        <v>77.25</v>
      </c>
      <c r="AC49" s="114">
        <f t="shared" si="37"/>
        <v>108.875</v>
      </c>
      <c r="AD49" s="113">
        <f t="shared" si="44"/>
        <v>89.95</v>
      </c>
      <c r="AE49" s="113">
        <f t="shared" si="45"/>
        <v>9.2990590921877683</v>
      </c>
      <c r="AF49" s="113">
        <f t="shared" si="46"/>
        <v>92.875</v>
      </c>
      <c r="AG49" s="113">
        <f t="shared" si="47"/>
        <v>77.25</v>
      </c>
      <c r="AH49" s="114">
        <f t="shared" si="48"/>
        <v>108.875</v>
      </c>
    </row>
    <row r="50" spans="2:34" x14ac:dyDescent="0.25">
      <c r="B50" s="18" t="s">
        <v>48</v>
      </c>
      <c r="C50" s="118">
        <v>31.25</v>
      </c>
      <c r="D50" s="118">
        <v>46.875</v>
      </c>
      <c r="E50" s="118">
        <v>46.875</v>
      </c>
      <c r="F50" s="118">
        <v>46.875</v>
      </c>
      <c r="G50" s="118">
        <v>46.875</v>
      </c>
      <c r="H50" s="118">
        <v>31.25</v>
      </c>
      <c r="I50" s="118">
        <v>46.875</v>
      </c>
      <c r="J50" s="118">
        <v>46.875</v>
      </c>
      <c r="K50" s="118">
        <v>46.875</v>
      </c>
      <c r="L50" s="118">
        <v>62.5</v>
      </c>
      <c r="M50" s="119">
        <f t="shared" si="38"/>
        <v>45.3125</v>
      </c>
      <c r="N50" s="118">
        <f t="shared" si="39"/>
        <v>8.4143200111476624</v>
      </c>
      <c r="O50" s="118">
        <f t="shared" si="40"/>
        <v>46.875</v>
      </c>
      <c r="P50" s="118">
        <f t="shared" si="41"/>
        <v>31.25</v>
      </c>
      <c r="Q50" s="120">
        <f t="shared" si="42"/>
        <v>62.5</v>
      </c>
      <c r="S50" s="18" t="s">
        <v>48</v>
      </c>
      <c r="T50" s="112">
        <f t="shared" si="43"/>
        <v>93.25</v>
      </c>
      <c r="U50" s="113">
        <f t="shared" si="37"/>
        <v>92.875</v>
      </c>
      <c r="V50" s="113">
        <f t="shared" si="37"/>
        <v>92.875</v>
      </c>
      <c r="W50" s="113">
        <f t="shared" si="37"/>
        <v>92.875</v>
      </c>
      <c r="X50" s="113">
        <f t="shared" si="37"/>
        <v>92.875</v>
      </c>
      <c r="Y50" s="113">
        <f t="shared" si="37"/>
        <v>62.25</v>
      </c>
      <c r="Z50" s="113">
        <f t="shared" si="37"/>
        <v>92.875</v>
      </c>
      <c r="AA50" s="113">
        <f t="shared" si="37"/>
        <v>92.875</v>
      </c>
      <c r="AB50" s="113">
        <f t="shared" si="37"/>
        <v>92.875</v>
      </c>
      <c r="AC50" s="114">
        <f t="shared" si="37"/>
        <v>124.5</v>
      </c>
      <c r="AD50" s="113">
        <f t="shared" si="44"/>
        <v>93.012500000000003</v>
      </c>
      <c r="AE50" s="113">
        <f t="shared" si="45"/>
        <v>13.921145112741264</v>
      </c>
      <c r="AF50" s="113">
        <f t="shared" si="46"/>
        <v>92.875</v>
      </c>
      <c r="AG50" s="113">
        <f t="shared" si="47"/>
        <v>62.25</v>
      </c>
      <c r="AH50" s="114">
        <f t="shared" si="48"/>
        <v>124.5</v>
      </c>
    </row>
    <row r="51" spans="2:34" x14ac:dyDescent="0.25">
      <c r="B51" s="19" t="s">
        <v>49</v>
      </c>
      <c r="C51" s="125">
        <v>31.25</v>
      </c>
      <c r="D51" s="125">
        <v>46.875</v>
      </c>
      <c r="E51" s="125">
        <v>46.875</v>
      </c>
      <c r="F51" s="125">
        <v>46.875</v>
      </c>
      <c r="G51" s="125">
        <v>46.875</v>
      </c>
      <c r="H51" s="125">
        <v>46.875</v>
      </c>
      <c r="I51" s="125">
        <v>46.875</v>
      </c>
      <c r="J51" s="125">
        <v>62.5</v>
      </c>
      <c r="K51" s="125">
        <v>31.25</v>
      </c>
      <c r="L51" s="125">
        <v>46.875</v>
      </c>
      <c r="M51" s="124">
        <f t="shared" si="38"/>
        <v>45.3125</v>
      </c>
      <c r="N51" s="125">
        <f t="shared" si="39"/>
        <v>8.4143200111476624</v>
      </c>
      <c r="O51" s="125">
        <f t="shared" si="40"/>
        <v>46.875</v>
      </c>
      <c r="P51" s="125">
        <f t="shared" si="41"/>
        <v>31.25</v>
      </c>
      <c r="Q51" s="126">
        <f t="shared" si="42"/>
        <v>62.5</v>
      </c>
      <c r="S51" s="19" t="s">
        <v>49</v>
      </c>
      <c r="T51" s="115">
        <f t="shared" si="43"/>
        <v>77.25</v>
      </c>
      <c r="U51" s="116">
        <f t="shared" si="37"/>
        <v>92.875</v>
      </c>
      <c r="V51" s="116">
        <f t="shared" si="37"/>
        <v>92.875</v>
      </c>
      <c r="W51" s="116">
        <f t="shared" si="37"/>
        <v>77.875</v>
      </c>
      <c r="X51" s="116">
        <f t="shared" si="37"/>
        <v>92.875</v>
      </c>
      <c r="Y51" s="116">
        <f t="shared" si="37"/>
        <v>92.875</v>
      </c>
      <c r="Z51" s="116">
        <f t="shared" si="37"/>
        <v>92.875</v>
      </c>
      <c r="AA51" s="116">
        <f t="shared" si="37"/>
        <v>93.5</v>
      </c>
      <c r="AB51" s="116">
        <f t="shared" si="37"/>
        <v>93.25</v>
      </c>
      <c r="AC51" s="117">
        <f t="shared" si="37"/>
        <v>92.875</v>
      </c>
      <c r="AD51" s="116">
        <f t="shared" si="44"/>
        <v>89.912499999999994</v>
      </c>
      <c r="AE51" s="116">
        <f t="shared" si="45"/>
        <v>6.1798690317837641</v>
      </c>
      <c r="AF51" s="116">
        <f t="shared" si="46"/>
        <v>92.875</v>
      </c>
      <c r="AG51" s="116">
        <f t="shared" si="47"/>
        <v>77.25</v>
      </c>
      <c r="AH51" s="117">
        <f t="shared" si="48"/>
        <v>93.5</v>
      </c>
    </row>
    <row r="54" spans="2:34" x14ac:dyDescent="0.25">
      <c r="B54" s="145" t="s">
        <v>39</v>
      </c>
      <c r="C54" s="146">
        <v>1</v>
      </c>
      <c r="D54" s="146">
        <v>2</v>
      </c>
      <c r="E54" s="146">
        <v>3</v>
      </c>
      <c r="F54" s="146">
        <v>4</v>
      </c>
      <c r="G54" s="146">
        <v>5</v>
      </c>
      <c r="H54" s="146">
        <v>6</v>
      </c>
      <c r="I54" s="146">
        <v>7</v>
      </c>
      <c r="J54" s="146">
        <v>8</v>
      </c>
      <c r="K54" s="146">
        <v>9</v>
      </c>
      <c r="L54" s="146">
        <v>10</v>
      </c>
      <c r="M54" s="147" t="s">
        <v>31</v>
      </c>
      <c r="N54" s="146" t="s">
        <v>32</v>
      </c>
      <c r="O54" s="146" t="s">
        <v>33</v>
      </c>
      <c r="P54" s="146" t="s">
        <v>34</v>
      </c>
      <c r="Q54" s="148" t="s">
        <v>35</v>
      </c>
      <c r="S54" s="145" t="s">
        <v>43</v>
      </c>
      <c r="T54" s="146">
        <v>1</v>
      </c>
      <c r="U54" s="146">
        <v>2</v>
      </c>
      <c r="V54" s="146">
        <v>3</v>
      </c>
      <c r="W54" s="146">
        <v>4</v>
      </c>
      <c r="X54" s="146">
        <v>5</v>
      </c>
      <c r="Y54" s="146">
        <v>6</v>
      </c>
      <c r="Z54" s="146">
        <v>7</v>
      </c>
      <c r="AA54" s="146">
        <v>8</v>
      </c>
      <c r="AB54" s="146">
        <v>9</v>
      </c>
      <c r="AC54" s="146">
        <v>10</v>
      </c>
      <c r="AD54" s="147" t="s">
        <v>31</v>
      </c>
      <c r="AE54" s="146" t="s">
        <v>32</v>
      </c>
      <c r="AF54" s="146" t="s">
        <v>33</v>
      </c>
      <c r="AG54" s="146" t="s">
        <v>34</v>
      </c>
      <c r="AH54" s="148" t="s">
        <v>35</v>
      </c>
    </row>
    <row r="55" spans="2:34" x14ac:dyDescent="0.25">
      <c r="B55" s="20" t="s">
        <v>14</v>
      </c>
      <c r="C55" s="122">
        <v>3171.875</v>
      </c>
      <c r="D55" s="122">
        <v>3984.375</v>
      </c>
      <c r="E55" s="122">
        <v>3562.5</v>
      </c>
      <c r="F55" s="122">
        <v>3640.625</v>
      </c>
      <c r="G55" s="122">
        <v>3187.5</v>
      </c>
      <c r="H55" s="122">
        <v>3437.5</v>
      </c>
      <c r="I55" s="122">
        <v>3656.25</v>
      </c>
      <c r="J55" s="122">
        <v>3937.5</v>
      </c>
      <c r="K55" s="122">
        <v>3687.5</v>
      </c>
      <c r="L55" s="122">
        <v>3875</v>
      </c>
      <c r="M55" s="121">
        <f>AVERAGE(C55:L55)</f>
        <v>3614.0625</v>
      </c>
      <c r="N55" s="122">
        <f>_xlfn.STDEV.P(C55:L55)</f>
        <v>270.00524445138097</v>
      </c>
      <c r="O55" s="122">
        <f>MEDIAN(C55:L55)</f>
        <v>3648.4375</v>
      </c>
      <c r="P55" s="122">
        <f>MIN(C55:L55)</f>
        <v>3171.875</v>
      </c>
      <c r="Q55" s="123">
        <f>MAX(C55:L55)</f>
        <v>3984.375</v>
      </c>
      <c r="S55" s="21" t="s">
        <v>14</v>
      </c>
      <c r="T55" s="121">
        <f>C3+C55</f>
        <v>3217.875</v>
      </c>
      <c r="U55" s="122">
        <f t="shared" ref="U55:AC64" si="49">D3+D55</f>
        <v>4030.375</v>
      </c>
      <c r="V55" s="122">
        <f t="shared" si="49"/>
        <v>3608.5</v>
      </c>
      <c r="W55" s="122">
        <f t="shared" si="49"/>
        <v>3686.625</v>
      </c>
      <c r="X55" s="122">
        <f t="shared" si="49"/>
        <v>3233.5</v>
      </c>
      <c r="Y55" s="122">
        <f t="shared" si="49"/>
        <v>3483.5</v>
      </c>
      <c r="Z55" s="122">
        <f t="shared" si="49"/>
        <v>3702.25</v>
      </c>
      <c r="AA55" s="122">
        <f t="shared" si="49"/>
        <v>3983.5</v>
      </c>
      <c r="AB55" s="122">
        <f t="shared" si="49"/>
        <v>3733.5</v>
      </c>
      <c r="AC55" s="123">
        <f t="shared" si="49"/>
        <v>3937</v>
      </c>
      <c r="AD55" s="122">
        <f>AVERAGE(T55:AC55)</f>
        <v>3661.6624999999999</v>
      </c>
      <c r="AE55" s="122">
        <f>_xlfn.STDEV.P(T55:AC55)</f>
        <v>271.58952857437271</v>
      </c>
      <c r="AF55" s="122">
        <f>MEDIAN(T55:AC55)</f>
        <v>3694.4375</v>
      </c>
      <c r="AG55" s="122">
        <f>MIN(T55:AC55)</f>
        <v>3217.875</v>
      </c>
      <c r="AH55" s="123">
        <f>MAX(T55:AC55)</f>
        <v>4030.375</v>
      </c>
    </row>
    <row r="56" spans="2:34" x14ac:dyDescent="0.25">
      <c r="B56" s="18" t="s">
        <v>15</v>
      </c>
      <c r="C56" s="118">
        <v>3421.875</v>
      </c>
      <c r="D56" s="118">
        <v>3546.875</v>
      </c>
      <c r="E56" s="118">
        <v>3484.375</v>
      </c>
      <c r="F56" s="118">
        <v>3390.625</v>
      </c>
      <c r="G56" s="118">
        <v>3531.25</v>
      </c>
      <c r="H56" s="118">
        <v>3390.625</v>
      </c>
      <c r="I56" s="118">
        <v>3296.875</v>
      </c>
      <c r="J56" s="118">
        <v>3531.25</v>
      </c>
      <c r="K56" s="118">
        <v>3421.875</v>
      </c>
      <c r="L56" s="118">
        <v>3546.875</v>
      </c>
      <c r="M56" s="119">
        <f t="shared" ref="M56:M64" si="50">AVERAGE(C56:L56)</f>
        <v>3456.25</v>
      </c>
      <c r="N56" s="118">
        <f t="shared" ref="N56:N64" si="51">_xlfn.STDEV.P(C56:L56)</f>
        <v>80.525617042032039</v>
      </c>
      <c r="O56" s="118">
        <f t="shared" ref="O56:O64" si="52">MEDIAN(C56:L56)</f>
        <v>3453.125</v>
      </c>
      <c r="P56" s="118">
        <f t="shared" ref="P56:P64" si="53">MIN(C56:L56)</f>
        <v>3296.875</v>
      </c>
      <c r="Q56" s="120">
        <f t="shared" ref="Q56:Q64" si="54">MAX(C56:L56)</f>
        <v>3546.875</v>
      </c>
      <c r="S56" s="14" t="s">
        <v>15</v>
      </c>
      <c r="T56" s="119">
        <f t="shared" ref="T56:T64" si="55">C4+C56</f>
        <v>3467.875</v>
      </c>
      <c r="U56" s="118">
        <f t="shared" si="49"/>
        <v>3592.875</v>
      </c>
      <c r="V56" s="118">
        <f t="shared" si="49"/>
        <v>3530.375</v>
      </c>
      <c r="W56" s="118">
        <f t="shared" si="49"/>
        <v>3436.625</v>
      </c>
      <c r="X56" s="118">
        <f t="shared" si="49"/>
        <v>3577.25</v>
      </c>
      <c r="Y56" s="118">
        <f t="shared" si="49"/>
        <v>3436.625</v>
      </c>
      <c r="Z56" s="118">
        <f t="shared" si="49"/>
        <v>3342.875</v>
      </c>
      <c r="AA56" s="118">
        <f t="shared" si="49"/>
        <v>3577.25</v>
      </c>
      <c r="AB56" s="118">
        <f t="shared" si="49"/>
        <v>3467.875</v>
      </c>
      <c r="AC56" s="120">
        <f t="shared" si="49"/>
        <v>3608.875</v>
      </c>
      <c r="AD56" s="118">
        <f t="shared" ref="AD56:AD64" si="56">AVERAGE(T56:AC56)</f>
        <v>3503.85</v>
      </c>
      <c r="AE56" s="118">
        <f t="shared" ref="AE56:AE64" si="57">_xlfn.STDEV.P(T56:AC56)</f>
        <v>82.44643715770863</v>
      </c>
      <c r="AF56" s="118">
        <f t="shared" ref="AF56:AF64" si="58">MEDIAN(T56:AC56)</f>
        <v>3499.125</v>
      </c>
      <c r="AG56" s="118">
        <f t="shared" ref="AG56:AG64" si="59">MIN(T56:AC56)</f>
        <v>3342.875</v>
      </c>
      <c r="AH56" s="120">
        <f t="shared" ref="AH56:AH64" si="60">MAX(T56:AC56)</f>
        <v>3608.875</v>
      </c>
    </row>
    <row r="57" spans="2:34" x14ac:dyDescent="0.25">
      <c r="B57" s="18" t="s">
        <v>17</v>
      </c>
      <c r="C57" s="118">
        <v>2937.5</v>
      </c>
      <c r="D57" s="118">
        <v>2968.75</v>
      </c>
      <c r="E57" s="118">
        <v>2937.5</v>
      </c>
      <c r="F57" s="118">
        <v>2890.625</v>
      </c>
      <c r="G57" s="118">
        <v>2781.25</v>
      </c>
      <c r="H57" s="118">
        <v>3265.625</v>
      </c>
      <c r="I57" s="118">
        <v>3390.625</v>
      </c>
      <c r="J57" s="118">
        <v>3000</v>
      </c>
      <c r="K57" s="118">
        <v>2859.375</v>
      </c>
      <c r="L57" s="118">
        <v>2625</v>
      </c>
      <c r="M57" s="119">
        <f t="shared" si="50"/>
        <v>2965.625</v>
      </c>
      <c r="N57" s="118">
        <f t="shared" si="51"/>
        <v>209.84089955249431</v>
      </c>
      <c r="O57" s="118">
        <f t="shared" si="52"/>
        <v>2937.5</v>
      </c>
      <c r="P57" s="118">
        <f t="shared" si="53"/>
        <v>2625</v>
      </c>
      <c r="Q57" s="120">
        <f t="shared" si="54"/>
        <v>3390.625</v>
      </c>
      <c r="S57" s="14" t="s">
        <v>17</v>
      </c>
      <c r="T57" s="119">
        <f t="shared" si="55"/>
        <v>2983.5</v>
      </c>
      <c r="U57" s="118">
        <f t="shared" si="49"/>
        <v>3014.75</v>
      </c>
      <c r="V57" s="118">
        <f t="shared" si="49"/>
        <v>2983.5</v>
      </c>
      <c r="W57" s="118">
        <f t="shared" si="49"/>
        <v>2936.625</v>
      </c>
      <c r="X57" s="118">
        <f t="shared" si="49"/>
        <v>2812.25</v>
      </c>
      <c r="Y57" s="118">
        <f t="shared" si="49"/>
        <v>3311.625</v>
      </c>
      <c r="Z57" s="118">
        <f t="shared" si="49"/>
        <v>3436.625</v>
      </c>
      <c r="AA57" s="118">
        <f t="shared" si="49"/>
        <v>3046</v>
      </c>
      <c r="AB57" s="118">
        <f t="shared" si="49"/>
        <v>2905.375</v>
      </c>
      <c r="AC57" s="120">
        <f t="shared" si="49"/>
        <v>2687</v>
      </c>
      <c r="AD57" s="118">
        <f t="shared" si="56"/>
        <v>3011.7249999999999</v>
      </c>
      <c r="AE57" s="118">
        <f t="shared" si="57"/>
        <v>208.67299328135397</v>
      </c>
      <c r="AF57" s="118">
        <f t="shared" si="58"/>
        <v>2983.5</v>
      </c>
      <c r="AG57" s="118">
        <f t="shared" si="59"/>
        <v>2687</v>
      </c>
      <c r="AH57" s="120">
        <f t="shared" si="60"/>
        <v>3436.625</v>
      </c>
    </row>
    <row r="58" spans="2:34" x14ac:dyDescent="0.25">
      <c r="B58" s="19" t="s">
        <v>16</v>
      </c>
      <c r="C58" s="125">
        <v>3156.25</v>
      </c>
      <c r="D58" s="125">
        <v>3296.875</v>
      </c>
      <c r="E58" s="125">
        <v>3359.375</v>
      </c>
      <c r="F58" s="125">
        <v>3203.125</v>
      </c>
      <c r="G58" s="125">
        <v>2812.5</v>
      </c>
      <c r="H58" s="125">
        <v>3546.875</v>
      </c>
      <c r="I58" s="125">
        <v>3078.125</v>
      </c>
      <c r="J58" s="125">
        <v>3093.75</v>
      </c>
      <c r="K58" s="125">
        <v>2750</v>
      </c>
      <c r="L58" s="125">
        <v>3187.5</v>
      </c>
      <c r="M58" s="124">
        <f t="shared" si="50"/>
        <v>3148.4375</v>
      </c>
      <c r="N58" s="125">
        <f t="shared" si="51"/>
        <v>225.69878468048958</v>
      </c>
      <c r="O58" s="125">
        <f t="shared" si="52"/>
        <v>3171.875</v>
      </c>
      <c r="P58" s="125">
        <f t="shared" si="53"/>
        <v>2750</v>
      </c>
      <c r="Q58" s="126">
        <f t="shared" si="54"/>
        <v>3546.875</v>
      </c>
      <c r="S58" s="16" t="s">
        <v>16</v>
      </c>
      <c r="T58" s="124">
        <f t="shared" si="55"/>
        <v>3202.25</v>
      </c>
      <c r="U58" s="125">
        <f t="shared" si="49"/>
        <v>3342.875</v>
      </c>
      <c r="V58" s="125">
        <f t="shared" si="49"/>
        <v>3405.375</v>
      </c>
      <c r="W58" s="125">
        <f t="shared" si="49"/>
        <v>3249.125</v>
      </c>
      <c r="X58" s="125">
        <f t="shared" si="49"/>
        <v>2843.5</v>
      </c>
      <c r="Y58" s="125">
        <f t="shared" si="49"/>
        <v>3577.875</v>
      </c>
      <c r="Z58" s="125">
        <f t="shared" si="49"/>
        <v>3109.125</v>
      </c>
      <c r="AA58" s="125">
        <f t="shared" si="49"/>
        <v>3124.75</v>
      </c>
      <c r="AB58" s="125">
        <f t="shared" si="49"/>
        <v>2781</v>
      </c>
      <c r="AC58" s="126">
        <f t="shared" si="49"/>
        <v>3233.5</v>
      </c>
      <c r="AD58" s="125">
        <f t="shared" si="56"/>
        <v>3186.9375</v>
      </c>
      <c r="AE58" s="125">
        <f t="shared" si="57"/>
        <v>228.86459731957234</v>
      </c>
      <c r="AF58" s="125">
        <f t="shared" si="58"/>
        <v>3217.875</v>
      </c>
      <c r="AG58" s="125">
        <f t="shared" si="59"/>
        <v>2781</v>
      </c>
      <c r="AH58" s="126">
        <f t="shared" si="60"/>
        <v>3577.875</v>
      </c>
    </row>
    <row r="59" spans="2:34" x14ac:dyDescent="0.25">
      <c r="B59" s="20" t="s">
        <v>44</v>
      </c>
      <c r="C59" s="122">
        <v>5375</v>
      </c>
      <c r="D59" s="122">
        <v>5015.625</v>
      </c>
      <c r="E59" s="122">
        <v>5265.625</v>
      </c>
      <c r="F59" s="122">
        <v>5265.625</v>
      </c>
      <c r="G59" s="122">
        <v>5296.875</v>
      </c>
      <c r="H59" s="122">
        <v>5250</v>
      </c>
      <c r="I59" s="122">
        <v>5578.125</v>
      </c>
      <c r="J59" s="122">
        <v>5718.75</v>
      </c>
      <c r="K59" s="122">
        <v>5031.25</v>
      </c>
      <c r="L59" s="122">
        <v>5031.25</v>
      </c>
      <c r="M59" s="121">
        <f t="shared" si="50"/>
        <v>5282.8125</v>
      </c>
      <c r="N59" s="122">
        <f t="shared" si="51"/>
        <v>220.35682178287561</v>
      </c>
      <c r="O59" s="122">
        <f t="shared" si="52"/>
        <v>5265.625</v>
      </c>
      <c r="P59" s="122">
        <f t="shared" si="53"/>
        <v>5015.625</v>
      </c>
      <c r="Q59" s="123">
        <f t="shared" si="54"/>
        <v>5718.75</v>
      </c>
      <c r="S59" s="21" t="s">
        <v>44</v>
      </c>
      <c r="T59" s="121">
        <f t="shared" si="55"/>
        <v>5421</v>
      </c>
      <c r="U59" s="122">
        <f t="shared" si="49"/>
        <v>5061.625</v>
      </c>
      <c r="V59" s="122">
        <f t="shared" si="49"/>
        <v>5296.625</v>
      </c>
      <c r="W59" s="122">
        <f t="shared" si="49"/>
        <v>5311.625</v>
      </c>
      <c r="X59" s="122">
        <f t="shared" si="49"/>
        <v>5342.875</v>
      </c>
      <c r="Y59" s="122">
        <f t="shared" si="49"/>
        <v>5296</v>
      </c>
      <c r="Z59" s="122">
        <f t="shared" si="49"/>
        <v>5624.125</v>
      </c>
      <c r="AA59" s="122">
        <f t="shared" si="49"/>
        <v>5764.75</v>
      </c>
      <c r="AB59" s="122">
        <f t="shared" si="49"/>
        <v>5062.25</v>
      </c>
      <c r="AC59" s="123">
        <f t="shared" si="49"/>
        <v>5093.25</v>
      </c>
      <c r="AD59" s="122">
        <f t="shared" si="56"/>
        <v>5327.4125000000004</v>
      </c>
      <c r="AE59" s="122">
        <f t="shared" si="57"/>
        <v>220.51534845958003</v>
      </c>
      <c r="AF59" s="122">
        <f t="shared" si="58"/>
        <v>5304.125</v>
      </c>
      <c r="AG59" s="122">
        <f t="shared" si="59"/>
        <v>5061.625</v>
      </c>
      <c r="AH59" s="123">
        <f t="shared" si="60"/>
        <v>5764.75</v>
      </c>
    </row>
    <row r="60" spans="2:34" x14ac:dyDescent="0.25">
      <c r="B60" s="18" t="s">
        <v>45</v>
      </c>
      <c r="C60" s="118">
        <v>3062.5</v>
      </c>
      <c r="D60" s="118">
        <v>3312.5</v>
      </c>
      <c r="E60" s="118">
        <v>3546.875</v>
      </c>
      <c r="F60" s="118">
        <v>3093.75</v>
      </c>
      <c r="G60" s="118">
        <v>3312.5</v>
      </c>
      <c r="H60" s="118">
        <v>3453.125</v>
      </c>
      <c r="I60" s="118">
        <v>3328.125</v>
      </c>
      <c r="J60" s="118">
        <v>3562.5</v>
      </c>
      <c r="K60" s="118">
        <v>3625</v>
      </c>
      <c r="L60" s="118">
        <v>3156.25</v>
      </c>
      <c r="M60" s="119">
        <f t="shared" si="50"/>
        <v>3345.3125</v>
      </c>
      <c r="N60" s="118">
        <f t="shared" si="51"/>
        <v>189.50104097669225</v>
      </c>
      <c r="O60" s="118">
        <f t="shared" si="52"/>
        <v>3320.3125</v>
      </c>
      <c r="P60" s="118">
        <f t="shared" si="53"/>
        <v>3062.5</v>
      </c>
      <c r="Q60" s="120">
        <f t="shared" si="54"/>
        <v>3625</v>
      </c>
      <c r="S60" s="14" t="s">
        <v>45</v>
      </c>
      <c r="T60" s="119">
        <f t="shared" si="55"/>
        <v>3108.5</v>
      </c>
      <c r="U60" s="118">
        <f t="shared" si="49"/>
        <v>3358.5</v>
      </c>
      <c r="V60" s="118">
        <f t="shared" si="49"/>
        <v>3592.875</v>
      </c>
      <c r="W60" s="118">
        <f t="shared" si="49"/>
        <v>3139.75</v>
      </c>
      <c r="X60" s="118">
        <f t="shared" si="49"/>
        <v>3358.5</v>
      </c>
      <c r="Y60" s="118">
        <f t="shared" si="49"/>
        <v>3499.125</v>
      </c>
      <c r="Z60" s="118">
        <f t="shared" si="49"/>
        <v>3359.125</v>
      </c>
      <c r="AA60" s="118">
        <f t="shared" si="49"/>
        <v>3593.5</v>
      </c>
      <c r="AB60" s="118">
        <f t="shared" si="49"/>
        <v>3671</v>
      </c>
      <c r="AC60" s="120">
        <f t="shared" si="49"/>
        <v>3202.25</v>
      </c>
      <c r="AD60" s="118">
        <f t="shared" si="56"/>
        <v>3388.3125</v>
      </c>
      <c r="AE60" s="118">
        <f t="shared" si="57"/>
        <v>188.00703319623443</v>
      </c>
      <c r="AF60" s="118">
        <f t="shared" si="58"/>
        <v>3358.8125</v>
      </c>
      <c r="AG60" s="118">
        <f t="shared" si="59"/>
        <v>3108.5</v>
      </c>
      <c r="AH60" s="120">
        <f t="shared" si="60"/>
        <v>3671</v>
      </c>
    </row>
    <row r="61" spans="2:34" x14ac:dyDescent="0.25">
      <c r="B61" s="19" t="s">
        <v>46</v>
      </c>
      <c r="C61" s="125">
        <v>5687.5</v>
      </c>
      <c r="D61" s="125">
        <v>5906.25</v>
      </c>
      <c r="E61" s="125">
        <v>6968.75</v>
      </c>
      <c r="F61" s="125">
        <v>6468.75</v>
      </c>
      <c r="G61" s="125">
        <v>6046.875</v>
      </c>
      <c r="H61" s="125">
        <v>6687.5</v>
      </c>
      <c r="I61" s="125">
        <v>6609.375</v>
      </c>
      <c r="J61" s="125">
        <v>6281.25</v>
      </c>
      <c r="K61" s="125">
        <v>6328.125</v>
      </c>
      <c r="L61" s="125">
        <v>6265.625</v>
      </c>
      <c r="M61" s="124">
        <f t="shared" si="50"/>
        <v>6325</v>
      </c>
      <c r="N61" s="125">
        <f t="shared" si="51"/>
        <v>362.20354256964413</v>
      </c>
      <c r="O61" s="125">
        <f t="shared" si="52"/>
        <v>6304.6875</v>
      </c>
      <c r="P61" s="125">
        <f t="shared" si="53"/>
        <v>5687.5</v>
      </c>
      <c r="Q61" s="126">
        <f t="shared" si="54"/>
        <v>6968.75</v>
      </c>
      <c r="S61" s="16" t="s">
        <v>46</v>
      </c>
      <c r="T61" s="124">
        <f t="shared" si="55"/>
        <v>5733.5</v>
      </c>
      <c r="U61" s="125">
        <f t="shared" si="49"/>
        <v>5952.25</v>
      </c>
      <c r="V61" s="125">
        <f t="shared" si="49"/>
        <v>7014.75</v>
      </c>
      <c r="W61" s="125">
        <f t="shared" si="49"/>
        <v>6499.75</v>
      </c>
      <c r="X61" s="125">
        <f t="shared" si="49"/>
        <v>6092.875</v>
      </c>
      <c r="Y61" s="125">
        <f t="shared" si="49"/>
        <v>6733.5</v>
      </c>
      <c r="Z61" s="125">
        <f t="shared" si="49"/>
        <v>6640.375</v>
      </c>
      <c r="AA61" s="125">
        <f t="shared" si="49"/>
        <v>6327.25</v>
      </c>
      <c r="AB61" s="125">
        <f t="shared" si="49"/>
        <v>6390.125</v>
      </c>
      <c r="AC61" s="126">
        <f t="shared" si="49"/>
        <v>6311.625</v>
      </c>
      <c r="AD61" s="125">
        <f t="shared" si="56"/>
        <v>6369.6</v>
      </c>
      <c r="AE61" s="125">
        <f t="shared" si="57"/>
        <v>360.53525659774243</v>
      </c>
      <c r="AF61" s="125">
        <f t="shared" si="58"/>
        <v>6358.6875</v>
      </c>
      <c r="AG61" s="125">
        <f t="shared" si="59"/>
        <v>5733.5</v>
      </c>
      <c r="AH61" s="126">
        <f t="shared" si="60"/>
        <v>7014.75</v>
      </c>
    </row>
    <row r="62" spans="2:34" x14ac:dyDescent="0.25">
      <c r="B62" s="18" t="s">
        <v>47</v>
      </c>
      <c r="C62" s="118">
        <v>3796.875</v>
      </c>
      <c r="D62" s="118">
        <v>4187.5</v>
      </c>
      <c r="E62" s="118">
        <v>3984.375</v>
      </c>
      <c r="F62" s="118">
        <v>3984.375</v>
      </c>
      <c r="G62" s="118">
        <v>4359.375</v>
      </c>
      <c r="H62" s="118">
        <v>4187.5</v>
      </c>
      <c r="I62" s="118">
        <v>4296.875</v>
      </c>
      <c r="J62" s="118">
        <v>4062.5</v>
      </c>
      <c r="K62" s="118">
        <v>4296.875</v>
      </c>
      <c r="L62" s="118">
        <v>4281.25</v>
      </c>
      <c r="M62" s="119">
        <f t="shared" si="50"/>
        <v>4143.75</v>
      </c>
      <c r="N62" s="118">
        <f t="shared" si="51"/>
        <v>171.41985189878096</v>
      </c>
      <c r="O62" s="118">
        <f t="shared" si="52"/>
        <v>4187.5</v>
      </c>
      <c r="P62" s="118">
        <f t="shared" si="53"/>
        <v>3796.875</v>
      </c>
      <c r="Q62" s="120">
        <f t="shared" si="54"/>
        <v>4359.375</v>
      </c>
      <c r="S62" s="14" t="s">
        <v>47</v>
      </c>
      <c r="T62" s="121">
        <f t="shared" si="55"/>
        <v>3842.875</v>
      </c>
      <c r="U62" s="122">
        <f t="shared" si="49"/>
        <v>4218.5</v>
      </c>
      <c r="V62" s="122">
        <f t="shared" si="49"/>
        <v>4030.375</v>
      </c>
      <c r="W62" s="122">
        <f t="shared" si="49"/>
        <v>4015.375</v>
      </c>
      <c r="X62" s="122">
        <f t="shared" si="49"/>
        <v>4421.375</v>
      </c>
      <c r="Y62" s="122">
        <f t="shared" si="49"/>
        <v>4233.5</v>
      </c>
      <c r="Z62" s="122">
        <f t="shared" si="49"/>
        <v>4342.875</v>
      </c>
      <c r="AA62" s="122">
        <f t="shared" si="49"/>
        <v>4108.5</v>
      </c>
      <c r="AB62" s="122">
        <f t="shared" si="49"/>
        <v>4342.875</v>
      </c>
      <c r="AC62" s="123">
        <f t="shared" si="49"/>
        <v>4343.25</v>
      </c>
      <c r="AD62" s="118">
        <f t="shared" si="56"/>
        <v>4189.95</v>
      </c>
      <c r="AE62" s="118">
        <f t="shared" si="57"/>
        <v>175.94828963363071</v>
      </c>
      <c r="AF62" s="118">
        <f t="shared" si="58"/>
        <v>4226</v>
      </c>
      <c r="AG62" s="118">
        <f t="shared" si="59"/>
        <v>3842.875</v>
      </c>
      <c r="AH62" s="120">
        <f t="shared" si="60"/>
        <v>4421.375</v>
      </c>
    </row>
    <row r="63" spans="2:34" x14ac:dyDescent="0.25">
      <c r="B63" s="18" t="s">
        <v>48</v>
      </c>
      <c r="C63" s="118">
        <v>3640.625</v>
      </c>
      <c r="D63" s="118">
        <v>3968.75</v>
      </c>
      <c r="E63" s="118">
        <v>3921.875</v>
      </c>
      <c r="F63" s="118">
        <v>4093.75</v>
      </c>
      <c r="G63" s="118">
        <v>3687.5</v>
      </c>
      <c r="H63" s="118">
        <v>4250</v>
      </c>
      <c r="I63" s="118">
        <v>4078.125</v>
      </c>
      <c r="J63" s="118">
        <v>3484.375</v>
      </c>
      <c r="K63" s="118">
        <v>3593.75</v>
      </c>
      <c r="L63" s="118">
        <v>4062.5</v>
      </c>
      <c r="M63" s="119">
        <f t="shared" si="50"/>
        <v>3878.125</v>
      </c>
      <c r="N63" s="118">
        <f t="shared" si="51"/>
        <v>244.45011633255567</v>
      </c>
      <c r="O63" s="118">
        <f t="shared" si="52"/>
        <v>3945.3125</v>
      </c>
      <c r="P63" s="118">
        <f t="shared" si="53"/>
        <v>3484.375</v>
      </c>
      <c r="Q63" s="120">
        <f t="shared" si="54"/>
        <v>4250</v>
      </c>
      <c r="S63" s="14" t="s">
        <v>48</v>
      </c>
      <c r="T63" s="119">
        <f t="shared" si="55"/>
        <v>3702.625</v>
      </c>
      <c r="U63" s="118">
        <f t="shared" si="49"/>
        <v>4014.75</v>
      </c>
      <c r="V63" s="118">
        <f t="shared" si="49"/>
        <v>3967.875</v>
      </c>
      <c r="W63" s="118">
        <f t="shared" si="49"/>
        <v>4139.75</v>
      </c>
      <c r="X63" s="118">
        <f t="shared" si="49"/>
        <v>3733.5</v>
      </c>
      <c r="Y63" s="118">
        <f t="shared" si="49"/>
        <v>4281</v>
      </c>
      <c r="Z63" s="118">
        <f t="shared" si="49"/>
        <v>4124.125</v>
      </c>
      <c r="AA63" s="118">
        <f t="shared" si="49"/>
        <v>3530.375</v>
      </c>
      <c r="AB63" s="118">
        <f t="shared" si="49"/>
        <v>3639.75</v>
      </c>
      <c r="AC63" s="120">
        <f t="shared" si="49"/>
        <v>4124.5</v>
      </c>
      <c r="AD63" s="118">
        <f t="shared" si="56"/>
        <v>3925.8249999999998</v>
      </c>
      <c r="AE63" s="118">
        <f t="shared" si="57"/>
        <v>241.95256637407257</v>
      </c>
      <c r="AF63" s="118">
        <f t="shared" si="58"/>
        <v>3991.3125</v>
      </c>
      <c r="AG63" s="118">
        <f t="shared" si="59"/>
        <v>3530.375</v>
      </c>
      <c r="AH63" s="120">
        <f t="shared" si="60"/>
        <v>4281</v>
      </c>
    </row>
    <row r="64" spans="2:34" x14ac:dyDescent="0.25">
      <c r="B64" s="19" t="s">
        <v>49</v>
      </c>
      <c r="C64" s="125">
        <v>5593.75</v>
      </c>
      <c r="D64" s="125">
        <v>5156.25</v>
      </c>
      <c r="E64" s="125">
        <v>5578.125</v>
      </c>
      <c r="F64" s="125">
        <v>5953.125</v>
      </c>
      <c r="G64" s="125">
        <v>5765.625</v>
      </c>
      <c r="H64" s="125">
        <v>5921.875</v>
      </c>
      <c r="I64" s="125">
        <v>5703.125</v>
      </c>
      <c r="J64" s="125">
        <v>6171.875</v>
      </c>
      <c r="K64" s="125">
        <v>5812.5</v>
      </c>
      <c r="L64" s="125">
        <v>5953.125</v>
      </c>
      <c r="M64" s="124">
        <f t="shared" si="50"/>
        <v>5760.9375</v>
      </c>
      <c r="N64" s="125">
        <f t="shared" si="51"/>
        <v>264.89329366982849</v>
      </c>
      <c r="O64" s="125">
        <f t="shared" si="52"/>
        <v>5789.0625</v>
      </c>
      <c r="P64" s="125">
        <f t="shared" si="53"/>
        <v>5156.25</v>
      </c>
      <c r="Q64" s="126">
        <f t="shared" si="54"/>
        <v>6171.875</v>
      </c>
      <c r="S64" s="16" t="s">
        <v>49</v>
      </c>
      <c r="T64" s="124">
        <f t="shared" si="55"/>
        <v>5639.75</v>
      </c>
      <c r="U64" s="125">
        <f t="shared" si="49"/>
        <v>5202.25</v>
      </c>
      <c r="V64" s="125">
        <f t="shared" si="49"/>
        <v>5624.125</v>
      </c>
      <c r="W64" s="125">
        <f t="shared" si="49"/>
        <v>5984.125</v>
      </c>
      <c r="X64" s="125">
        <f t="shared" si="49"/>
        <v>5811.625</v>
      </c>
      <c r="Y64" s="125">
        <f t="shared" si="49"/>
        <v>5967.875</v>
      </c>
      <c r="Z64" s="125">
        <f t="shared" si="49"/>
        <v>5749.125</v>
      </c>
      <c r="AA64" s="125">
        <f t="shared" si="49"/>
        <v>6202.875</v>
      </c>
      <c r="AB64" s="125">
        <f t="shared" si="49"/>
        <v>5874.5</v>
      </c>
      <c r="AC64" s="126">
        <f t="shared" si="49"/>
        <v>5999.125</v>
      </c>
      <c r="AD64" s="125">
        <f t="shared" si="56"/>
        <v>5805.5375000000004</v>
      </c>
      <c r="AE64" s="125">
        <f t="shared" si="57"/>
        <v>261.90212299874543</v>
      </c>
      <c r="AF64" s="125">
        <f t="shared" si="58"/>
        <v>5843.0625</v>
      </c>
      <c r="AG64" s="125">
        <f t="shared" si="59"/>
        <v>5202.25</v>
      </c>
      <c r="AH64" s="126">
        <f t="shared" si="60"/>
        <v>6202.875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6716-5639-43D6-AFEC-89B6DD15CDC4}">
  <dimension ref="B2:AH64"/>
  <sheetViews>
    <sheetView zoomScaleNormal="100" workbookViewId="0">
      <selection activeCell="B3" sqref="B3"/>
    </sheetView>
  </sheetViews>
  <sheetFormatPr baseColWidth="10" defaultRowHeight="15" x14ac:dyDescent="0.25"/>
  <cols>
    <col min="2" max="2" width="34.5703125" customWidth="1"/>
    <col min="19" max="19" width="32.7109375" customWidth="1"/>
  </cols>
  <sheetData>
    <row r="2" spans="2:34" x14ac:dyDescent="0.25">
      <c r="B2" s="149" t="s">
        <v>54</v>
      </c>
      <c r="C2" s="151">
        <v>1</v>
      </c>
      <c r="D2" s="150">
        <v>2</v>
      </c>
      <c r="E2" s="150">
        <v>3</v>
      </c>
      <c r="F2" s="150">
        <v>4</v>
      </c>
      <c r="G2" s="150">
        <v>5</v>
      </c>
      <c r="H2" s="150">
        <v>6</v>
      </c>
      <c r="I2" s="150">
        <v>7</v>
      </c>
      <c r="J2" s="150">
        <v>8</v>
      </c>
      <c r="K2" s="150">
        <v>9</v>
      </c>
      <c r="L2" s="152">
        <v>10</v>
      </c>
      <c r="M2" s="147" t="s">
        <v>31</v>
      </c>
      <c r="N2" s="146" t="s">
        <v>32</v>
      </c>
      <c r="O2" s="146" t="s">
        <v>33</v>
      </c>
      <c r="P2" s="146" t="s">
        <v>34</v>
      </c>
      <c r="Q2" s="148" t="s">
        <v>35</v>
      </c>
    </row>
    <row r="3" spans="2:34" x14ac:dyDescent="0.25">
      <c r="B3" s="20" t="s">
        <v>14</v>
      </c>
      <c r="C3" s="62">
        <v>62</v>
      </c>
      <c r="D3" s="63">
        <v>62</v>
      </c>
      <c r="E3" s="63">
        <v>62</v>
      </c>
      <c r="F3" s="63">
        <v>62</v>
      </c>
      <c r="G3" s="63">
        <v>62</v>
      </c>
      <c r="H3" s="63">
        <v>62</v>
      </c>
      <c r="I3" s="63">
        <v>62</v>
      </c>
      <c r="J3" s="63">
        <v>62</v>
      </c>
      <c r="K3" s="63">
        <v>62</v>
      </c>
      <c r="L3" s="64">
        <v>62</v>
      </c>
      <c r="M3" s="109">
        <f>AVERAGE(C3:L3)</f>
        <v>62</v>
      </c>
      <c r="N3" s="110">
        <f>_xlfn.STDEV.P(C3:L3)</f>
        <v>0</v>
      </c>
      <c r="O3" s="110">
        <f>MEDIAN(C3:L3)</f>
        <v>62</v>
      </c>
      <c r="P3" s="110">
        <f>MIN(C3:L3)</f>
        <v>62</v>
      </c>
      <c r="Q3" s="111">
        <f>MAX(C3:L3)</f>
        <v>62</v>
      </c>
    </row>
    <row r="4" spans="2:34" x14ac:dyDescent="0.25">
      <c r="B4" s="18" t="s">
        <v>15</v>
      </c>
      <c r="C4" s="65">
        <v>78</v>
      </c>
      <c r="D4" s="66">
        <v>62</v>
      </c>
      <c r="E4" s="66">
        <v>62</v>
      </c>
      <c r="F4" s="66">
        <v>46</v>
      </c>
      <c r="G4" s="66">
        <v>62</v>
      </c>
      <c r="H4" s="66">
        <v>62</v>
      </c>
      <c r="I4" s="66">
        <v>46</v>
      </c>
      <c r="J4" s="66">
        <v>62</v>
      </c>
      <c r="K4" s="66">
        <v>62</v>
      </c>
      <c r="L4" s="67">
        <v>62</v>
      </c>
      <c r="M4" s="112">
        <f t="shared" ref="M4:M12" si="0">AVERAGE(C4:L4)</f>
        <v>60.4</v>
      </c>
      <c r="N4" s="113">
        <f t="shared" ref="N4:N12" si="1">_xlfn.STDEV.P(C4:L4)</f>
        <v>8.616263691415206</v>
      </c>
      <c r="O4" s="113">
        <f t="shared" ref="O4:O12" si="2">MEDIAN(C4:L4)</f>
        <v>62</v>
      </c>
      <c r="P4" s="113">
        <f t="shared" ref="P4:P12" si="3">MIN(C4:L4)</f>
        <v>46</v>
      </c>
      <c r="Q4" s="114">
        <f t="shared" ref="Q4:Q12" si="4">MAX(C4:L4)</f>
        <v>78</v>
      </c>
    </row>
    <row r="5" spans="2:34" x14ac:dyDescent="0.25">
      <c r="B5" s="18" t="s">
        <v>17</v>
      </c>
      <c r="C5" s="65">
        <v>78</v>
      </c>
      <c r="D5" s="66">
        <v>62</v>
      </c>
      <c r="E5" s="66">
        <v>62</v>
      </c>
      <c r="F5" s="66">
        <v>62</v>
      </c>
      <c r="G5" s="66">
        <v>46</v>
      </c>
      <c r="H5" s="66">
        <v>62</v>
      </c>
      <c r="I5" s="66">
        <v>62</v>
      </c>
      <c r="J5" s="66">
        <v>62</v>
      </c>
      <c r="K5" s="66">
        <v>46</v>
      </c>
      <c r="L5" s="67">
        <v>78</v>
      </c>
      <c r="M5" s="112">
        <f t="shared" si="0"/>
        <v>62</v>
      </c>
      <c r="N5" s="113">
        <f t="shared" si="1"/>
        <v>10.119288512538814</v>
      </c>
      <c r="O5" s="113">
        <f t="shared" si="2"/>
        <v>62</v>
      </c>
      <c r="P5" s="113">
        <f t="shared" si="3"/>
        <v>46</v>
      </c>
      <c r="Q5" s="114">
        <f t="shared" si="4"/>
        <v>78</v>
      </c>
    </row>
    <row r="6" spans="2:34" x14ac:dyDescent="0.25">
      <c r="B6" s="19" t="s">
        <v>16</v>
      </c>
      <c r="C6" s="68">
        <v>62</v>
      </c>
      <c r="D6" s="69">
        <v>78</v>
      </c>
      <c r="E6" s="69">
        <v>62</v>
      </c>
      <c r="F6" s="69">
        <v>62</v>
      </c>
      <c r="G6" s="69">
        <v>78</v>
      </c>
      <c r="H6" s="69">
        <v>62</v>
      </c>
      <c r="I6" s="69">
        <v>78</v>
      </c>
      <c r="J6" s="69">
        <v>62</v>
      </c>
      <c r="K6" s="69">
        <v>78</v>
      </c>
      <c r="L6" s="70">
        <v>62</v>
      </c>
      <c r="M6" s="115">
        <f t="shared" si="0"/>
        <v>68.400000000000006</v>
      </c>
      <c r="N6" s="116">
        <f t="shared" si="1"/>
        <v>7.8383671769061696</v>
      </c>
      <c r="O6" s="116">
        <f t="shared" si="2"/>
        <v>62</v>
      </c>
      <c r="P6" s="116">
        <f t="shared" si="3"/>
        <v>62</v>
      </c>
      <c r="Q6" s="117">
        <f t="shared" si="4"/>
        <v>78</v>
      </c>
    </row>
    <row r="7" spans="2:34" x14ac:dyDescent="0.25">
      <c r="B7" s="20" t="s">
        <v>44</v>
      </c>
      <c r="C7" s="62">
        <v>62</v>
      </c>
      <c r="D7" s="63">
        <v>62</v>
      </c>
      <c r="E7" s="63">
        <v>62</v>
      </c>
      <c r="F7" s="63">
        <v>46</v>
      </c>
      <c r="G7" s="63">
        <v>62</v>
      </c>
      <c r="H7" s="63">
        <v>62</v>
      </c>
      <c r="I7" s="63">
        <v>46</v>
      </c>
      <c r="J7" s="63">
        <v>62</v>
      </c>
      <c r="K7" s="63">
        <v>62</v>
      </c>
      <c r="L7" s="64">
        <v>46</v>
      </c>
      <c r="M7" s="109">
        <f t="shared" si="0"/>
        <v>57.2</v>
      </c>
      <c r="N7" s="110">
        <f t="shared" si="1"/>
        <v>7.3321211119293439</v>
      </c>
      <c r="O7" s="110">
        <f t="shared" si="2"/>
        <v>62</v>
      </c>
      <c r="P7" s="110">
        <f t="shared" si="3"/>
        <v>46</v>
      </c>
      <c r="Q7" s="111">
        <f t="shared" si="4"/>
        <v>62</v>
      </c>
    </row>
    <row r="8" spans="2:34" x14ac:dyDescent="0.25">
      <c r="B8" s="18" t="s">
        <v>45</v>
      </c>
      <c r="C8" s="65">
        <v>62</v>
      </c>
      <c r="D8" s="66">
        <v>62</v>
      </c>
      <c r="E8" s="66">
        <v>46</v>
      </c>
      <c r="F8" s="66">
        <v>62</v>
      </c>
      <c r="G8" s="66">
        <v>62</v>
      </c>
      <c r="H8" s="66">
        <v>62</v>
      </c>
      <c r="I8" s="66">
        <v>62</v>
      </c>
      <c r="J8" s="66">
        <v>62</v>
      </c>
      <c r="K8" s="66">
        <v>31</v>
      </c>
      <c r="L8" s="67">
        <v>62</v>
      </c>
      <c r="M8" s="112">
        <f t="shared" si="0"/>
        <v>57.3</v>
      </c>
      <c r="N8" s="113">
        <f t="shared" si="1"/>
        <v>9.9804809503350089</v>
      </c>
      <c r="O8" s="113">
        <f t="shared" si="2"/>
        <v>62</v>
      </c>
      <c r="P8" s="113">
        <f t="shared" si="3"/>
        <v>31</v>
      </c>
      <c r="Q8" s="114">
        <f t="shared" si="4"/>
        <v>62</v>
      </c>
    </row>
    <row r="9" spans="2:34" x14ac:dyDescent="0.25">
      <c r="B9" s="19" t="s">
        <v>46</v>
      </c>
      <c r="C9" s="68">
        <v>62</v>
      </c>
      <c r="D9" s="69">
        <v>62</v>
      </c>
      <c r="E9" s="69">
        <v>46</v>
      </c>
      <c r="F9" s="69">
        <v>62</v>
      </c>
      <c r="G9" s="69">
        <v>62</v>
      </c>
      <c r="H9" s="69">
        <v>62</v>
      </c>
      <c r="I9" s="69">
        <v>62</v>
      </c>
      <c r="J9" s="69">
        <v>62</v>
      </c>
      <c r="K9" s="69">
        <v>62</v>
      </c>
      <c r="L9" s="70">
        <v>62</v>
      </c>
      <c r="M9" s="115">
        <f t="shared" si="0"/>
        <v>60.4</v>
      </c>
      <c r="N9" s="116">
        <f t="shared" si="1"/>
        <v>4.8</v>
      </c>
      <c r="O9" s="116">
        <f t="shared" si="2"/>
        <v>62</v>
      </c>
      <c r="P9" s="116">
        <f t="shared" si="3"/>
        <v>46</v>
      </c>
      <c r="Q9" s="117">
        <f t="shared" si="4"/>
        <v>62</v>
      </c>
    </row>
    <row r="10" spans="2:34" x14ac:dyDescent="0.25">
      <c r="B10" s="20" t="s">
        <v>47</v>
      </c>
      <c r="C10" s="62">
        <v>62</v>
      </c>
      <c r="D10" s="63">
        <v>62</v>
      </c>
      <c r="E10" s="63">
        <v>62</v>
      </c>
      <c r="F10" s="63">
        <v>62</v>
      </c>
      <c r="G10" s="63">
        <v>46</v>
      </c>
      <c r="H10" s="63">
        <v>62</v>
      </c>
      <c r="I10" s="63">
        <v>46</v>
      </c>
      <c r="J10" s="63">
        <v>46</v>
      </c>
      <c r="K10" s="63">
        <v>46</v>
      </c>
      <c r="L10" s="64">
        <v>46</v>
      </c>
      <c r="M10" s="109">
        <f t="shared" si="0"/>
        <v>54</v>
      </c>
      <c r="N10" s="110">
        <f t="shared" si="1"/>
        <v>8</v>
      </c>
      <c r="O10" s="110">
        <f t="shared" si="2"/>
        <v>54</v>
      </c>
      <c r="P10" s="110">
        <f t="shared" si="3"/>
        <v>46</v>
      </c>
      <c r="Q10" s="111">
        <f t="shared" si="4"/>
        <v>62</v>
      </c>
    </row>
    <row r="11" spans="2:34" x14ac:dyDescent="0.25">
      <c r="B11" s="18" t="s">
        <v>48</v>
      </c>
      <c r="C11" s="65">
        <v>62</v>
      </c>
      <c r="D11" s="66">
        <v>62</v>
      </c>
      <c r="E11" s="66">
        <v>62</v>
      </c>
      <c r="F11" s="66">
        <v>62</v>
      </c>
      <c r="G11" s="66">
        <v>62</v>
      </c>
      <c r="H11" s="66">
        <v>46</v>
      </c>
      <c r="I11" s="66">
        <v>46</v>
      </c>
      <c r="J11" s="66">
        <v>46</v>
      </c>
      <c r="K11" s="66">
        <v>62</v>
      </c>
      <c r="L11" s="67">
        <v>62</v>
      </c>
      <c r="M11" s="112">
        <f t="shared" si="0"/>
        <v>57.2</v>
      </c>
      <c r="N11" s="113">
        <f t="shared" si="1"/>
        <v>7.3321211119293439</v>
      </c>
      <c r="O11" s="113">
        <f t="shared" si="2"/>
        <v>62</v>
      </c>
      <c r="P11" s="113">
        <f t="shared" si="3"/>
        <v>46</v>
      </c>
      <c r="Q11" s="114">
        <f t="shared" si="4"/>
        <v>62</v>
      </c>
    </row>
    <row r="12" spans="2:34" x14ac:dyDescent="0.25">
      <c r="B12" s="19" t="s">
        <v>49</v>
      </c>
      <c r="C12" s="68">
        <v>62</v>
      </c>
      <c r="D12" s="69">
        <v>62</v>
      </c>
      <c r="E12" s="69">
        <v>62</v>
      </c>
      <c r="F12" s="69">
        <v>62</v>
      </c>
      <c r="G12" s="69">
        <v>46</v>
      </c>
      <c r="H12" s="69">
        <v>62</v>
      </c>
      <c r="I12" s="69">
        <v>62</v>
      </c>
      <c r="J12" s="69">
        <v>62</v>
      </c>
      <c r="K12" s="69">
        <v>62</v>
      </c>
      <c r="L12" s="70">
        <v>62</v>
      </c>
      <c r="M12" s="115">
        <f t="shared" si="0"/>
        <v>60.4</v>
      </c>
      <c r="N12" s="116">
        <f t="shared" si="1"/>
        <v>4.8</v>
      </c>
      <c r="O12" s="116">
        <f t="shared" si="2"/>
        <v>62</v>
      </c>
      <c r="P12" s="116">
        <f t="shared" si="3"/>
        <v>46</v>
      </c>
      <c r="Q12" s="117">
        <f t="shared" si="4"/>
        <v>62</v>
      </c>
    </row>
    <row r="15" spans="2:34" x14ac:dyDescent="0.25">
      <c r="B15" s="145" t="s">
        <v>36</v>
      </c>
      <c r="C15" s="146">
        <v>1</v>
      </c>
      <c r="D15" s="146">
        <v>2</v>
      </c>
      <c r="E15" s="146">
        <v>3</v>
      </c>
      <c r="F15" s="146">
        <v>4</v>
      </c>
      <c r="G15" s="146">
        <v>5</v>
      </c>
      <c r="H15" s="146">
        <v>6</v>
      </c>
      <c r="I15" s="146">
        <v>7</v>
      </c>
      <c r="J15" s="146">
        <v>8</v>
      </c>
      <c r="K15" s="146">
        <v>9</v>
      </c>
      <c r="L15" s="146">
        <v>10</v>
      </c>
      <c r="M15" s="147" t="s">
        <v>31</v>
      </c>
      <c r="N15" s="146" t="s">
        <v>32</v>
      </c>
      <c r="O15" s="146" t="s">
        <v>33</v>
      </c>
      <c r="P15" s="146" t="s">
        <v>34</v>
      </c>
      <c r="Q15" s="148" t="s">
        <v>35</v>
      </c>
      <c r="S15" s="145" t="s">
        <v>40</v>
      </c>
      <c r="T15" s="146">
        <v>1</v>
      </c>
      <c r="U15" s="146">
        <v>2</v>
      </c>
      <c r="V15" s="146">
        <v>3</v>
      </c>
      <c r="W15" s="146">
        <v>4</v>
      </c>
      <c r="X15" s="146">
        <v>5</v>
      </c>
      <c r="Y15" s="146">
        <v>6</v>
      </c>
      <c r="Z15" s="146">
        <v>7</v>
      </c>
      <c r="AA15" s="146">
        <v>8</v>
      </c>
      <c r="AB15" s="146">
        <v>9</v>
      </c>
      <c r="AC15" s="146">
        <v>10</v>
      </c>
      <c r="AD15" s="147" t="s">
        <v>31</v>
      </c>
      <c r="AE15" s="146" t="s">
        <v>32</v>
      </c>
      <c r="AF15" s="146" t="s">
        <v>33</v>
      </c>
      <c r="AG15" s="146" t="s">
        <v>34</v>
      </c>
      <c r="AH15" s="148" t="s">
        <v>35</v>
      </c>
    </row>
    <row r="16" spans="2:34" x14ac:dyDescent="0.25">
      <c r="B16" s="20" t="s">
        <v>14</v>
      </c>
      <c r="C16" s="110">
        <v>62.5</v>
      </c>
      <c r="D16" s="110">
        <v>46.875</v>
      </c>
      <c r="E16" s="110">
        <v>46.875</v>
      </c>
      <c r="F16" s="110">
        <v>31.25</v>
      </c>
      <c r="G16" s="110">
        <v>46.875</v>
      </c>
      <c r="H16" s="110">
        <v>62.5</v>
      </c>
      <c r="I16" s="110">
        <v>46.875</v>
      </c>
      <c r="J16" s="110">
        <v>46.875</v>
      </c>
      <c r="K16" s="110">
        <v>46.875</v>
      </c>
      <c r="L16" s="110">
        <v>62.5</v>
      </c>
      <c r="M16" s="109">
        <f>AVERAGE(C16:L16)</f>
        <v>50</v>
      </c>
      <c r="N16" s="110">
        <f>_xlfn.STDEV.P(C16:L16)</f>
        <v>9.375</v>
      </c>
      <c r="O16" s="110">
        <f>MEDIAN(C16:L16)</f>
        <v>46.875</v>
      </c>
      <c r="P16" s="110">
        <f>MIN(C16:L16)</f>
        <v>31.25</v>
      </c>
      <c r="Q16" s="111">
        <f>MAX(C16:L16)</f>
        <v>62.5</v>
      </c>
      <c r="S16" s="21" t="s">
        <v>14</v>
      </c>
      <c r="T16" s="109">
        <f t="shared" ref="T16:T25" si="5">C3+C16</f>
        <v>124.5</v>
      </c>
      <c r="U16" s="110">
        <f t="shared" ref="U16:U25" si="6">D3+D16</f>
        <v>108.875</v>
      </c>
      <c r="V16" s="110">
        <f t="shared" ref="V16:V25" si="7">E3+E16</f>
        <v>108.875</v>
      </c>
      <c r="W16" s="110">
        <f t="shared" ref="W16:W25" si="8">F3+F16</f>
        <v>93.25</v>
      </c>
      <c r="X16" s="110">
        <f t="shared" ref="X16:X25" si="9">G3+G16</f>
        <v>108.875</v>
      </c>
      <c r="Y16" s="110">
        <f t="shared" ref="Y16:Y25" si="10">H3+H16</f>
        <v>124.5</v>
      </c>
      <c r="Z16" s="110">
        <f t="shared" ref="Z16:Z25" si="11">I3+I16</f>
        <v>108.875</v>
      </c>
      <c r="AA16" s="110">
        <f t="shared" ref="AA16:AA25" si="12">J3+J16</f>
        <v>108.875</v>
      </c>
      <c r="AB16" s="110">
        <f t="shared" ref="AB16:AB25" si="13">K3+K16</f>
        <v>108.875</v>
      </c>
      <c r="AC16" s="111">
        <f t="shared" ref="AC16:AC25" si="14">L3+L16</f>
        <v>124.5</v>
      </c>
      <c r="AD16" s="110">
        <f>AVERAGE(T16:AC16)</f>
        <v>112</v>
      </c>
      <c r="AE16" s="110">
        <f>_xlfn.STDEV.P(T16:AC16)</f>
        <v>9.375</v>
      </c>
      <c r="AF16" s="110">
        <f>MEDIAN(T16:AC16)</f>
        <v>108.875</v>
      </c>
      <c r="AG16" s="110">
        <f>MIN(T16:AC16)</f>
        <v>93.25</v>
      </c>
      <c r="AH16" s="111">
        <f>MAX(T16:AC16)</f>
        <v>124.5</v>
      </c>
    </row>
    <row r="17" spans="2:34" x14ac:dyDescent="0.25">
      <c r="B17" s="18" t="s">
        <v>15</v>
      </c>
      <c r="C17" s="113">
        <v>46.875</v>
      </c>
      <c r="D17" s="113">
        <v>46.875</v>
      </c>
      <c r="E17" s="113">
        <v>62.5</v>
      </c>
      <c r="F17" s="113">
        <v>62.5</v>
      </c>
      <c r="G17" s="113">
        <v>46.875</v>
      </c>
      <c r="H17" s="113">
        <v>46.875</v>
      </c>
      <c r="I17" s="113">
        <v>46.875</v>
      </c>
      <c r="J17" s="113">
        <v>62.5</v>
      </c>
      <c r="K17" s="113">
        <v>31.25</v>
      </c>
      <c r="L17" s="113">
        <v>62.5</v>
      </c>
      <c r="M17" s="112">
        <f t="shared" ref="M17:M25" si="15">AVERAGE(C17:L17)</f>
        <v>51.5625</v>
      </c>
      <c r="N17" s="113">
        <f t="shared" ref="N17:N25" si="16">_xlfn.STDEV.P(C17:L17)</f>
        <v>10.004881620988826</v>
      </c>
      <c r="O17" s="113">
        <f t="shared" ref="O17:O25" si="17">MEDIAN(C17:L17)</f>
        <v>46.875</v>
      </c>
      <c r="P17" s="113">
        <f t="shared" ref="P17:P25" si="18">MIN(C17:L17)</f>
        <v>31.25</v>
      </c>
      <c r="Q17" s="114">
        <f t="shared" ref="Q17:Q25" si="19">MAX(C17:L17)</f>
        <v>62.5</v>
      </c>
      <c r="S17" s="14" t="s">
        <v>15</v>
      </c>
      <c r="T17" s="112">
        <f t="shared" si="5"/>
        <v>124.875</v>
      </c>
      <c r="U17" s="113">
        <f t="shared" si="6"/>
        <v>108.875</v>
      </c>
      <c r="V17" s="113">
        <f t="shared" si="7"/>
        <v>124.5</v>
      </c>
      <c r="W17" s="113">
        <f t="shared" si="8"/>
        <v>108.5</v>
      </c>
      <c r="X17" s="113">
        <f t="shared" si="9"/>
        <v>108.875</v>
      </c>
      <c r="Y17" s="113">
        <f t="shared" si="10"/>
        <v>108.875</v>
      </c>
      <c r="Z17" s="113">
        <f t="shared" si="11"/>
        <v>92.875</v>
      </c>
      <c r="AA17" s="113">
        <f t="shared" si="12"/>
        <v>124.5</v>
      </c>
      <c r="AB17" s="113">
        <f t="shared" si="13"/>
        <v>93.25</v>
      </c>
      <c r="AC17" s="114">
        <f t="shared" si="14"/>
        <v>124.5</v>
      </c>
      <c r="AD17" s="113">
        <f t="shared" ref="AD17:AD25" si="20">AVERAGE(T17:AC17)</f>
        <v>111.96250000000001</v>
      </c>
      <c r="AE17" s="113">
        <f t="shared" ref="AE17:AE25" si="21">_xlfn.STDEV.P(T17:AC17)</f>
        <v>11.804137251404695</v>
      </c>
      <c r="AF17" s="113">
        <f t="shared" ref="AF17:AF25" si="22">MEDIAN(T17:AC17)</f>
        <v>108.875</v>
      </c>
      <c r="AG17" s="113">
        <f t="shared" ref="AG17:AG25" si="23">MIN(T17:AC17)</f>
        <v>92.875</v>
      </c>
      <c r="AH17" s="114">
        <f t="shared" ref="AH17:AH25" si="24">MAX(T17:AC17)</f>
        <v>124.875</v>
      </c>
    </row>
    <row r="18" spans="2:34" x14ac:dyDescent="0.25">
      <c r="B18" s="18" t="s">
        <v>17</v>
      </c>
      <c r="C18" s="113">
        <v>46.875</v>
      </c>
      <c r="D18" s="113">
        <v>62.5</v>
      </c>
      <c r="E18" s="113">
        <v>46.875</v>
      </c>
      <c r="F18" s="113">
        <v>62.5</v>
      </c>
      <c r="G18" s="113">
        <v>46.875</v>
      </c>
      <c r="H18" s="113">
        <v>31.25</v>
      </c>
      <c r="I18" s="113">
        <v>62.5</v>
      </c>
      <c r="J18" s="113">
        <v>46.875</v>
      </c>
      <c r="K18" s="113">
        <v>62.5</v>
      </c>
      <c r="L18" s="113">
        <v>46.875</v>
      </c>
      <c r="M18" s="112">
        <f t="shared" si="15"/>
        <v>51.5625</v>
      </c>
      <c r="N18" s="113">
        <f t="shared" si="16"/>
        <v>10.004881620988826</v>
      </c>
      <c r="O18" s="113">
        <f t="shared" si="17"/>
        <v>46.875</v>
      </c>
      <c r="P18" s="113">
        <f t="shared" si="18"/>
        <v>31.25</v>
      </c>
      <c r="Q18" s="114">
        <f t="shared" si="19"/>
        <v>62.5</v>
      </c>
      <c r="S18" s="14" t="s">
        <v>17</v>
      </c>
      <c r="T18" s="112">
        <f t="shared" si="5"/>
        <v>124.875</v>
      </c>
      <c r="U18" s="113">
        <f t="shared" si="6"/>
        <v>124.5</v>
      </c>
      <c r="V18" s="113">
        <f t="shared" si="7"/>
        <v>108.875</v>
      </c>
      <c r="W18" s="113">
        <f t="shared" si="8"/>
        <v>124.5</v>
      </c>
      <c r="X18" s="113">
        <f t="shared" si="9"/>
        <v>92.875</v>
      </c>
      <c r="Y18" s="113">
        <f t="shared" si="10"/>
        <v>93.25</v>
      </c>
      <c r="Z18" s="113">
        <f t="shared" si="11"/>
        <v>124.5</v>
      </c>
      <c r="AA18" s="113">
        <f t="shared" si="12"/>
        <v>108.875</v>
      </c>
      <c r="AB18" s="113">
        <f t="shared" si="13"/>
        <v>108.5</v>
      </c>
      <c r="AC18" s="114">
        <f t="shared" si="14"/>
        <v>124.875</v>
      </c>
      <c r="AD18" s="113">
        <f t="shared" si="20"/>
        <v>113.5625</v>
      </c>
      <c r="AE18" s="113">
        <f t="shared" si="21"/>
        <v>12.348994139200164</v>
      </c>
      <c r="AF18" s="113">
        <f t="shared" si="22"/>
        <v>116.6875</v>
      </c>
      <c r="AG18" s="113">
        <f t="shared" si="23"/>
        <v>92.875</v>
      </c>
      <c r="AH18" s="114">
        <f t="shared" si="24"/>
        <v>124.875</v>
      </c>
    </row>
    <row r="19" spans="2:34" x14ac:dyDescent="0.25">
      <c r="B19" s="19" t="s">
        <v>16</v>
      </c>
      <c r="C19" s="116">
        <v>62.5</v>
      </c>
      <c r="D19" s="116">
        <v>62.5</v>
      </c>
      <c r="E19" s="116">
        <v>46.875</v>
      </c>
      <c r="F19" s="116">
        <v>62.5</v>
      </c>
      <c r="G19" s="116">
        <v>62.5</v>
      </c>
      <c r="H19" s="116">
        <v>46.875</v>
      </c>
      <c r="I19" s="116">
        <v>46.875</v>
      </c>
      <c r="J19" s="116">
        <v>62.5</v>
      </c>
      <c r="K19" s="116">
        <v>62.5</v>
      </c>
      <c r="L19" s="116">
        <v>62.5</v>
      </c>
      <c r="M19" s="115">
        <f t="shared" si="15"/>
        <v>57.8125</v>
      </c>
      <c r="N19" s="116">
        <f t="shared" si="16"/>
        <v>7.1602745233684999</v>
      </c>
      <c r="O19" s="116">
        <f t="shared" si="17"/>
        <v>62.5</v>
      </c>
      <c r="P19" s="116">
        <f t="shared" si="18"/>
        <v>46.875</v>
      </c>
      <c r="Q19" s="117">
        <f t="shared" si="19"/>
        <v>62.5</v>
      </c>
      <c r="S19" s="16" t="s">
        <v>16</v>
      </c>
      <c r="T19" s="115">
        <f t="shared" si="5"/>
        <v>124.5</v>
      </c>
      <c r="U19" s="116">
        <f t="shared" si="6"/>
        <v>140.5</v>
      </c>
      <c r="V19" s="116">
        <f t="shared" si="7"/>
        <v>108.875</v>
      </c>
      <c r="W19" s="116">
        <f t="shared" si="8"/>
        <v>124.5</v>
      </c>
      <c r="X19" s="116">
        <f t="shared" si="9"/>
        <v>140.5</v>
      </c>
      <c r="Y19" s="116">
        <f t="shared" si="10"/>
        <v>108.875</v>
      </c>
      <c r="Z19" s="116">
        <f t="shared" si="11"/>
        <v>124.875</v>
      </c>
      <c r="AA19" s="116">
        <f t="shared" si="12"/>
        <v>124.5</v>
      </c>
      <c r="AB19" s="116">
        <f t="shared" si="13"/>
        <v>140.5</v>
      </c>
      <c r="AC19" s="117">
        <f t="shared" si="14"/>
        <v>124.5</v>
      </c>
      <c r="AD19" s="116">
        <f t="shared" si="20"/>
        <v>126.21250000000001</v>
      </c>
      <c r="AE19" s="116">
        <f t="shared" si="21"/>
        <v>11.077433423406344</v>
      </c>
      <c r="AF19" s="116">
        <f t="shared" si="22"/>
        <v>124.5</v>
      </c>
      <c r="AG19" s="116">
        <f t="shared" si="23"/>
        <v>108.875</v>
      </c>
      <c r="AH19" s="117">
        <f t="shared" si="24"/>
        <v>140.5</v>
      </c>
    </row>
    <row r="20" spans="2:34" x14ac:dyDescent="0.25">
      <c r="B20" s="20" t="s">
        <v>44</v>
      </c>
      <c r="C20" s="110">
        <v>62.5</v>
      </c>
      <c r="D20" s="110">
        <v>46.875</v>
      </c>
      <c r="E20" s="110">
        <v>31.25</v>
      </c>
      <c r="F20" s="110">
        <v>31.25</v>
      </c>
      <c r="G20" s="110">
        <v>46.875</v>
      </c>
      <c r="H20" s="110">
        <v>46.875</v>
      </c>
      <c r="I20" s="110">
        <v>46.875</v>
      </c>
      <c r="J20" s="110">
        <v>46.875</v>
      </c>
      <c r="K20" s="110">
        <v>46.875</v>
      </c>
      <c r="L20" s="110">
        <v>46.875</v>
      </c>
      <c r="M20" s="109">
        <f t="shared" si="15"/>
        <v>45.3125</v>
      </c>
      <c r="N20" s="110">
        <f t="shared" si="16"/>
        <v>8.4143200111476624</v>
      </c>
      <c r="O20" s="110">
        <f t="shared" si="17"/>
        <v>46.875</v>
      </c>
      <c r="P20" s="110">
        <f t="shared" si="18"/>
        <v>31.25</v>
      </c>
      <c r="Q20" s="111">
        <f t="shared" si="19"/>
        <v>62.5</v>
      </c>
      <c r="S20" s="21" t="s">
        <v>44</v>
      </c>
      <c r="T20" s="109">
        <f t="shared" si="5"/>
        <v>124.5</v>
      </c>
      <c r="U20" s="110">
        <f t="shared" si="6"/>
        <v>108.875</v>
      </c>
      <c r="V20" s="110">
        <f t="shared" si="7"/>
        <v>93.25</v>
      </c>
      <c r="W20" s="110">
        <f t="shared" si="8"/>
        <v>77.25</v>
      </c>
      <c r="X20" s="110">
        <f t="shared" si="9"/>
        <v>108.875</v>
      </c>
      <c r="Y20" s="110">
        <f t="shared" si="10"/>
        <v>108.875</v>
      </c>
      <c r="Z20" s="110">
        <f t="shared" si="11"/>
        <v>92.875</v>
      </c>
      <c r="AA20" s="110">
        <f t="shared" si="12"/>
        <v>108.875</v>
      </c>
      <c r="AB20" s="110">
        <f t="shared" si="13"/>
        <v>108.875</v>
      </c>
      <c r="AC20" s="111">
        <f t="shared" si="14"/>
        <v>92.875</v>
      </c>
      <c r="AD20" s="110">
        <f t="shared" si="20"/>
        <v>102.5125</v>
      </c>
      <c r="AE20" s="110">
        <f t="shared" si="21"/>
        <v>12.631737063840427</v>
      </c>
      <c r="AF20" s="110">
        <f t="shared" si="22"/>
        <v>108.875</v>
      </c>
      <c r="AG20" s="110">
        <f t="shared" si="23"/>
        <v>77.25</v>
      </c>
      <c r="AH20" s="111">
        <f t="shared" si="24"/>
        <v>124.5</v>
      </c>
    </row>
    <row r="21" spans="2:34" x14ac:dyDescent="0.25">
      <c r="B21" s="18" t="s">
        <v>45</v>
      </c>
      <c r="C21" s="113">
        <v>62.5</v>
      </c>
      <c r="D21" s="113">
        <v>62.5</v>
      </c>
      <c r="E21" s="113">
        <v>46.875</v>
      </c>
      <c r="F21" s="113">
        <v>46.875</v>
      </c>
      <c r="G21" s="113">
        <v>46.875</v>
      </c>
      <c r="H21" s="113">
        <v>46.875</v>
      </c>
      <c r="I21" s="113">
        <v>46.875</v>
      </c>
      <c r="J21" s="113">
        <v>62.5</v>
      </c>
      <c r="K21" s="113">
        <v>46.875</v>
      </c>
      <c r="L21" s="113">
        <v>46.875</v>
      </c>
      <c r="M21" s="112">
        <f t="shared" si="15"/>
        <v>51.5625</v>
      </c>
      <c r="N21" s="113">
        <f t="shared" si="16"/>
        <v>7.1602745233684999</v>
      </c>
      <c r="O21" s="113">
        <f t="shared" si="17"/>
        <v>46.875</v>
      </c>
      <c r="P21" s="113">
        <f t="shared" si="18"/>
        <v>46.875</v>
      </c>
      <c r="Q21" s="114">
        <f t="shared" si="19"/>
        <v>62.5</v>
      </c>
      <c r="S21" s="14" t="s">
        <v>45</v>
      </c>
      <c r="T21" s="112">
        <f t="shared" si="5"/>
        <v>124.5</v>
      </c>
      <c r="U21" s="113">
        <f t="shared" si="6"/>
        <v>124.5</v>
      </c>
      <c r="V21" s="113">
        <f t="shared" si="7"/>
        <v>92.875</v>
      </c>
      <c r="W21" s="113">
        <f t="shared" si="8"/>
        <v>108.875</v>
      </c>
      <c r="X21" s="113">
        <f t="shared" si="9"/>
        <v>108.875</v>
      </c>
      <c r="Y21" s="113">
        <f t="shared" si="10"/>
        <v>108.875</v>
      </c>
      <c r="Z21" s="113">
        <f t="shared" si="11"/>
        <v>108.875</v>
      </c>
      <c r="AA21" s="113">
        <f t="shared" si="12"/>
        <v>124.5</v>
      </c>
      <c r="AB21" s="113">
        <f t="shared" si="13"/>
        <v>77.875</v>
      </c>
      <c r="AC21" s="114">
        <f t="shared" si="14"/>
        <v>108.875</v>
      </c>
      <c r="AD21" s="113">
        <f t="shared" si="20"/>
        <v>108.8625</v>
      </c>
      <c r="AE21" s="113">
        <f t="shared" si="21"/>
        <v>13.962164275283399</v>
      </c>
      <c r="AF21" s="113">
        <f t="shared" si="22"/>
        <v>108.875</v>
      </c>
      <c r="AG21" s="113">
        <f t="shared" si="23"/>
        <v>77.875</v>
      </c>
      <c r="AH21" s="114">
        <f t="shared" si="24"/>
        <v>124.5</v>
      </c>
    </row>
    <row r="22" spans="2:34" x14ac:dyDescent="0.25">
      <c r="B22" s="19" t="s">
        <v>46</v>
      </c>
      <c r="C22" s="116">
        <v>62.5</v>
      </c>
      <c r="D22" s="116">
        <v>46.875</v>
      </c>
      <c r="E22" s="116">
        <v>46.875</v>
      </c>
      <c r="F22" s="116">
        <v>46.875</v>
      </c>
      <c r="G22" s="116">
        <v>46.875</v>
      </c>
      <c r="H22" s="116">
        <v>46.875</v>
      </c>
      <c r="I22" s="116">
        <v>46.875</v>
      </c>
      <c r="J22" s="116">
        <v>46.875</v>
      </c>
      <c r="K22" s="116">
        <v>46.875</v>
      </c>
      <c r="L22" s="116">
        <v>46.875</v>
      </c>
      <c r="M22" s="115">
        <f t="shared" si="15"/>
        <v>48.4375</v>
      </c>
      <c r="N22" s="116">
        <f t="shared" si="16"/>
        <v>4.6875</v>
      </c>
      <c r="O22" s="116">
        <f t="shared" si="17"/>
        <v>46.875</v>
      </c>
      <c r="P22" s="116">
        <f t="shared" si="18"/>
        <v>46.875</v>
      </c>
      <c r="Q22" s="117">
        <f t="shared" si="19"/>
        <v>62.5</v>
      </c>
      <c r="S22" s="16" t="s">
        <v>46</v>
      </c>
      <c r="T22" s="115">
        <f t="shared" si="5"/>
        <v>124.5</v>
      </c>
      <c r="U22" s="116">
        <f t="shared" si="6"/>
        <v>108.875</v>
      </c>
      <c r="V22" s="116">
        <f t="shared" si="7"/>
        <v>92.875</v>
      </c>
      <c r="W22" s="116">
        <f t="shared" si="8"/>
        <v>108.875</v>
      </c>
      <c r="X22" s="116">
        <f t="shared" si="9"/>
        <v>108.875</v>
      </c>
      <c r="Y22" s="116">
        <f t="shared" si="10"/>
        <v>108.875</v>
      </c>
      <c r="Z22" s="116">
        <f t="shared" si="11"/>
        <v>108.875</v>
      </c>
      <c r="AA22" s="116">
        <f t="shared" si="12"/>
        <v>108.875</v>
      </c>
      <c r="AB22" s="116">
        <f t="shared" si="13"/>
        <v>108.875</v>
      </c>
      <c r="AC22" s="117">
        <f t="shared" si="14"/>
        <v>108.875</v>
      </c>
      <c r="AD22" s="116">
        <f t="shared" si="20"/>
        <v>108.83750000000001</v>
      </c>
      <c r="AE22" s="116">
        <f t="shared" si="21"/>
        <v>7.0719626872601644</v>
      </c>
      <c r="AF22" s="116">
        <f t="shared" si="22"/>
        <v>108.875</v>
      </c>
      <c r="AG22" s="116">
        <f t="shared" si="23"/>
        <v>92.875</v>
      </c>
      <c r="AH22" s="117">
        <f t="shared" si="24"/>
        <v>124.5</v>
      </c>
    </row>
    <row r="23" spans="2:34" x14ac:dyDescent="0.25">
      <c r="B23" s="18" t="s">
        <v>47</v>
      </c>
      <c r="C23" s="113">
        <v>62.5</v>
      </c>
      <c r="D23" s="113">
        <v>46.875</v>
      </c>
      <c r="E23" s="113">
        <v>46.875</v>
      </c>
      <c r="F23" s="113">
        <v>46.875</v>
      </c>
      <c r="G23" s="113">
        <v>46.875</v>
      </c>
      <c r="H23" s="113">
        <v>46.875</v>
      </c>
      <c r="I23" s="113">
        <v>46.875</v>
      </c>
      <c r="J23" s="113">
        <v>62.5</v>
      </c>
      <c r="K23" s="113">
        <v>46.875</v>
      </c>
      <c r="L23" s="113">
        <v>46.875</v>
      </c>
      <c r="M23" s="112">
        <f t="shared" si="15"/>
        <v>50</v>
      </c>
      <c r="N23" s="113">
        <f t="shared" si="16"/>
        <v>6.25</v>
      </c>
      <c r="O23" s="113">
        <f t="shared" si="17"/>
        <v>46.875</v>
      </c>
      <c r="P23" s="113">
        <f t="shared" si="18"/>
        <v>46.875</v>
      </c>
      <c r="Q23" s="114">
        <f t="shared" si="19"/>
        <v>62.5</v>
      </c>
      <c r="S23" s="14" t="s">
        <v>47</v>
      </c>
      <c r="T23" s="112">
        <f t="shared" si="5"/>
        <v>124.5</v>
      </c>
      <c r="U23" s="113">
        <f t="shared" si="6"/>
        <v>108.875</v>
      </c>
      <c r="V23" s="113">
        <f t="shared" si="7"/>
        <v>108.875</v>
      </c>
      <c r="W23" s="113">
        <f t="shared" si="8"/>
        <v>108.875</v>
      </c>
      <c r="X23" s="113">
        <f t="shared" si="9"/>
        <v>92.875</v>
      </c>
      <c r="Y23" s="113">
        <f t="shared" si="10"/>
        <v>108.875</v>
      </c>
      <c r="Z23" s="113">
        <f t="shared" si="11"/>
        <v>92.875</v>
      </c>
      <c r="AA23" s="113">
        <f t="shared" si="12"/>
        <v>108.5</v>
      </c>
      <c r="AB23" s="113">
        <f t="shared" si="13"/>
        <v>92.875</v>
      </c>
      <c r="AC23" s="114">
        <f t="shared" si="14"/>
        <v>92.875</v>
      </c>
      <c r="AD23" s="113">
        <f t="shared" si="20"/>
        <v>104</v>
      </c>
      <c r="AE23" s="113">
        <f t="shared" si="21"/>
        <v>10.151970252123476</v>
      </c>
      <c r="AF23" s="113">
        <f t="shared" si="22"/>
        <v>108.6875</v>
      </c>
      <c r="AG23" s="113">
        <f t="shared" si="23"/>
        <v>92.875</v>
      </c>
      <c r="AH23" s="114">
        <f t="shared" si="24"/>
        <v>124.5</v>
      </c>
    </row>
    <row r="24" spans="2:34" x14ac:dyDescent="0.25">
      <c r="B24" s="18" t="s">
        <v>48</v>
      </c>
      <c r="C24" s="113">
        <v>46.875</v>
      </c>
      <c r="D24" s="113">
        <v>46.875</v>
      </c>
      <c r="E24" s="113">
        <v>46.875</v>
      </c>
      <c r="F24" s="113">
        <v>46.875</v>
      </c>
      <c r="G24" s="113">
        <v>46.875</v>
      </c>
      <c r="H24" s="113">
        <v>46.875</v>
      </c>
      <c r="I24" s="113">
        <v>46.875</v>
      </c>
      <c r="J24" s="113">
        <v>62.5</v>
      </c>
      <c r="K24" s="113">
        <v>46.875</v>
      </c>
      <c r="L24" s="113">
        <v>62.5</v>
      </c>
      <c r="M24" s="112">
        <f t="shared" si="15"/>
        <v>50</v>
      </c>
      <c r="N24" s="113">
        <f t="shared" si="16"/>
        <v>6.25</v>
      </c>
      <c r="O24" s="113">
        <f t="shared" si="17"/>
        <v>46.875</v>
      </c>
      <c r="P24" s="113">
        <f t="shared" si="18"/>
        <v>46.875</v>
      </c>
      <c r="Q24" s="114">
        <f t="shared" si="19"/>
        <v>62.5</v>
      </c>
      <c r="S24" s="14" t="s">
        <v>48</v>
      </c>
      <c r="T24" s="112">
        <f t="shared" si="5"/>
        <v>108.875</v>
      </c>
      <c r="U24" s="113">
        <f t="shared" si="6"/>
        <v>108.875</v>
      </c>
      <c r="V24" s="113">
        <f t="shared" si="7"/>
        <v>108.875</v>
      </c>
      <c r="W24" s="113">
        <f t="shared" si="8"/>
        <v>108.875</v>
      </c>
      <c r="X24" s="113">
        <f t="shared" si="9"/>
        <v>108.875</v>
      </c>
      <c r="Y24" s="113">
        <f t="shared" si="10"/>
        <v>92.875</v>
      </c>
      <c r="Z24" s="113">
        <f t="shared" si="11"/>
        <v>92.875</v>
      </c>
      <c r="AA24" s="113">
        <f t="shared" si="12"/>
        <v>108.5</v>
      </c>
      <c r="AB24" s="113">
        <f t="shared" si="13"/>
        <v>108.875</v>
      </c>
      <c r="AC24" s="114">
        <f t="shared" si="14"/>
        <v>124.5</v>
      </c>
      <c r="AD24" s="113">
        <f t="shared" si="20"/>
        <v>107.2</v>
      </c>
      <c r="AE24" s="113">
        <f t="shared" si="21"/>
        <v>8.5336100215559423</v>
      </c>
      <c r="AF24" s="113">
        <f t="shared" si="22"/>
        <v>108.875</v>
      </c>
      <c r="AG24" s="113">
        <f t="shared" si="23"/>
        <v>92.875</v>
      </c>
      <c r="AH24" s="114">
        <f t="shared" si="24"/>
        <v>124.5</v>
      </c>
    </row>
    <row r="25" spans="2:34" x14ac:dyDescent="0.25">
      <c r="B25" s="19" t="s">
        <v>49</v>
      </c>
      <c r="C25" s="116">
        <v>46.875</v>
      </c>
      <c r="D25" s="116">
        <v>46.875</v>
      </c>
      <c r="E25" s="116">
        <v>62.5</v>
      </c>
      <c r="F25" s="116">
        <v>46.875</v>
      </c>
      <c r="G25" s="116">
        <v>46.875</v>
      </c>
      <c r="H25" s="116">
        <v>31.25</v>
      </c>
      <c r="I25" s="116">
        <v>46.875</v>
      </c>
      <c r="J25" s="116">
        <v>46.875</v>
      </c>
      <c r="K25" s="116">
        <v>62.5</v>
      </c>
      <c r="L25" s="116">
        <v>46.875</v>
      </c>
      <c r="M25" s="115">
        <f t="shared" si="15"/>
        <v>48.4375</v>
      </c>
      <c r="N25" s="116">
        <f t="shared" si="16"/>
        <v>8.4143200111476624</v>
      </c>
      <c r="O25" s="116">
        <f t="shared" si="17"/>
        <v>46.875</v>
      </c>
      <c r="P25" s="116">
        <f t="shared" si="18"/>
        <v>31.25</v>
      </c>
      <c r="Q25" s="117">
        <f t="shared" si="19"/>
        <v>62.5</v>
      </c>
      <c r="S25" s="16" t="s">
        <v>49</v>
      </c>
      <c r="T25" s="115">
        <f t="shared" si="5"/>
        <v>108.875</v>
      </c>
      <c r="U25" s="116">
        <f t="shared" si="6"/>
        <v>108.875</v>
      </c>
      <c r="V25" s="116">
        <f t="shared" si="7"/>
        <v>124.5</v>
      </c>
      <c r="W25" s="116">
        <f t="shared" si="8"/>
        <v>108.875</v>
      </c>
      <c r="X25" s="116">
        <f t="shared" si="9"/>
        <v>92.875</v>
      </c>
      <c r="Y25" s="116">
        <f t="shared" si="10"/>
        <v>93.25</v>
      </c>
      <c r="Z25" s="116">
        <f t="shared" si="11"/>
        <v>108.875</v>
      </c>
      <c r="AA25" s="116">
        <f t="shared" si="12"/>
        <v>108.875</v>
      </c>
      <c r="AB25" s="116">
        <f t="shared" si="13"/>
        <v>124.5</v>
      </c>
      <c r="AC25" s="117">
        <f t="shared" si="14"/>
        <v>108.875</v>
      </c>
      <c r="AD25" s="116">
        <f t="shared" si="20"/>
        <v>108.83750000000001</v>
      </c>
      <c r="AE25" s="116">
        <f t="shared" si="21"/>
        <v>9.9418701082844567</v>
      </c>
      <c r="AF25" s="116">
        <f t="shared" si="22"/>
        <v>108.875</v>
      </c>
      <c r="AG25" s="116">
        <f t="shared" si="23"/>
        <v>92.875</v>
      </c>
      <c r="AH25" s="117">
        <f t="shared" si="24"/>
        <v>124.5</v>
      </c>
    </row>
    <row r="28" spans="2:34" x14ac:dyDescent="0.25">
      <c r="B28" s="145" t="s">
        <v>37</v>
      </c>
      <c r="C28" s="146">
        <v>1</v>
      </c>
      <c r="D28" s="146">
        <v>2</v>
      </c>
      <c r="E28" s="146">
        <v>3</v>
      </c>
      <c r="F28" s="146">
        <v>4</v>
      </c>
      <c r="G28" s="146">
        <v>5</v>
      </c>
      <c r="H28" s="146">
        <v>6</v>
      </c>
      <c r="I28" s="146">
        <v>7</v>
      </c>
      <c r="J28" s="146">
        <v>8</v>
      </c>
      <c r="K28" s="146">
        <v>9</v>
      </c>
      <c r="L28" s="146">
        <v>10</v>
      </c>
      <c r="M28" s="147" t="s">
        <v>31</v>
      </c>
      <c r="N28" s="146" t="s">
        <v>32</v>
      </c>
      <c r="O28" s="146" t="s">
        <v>33</v>
      </c>
      <c r="P28" s="146" t="s">
        <v>34</v>
      </c>
      <c r="Q28" s="148" t="s">
        <v>35</v>
      </c>
      <c r="S28" s="145" t="s">
        <v>41</v>
      </c>
      <c r="T28" s="147">
        <v>1</v>
      </c>
      <c r="U28" s="146">
        <v>2</v>
      </c>
      <c r="V28" s="146">
        <v>3</v>
      </c>
      <c r="W28" s="146">
        <v>4</v>
      </c>
      <c r="X28" s="146">
        <v>5</v>
      </c>
      <c r="Y28" s="146">
        <v>6</v>
      </c>
      <c r="Z28" s="146">
        <v>7</v>
      </c>
      <c r="AA28" s="146">
        <v>8</v>
      </c>
      <c r="AB28" s="146">
        <v>9</v>
      </c>
      <c r="AC28" s="146">
        <v>10</v>
      </c>
      <c r="AD28" s="147" t="s">
        <v>31</v>
      </c>
      <c r="AE28" s="146" t="s">
        <v>32</v>
      </c>
      <c r="AF28" s="146" t="s">
        <v>33</v>
      </c>
      <c r="AG28" s="146" t="s">
        <v>34</v>
      </c>
      <c r="AH28" s="148" t="s">
        <v>35</v>
      </c>
    </row>
    <row r="29" spans="2:34" x14ac:dyDescent="0.25">
      <c r="B29" s="20" t="s">
        <v>14</v>
      </c>
      <c r="C29" s="122">
        <v>5328.125</v>
      </c>
      <c r="D29" s="122">
        <v>5250</v>
      </c>
      <c r="E29" s="122">
        <v>5265.625</v>
      </c>
      <c r="F29" s="122">
        <v>5250</v>
      </c>
      <c r="G29" s="122">
        <v>5265.625</v>
      </c>
      <c r="H29" s="122">
        <v>5218.75</v>
      </c>
      <c r="I29" s="122">
        <v>5265.625</v>
      </c>
      <c r="J29" s="122">
        <v>5296.875</v>
      </c>
      <c r="K29" s="122">
        <v>5296.875</v>
      </c>
      <c r="L29" s="122">
        <v>5468.75</v>
      </c>
      <c r="M29" s="121">
        <f>AVERAGE(C29:L29)</f>
        <v>5290.625</v>
      </c>
      <c r="N29" s="122">
        <f>_xlfn.STDEV.P(C29:L29)</f>
        <v>65.995975256071489</v>
      </c>
      <c r="O29" s="122">
        <f>MEDIAN(C29:L29)</f>
        <v>5265.625</v>
      </c>
      <c r="P29" s="122">
        <f>MIN(C29:L29)</f>
        <v>5218.75</v>
      </c>
      <c r="Q29" s="123">
        <f>MAX(C29:L29)</f>
        <v>5468.75</v>
      </c>
      <c r="S29" s="20" t="s">
        <v>14</v>
      </c>
      <c r="T29" s="121">
        <f>C3+C29</f>
        <v>5390.125</v>
      </c>
      <c r="U29" s="122">
        <f t="shared" ref="U29:AC38" si="25">D3+D29</f>
        <v>5312</v>
      </c>
      <c r="V29" s="122">
        <f t="shared" si="25"/>
        <v>5327.625</v>
      </c>
      <c r="W29" s="122">
        <f t="shared" si="25"/>
        <v>5312</v>
      </c>
      <c r="X29" s="122">
        <f t="shared" si="25"/>
        <v>5327.625</v>
      </c>
      <c r="Y29" s="122">
        <f t="shared" si="25"/>
        <v>5280.75</v>
      </c>
      <c r="Z29" s="122">
        <f t="shared" si="25"/>
        <v>5327.625</v>
      </c>
      <c r="AA29" s="122">
        <f t="shared" si="25"/>
        <v>5358.875</v>
      </c>
      <c r="AB29" s="122">
        <f t="shared" si="25"/>
        <v>5358.875</v>
      </c>
      <c r="AC29" s="123">
        <f t="shared" si="25"/>
        <v>5530.75</v>
      </c>
      <c r="AD29" s="122">
        <f>AVERAGE(T29:AC29)</f>
        <v>5352.625</v>
      </c>
      <c r="AE29" s="122">
        <f>_xlfn.STDEV.P(T29:AC29)</f>
        <v>65.995975256071489</v>
      </c>
      <c r="AF29" s="122">
        <f>MEDIAN(T29:AC29)</f>
        <v>5327.625</v>
      </c>
      <c r="AG29" s="122">
        <f>MIN(T29:AC29)</f>
        <v>5280.75</v>
      </c>
      <c r="AH29" s="123">
        <f>MAX(T29:AC29)</f>
        <v>5530.75</v>
      </c>
    </row>
    <row r="30" spans="2:34" x14ac:dyDescent="0.25">
      <c r="B30" s="18" t="s">
        <v>15</v>
      </c>
      <c r="C30" s="118">
        <v>5125</v>
      </c>
      <c r="D30" s="118">
        <v>5156.25</v>
      </c>
      <c r="E30" s="118">
        <v>5125</v>
      </c>
      <c r="F30" s="118">
        <v>5156.25</v>
      </c>
      <c r="G30" s="118">
        <v>5078.125</v>
      </c>
      <c r="H30" s="118">
        <v>5140.625</v>
      </c>
      <c r="I30" s="118">
        <v>5187.5</v>
      </c>
      <c r="J30" s="118">
        <v>5437.5</v>
      </c>
      <c r="K30" s="118">
        <v>5171.875</v>
      </c>
      <c r="L30" s="118">
        <v>5187.5</v>
      </c>
      <c r="M30" s="119">
        <f t="shared" ref="M30:M38" si="26">AVERAGE(C30:L30)</f>
        <v>5176.5625</v>
      </c>
      <c r="N30" s="118">
        <f t="shared" ref="N30:N38" si="27">_xlfn.STDEV.P(C30:L30)</f>
        <v>92.451951203043848</v>
      </c>
      <c r="O30" s="118">
        <f t="shared" ref="O30:O38" si="28">MEDIAN(C30:L30)</f>
        <v>5156.25</v>
      </c>
      <c r="P30" s="118">
        <f t="shared" ref="P30:P38" si="29">MIN(C30:L30)</f>
        <v>5078.125</v>
      </c>
      <c r="Q30" s="120">
        <f t="shared" ref="Q30:Q38" si="30">MAX(C30:L30)</f>
        <v>5437.5</v>
      </c>
      <c r="S30" s="18" t="s">
        <v>15</v>
      </c>
      <c r="T30" s="119">
        <f t="shared" ref="T30:T38" si="31">C4+C30</f>
        <v>5203</v>
      </c>
      <c r="U30" s="118">
        <f t="shared" si="25"/>
        <v>5218.25</v>
      </c>
      <c r="V30" s="118">
        <f t="shared" si="25"/>
        <v>5187</v>
      </c>
      <c r="W30" s="118">
        <f t="shared" si="25"/>
        <v>5202.25</v>
      </c>
      <c r="X30" s="118">
        <f t="shared" si="25"/>
        <v>5140.125</v>
      </c>
      <c r="Y30" s="118">
        <f t="shared" si="25"/>
        <v>5202.625</v>
      </c>
      <c r="Z30" s="118">
        <f t="shared" si="25"/>
        <v>5233.5</v>
      </c>
      <c r="AA30" s="118">
        <f t="shared" si="25"/>
        <v>5499.5</v>
      </c>
      <c r="AB30" s="118">
        <f t="shared" si="25"/>
        <v>5233.875</v>
      </c>
      <c r="AC30" s="120">
        <f t="shared" si="25"/>
        <v>5249.5</v>
      </c>
      <c r="AD30" s="118">
        <f t="shared" ref="AD30:AD38" si="32">AVERAGE(T30:AC30)</f>
        <v>5236.9624999999996</v>
      </c>
      <c r="AE30" s="118">
        <f t="shared" ref="AE30:AE38" si="33">_xlfn.STDEV.P(T30:AC30)</f>
        <v>92.122762014878816</v>
      </c>
      <c r="AF30" s="118">
        <f t="shared" ref="AF30:AF38" si="34">MEDIAN(T30:AC30)</f>
        <v>5210.625</v>
      </c>
      <c r="AG30" s="118">
        <f t="shared" ref="AG30:AG38" si="35">MIN(T30:AC30)</f>
        <v>5140.125</v>
      </c>
      <c r="AH30" s="120">
        <f t="shared" ref="AH30:AH38" si="36">MAX(T30:AC30)</f>
        <v>5499.5</v>
      </c>
    </row>
    <row r="31" spans="2:34" x14ac:dyDescent="0.25">
      <c r="B31" s="18" t="s">
        <v>17</v>
      </c>
      <c r="C31" s="118">
        <v>4968.75</v>
      </c>
      <c r="D31" s="118">
        <v>5000</v>
      </c>
      <c r="E31" s="118">
        <v>5109.375</v>
      </c>
      <c r="F31" s="118">
        <v>5031.25</v>
      </c>
      <c r="G31" s="118">
        <v>4984.375</v>
      </c>
      <c r="H31" s="118">
        <v>4953.125</v>
      </c>
      <c r="I31" s="118">
        <v>5078.125</v>
      </c>
      <c r="J31" s="118">
        <v>5031.25</v>
      </c>
      <c r="K31" s="118">
        <v>5031.25</v>
      </c>
      <c r="L31" s="118">
        <v>5015.625</v>
      </c>
      <c r="M31" s="119">
        <f t="shared" si="26"/>
        <v>5020.3125</v>
      </c>
      <c r="N31" s="118">
        <f t="shared" si="27"/>
        <v>45.3125</v>
      </c>
      <c r="O31" s="118">
        <f t="shared" si="28"/>
        <v>5023.4375</v>
      </c>
      <c r="P31" s="118">
        <f t="shared" si="29"/>
        <v>4953.125</v>
      </c>
      <c r="Q31" s="120">
        <f t="shared" si="30"/>
        <v>5109.375</v>
      </c>
      <c r="S31" s="18" t="s">
        <v>17</v>
      </c>
      <c r="T31" s="119">
        <f t="shared" si="31"/>
        <v>5046.75</v>
      </c>
      <c r="U31" s="118">
        <f t="shared" si="25"/>
        <v>5062</v>
      </c>
      <c r="V31" s="118">
        <f t="shared" si="25"/>
        <v>5171.375</v>
      </c>
      <c r="W31" s="118">
        <f t="shared" si="25"/>
        <v>5093.25</v>
      </c>
      <c r="X31" s="118">
        <f t="shared" si="25"/>
        <v>5030.375</v>
      </c>
      <c r="Y31" s="118">
        <f t="shared" si="25"/>
        <v>5015.125</v>
      </c>
      <c r="Z31" s="118">
        <f t="shared" si="25"/>
        <v>5140.125</v>
      </c>
      <c r="AA31" s="118">
        <f t="shared" si="25"/>
        <v>5093.25</v>
      </c>
      <c r="AB31" s="118">
        <f t="shared" si="25"/>
        <v>5077.25</v>
      </c>
      <c r="AC31" s="120">
        <f t="shared" si="25"/>
        <v>5093.625</v>
      </c>
      <c r="AD31" s="118">
        <f t="shared" si="32"/>
        <v>5082.3125</v>
      </c>
      <c r="AE31" s="118">
        <f t="shared" si="33"/>
        <v>45.338975024254793</v>
      </c>
      <c r="AF31" s="118">
        <f t="shared" si="34"/>
        <v>5085.25</v>
      </c>
      <c r="AG31" s="118">
        <f t="shared" si="35"/>
        <v>5015.125</v>
      </c>
      <c r="AH31" s="120">
        <f t="shared" si="36"/>
        <v>5171.375</v>
      </c>
    </row>
    <row r="32" spans="2:34" x14ac:dyDescent="0.25">
      <c r="B32" s="19" t="s">
        <v>16</v>
      </c>
      <c r="C32" s="125">
        <v>4671.875</v>
      </c>
      <c r="D32" s="125">
        <v>4750</v>
      </c>
      <c r="E32" s="125">
        <v>4625</v>
      </c>
      <c r="F32" s="125">
        <v>4671.875</v>
      </c>
      <c r="G32" s="125">
        <v>4703.125</v>
      </c>
      <c r="H32" s="125">
        <v>4734.375</v>
      </c>
      <c r="I32" s="125">
        <v>4703.125</v>
      </c>
      <c r="J32" s="125">
        <v>4781.25</v>
      </c>
      <c r="K32" s="125">
        <v>4765.625</v>
      </c>
      <c r="L32" s="125">
        <v>4718.75</v>
      </c>
      <c r="M32" s="124">
        <f t="shared" si="26"/>
        <v>4712.5</v>
      </c>
      <c r="N32" s="125">
        <f t="shared" si="27"/>
        <v>45.393247019793591</v>
      </c>
      <c r="O32" s="125">
        <f t="shared" si="28"/>
        <v>4710.9375</v>
      </c>
      <c r="P32" s="125">
        <f t="shared" si="29"/>
        <v>4625</v>
      </c>
      <c r="Q32" s="126">
        <f t="shared" si="30"/>
        <v>4781.25</v>
      </c>
      <c r="S32" s="19" t="s">
        <v>16</v>
      </c>
      <c r="T32" s="124">
        <f t="shared" si="31"/>
        <v>4733.875</v>
      </c>
      <c r="U32" s="125">
        <f t="shared" si="25"/>
        <v>4828</v>
      </c>
      <c r="V32" s="125">
        <f t="shared" si="25"/>
        <v>4687</v>
      </c>
      <c r="W32" s="125">
        <f t="shared" si="25"/>
        <v>4733.875</v>
      </c>
      <c r="X32" s="125">
        <f t="shared" si="25"/>
        <v>4781.125</v>
      </c>
      <c r="Y32" s="125">
        <f t="shared" si="25"/>
        <v>4796.375</v>
      </c>
      <c r="Z32" s="125">
        <f t="shared" si="25"/>
        <v>4781.125</v>
      </c>
      <c r="AA32" s="125">
        <f t="shared" si="25"/>
        <v>4843.25</v>
      </c>
      <c r="AB32" s="125">
        <f t="shared" si="25"/>
        <v>4843.625</v>
      </c>
      <c r="AC32" s="126">
        <f t="shared" si="25"/>
        <v>4780.75</v>
      </c>
      <c r="AD32" s="125">
        <f t="shared" si="32"/>
        <v>4780.8999999999996</v>
      </c>
      <c r="AE32" s="125">
        <f t="shared" si="33"/>
        <v>48.497287295270446</v>
      </c>
      <c r="AF32" s="125">
        <f t="shared" si="34"/>
        <v>4781.125</v>
      </c>
      <c r="AG32" s="125">
        <f t="shared" si="35"/>
        <v>4687</v>
      </c>
      <c r="AH32" s="126">
        <f t="shared" si="36"/>
        <v>4843.625</v>
      </c>
    </row>
    <row r="33" spans="2:34" x14ac:dyDescent="0.25">
      <c r="B33" s="20" t="s">
        <v>44</v>
      </c>
      <c r="C33" s="122">
        <v>5140.625</v>
      </c>
      <c r="D33" s="122">
        <v>5171.875</v>
      </c>
      <c r="E33" s="122">
        <v>5265.625</v>
      </c>
      <c r="F33" s="122">
        <v>5062.5</v>
      </c>
      <c r="G33" s="122">
        <v>5468.75</v>
      </c>
      <c r="H33" s="122">
        <v>5093.75</v>
      </c>
      <c r="I33" s="122">
        <v>5078.125</v>
      </c>
      <c r="J33" s="122">
        <v>5156.25</v>
      </c>
      <c r="K33" s="122">
        <v>5187.5</v>
      </c>
      <c r="L33" s="122">
        <v>5171.875</v>
      </c>
      <c r="M33" s="121">
        <f t="shared" si="26"/>
        <v>5179.6875</v>
      </c>
      <c r="N33" s="122">
        <f t="shared" si="27"/>
        <v>111.63950423685156</v>
      </c>
      <c r="O33" s="122">
        <f t="shared" si="28"/>
        <v>5164.0625</v>
      </c>
      <c r="P33" s="122">
        <f t="shared" si="29"/>
        <v>5062.5</v>
      </c>
      <c r="Q33" s="123">
        <f t="shared" si="30"/>
        <v>5468.75</v>
      </c>
      <c r="S33" s="20" t="s">
        <v>44</v>
      </c>
      <c r="T33" s="121">
        <f t="shared" si="31"/>
        <v>5202.625</v>
      </c>
      <c r="U33" s="122">
        <f t="shared" si="25"/>
        <v>5233.875</v>
      </c>
      <c r="V33" s="122">
        <f t="shared" si="25"/>
        <v>5327.625</v>
      </c>
      <c r="W33" s="122">
        <f t="shared" si="25"/>
        <v>5108.5</v>
      </c>
      <c r="X33" s="122">
        <f t="shared" si="25"/>
        <v>5530.75</v>
      </c>
      <c r="Y33" s="122">
        <f t="shared" si="25"/>
        <v>5155.75</v>
      </c>
      <c r="Z33" s="122">
        <f t="shared" si="25"/>
        <v>5124.125</v>
      </c>
      <c r="AA33" s="122">
        <f t="shared" si="25"/>
        <v>5218.25</v>
      </c>
      <c r="AB33" s="122">
        <f t="shared" si="25"/>
        <v>5249.5</v>
      </c>
      <c r="AC33" s="123">
        <f t="shared" si="25"/>
        <v>5217.875</v>
      </c>
      <c r="AD33" s="122">
        <f t="shared" si="32"/>
        <v>5236.8874999999998</v>
      </c>
      <c r="AE33" s="122">
        <f t="shared" si="33"/>
        <v>115.07449285680124</v>
      </c>
      <c r="AF33" s="122">
        <f t="shared" si="34"/>
        <v>5218.0625</v>
      </c>
      <c r="AG33" s="122">
        <f t="shared" si="35"/>
        <v>5108.5</v>
      </c>
      <c r="AH33" s="123">
        <f t="shared" si="36"/>
        <v>5530.75</v>
      </c>
    </row>
    <row r="34" spans="2:34" x14ac:dyDescent="0.25">
      <c r="B34" s="18" t="s">
        <v>45</v>
      </c>
      <c r="C34" s="118">
        <v>5046.875</v>
      </c>
      <c r="D34" s="118">
        <v>5156.25</v>
      </c>
      <c r="E34" s="118">
        <v>5000</v>
      </c>
      <c r="F34" s="118">
        <v>5000</v>
      </c>
      <c r="G34" s="118">
        <v>4906.25</v>
      </c>
      <c r="H34" s="118">
        <v>4937.5</v>
      </c>
      <c r="I34" s="118">
        <v>4968.75</v>
      </c>
      <c r="J34" s="118">
        <v>5000</v>
      </c>
      <c r="K34" s="118">
        <v>4921.875</v>
      </c>
      <c r="L34" s="118">
        <v>4921.875</v>
      </c>
      <c r="M34" s="119">
        <f t="shared" si="26"/>
        <v>4985.9375</v>
      </c>
      <c r="N34" s="118">
        <f t="shared" si="27"/>
        <v>71.072283847150999</v>
      </c>
      <c r="O34" s="118">
        <f t="shared" si="28"/>
        <v>4984.375</v>
      </c>
      <c r="P34" s="118">
        <f t="shared" si="29"/>
        <v>4906.25</v>
      </c>
      <c r="Q34" s="120">
        <f t="shared" si="30"/>
        <v>5156.25</v>
      </c>
      <c r="S34" s="18" t="s">
        <v>45</v>
      </c>
      <c r="T34" s="119">
        <f t="shared" si="31"/>
        <v>5108.875</v>
      </c>
      <c r="U34" s="118">
        <f t="shared" si="25"/>
        <v>5218.25</v>
      </c>
      <c r="V34" s="118">
        <f t="shared" si="25"/>
        <v>5046</v>
      </c>
      <c r="W34" s="118">
        <f t="shared" si="25"/>
        <v>5062</v>
      </c>
      <c r="X34" s="118">
        <f t="shared" si="25"/>
        <v>4968.25</v>
      </c>
      <c r="Y34" s="118">
        <f t="shared" si="25"/>
        <v>4999.5</v>
      </c>
      <c r="Z34" s="118">
        <f t="shared" si="25"/>
        <v>5030.75</v>
      </c>
      <c r="AA34" s="118">
        <f t="shared" si="25"/>
        <v>5062</v>
      </c>
      <c r="AB34" s="118">
        <f t="shared" si="25"/>
        <v>4952.875</v>
      </c>
      <c r="AC34" s="120">
        <f t="shared" si="25"/>
        <v>4983.875</v>
      </c>
      <c r="AD34" s="118">
        <f t="shared" si="32"/>
        <v>5043.2375000000002</v>
      </c>
      <c r="AE34" s="118">
        <f t="shared" si="33"/>
        <v>74.182659909509852</v>
      </c>
      <c r="AF34" s="118">
        <f t="shared" si="34"/>
        <v>5038.375</v>
      </c>
      <c r="AG34" s="118">
        <f t="shared" si="35"/>
        <v>4952.875</v>
      </c>
      <c r="AH34" s="120">
        <f t="shared" si="36"/>
        <v>5218.25</v>
      </c>
    </row>
    <row r="35" spans="2:34" x14ac:dyDescent="0.25">
      <c r="B35" s="19" t="s">
        <v>46</v>
      </c>
      <c r="C35" s="125">
        <v>4843.75</v>
      </c>
      <c r="D35" s="125">
        <v>4750</v>
      </c>
      <c r="E35" s="125">
        <v>4687.5</v>
      </c>
      <c r="F35" s="125">
        <v>4718.75</v>
      </c>
      <c r="G35" s="125">
        <v>4656.25</v>
      </c>
      <c r="H35" s="125">
        <v>4718.75</v>
      </c>
      <c r="I35" s="125">
        <v>4671.875</v>
      </c>
      <c r="J35" s="125">
        <v>4718.75</v>
      </c>
      <c r="K35" s="125">
        <v>4703.125</v>
      </c>
      <c r="L35" s="125">
        <v>4640.625</v>
      </c>
      <c r="M35" s="124">
        <f t="shared" si="26"/>
        <v>4710.9375</v>
      </c>
      <c r="N35" s="125">
        <f t="shared" si="27"/>
        <v>54.239234242843068</v>
      </c>
      <c r="O35" s="125">
        <f t="shared" si="28"/>
        <v>4710.9375</v>
      </c>
      <c r="P35" s="125">
        <f t="shared" si="29"/>
        <v>4640.625</v>
      </c>
      <c r="Q35" s="126">
        <f t="shared" si="30"/>
        <v>4843.75</v>
      </c>
      <c r="S35" s="19" t="s">
        <v>46</v>
      </c>
      <c r="T35" s="124">
        <f t="shared" si="31"/>
        <v>4905.75</v>
      </c>
      <c r="U35" s="125">
        <f t="shared" si="25"/>
        <v>4812</v>
      </c>
      <c r="V35" s="125">
        <f t="shared" si="25"/>
        <v>4733.5</v>
      </c>
      <c r="W35" s="125">
        <f t="shared" si="25"/>
        <v>4780.75</v>
      </c>
      <c r="X35" s="125">
        <f t="shared" si="25"/>
        <v>4718.25</v>
      </c>
      <c r="Y35" s="125">
        <f t="shared" si="25"/>
        <v>4780.75</v>
      </c>
      <c r="Z35" s="125">
        <f t="shared" si="25"/>
        <v>4733.875</v>
      </c>
      <c r="AA35" s="125">
        <f t="shared" si="25"/>
        <v>4780.75</v>
      </c>
      <c r="AB35" s="125">
        <f t="shared" si="25"/>
        <v>4765.125</v>
      </c>
      <c r="AC35" s="126">
        <f t="shared" si="25"/>
        <v>4702.625</v>
      </c>
      <c r="AD35" s="125">
        <f t="shared" si="32"/>
        <v>4771.3374999999996</v>
      </c>
      <c r="AE35" s="125">
        <f t="shared" si="33"/>
        <v>55.135601304873788</v>
      </c>
      <c r="AF35" s="125">
        <f t="shared" si="34"/>
        <v>4772.9375</v>
      </c>
      <c r="AG35" s="125">
        <f t="shared" si="35"/>
        <v>4702.625</v>
      </c>
      <c r="AH35" s="126">
        <f t="shared" si="36"/>
        <v>4905.75</v>
      </c>
    </row>
    <row r="36" spans="2:34" x14ac:dyDescent="0.25">
      <c r="B36" s="18" t="s">
        <v>47</v>
      </c>
      <c r="C36" s="118">
        <v>5218.75</v>
      </c>
      <c r="D36" s="118">
        <v>5156.25</v>
      </c>
      <c r="E36" s="118">
        <v>5187.5</v>
      </c>
      <c r="F36" s="118">
        <v>5187.5</v>
      </c>
      <c r="G36" s="118">
        <v>5765.625</v>
      </c>
      <c r="H36" s="118">
        <v>5250</v>
      </c>
      <c r="I36" s="118">
        <v>5187.5</v>
      </c>
      <c r="J36" s="118">
        <v>5187.5</v>
      </c>
      <c r="K36" s="118">
        <v>5187.5</v>
      </c>
      <c r="L36" s="118">
        <v>5140.625</v>
      </c>
      <c r="M36" s="119">
        <f t="shared" si="26"/>
        <v>5246.875</v>
      </c>
      <c r="N36" s="118">
        <f t="shared" si="27"/>
        <v>175.22307211095233</v>
      </c>
      <c r="O36" s="118">
        <f t="shared" si="28"/>
        <v>5187.5</v>
      </c>
      <c r="P36" s="118">
        <f t="shared" si="29"/>
        <v>5140.625</v>
      </c>
      <c r="Q36" s="120">
        <f t="shared" si="30"/>
        <v>5765.625</v>
      </c>
      <c r="S36" s="18" t="s">
        <v>47</v>
      </c>
      <c r="T36" s="119">
        <f t="shared" si="31"/>
        <v>5280.75</v>
      </c>
      <c r="U36" s="118">
        <f t="shared" si="25"/>
        <v>5218.25</v>
      </c>
      <c r="V36" s="118">
        <f t="shared" si="25"/>
        <v>5249.5</v>
      </c>
      <c r="W36" s="118">
        <f t="shared" si="25"/>
        <v>5249.5</v>
      </c>
      <c r="X36" s="118">
        <f t="shared" si="25"/>
        <v>5811.625</v>
      </c>
      <c r="Y36" s="118">
        <f t="shared" si="25"/>
        <v>5312</v>
      </c>
      <c r="Z36" s="118">
        <f t="shared" si="25"/>
        <v>5233.5</v>
      </c>
      <c r="AA36" s="118">
        <f t="shared" si="25"/>
        <v>5233.5</v>
      </c>
      <c r="AB36" s="118">
        <f t="shared" si="25"/>
        <v>5233.5</v>
      </c>
      <c r="AC36" s="120">
        <f t="shared" si="25"/>
        <v>5186.625</v>
      </c>
      <c r="AD36" s="118">
        <f t="shared" si="32"/>
        <v>5300.875</v>
      </c>
      <c r="AE36" s="118">
        <f t="shared" si="33"/>
        <v>173.25450932082546</v>
      </c>
      <c r="AF36" s="118">
        <f t="shared" si="34"/>
        <v>5241.5</v>
      </c>
      <c r="AG36" s="118">
        <f t="shared" si="35"/>
        <v>5186.625</v>
      </c>
      <c r="AH36" s="120">
        <f t="shared" si="36"/>
        <v>5811.625</v>
      </c>
    </row>
    <row r="37" spans="2:34" x14ac:dyDescent="0.25">
      <c r="B37" s="18" t="s">
        <v>48</v>
      </c>
      <c r="C37" s="118">
        <v>5234.375</v>
      </c>
      <c r="D37" s="118">
        <v>5187.5</v>
      </c>
      <c r="E37" s="118">
        <v>5203.125</v>
      </c>
      <c r="F37" s="118">
        <v>5203.125</v>
      </c>
      <c r="G37" s="118">
        <v>5156.25</v>
      </c>
      <c r="H37" s="118">
        <v>5218.75</v>
      </c>
      <c r="I37" s="118">
        <v>5171.875</v>
      </c>
      <c r="J37" s="118">
        <v>5156.25</v>
      </c>
      <c r="K37" s="118">
        <v>5218.75</v>
      </c>
      <c r="L37" s="118">
        <v>5203.125</v>
      </c>
      <c r="M37" s="119">
        <f t="shared" si="26"/>
        <v>5195.3125</v>
      </c>
      <c r="N37" s="118">
        <f t="shared" si="27"/>
        <v>25.435657181405791</v>
      </c>
      <c r="O37" s="118">
        <f t="shared" si="28"/>
        <v>5203.125</v>
      </c>
      <c r="P37" s="118">
        <f t="shared" si="29"/>
        <v>5156.25</v>
      </c>
      <c r="Q37" s="120">
        <f t="shared" si="30"/>
        <v>5234.375</v>
      </c>
      <c r="S37" s="18" t="s">
        <v>48</v>
      </c>
      <c r="T37" s="119">
        <f t="shared" si="31"/>
        <v>5296.375</v>
      </c>
      <c r="U37" s="118">
        <f t="shared" si="25"/>
        <v>5249.5</v>
      </c>
      <c r="V37" s="118">
        <f t="shared" si="25"/>
        <v>5265.125</v>
      </c>
      <c r="W37" s="118">
        <f t="shared" si="25"/>
        <v>5265.125</v>
      </c>
      <c r="X37" s="118">
        <f t="shared" si="25"/>
        <v>5218.25</v>
      </c>
      <c r="Y37" s="118">
        <f t="shared" si="25"/>
        <v>5264.75</v>
      </c>
      <c r="Z37" s="118">
        <f t="shared" si="25"/>
        <v>5217.875</v>
      </c>
      <c r="AA37" s="118">
        <f t="shared" si="25"/>
        <v>5202.25</v>
      </c>
      <c r="AB37" s="118">
        <f t="shared" si="25"/>
        <v>5280.75</v>
      </c>
      <c r="AC37" s="120">
        <f t="shared" si="25"/>
        <v>5265.125</v>
      </c>
      <c r="AD37" s="118">
        <f t="shared" si="32"/>
        <v>5252.5124999999998</v>
      </c>
      <c r="AE37" s="118">
        <f t="shared" si="33"/>
        <v>28.735564310623865</v>
      </c>
      <c r="AF37" s="118">
        <f t="shared" si="34"/>
        <v>5264.9375</v>
      </c>
      <c r="AG37" s="118">
        <f t="shared" si="35"/>
        <v>5202.25</v>
      </c>
      <c r="AH37" s="120">
        <f t="shared" si="36"/>
        <v>5296.375</v>
      </c>
    </row>
    <row r="38" spans="2:34" x14ac:dyDescent="0.25">
      <c r="B38" s="19" t="s">
        <v>49</v>
      </c>
      <c r="C38" s="125">
        <v>5078.125</v>
      </c>
      <c r="D38" s="125">
        <v>5203.125</v>
      </c>
      <c r="E38" s="125">
        <v>5109.375</v>
      </c>
      <c r="F38" s="125">
        <v>5140.625</v>
      </c>
      <c r="G38" s="125">
        <v>5109.375</v>
      </c>
      <c r="H38" s="125">
        <v>5125</v>
      </c>
      <c r="I38" s="125">
        <v>5171.875</v>
      </c>
      <c r="J38" s="125">
        <v>5140.625</v>
      </c>
      <c r="K38" s="125">
        <v>5125</v>
      </c>
      <c r="L38" s="125">
        <v>5156.25</v>
      </c>
      <c r="M38" s="124">
        <f t="shared" si="26"/>
        <v>5135.9375</v>
      </c>
      <c r="N38" s="125">
        <f t="shared" si="27"/>
        <v>33.548297739974828</v>
      </c>
      <c r="O38" s="125">
        <f t="shared" si="28"/>
        <v>5132.8125</v>
      </c>
      <c r="P38" s="125">
        <f t="shared" si="29"/>
        <v>5078.125</v>
      </c>
      <c r="Q38" s="126">
        <f t="shared" si="30"/>
        <v>5203.125</v>
      </c>
      <c r="S38" s="19" t="s">
        <v>49</v>
      </c>
      <c r="T38" s="124">
        <f t="shared" si="31"/>
        <v>5140.125</v>
      </c>
      <c r="U38" s="125">
        <f t="shared" si="25"/>
        <v>5265.125</v>
      </c>
      <c r="V38" s="125">
        <f t="shared" si="25"/>
        <v>5171.375</v>
      </c>
      <c r="W38" s="125">
        <f t="shared" si="25"/>
        <v>5202.625</v>
      </c>
      <c r="X38" s="125">
        <f t="shared" si="25"/>
        <v>5155.375</v>
      </c>
      <c r="Y38" s="125">
        <f t="shared" si="25"/>
        <v>5187</v>
      </c>
      <c r="Z38" s="125">
        <f t="shared" si="25"/>
        <v>5233.875</v>
      </c>
      <c r="AA38" s="125">
        <f t="shared" si="25"/>
        <v>5202.625</v>
      </c>
      <c r="AB38" s="125">
        <f t="shared" si="25"/>
        <v>5187</v>
      </c>
      <c r="AC38" s="126">
        <f t="shared" si="25"/>
        <v>5218.25</v>
      </c>
      <c r="AD38" s="125">
        <f t="shared" si="32"/>
        <v>5196.3374999999996</v>
      </c>
      <c r="AE38" s="125">
        <f t="shared" si="33"/>
        <v>35.121621278779259</v>
      </c>
      <c r="AF38" s="125">
        <f t="shared" si="34"/>
        <v>5194.8125</v>
      </c>
      <c r="AG38" s="125">
        <f t="shared" si="35"/>
        <v>5140.125</v>
      </c>
      <c r="AH38" s="126">
        <f t="shared" si="36"/>
        <v>5265.125</v>
      </c>
    </row>
    <row r="41" spans="2:34" x14ac:dyDescent="0.25">
      <c r="B41" s="145" t="s">
        <v>38</v>
      </c>
      <c r="C41" s="146">
        <v>1</v>
      </c>
      <c r="D41" s="146">
        <v>2</v>
      </c>
      <c r="E41" s="146">
        <v>3</v>
      </c>
      <c r="F41" s="146">
        <v>4</v>
      </c>
      <c r="G41" s="146">
        <v>5</v>
      </c>
      <c r="H41" s="146">
        <v>6</v>
      </c>
      <c r="I41" s="146">
        <v>7</v>
      </c>
      <c r="J41" s="146">
        <v>8</v>
      </c>
      <c r="K41" s="146">
        <v>9</v>
      </c>
      <c r="L41" s="146">
        <v>10</v>
      </c>
      <c r="M41" s="147" t="s">
        <v>31</v>
      </c>
      <c r="N41" s="146" t="s">
        <v>32</v>
      </c>
      <c r="O41" s="146" t="s">
        <v>33</v>
      </c>
      <c r="P41" s="146" t="s">
        <v>34</v>
      </c>
      <c r="Q41" s="148" t="s">
        <v>35</v>
      </c>
      <c r="S41" s="145" t="s">
        <v>42</v>
      </c>
      <c r="T41" s="151">
        <v>1</v>
      </c>
      <c r="U41" s="150">
        <v>2</v>
      </c>
      <c r="V41" s="150">
        <v>3</v>
      </c>
      <c r="W41" s="150">
        <v>4</v>
      </c>
      <c r="X41" s="150">
        <v>5</v>
      </c>
      <c r="Y41" s="150">
        <v>6</v>
      </c>
      <c r="Z41" s="150">
        <v>7</v>
      </c>
      <c r="AA41" s="150">
        <v>8</v>
      </c>
      <c r="AB41" s="150">
        <v>9</v>
      </c>
      <c r="AC41" s="152">
        <v>10</v>
      </c>
      <c r="AD41" s="146" t="s">
        <v>31</v>
      </c>
      <c r="AE41" s="146" t="s">
        <v>32</v>
      </c>
      <c r="AF41" s="146" t="s">
        <v>33</v>
      </c>
      <c r="AG41" s="146" t="s">
        <v>34</v>
      </c>
      <c r="AH41" s="148" t="s">
        <v>35</v>
      </c>
    </row>
    <row r="42" spans="2:34" x14ac:dyDescent="0.25">
      <c r="B42" s="20" t="s">
        <v>14</v>
      </c>
      <c r="C42" s="110">
        <v>46.875</v>
      </c>
      <c r="D42" s="110">
        <v>46.875</v>
      </c>
      <c r="E42" s="110">
        <v>46.875</v>
      </c>
      <c r="F42" s="110">
        <v>46.875</v>
      </c>
      <c r="G42" s="110">
        <v>46.875</v>
      </c>
      <c r="H42" s="110">
        <v>46.875</v>
      </c>
      <c r="I42" s="110">
        <v>31.25</v>
      </c>
      <c r="J42" s="110">
        <v>46.875</v>
      </c>
      <c r="K42" s="110">
        <v>46.875</v>
      </c>
      <c r="L42" s="110">
        <v>46.875</v>
      </c>
      <c r="M42" s="109">
        <f>AVERAGE(C42:L42)</f>
        <v>45.3125</v>
      </c>
      <c r="N42" s="110">
        <f>_xlfn.STDEV.P(C42:L42)</f>
        <v>4.6875</v>
      </c>
      <c r="O42" s="110">
        <f>MEDIAN(C42:L42)</f>
        <v>46.875</v>
      </c>
      <c r="P42" s="110">
        <f>MIN(C42:L42)</f>
        <v>31.25</v>
      </c>
      <c r="Q42" s="111">
        <f>MAX(C42:L42)</f>
        <v>46.875</v>
      </c>
      <c r="S42" s="20" t="s">
        <v>14</v>
      </c>
      <c r="T42" s="109">
        <f>C3+C42</f>
        <v>108.875</v>
      </c>
      <c r="U42" s="110">
        <f t="shared" ref="U42:AC51" si="37">D3+D42</f>
        <v>108.875</v>
      </c>
      <c r="V42" s="110">
        <f t="shared" si="37"/>
        <v>108.875</v>
      </c>
      <c r="W42" s="110">
        <f t="shared" si="37"/>
        <v>108.875</v>
      </c>
      <c r="X42" s="110">
        <f t="shared" si="37"/>
        <v>108.875</v>
      </c>
      <c r="Y42" s="110">
        <f t="shared" si="37"/>
        <v>108.875</v>
      </c>
      <c r="Z42" s="110">
        <f t="shared" si="37"/>
        <v>93.25</v>
      </c>
      <c r="AA42" s="110">
        <f t="shared" si="37"/>
        <v>108.875</v>
      </c>
      <c r="AB42" s="110">
        <f t="shared" si="37"/>
        <v>108.875</v>
      </c>
      <c r="AC42" s="111">
        <f t="shared" si="37"/>
        <v>108.875</v>
      </c>
      <c r="AD42" s="110">
        <f>AVERAGE(T42:AC42)</f>
        <v>107.3125</v>
      </c>
      <c r="AE42" s="110">
        <f>_xlfn.STDEV.P(T42:AC42)</f>
        <v>4.6875</v>
      </c>
      <c r="AF42" s="110">
        <f>MEDIAN(T42:AC42)</f>
        <v>108.875</v>
      </c>
      <c r="AG42" s="110">
        <f>MIN(T42:AC42)</f>
        <v>93.25</v>
      </c>
      <c r="AH42" s="111">
        <f>MAX(T42:AC42)</f>
        <v>108.875</v>
      </c>
    </row>
    <row r="43" spans="2:34" x14ac:dyDescent="0.25">
      <c r="B43" s="18" t="s">
        <v>15</v>
      </c>
      <c r="C43" s="113">
        <v>46.875</v>
      </c>
      <c r="D43" s="113">
        <v>46.875</v>
      </c>
      <c r="E43" s="113">
        <v>46.875</v>
      </c>
      <c r="F43" s="113">
        <v>46.875</v>
      </c>
      <c r="G43" s="113">
        <v>46.875</v>
      </c>
      <c r="H43" s="113">
        <v>46.875</v>
      </c>
      <c r="I43" s="113">
        <v>31.25</v>
      </c>
      <c r="J43" s="113">
        <v>46.875</v>
      </c>
      <c r="K43" s="113">
        <v>46.875</v>
      </c>
      <c r="L43" s="113">
        <v>31.25</v>
      </c>
      <c r="M43" s="112">
        <f t="shared" ref="M43:M51" si="38">AVERAGE(C43:L43)</f>
        <v>43.75</v>
      </c>
      <c r="N43" s="113">
        <f t="shared" ref="N43:N51" si="39">_xlfn.STDEV.P(C43:L43)</f>
        <v>6.25</v>
      </c>
      <c r="O43" s="113">
        <f t="shared" ref="O43:O51" si="40">MEDIAN(C43:L43)</f>
        <v>46.875</v>
      </c>
      <c r="P43" s="113">
        <f t="shared" ref="P43:P51" si="41">MIN(C43:L43)</f>
        <v>31.25</v>
      </c>
      <c r="Q43" s="114">
        <f t="shared" ref="Q43:Q51" si="42">MAX(C43:L43)</f>
        <v>46.875</v>
      </c>
      <c r="S43" s="18" t="s">
        <v>15</v>
      </c>
      <c r="T43" s="112">
        <f t="shared" ref="T43:T51" si="43">C4+C43</f>
        <v>124.875</v>
      </c>
      <c r="U43" s="113">
        <f t="shared" si="37"/>
        <v>108.875</v>
      </c>
      <c r="V43" s="113">
        <f t="shared" si="37"/>
        <v>108.875</v>
      </c>
      <c r="W43" s="113">
        <f t="shared" si="37"/>
        <v>92.875</v>
      </c>
      <c r="X43" s="113">
        <f t="shared" si="37"/>
        <v>108.875</v>
      </c>
      <c r="Y43" s="113">
        <f t="shared" si="37"/>
        <v>108.875</v>
      </c>
      <c r="Z43" s="113">
        <f t="shared" si="37"/>
        <v>77.25</v>
      </c>
      <c r="AA43" s="113">
        <f t="shared" si="37"/>
        <v>108.875</v>
      </c>
      <c r="AB43" s="113">
        <f t="shared" si="37"/>
        <v>108.875</v>
      </c>
      <c r="AC43" s="114">
        <f t="shared" si="37"/>
        <v>93.25</v>
      </c>
      <c r="AD43" s="113">
        <f t="shared" ref="AD43:AD51" si="44">AVERAGE(T43:AC43)</f>
        <v>104.15</v>
      </c>
      <c r="AE43" s="113">
        <f t="shared" ref="AE43:AE51" si="45">_xlfn.STDEV.P(T43:AC43)</f>
        <v>12.381538676594278</v>
      </c>
      <c r="AF43" s="113">
        <f t="shared" ref="AF43:AF51" si="46">MEDIAN(T43:AC43)</f>
        <v>108.875</v>
      </c>
      <c r="AG43" s="113">
        <f t="shared" ref="AG43:AG51" si="47">MIN(T43:AC43)</f>
        <v>77.25</v>
      </c>
      <c r="AH43" s="114">
        <f t="shared" ref="AH43:AH51" si="48">MAX(T43:AC43)</f>
        <v>124.875</v>
      </c>
    </row>
    <row r="44" spans="2:34" x14ac:dyDescent="0.25">
      <c r="B44" s="18" t="s">
        <v>17</v>
      </c>
      <c r="C44" s="113">
        <v>62.5</v>
      </c>
      <c r="D44" s="113">
        <v>46.875</v>
      </c>
      <c r="E44" s="113">
        <v>46.875</v>
      </c>
      <c r="F44" s="113">
        <v>46.875</v>
      </c>
      <c r="G44" s="113">
        <v>46.875</v>
      </c>
      <c r="H44" s="113">
        <v>62.5</v>
      </c>
      <c r="I44" s="113">
        <v>46.875</v>
      </c>
      <c r="J44" s="113">
        <v>46.875</v>
      </c>
      <c r="K44" s="113">
        <v>46.875</v>
      </c>
      <c r="L44" s="113">
        <v>62.5</v>
      </c>
      <c r="M44" s="112">
        <f t="shared" si="38"/>
        <v>51.5625</v>
      </c>
      <c r="N44" s="113">
        <f t="shared" si="39"/>
        <v>7.1602745233684999</v>
      </c>
      <c r="O44" s="113">
        <f t="shared" si="40"/>
        <v>46.875</v>
      </c>
      <c r="P44" s="113">
        <f t="shared" si="41"/>
        <v>46.875</v>
      </c>
      <c r="Q44" s="114">
        <f t="shared" si="42"/>
        <v>62.5</v>
      </c>
      <c r="S44" s="18" t="s">
        <v>17</v>
      </c>
      <c r="T44" s="112">
        <f t="shared" si="43"/>
        <v>140.5</v>
      </c>
      <c r="U44" s="113">
        <f t="shared" si="37"/>
        <v>108.875</v>
      </c>
      <c r="V44" s="113">
        <f t="shared" si="37"/>
        <v>108.875</v>
      </c>
      <c r="W44" s="113">
        <f t="shared" si="37"/>
        <v>108.875</v>
      </c>
      <c r="X44" s="113">
        <f t="shared" si="37"/>
        <v>92.875</v>
      </c>
      <c r="Y44" s="113">
        <f t="shared" si="37"/>
        <v>124.5</v>
      </c>
      <c r="Z44" s="113">
        <f t="shared" si="37"/>
        <v>108.875</v>
      </c>
      <c r="AA44" s="113">
        <f t="shared" si="37"/>
        <v>108.875</v>
      </c>
      <c r="AB44" s="113">
        <f t="shared" si="37"/>
        <v>92.875</v>
      </c>
      <c r="AC44" s="114">
        <f t="shared" si="37"/>
        <v>140.5</v>
      </c>
      <c r="AD44" s="113">
        <f t="shared" si="44"/>
        <v>113.5625</v>
      </c>
      <c r="AE44" s="113">
        <f t="shared" si="45"/>
        <v>15.92700634927983</v>
      </c>
      <c r="AF44" s="113">
        <f t="shared" si="46"/>
        <v>108.875</v>
      </c>
      <c r="AG44" s="113">
        <f t="shared" si="47"/>
        <v>92.875</v>
      </c>
      <c r="AH44" s="114">
        <f t="shared" si="48"/>
        <v>140.5</v>
      </c>
    </row>
    <row r="45" spans="2:34" x14ac:dyDescent="0.25">
      <c r="B45" s="19" t="s">
        <v>16</v>
      </c>
      <c r="C45" s="116">
        <v>62.5</v>
      </c>
      <c r="D45" s="116">
        <v>46.875</v>
      </c>
      <c r="E45" s="116">
        <v>46.875</v>
      </c>
      <c r="F45" s="116">
        <v>46.875</v>
      </c>
      <c r="G45" s="116">
        <v>46.875</v>
      </c>
      <c r="H45" s="116">
        <v>46.875</v>
      </c>
      <c r="I45" s="116">
        <v>62.5</v>
      </c>
      <c r="J45" s="116">
        <v>62.5</v>
      </c>
      <c r="K45" s="116">
        <v>31.25</v>
      </c>
      <c r="L45" s="116">
        <v>46.875</v>
      </c>
      <c r="M45" s="115">
        <f t="shared" si="38"/>
        <v>50</v>
      </c>
      <c r="N45" s="116">
        <f t="shared" si="39"/>
        <v>9.375</v>
      </c>
      <c r="O45" s="116">
        <f t="shared" si="40"/>
        <v>46.875</v>
      </c>
      <c r="P45" s="116">
        <f t="shared" si="41"/>
        <v>31.25</v>
      </c>
      <c r="Q45" s="117">
        <f t="shared" si="42"/>
        <v>62.5</v>
      </c>
      <c r="S45" s="19" t="s">
        <v>16</v>
      </c>
      <c r="T45" s="115">
        <f t="shared" si="43"/>
        <v>124.5</v>
      </c>
      <c r="U45" s="116">
        <f t="shared" si="37"/>
        <v>124.875</v>
      </c>
      <c r="V45" s="116">
        <f t="shared" si="37"/>
        <v>108.875</v>
      </c>
      <c r="W45" s="116">
        <f t="shared" si="37"/>
        <v>108.875</v>
      </c>
      <c r="X45" s="116">
        <f t="shared" si="37"/>
        <v>124.875</v>
      </c>
      <c r="Y45" s="116">
        <f t="shared" si="37"/>
        <v>108.875</v>
      </c>
      <c r="Z45" s="116">
        <f t="shared" si="37"/>
        <v>140.5</v>
      </c>
      <c r="AA45" s="116">
        <f t="shared" si="37"/>
        <v>124.5</v>
      </c>
      <c r="AB45" s="116">
        <f t="shared" si="37"/>
        <v>109.25</v>
      </c>
      <c r="AC45" s="117">
        <f t="shared" si="37"/>
        <v>108.875</v>
      </c>
      <c r="AD45" s="116">
        <f t="shared" si="44"/>
        <v>118.4</v>
      </c>
      <c r="AE45" s="116">
        <f t="shared" si="45"/>
        <v>10.456128585666876</v>
      </c>
      <c r="AF45" s="116">
        <f t="shared" si="46"/>
        <v>116.875</v>
      </c>
      <c r="AG45" s="116">
        <f t="shared" si="47"/>
        <v>108.875</v>
      </c>
      <c r="AH45" s="117">
        <f t="shared" si="48"/>
        <v>140.5</v>
      </c>
    </row>
    <row r="46" spans="2:34" x14ac:dyDescent="0.25">
      <c r="B46" s="20" t="s">
        <v>44</v>
      </c>
      <c r="C46" s="110">
        <v>46.875</v>
      </c>
      <c r="D46" s="110">
        <v>46.875</v>
      </c>
      <c r="E46" s="110">
        <v>46.875</v>
      </c>
      <c r="F46" s="110">
        <v>46.875</v>
      </c>
      <c r="G46" s="110">
        <v>46.875</v>
      </c>
      <c r="H46" s="110">
        <v>46.875</v>
      </c>
      <c r="I46" s="110">
        <v>46.875</v>
      </c>
      <c r="J46" s="110">
        <v>46.875</v>
      </c>
      <c r="K46" s="110">
        <v>46.875</v>
      </c>
      <c r="L46" s="110">
        <v>46.875</v>
      </c>
      <c r="M46" s="109">
        <f t="shared" si="38"/>
        <v>46.875</v>
      </c>
      <c r="N46" s="110">
        <f t="shared" si="39"/>
        <v>0</v>
      </c>
      <c r="O46" s="110">
        <f t="shared" si="40"/>
        <v>46.875</v>
      </c>
      <c r="P46" s="110">
        <f t="shared" si="41"/>
        <v>46.875</v>
      </c>
      <c r="Q46" s="111">
        <f t="shared" si="42"/>
        <v>46.875</v>
      </c>
      <c r="S46" s="20" t="s">
        <v>44</v>
      </c>
      <c r="T46" s="109">
        <f t="shared" si="43"/>
        <v>108.875</v>
      </c>
      <c r="U46" s="110">
        <f t="shared" si="37"/>
        <v>108.875</v>
      </c>
      <c r="V46" s="110">
        <f t="shared" si="37"/>
        <v>108.875</v>
      </c>
      <c r="W46" s="110">
        <f t="shared" si="37"/>
        <v>92.875</v>
      </c>
      <c r="X46" s="110">
        <f t="shared" si="37"/>
        <v>108.875</v>
      </c>
      <c r="Y46" s="110">
        <f t="shared" si="37"/>
        <v>108.875</v>
      </c>
      <c r="Z46" s="110">
        <f t="shared" si="37"/>
        <v>92.875</v>
      </c>
      <c r="AA46" s="110">
        <f t="shared" si="37"/>
        <v>108.875</v>
      </c>
      <c r="AB46" s="110">
        <f t="shared" si="37"/>
        <v>108.875</v>
      </c>
      <c r="AC46" s="111">
        <f t="shared" si="37"/>
        <v>92.875</v>
      </c>
      <c r="AD46" s="110">
        <f t="shared" si="44"/>
        <v>104.075</v>
      </c>
      <c r="AE46" s="110">
        <f t="shared" si="45"/>
        <v>7.3321211119293448</v>
      </c>
      <c r="AF46" s="110">
        <f t="shared" si="46"/>
        <v>108.875</v>
      </c>
      <c r="AG46" s="110">
        <f t="shared" si="47"/>
        <v>92.875</v>
      </c>
      <c r="AH46" s="111">
        <f t="shared" si="48"/>
        <v>108.875</v>
      </c>
    </row>
    <row r="47" spans="2:34" x14ac:dyDescent="0.25">
      <c r="B47" s="18" t="s">
        <v>45</v>
      </c>
      <c r="C47" s="113">
        <v>46.875</v>
      </c>
      <c r="D47" s="113">
        <v>46.875</v>
      </c>
      <c r="E47" s="113">
        <v>46.875</v>
      </c>
      <c r="F47" s="113">
        <v>46.875</v>
      </c>
      <c r="G47" s="113">
        <v>46.875</v>
      </c>
      <c r="H47" s="113">
        <v>46.875</v>
      </c>
      <c r="I47" s="113">
        <v>31.25</v>
      </c>
      <c r="J47" s="113">
        <v>46.875</v>
      </c>
      <c r="K47" s="113">
        <v>46.875</v>
      </c>
      <c r="L47" s="113">
        <v>46.875</v>
      </c>
      <c r="M47" s="112">
        <f t="shared" si="38"/>
        <v>45.3125</v>
      </c>
      <c r="N47" s="113">
        <f t="shared" si="39"/>
        <v>4.6875</v>
      </c>
      <c r="O47" s="113">
        <f t="shared" si="40"/>
        <v>46.875</v>
      </c>
      <c r="P47" s="113">
        <f t="shared" si="41"/>
        <v>31.25</v>
      </c>
      <c r="Q47" s="114">
        <f t="shared" si="42"/>
        <v>46.875</v>
      </c>
      <c r="S47" s="18" t="s">
        <v>45</v>
      </c>
      <c r="T47" s="112">
        <f t="shared" si="43"/>
        <v>108.875</v>
      </c>
      <c r="U47" s="113">
        <f t="shared" si="37"/>
        <v>108.875</v>
      </c>
      <c r="V47" s="113">
        <f t="shared" si="37"/>
        <v>92.875</v>
      </c>
      <c r="W47" s="113">
        <f t="shared" si="37"/>
        <v>108.875</v>
      </c>
      <c r="X47" s="113">
        <f t="shared" si="37"/>
        <v>108.875</v>
      </c>
      <c r="Y47" s="113">
        <f t="shared" si="37"/>
        <v>108.875</v>
      </c>
      <c r="Z47" s="113">
        <f t="shared" si="37"/>
        <v>93.25</v>
      </c>
      <c r="AA47" s="113">
        <f t="shared" si="37"/>
        <v>108.875</v>
      </c>
      <c r="AB47" s="113">
        <f t="shared" si="37"/>
        <v>77.875</v>
      </c>
      <c r="AC47" s="114">
        <f t="shared" si="37"/>
        <v>108.875</v>
      </c>
      <c r="AD47" s="113">
        <f t="shared" si="44"/>
        <v>102.6125</v>
      </c>
      <c r="AE47" s="113">
        <f t="shared" si="45"/>
        <v>10.339011376819352</v>
      </c>
      <c r="AF47" s="113">
        <f t="shared" si="46"/>
        <v>108.875</v>
      </c>
      <c r="AG47" s="113">
        <f t="shared" si="47"/>
        <v>77.875</v>
      </c>
      <c r="AH47" s="114">
        <f t="shared" si="48"/>
        <v>108.875</v>
      </c>
    </row>
    <row r="48" spans="2:34" x14ac:dyDescent="0.25">
      <c r="B48" s="19" t="s">
        <v>46</v>
      </c>
      <c r="C48" s="116">
        <v>46.875</v>
      </c>
      <c r="D48" s="116">
        <v>46.875</v>
      </c>
      <c r="E48" s="116">
        <v>46.875</v>
      </c>
      <c r="F48" s="116">
        <v>46.875</v>
      </c>
      <c r="G48" s="116">
        <v>46.875</v>
      </c>
      <c r="H48" s="116">
        <v>46.875</v>
      </c>
      <c r="I48" s="116">
        <v>46.875</v>
      </c>
      <c r="J48" s="116">
        <v>46.875</v>
      </c>
      <c r="K48" s="116">
        <v>46.875</v>
      </c>
      <c r="L48" s="116">
        <v>46.875</v>
      </c>
      <c r="M48" s="115">
        <f t="shared" si="38"/>
        <v>46.875</v>
      </c>
      <c r="N48" s="116">
        <f t="shared" si="39"/>
        <v>0</v>
      </c>
      <c r="O48" s="116">
        <f t="shared" si="40"/>
        <v>46.875</v>
      </c>
      <c r="P48" s="116">
        <f t="shared" si="41"/>
        <v>46.875</v>
      </c>
      <c r="Q48" s="117">
        <f t="shared" si="42"/>
        <v>46.875</v>
      </c>
      <c r="S48" s="19" t="s">
        <v>46</v>
      </c>
      <c r="T48" s="115">
        <f t="shared" si="43"/>
        <v>108.875</v>
      </c>
      <c r="U48" s="116">
        <f t="shared" si="37"/>
        <v>108.875</v>
      </c>
      <c r="V48" s="116">
        <f t="shared" si="37"/>
        <v>92.875</v>
      </c>
      <c r="W48" s="116">
        <f t="shared" si="37"/>
        <v>108.875</v>
      </c>
      <c r="X48" s="116">
        <f t="shared" si="37"/>
        <v>108.875</v>
      </c>
      <c r="Y48" s="116">
        <f t="shared" si="37"/>
        <v>108.875</v>
      </c>
      <c r="Z48" s="116">
        <f t="shared" si="37"/>
        <v>108.875</v>
      </c>
      <c r="AA48" s="116">
        <f t="shared" si="37"/>
        <v>108.875</v>
      </c>
      <c r="AB48" s="116">
        <f t="shared" si="37"/>
        <v>108.875</v>
      </c>
      <c r="AC48" s="117">
        <f t="shared" si="37"/>
        <v>108.875</v>
      </c>
      <c r="AD48" s="116">
        <f t="shared" si="44"/>
        <v>107.27500000000001</v>
      </c>
      <c r="AE48" s="116">
        <f t="shared" si="45"/>
        <v>4.8</v>
      </c>
      <c r="AF48" s="116">
        <f t="shared" si="46"/>
        <v>108.875</v>
      </c>
      <c r="AG48" s="116">
        <f t="shared" si="47"/>
        <v>92.875</v>
      </c>
      <c r="AH48" s="117">
        <f t="shared" si="48"/>
        <v>108.875</v>
      </c>
    </row>
    <row r="49" spans="2:34" x14ac:dyDescent="0.25">
      <c r="B49" s="18" t="s">
        <v>47</v>
      </c>
      <c r="C49" s="113">
        <v>46.875</v>
      </c>
      <c r="D49" s="113">
        <v>46.875</v>
      </c>
      <c r="E49" s="113">
        <v>46.875</v>
      </c>
      <c r="F49" s="113">
        <v>46.875</v>
      </c>
      <c r="G49" s="113">
        <v>46.875</v>
      </c>
      <c r="H49" s="113">
        <v>46.875</v>
      </c>
      <c r="I49" s="113">
        <v>46.875</v>
      </c>
      <c r="J49" s="113">
        <v>46.875</v>
      </c>
      <c r="K49" s="113">
        <v>46.875</v>
      </c>
      <c r="L49" s="113">
        <v>31.25</v>
      </c>
      <c r="M49" s="112">
        <f t="shared" si="38"/>
        <v>45.3125</v>
      </c>
      <c r="N49" s="113">
        <f t="shared" si="39"/>
        <v>4.6875</v>
      </c>
      <c r="O49" s="113">
        <f t="shared" si="40"/>
        <v>46.875</v>
      </c>
      <c r="P49" s="113">
        <f t="shared" si="41"/>
        <v>31.25</v>
      </c>
      <c r="Q49" s="114">
        <f t="shared" si="42"/>
        <v>46.875</v>
      </c>
      <c r="S49" s="18" t="s">
        <v>47</v>
      </c>
      <c r="T49" s="112">
        <f t="shared" si="43"/>
        <v>108.875</v>
      </c>
      <c r="U49" s="113">
        <f t="shared" si="37"/>
        <v>108.875</v>
      </c>
      <c r="V49" s="113">
        <f t="shared" si="37"/>
        <v>108.875</v>
      </c>
      <c r="W49" s="113">
        <f t="shared" si="37"/>
        <v>108.875</v>
      </c>
      <c r="X49" s="113">
        <f t="shared" si="37"/>
        <v>92.875</v>
      </c>
      <c r="Y49" s="113">
        <f t="shared" si="37"/>
        <v>108.875</v>
      </c>
      <c r="Z49" s="113">
        <f t="shared" si="37"/>
        <v>92.875</v>
      </c>
      <c r="AA49" s="113">
        <f t="shared" si="37"/>
        <v>92.875</v>
      </c>
      <c r="AB49" s="113">
        <f t="shared" si="37"/>
        <v>92.875</v>
      </c>
      <c r="AC49" s="114">
        <f t="shared" si="37"/>
        <v>77.25</v>
      </c>
      <c r="AD49" s="113">
        <f t="shared" si="44"/>
        <v>99.3125</v>
      </c>
      <c r="AE49" s="113">
        <f t="shared" si="45"/>
        <v>10.534355995978112</v>
      </c>
      <c r="AF49" s="113">
        <f t="shared" si="46"/>
        <v>100.875</v>
      </c>
      <c r="AG49" s="113">
        <f t="shared" si="47"/>
        <v>77.25</v>
      </c>
      <c r="AH49" s="114">
        <f t="shared" si="48"/>
        <v>108.875</v>
      </c>
    </row>
    <row r="50" spans="2:34" x14ac:dyDescent="0.25">
      <c r="B50" s="18" t="s">
        <v>48</v>
      </c>
      <c r="C50" s="113">
        <v>46.875</v>
      </c>
      <c r="D50" s="113">
        <v>46.875</v>
      </c>
      <c r="E50" s="113">
        <v>46.875</v>
      </c>
      <c r="F50" s="113">
        <v>46.875</v>
      </c>
      <c r="G50" s="113">
        <v>46.875</v>
      </c>
      <c r="H50" s="113">
        <v>46.875</v>
      </c>
      <c r="I50" s="113">
        <v>46.875</v>
      </c>
      <c r="J50" s="113">
        <v>46.875</v>
      </c>
      <c r="K50" s="113">
        <v>46.875</v>
      </c>
      <c r="L50" s="113">
        <v>46.875</v>
      </c>
      <c r="M50" s="112">
        <f t="shared" si="38"/>
        <v>46.875</v>
      </c>
      <c r="N50" s="113">
        <f t="shared" si="39"/>
        <v>0</v>
      </c>
      <c r="O50" s="113">
        <f t="shared" si="40"/>
        <v>46.875</v>
      </c>
      <c r="P50" s="113">
        <f t="shared" si="41"/>
        <v>46.875</v>
      </c>
      <c r="Q50" s="114">
        <f t="shared" si="42"/>
        <v>46.875</v>
      </c>
      <c r="S50" s="18" t="s">
        <v>48</v>
      </c>
      <c r="T50" s="112">
        <f t="shared" si="43"/>
        <v>108.875</v>
      </c>
      <c r="U50" s="113">
        <f t="shared" si="37"/>
        <v>108.875</v>
      </c>
      <c r="V50" s="113">
        <f t="shared" si="37"/>
        <v>108.875</v>
      </c>
      <c r="W50" s="113">
        <f t="shared" si="37"/>
        <v>108.875</v>
      </c>
      <c r="X50" s="113">
        <f t="shared" si="37"/>
        <v>108.875</v>
      </c>
      <c r="Y50" s="113">
        <f t="shared" si="37"/>
        <v>92.875</v>
      </c>
      <c r="Z50" s="113">
        <f t="shared" si="37"/>
        <v>92.875</v>
      </c>
      <c r="AA50" s="113">
        <f t="shared" si="37"/>
        <v>92.875</v>
      </c>
      <c r="AB50" s="113">
        <f t="shared" si="37"/>
        <v>108.875</v>
      </c>
      <c r="AC50" s="114">
        <f t="shared" si="37"/>
        <v>108.875</v>
      </c>
      <c r="AD50" s="113">
        <f t="shared" si="44"/>
        <v>104.075</v>
      </c>
      <c r="AE50" s="113">
        <f t="shared" si="45"/>
        <v>7.3321211119293448</v>
      </c>
      <c r="AF50" s="113">
        <f t="shared" si="46"/>
        <v>108.875</v>
      </c>
      <c r="AG50" s="113">
        <f t="shared" si="47"/>
        <v>92.875</v>
      </c>
      <c r="AH50" s="114">
        <f t="shared" si="48"/>
        <v>108.875</v>
      </c>
    </row>
    <row r="51" spans="2:34" x14ac:dyDescent="0.25">
      <c r="B51" s="19" t="s">
        <v>49</v>
      </c>
      <c r="C51" s="116">
        <v>46.875</v>
      </c>
      <c r="D51" s="116">
        <v>31.25</v>
      </c>
      <c r="E51" s="116">
        <v>46.875</v>
      </c>
      <c r="F51" s="116">
        <v>31.25</v>
      </c>
      <c r="G51" s="116">
        <v>46.875</v>
      </c>
      <c r="H51" s="116">
        <v>46.875</v>
      </c>
      <c r="I51" s="116">
        <v>46.875</v>
      </c>
      <c r="J51" s="116">
        <v>46.875</v>
      </c>
      <c r="K51" s="116">
        <v>46.875</v>
      </c>
      <c r="L51" s="116">
        <v>46.875</v>
      </c>
      <c r="M51" s="115">
        <f t="shared" si="38"/>
        <v>43.75</v>
      </c>
      <c r="N51" s="116">
        <f t="shared" si="39"/>
        <v>6.25</v>
      </c>
      <c r="O51" s="116">
        <f t="shared" si="40"/>
        <v>46.875</v>
      </c>
      <c r="P51" s="116">
        <f t="shared" si="41"/>
        <v>31.25</v>
      </c>
      <c r="Q51" s="117">
        <f t="shared" si="42"/>
        <v>46.875</v>
      </c>
      <c r="S51" s="19" t="s">
        <v>49</v>
      </c>
      <c r="T51" s="115">
        <f t="shared" si="43"/>
        <v>108.875</v>
      </c>
      <c r="U51" s="116">
        <f t="shared" si="37"/>
        <v>93.25</v>
      </c>
      <c r="V51" s="116">
        <f t="shared" si="37"/>
        <v>108.875</v>
      </c>
      <c r="W51" s="116">
        <f t="shared" si="37"/>
        <v>93.25</v>
      </c>
      <c r="X51" s="116">
        <f t="shared" si="37"/>
        <v>92.875</v>
      </c>
      <c r="Y51" s="116">
        <f t="shared" si="37"/>
        <v>108.875</v>
      </c>
      <c r="Z51" s="116">
        <f t="shared" si="37"/>
        <v>108.875</v>
      </c>
      <c r="AA51" s="116">
        <f t="shared" si="37"/>
        <v>108.875</v>
      </c>
      <c r="AB51" s="116">
        <f t="shared" si="37"/>
        <v>108.875</v>
      </c>
      <c r="AC51" s="117">
        <f t="shared" si="37"/>
        <v>108.875</v>
      </c>
      <c r="AD51" s="116">
        <f t="shared" si="44"/>
        <v>104.15</v>
      </c>
      <c r="AE51" s="116">
        <f t="shared" si="45"/>
        <v>7.2182061483446152</v>
      </c>
      <c r="AF51" s="116">
        <f t="shared" si="46"/>
        <v>108.875</v>
      </c>
      <c r="AG51" s="116">
        <f t="shared" si="47"/>
        <v>92.875</v>
      </c>
      <c r="AH51" s="117">
        <f t="shared" si="48"/>
        <v>108.875</v>
      </c>
    </row>
    <row r="54" spans="2:34" x14ac:dyDescent="0.25">
      <c r="B54" s="145" t="s">
        <v>39</v>
      </c>
      <c r="C54" s="146">
        <v>1</v>
      </c>
      <c r="D54" s="146">
        <v>2</v>
      </c>
      <c r="E54" s="146">
        <v>3</v>
      </c>
      <c r="F54" s="146">
        <v>4</v>
      </c>
      <c r="G54" s="146">
        <v>5</v>
      </c>
      <c r="H54" s="146">
        <v>6</v>
      </c>
      <c r="I54" s="146">
        <v>7</v>
      </c>
      <c r="J54" s="146">
        <v>8</v>
      </c>
      <c r="K54" s="146">
        <v>9</v>
      </c>
      <c r="L54" s="146">
        <v>10</v>
      </c>
      <c r="M54" s="147" t="s">
        <v>31</v>
      </c>
      <c r="N54" s="146" t="s">
        <v>32</v>
      </c>
      <c r="O54" s="146" t="s">
        <v>33</v>
      </c>
      <c r="P54" s="146" t="s">
        <v>34</v>
      </c>
      <c r="Q54" s="148" t="s">
        <v>35</v>
      </c>
      <c r="S54" s="145" t="s">
        <v>43</v>
      </c>
      <c r="T54" s="146">
        <v>1</v>
      </c>
      <c r="U54" s="146">
        <v>2</v>
      </c>
      <c r="V54" s="146">
        <v>3</v>
      </c>
      <c r="W54" s="146">
        <v>4</v>
      </c>
      <c r="X54" s="146">
        <v>5</v>
      </c>
      <c r="Y54" s="146">
        <v>6</v>
      </c>
      <c r="Z54" s="146">
        <v>7</v>
      </c>
      <c r="AA54" s="146">
        <v>8</v>
      </c>
      <c r="AB54" s="146">
        <v>9</v>
      </c>
      <c r="AC54" s="146">
        <v>10</v>
      </c>
      <c r="AD54" s="147" t="s">
        <v>31</v>
      </c>
      <c r="AE54" s="146" t="s">
        <v>32</v>
      </c>
      <c r="AF54" s="146" t="s">
        <v>33</v>
      </c>
      <c r="AG54" s="146" t="s">
        <v>34</v>
      </c>
      <c r="AH54" s="148" t="s">
        <v>35</v>
      </c>
    </row>
    <row r="55" spans="2:34" x14ac:dyDescent="0.25">
      <c r="B55" s="20" t="s">
        <v>14</v>
      </c>
      <c r="C55" s="122">
        <v>3875</v>
      </c>
      <c r="D55" s="122">
        <v>3359.375</v>
      </c>
      <c r="E55" s="122">
        <v>3812.5</v>
      </c>
      <c r="F55" s="122">
        <v>3687.5</v>
      </c>
      <c r="G55" s="122">
        <v>3421.875</v>
      </c>
      <c r="H55" s="122">
        <v>3968.75</v>
      </c>
      <c r="I55" s="122">
        <v>3937.5</v>
      </c>
      <c r="J55" s="122">
        <v>3687.5</v>
      </c>
      <c r="K55" s="122">
        <v>3468.75</v>
      </c>
      <c r="L55" s="122">
        <v>3843.75</v>
      </c>
      <c r="M55" s="121">
        <f>AVERAGE(C55:L55)</f>
        <v>3706.25</v>
      </c>
      <c r="N55" s="122">
        <f>_xlfn.STDEV.P(C55:L55)</f>
        <v>209.60807922167504</v>
      </c>
      <c r="O55" s="122">
        <f>MEDIAN(C55:L55)</f>
        <v>3750</v>
      </c>
      <c r="P55" s="122">
        <f>MIN(C55:L55)</f>
        <v>3359.375</v>
      </c>
      <c r="Q55" s="123">
        <f>MAX(C55:L55)</f>
        <v>3968.75</v>
      </c>
      <c r="S55" s="21" t="s">
        <v>14</v>
      </c>
      <c r="T55" s="121">
        <f>C3+C55</f>
        <v>3937</v>
      </c>
      <c r="U55" s="122">
        <f t="shared" ref="U55:AC64" si="49">D3+D55</f>
        <v>3421.375</v>
      </c>
      <c r="V55" s="122">
        <f t="shared" si="49"/>
        <v>3874.5</v>
      </c>
      <c r="W55" s="122">
        <f t="shared" si="49"/>
        <v>3749.5</v>
      </c>
      <c r="X55" s="122">
        <f t="shared" si="49"/>
        <v>3483.875</v>
      </c>
      <c r="Y55" s="122">
        <f t="shared" si="49"/>
        <v>4030.75</v>
      </c>
      <c r="Z55" s="122">
        <f t="shared" si="49"/>
        <v>3999.5</v>
      </c>
      <c r="AA55" s="122">
        <f t="shared" si="49"/>
        <v>3749.5</v>
      </c>
      <c r="AB55" s="122">
        <f t="shared" si="49"/>
        <v>3530.75</v>
      </c>
      <c r="AC55" s="123">
        <f t="shared" si="49"/>
        <v>3905.75</v>
      </c>
      <c r="AD55" s="122">
        <f>AVERAGE(T55:AC55)</f>
        <v>3768.25</v>
      </c>
      <c r="AE55" s="122">
        <f>_xlfn.STDEV.P(T55:AC55)</f>
        <v>209.60807922167504</v>
      </c>
      <c r="AF55" s="122">
        <f>MEDIAN(T55:AC55)</f>
        <v>3812</v>
      </c>
      <c r="AG55" s="122">
        <f>MIN(T55:AC55)</f>
        <v>3421.375</v>
      </c>
      <c r="AH55" s="123">
        <f>MAX(T55:AC55)</f>
        <v>4030.75</v>
      </c>
    </row>
    <row r="56" spans="2:34" x14ac:dyDescent="0.25">
      <c r="B56" s="18" t="s">
        <v>15</v>
      </c>
      <c r="C56" s="118">
        <v>3796.875</v>
      </c>
      <c r="D56" s="118">
        <v>3843.75</v>
      </c>
      <c r="E56" s="118">
        <v>3375</v>
      </c>
      <c r="F56" s="118">
        <v>3703.125</v>
      </c>
      <c r="G56" s="118">
        <v>3296.875</v>
      </c>
      <c r="H56" s="118">
        <v>4078.125</v>
      </c>
      <c r="I56" s="118">
        <v>3781.25</v>
      </c>
      <c r="J56" s="118">
        <v>4078.125</v>
      </c>
      <c r="K56" s="118">
        <v>4046.875</v>
      </c>
      <c r="L56" s="118">
        <v>3562.5</v>
      </c>
      <c r="M56" s="119">
        <f t="shared" ref="M56:M64" si="50">AVERAGE(C56:L56)</f>
        <v>3756.25</v>
      </c>
      <c r="N56" s="118">
        <f t="shared" ref="N56:N64" si="51">_xlfn.STDEV.P(C56:L56)</f>
        <v>264.26120482393929</v>
      </c>
      <c r="O56" s="118">
        <f t="shared" ref="O56:O64" si="52">MEDIAN(C56:L56)</f>
        <v>3789.0625</v>
      </c>
      <c r="P56" s="118">
        <f t="shared" ref="P56:P64" si="53">MIN(C56:L56)</f>
        <v>3296.875</v>
      </c>
      <c r="Q56" s="120">
        <f t="shared" ref="Q56:Q64" si="54">MAX(C56:L56)</f>
        <v>4078.125</v>
      </c>
      <c r="S56" s="14" t="s">
        <v>15</v>
      </c>
      <c r="T56" s="119">
        <f t="shared" ref="T56:T64" si="55">C4+C56</f>
        <v>3874.875</v>
      </c>
      <c r="U56" s="118">
        <f t="shared" si="49"/>
        <v>3905.75</v>
      </c>
      <c r="V56" s="118">
        <f t="shared" si="49"/>
        <v>3437</v>
      </c>
      <c r="W56" s="118">
        <f t="shared" si="49"/>
        <v>3749.125</v>
      </c>
      <c r="X56" s="118">
        <f t="shared" si="49"/>
        <v>3358.875</v>
      </c>
      <c r="Y56" s="118">
        <f t="shared" si="49"/>
        <v>4140.125</v>
      </c>
      <c r="Z56" s="118">
        <f t="shared" si="49"/>
        <v>3827.25</v>
      </c>
      <c r="AA56" s="118">
        <f t="shared" si="49"/>
        <v>4140.125</v>
      </c>
      <c r="AB56" s="118">
        <f t="shared" si="49"/>
        <v>4108.875</v>
      </c>
      <c r="AC56" s="120">
        <f t="shared" si="49"/>
        <v>3624.5</v>
      </c>
      <c r="AD56" s="118">
        <f t="shared" ref="AD56:AD64" si="56">AVERAGE(T56:AC56)</f>
        <v>3816.65</v>
      </c>
      <c r="AE56" s="118">
        <f t="shared" ref="AE56:AE64" si="57">_xlfn.STDEV.P(T56:AC56)</f>
        <v>264.81734152996853</v>
      </c>
      <c r="AF56" s="118">
        <f t="shared" ref="AF56:AF64" si="58">MEDIAN(T56:AC56)</f>
        <v>3851.0625</v>
      </c>
      <c r="AG56" s="118">
        <f t="shared" ref="AG56:AG64" si="59">MIN(T56:AC56)</f>
        <v>3358.875</v>
      </c>
      <c r="AH56" s="120">
        <f t="shared" ref="AH56:AH64" si="60">MAX(T56:AC56)</f>
        <v>4140.125</v>
      </c>
    </row>
    <row r="57" spans="2:34" x14ac:dyDescent="0.25">
      <c r="B57" s="18" t="s">
        <v>17</v>
      </c>
      <c r="C57" s="118">
        <v>3218.75</v>
      </c>
      <c r="D57" s="118">
        <v>3296.875</v>
      </c>
      <c r="E57" s="118">
        <v>3375</v>
      </c>
      <c r="F57" s="118">
        <v>3546.875</v>
      </c>
      <c r="G57" s="118">
        <v>3312.5</v>
      </c>
      <c r="H57" s="118">
        <v>3218.75</v>
      </c>
      <c r="I57" s="118">
        <v>3218.75</v>
      </c>
      <c r="J57" s="118">
        <v>3171.875</v>
      </c>
      <c r="K57" s="118">
        <v>3984.375</v>
      </c>
      <c r="L57" s="118">
        <v>3609.375</v>
      </c>
      <c r="M57" s="119">
        <f t="shared" si="50"/>
        <v>3395.3125</v>
      </c>
      <c r="N57" s="118">
        <f t="shared" si="51"/>
        <v>240.04089007135846</v>
      </c>
      <c r="O57" s="118">
        <f t="shared" si="52"/>
        <v>3304.6875</v>
      </c>
      <c r="P57" s="118">
        <f t="shared" si="53"/>
        <v>3171.875</v>
      </c>
      <c r="Q57" s="120">
        <f t="shared" si="54"/>
        <v>3984.375</v>
      </c>
      <c r="S57" s="14" t="s">
        <v>17</v>
      </c>
      <c r="T57" s="119">
        <f t="shared" si="55"/>
        <v>3296.75</v>
      </c>
      <c r="U57" s="118">
        <f t="shared" si="49"/>
        <v>3358.875</v>
      </c>
      <c r="V57" s="118">
        <f t="shared" si="49"/>
        <v>3437</v>
      </c>
      <c r="W57" s="118">
        <f t="shared" si="49"/>
        <v>3608.875</v>
      </c>
      <c r="X57" s="118">
        <f t="shared" si="49"/>
        <v>3358.5</v>
      </c>
      <c r="Y57" s="118">
        <f t="shared" si="49"/>
        <v>3280.75</v>
      </c>
      <c r="Z57" s="118">
        <f t="shared" si="49"/>
        <v>3280.75</v>
      </c>
      <c r="AA57" s="118">
        <f t="shared" si="49"/>
        <v>3233.875</v>
      </c>
      <c r="AB57" s="118">
        <f t="shared" si="49"/>
        <v>4030.375</v>
      </c>
      <c r="AC57" s="120">
        <f t="shared" si="49"/>
        <v>3687.375</v>
      </c>
      <c r="AD57" s="118">
        <f t="shared" si="56"/>
        <v>3457.3125</v>
      </c>
      <c r="AE57" s="118">
        <f t="shared" si="57"/>
        <v>237.11184893684668</v>
      </c>
      <c r="AF57" s="118">
        <f t="shared" si="58"/>
        <v>3358.6875</v>
      </c>
      <c r="AG57" s="118">
        <f t="shared" si="59"/>
        <v>3233.875</v>
      </c>
      <c r="AH57" s="120">
        <f t="shared" si="60"/>
        <v>4030.375</v>
      </c>
    </row>
    <row r="58" spans="2:34" x14ac:dyDescent="0.25">
      <c r="B58" s="19" t="s">
        <v>16</v>
      </c>
      <c r="C58" s="125">
        <v>3109.375</v>
      </c>
      <c r="D58" s="125">
        <v>2984.375</v>
      </c>
      <c r="E58" s="125">
        <v>2843.75</v>
      </c>
      <c r="F58" s="125">
        <v>3609.375</v>
      </c>
      <c r="G58" s="125">
        <v>3015.625</v>
      </c>
      <c r="H58" s="125">
        <v>3234.375</v>
      </c>
      <c r="I58" s="125">
        <v>2984.375</v>
      </c>
      <c r="J58" s="125">
        <v>3484.375</v>
      </c>
      <c r="K58" s="125">
        <v>2906.25</v>
      </c>
      <c r="L58" s="125">
        <v>3000</v>
      </c>
      <c r="M58" s="124">
        <f t="shared" si="50"/>
        <v>3117.1875</v>
      </c>
      <c r="N58" s="125">
        <f t="shared" si="51"/>
        <v>238.63319295783225</v>
      </c>
      <c r="O58" s="125">
        <f t="shared" si="52"/>
        <v>3007.8125</v>
      </c>
      <c r="P58" s="125">
        <f t="shared" si="53"/>
        <v>2843.75</v>
      </c>
      <c r="Q58" s="126">
        <f t="shared" si="54"/>
        <v>3609.375</v>
      </c>
      <c r="S58" s="16" t="s">
        <v>16</v>
      </c>
      <c r="T58" s="124">
        <f t="shared" si="55"/>
        <v>3171.375</v>
      </c>
      <c r="U58" s="125">
        <f t="shared" si="49"/>
        <v>3062.375</v>
      </c>
      <c r="V58" s="125">
        <f t="shared" si="49"/>
        <v>2905.75</v>
      </c>
      <c r="W58" s="125">
        <f t="shared" si="49"/>
        <v>3671.375</v>
      </c>
      <c r="X58" s="125">
        <f t="shared" si="49"/>
        <v>3093.625</v>
      </c>
      <c r="Y58" s="125">
        <f t="shared" si="49"/>
        <v>3296.375</v>
      </c>
      <c r="Z58" s="125">
        <f t="shared" si="49"/>
        <v>3062.375</v>
      </c>
      <c r="AA58" s="125">
        <f t="shared" si="49"/>
        <v>3546.375</v>
      </c>
      <c r="AB58" s="125">
        <f t="shared" si="49"/>
        <v>2984.25</v>
      </c>
      <c r="AC58" s="126">
        <f t="shared" si="49"/>
        <v>3062</v>
      </c>
      <c r="AD58" s="125">
        <f t="shared" si="56"/>
        <v>3185.5875000000001</v>
      </c>
      <c r="AE58" s="125">
        <f t="shared" si="57"/>
        <v>234.8557871998261</v>
      </c>
      <c r="AF58" s="125">
        <f t="shared" si="58"/>
        <v>3078</v>
      </c>
      <c r="AG58" s="125">
        <f t="shared" si="59"/>
        <v>2905.75</v>
      </c>
      <c r="AH58" s="126">
        <f t="shared" si="60"/>
        <v>3671.375</v>
      </c>
    </row>
    <row r="59" spans="2:34" x14ac:dyDescent="0.25">
      <c r="B59" s="20" t="s">
        <v>44</v>
      </c>
      <c r="C59" s="122">
        <v>4265.625</v>
      </c>
      <c r="D59" s="122">
        <v>4484.375</v>
      </c>
      <c r="E59" s="122">
        <v>3937.5</v>
      </c>
      <c r="F59" s="122">
        <v>4343.75</v>
      </c>
      <c r="G59" s="122">
        <v>4484.375</v>
      </c>
      <c r="H59" s="122">
        <v>3984.375</v>
      </c>
      <c r="I59" s="122">
        <v>4359.375</v>
      </c>
      <c r="J59" s="122">
        <v>4453.125</v>
      </c>
      <c r="K59" s="122">
        <v>4140.625</v>
      </c>
      <c r="L59" s="122">
        <v>4031.25</v>
      </c>
      <c r="M59" s="121">
        <f t="shared" si="50"/>
        <v>4248.4375</v>
      </c>
      <c r="N59" s="122">
        <f t="shared" si="51"/>
        <v>200.03051525017378</v>
      </c>
      <c r="O59" s="122">
        <f t="shared" si="52"/>
        <v>4304.6875</v>
      </c>
      <c r="P59" s="122">
        <f t="shared" si="53"/>
        <v>3937.5</v>
      </c>
      <c r="Q59" s="123">
        <f t="shared" si="54"/>
        <v>4484.375</v>
      </c>
      <c r="S59" s="21" t="s">
        <v>44</v>
      </c>
      <c r="T59" s="121">
        <f t="shared" si="55"/>
        <v>4327.625</v>
      </c>
      <c r="U59" s="122">
        <f t="shared" si="49"/>
        <v>4546.375</v>
      </c>
      <c r="V59" s="122">
        <f t="shared" si="49"/>
        <v>3999.5</v>
      </c>
      <c r="W59" s="122">
        <f t="shared" si="49"/>
        <v>4389.75</v>
      </c>
      <c r="X59" s="122">
        <f t="shared" si="49"/>
        <v>4546.375</v>
      </c>
      <c r="Y59" s="122">
        <f t="shared" si="49"/>
        <v>4046.375</v>
      </c>
      <c r="Z59" s="122">
        <f t="shared" si="49"/>
        <v>4405.375</v>
      </c>
      <c r="AA59" s="122">
        <f t="shared" si="49"/>
        <v>4515.125</v>
      </c>
      <c r="AB59" s="122">
        <f t="shared" si="49"/>
        <v>4202.625</v>
      </c>
      <c r="AC59" s="123">
        <f t="shared" si="49"/>
        <v>4077.25</v>
      </c>
      <c r="AD59" s="122">
        <f t="shared" si="56"/>
        <v>4305.6374999999998</v>
      </c>
      <c r="AE59" s="122">
        <f t="shared" si="57"/>
        <v>200.25225849225774</v>
      </c>
      <c r="AF59" s="122">
        <f t="shared" si="58"/>
        <v>4358.6875</v>
      </c>
      <c r="AG59" s="122">
        <f t="shared" si="59"/>
        <v>3999.5</v>
      </c>
      <c r="AH59" s="123">
        <f t="shared" si="60"/>
        <v>4546.375</v>
      </c>
    </row>
    <row r="60" spans="2:34" x14ac:dyDescent="0.25">
      <c r="B60" s="18" t="s">
        <v>45</v>
      </c>
      <c r="C60" s="118">
        <v>5750</v>
      </c>
      <c r="D60" s="118">
        <v>5828.125</v>
      </c>
      <c r="E60" s="118">
        <v>5937.5</v>
      </c>
      <c r="F60" s="118">
        <v>5375</v>
      </c>
      <c r="G60" s="118">
        <v>5875</v>
      </c>
      <c r="H60" s="118">
        <v>5750</v>
      </c>
      <c r="I60" s="118">
        <v>5765.625</v>
      </c>
      <c r="J60" s="118">
        <v>5765.625</v>
      </c>
      <c r="K60" s="118">
        <v>5828.125</v>
      </c>
      <c r="L60" s="118">
        <v>5890.625</v>
      </c>
      <c r="M60" s="119">
        <f t="shared" si="50"/>
        <v>5776.5625</v>
      </c>
      <c r="N60" s="118">
        <f t="shared" si="51"/>
        <v>147.24852768788557</v>
      </c>
      <c r="O60" s="118">
        <f t="shared" si="52"/>
        <v>5796.875</v>
      </c>
      <c r="P60" s="118">
        <f t="shared" si="53"/>
        <v>5375</v>
      </c>
      <c r="Q60" s="120">
        <f t="shared" si="54"/>
        <v>5937.5</v>
      </c>
      <c r="S60" s="14" t="s">
        <v>45</v>
      </c>
      <c r="T60" s="119">
        <f t="shared" si="55"/>
        <v>5812</v>
      </c>
      <c r="U60" s="118">
        <f t="shared" si="49"/>
        <v>5890.125</v>
      </c>
      <c r="V60" s="118">
        <f t="shared" si="49"/>
        <v>5983.5</v>
      </c>
      <c r="W60" s="118">
        <f t="shared" si="49"/>
        <v>5437</v>
      </c>
      <c r="X60" s="118">
        <f t="shared" si="49"/>
        <v>5937</v>
      </c>
      <c r="Y60" s="118">
        <f t="shared" si="49"/>
        <v>5812</v>
      </c>
      <c r="Z60" s="118">
        <f t="shared" si="49"/>
        <v>5827.625</v>
      </c>
      <c r="AA60" s="118">
        <f t="shared" si="49"/>
        <v>5827.625</v>
      </c>
      <c r="AB60" s="118">
        <f t="shared" si="49"/>
        <v>5859.125</v>
      </c>
      <c r="AC60" s="120">
        <f t="shared" si="49"/>
        <v>5952.625</v>
      </c>
      <c r="AD60" s="118">
        <f t="shared" si="56"/>
        <v>5833.8625000000002</v>
      </c>
      <c r="AE60" s="118">
        <f t="shared" si="57"/>
        <v>144.73096215478566</v>
      </c>
      <c r="AF60" s="118">
        <f t="shared" si="58"/>
        <v>5843.375</v>
      </c>
      <c r="AG60" s="118">
        <f t="shared" si="59"/>
        <v>5437</v>
      </c>
      <c r="AH60" s="120">
        <f t="shared" si="60"/>
        <v>5983.5</v>
      </c>
    </row>
    <row r="61" spans="2:34" x14ac:dyDescent="0.25">
      <c r="B61" s="19" t="s">
        <v>46</v>
      </c>
      <c r="C61" s="125">
        <v>6453.125</v>
      </c>
      <c r="D61" s="125">
        <v>6328.125</v>
      </c>
      <c r="E61" s="125">
        <v>6656.25</v>
      </c>
      <c r="F61" s="125">
        <v>6812.5</v>
      </c>
      <c r="G61" s="125">
        <v>5890.625</v>
      </c>
      <c r="H61" s="125">
        <v>6015.625</v>
      </c>
      <c r="I61" s="125">
        <v>6343.75</v>
      </c>
      <c r="J61" s="125">
        <v>6203.125</v>
      </c>
      <c r="K61" s="125">
        <v>6328.125</v>
      </c>
      <c r="L61" s="125">
        <v>6593.75</v>
      </c>
      <c r="M61" s="124">
        <f t="shared" si="50"/>
        <v>6362.5</v>
      </c>
      <c r="N61" s="125">
        <f t="shared" si="51"/>
        <v>268.62278966052003</v>
      </c>
      <c r="O61" s="125">
        <f t="shared" si="52"/>
        <v>6335.9375</v>
      </c>
      <c r="P61" s="125">
        <f t="shared" si="53"/>
        <v>5890.625</v>
      </c>
      <c r="Q61" s="126">
        <f t="shared" si="54"/>
        <v>6812.5</v>
      </c>
      <c r="S61" s="16" t="s">
        <v>46</v>
      </c>
      <c r="T61" s="124">
        <f t="shared" si="55"/>
        <v>6515.125</v>
      </c>
      <c r="U61" s="125">
        <f t="shared" si="49"/>
        <v>6390.125</v>
      </c>
      <c r="V61" s="125">
        <f t="shared" si="49"/>
        <v>6702.25</v>
      </c>
      <c r="W61" s="125">
        <f t="shared" si="49"/>
        <v>6874.5</v>
      </c>
      <c r="X61" s="125">
        <f t="shared" si="49"/>
        <v>5952.625</v>
      </c>
      <c r="Y61" s="125">
        <f t="shared" si="49"/>
        <v>6077.625</v>
      </c>
      <c r="Z61" s="125">
        <f t="shared" si="49"/>
        <v>6405.75</v>
      </c>
      <c r="AA61" s="125">
        <f t="shared" si="49"/>
        <v>6265.125</v>
      </c>
      <c r="AB61" s="125">
        <f t="shared" si="49"/>
        <v>6390.125</v>
      </c>
      <c r="AC61" s="126">
        <f t="shared" si="49"/>
        <v>6655.75</v>
      </c>
      <c r="AD61" s="125">
        <f t="shared" si="56"/>
        <v>6422.9</v>
      </c>
      <c r="AE61" s="125">
        <f t="shared" si="57"/>
        <v>266.91055266699368</v>
      </c>
      <c r="AF61" s="125">
        <f t="shared" si="58"/>
        <v>6397.9375</v>
      </c>
      <c r="AG61" s="125">
        <f t="shared" si="59"/>
        <v>5952.625</v>
      </c>
      <c r="AH61" s="126">
        <f t="shared" si="60"/>
        <v>6874.5</v>
      </c>
    </row>
    <row r="62" spans="2:34" x14ac:dyDescent="0.25">
      <c r="B62" s="18" t="s">
        <v>47</v>
      </c>
      <c r="C62" s="118">
        <v>3468.75</v>
      </c>
      <c r="D62" s="118">
        <v>4015.625</v>
      </c>
      <c r="E62" s="118">
        <v>3312.5</v>
      </c>
      <c r="F62" s="118">
        <v>4093.75</v>
      </c>
      <c r="G62" s="118">
        <v>3640.625</v>
      </c>
      <c r="H62" s="118">
        <v>3578.125</v>
      </c>
      <c r="I62" s="118">
        <v>3968.75</v>
      </c>
      <c r="J62" s="118">
        <v>3640.625</v>
      </c>
      <c r="K62" s="118">
        <v>3984.375</v>
      </c>
      <c r="L62" s="118">
        <v>4203.125</v>
      </c>
      <c r="M62" s="119">
        <f t="shared" si="50"/>
        <v>3790.625</v>
      </c>
      <c r="N62" s="118">
        <f t="shared" si="51"/>
        <v>283.60128261346068</v>
      </c>
      <c r="O62" s="118">
        <f t="shared" si="52"/>
        <v>3804.6875</v>
      </c>
      <c r="P62" s="118">
        <f t="shared" si="53"/>
        <v>3312.5</v>
      </c>
      <c r="Q62" s="120">
        <f t="shared" si="54"/>
        <v>4203.125</v>
      </c>
      <c r="S62" s="14" t="s">
        <v>47</v>
      </c>
      <c r="T62" s="121">
        <f t="shared" si="55"/>
        <v>3530.75</v>
      </c>
      <c r="U62" s="122">
        <f t="shared" si="49"/>
        <v>4077.625</v>
      </c>
      <c r="V62" s="122">
        <f t="shared" si="49"/>
        <v>3374.5</v>
      </c>
      <c r="W62" s="122">
        <f t="shared" si="49"/>
        <v>4155.75</v>
      </c>
      <c r="X62" s="122">
        <f t="shared" si="49"/>
        <v>3686.625</v>
      </c>
      <c r="Y62" s="122">
        <f t="shared" si="49"/>
        <v>3640.125</v>
      </c>
      <c r="Z62" s="122">
        <f t="shared" si="49"/>
        <v>4014.75</v>
      </c>
      <c r="AA62" s="122">
        <f t="shared" si="49"/>
        <v>3686.625</v>
      </c>
      <c r="AB62" s="122">
        <f t="shared" si="49"/>
        <v>4030.375</v>
      </c>
      <c r="AC62" s="123">
        <f t="shared" si="49"/>
        <v>4249.125</v>
      </c>
      <c r="AD62" s="118">
        <f t="shared" si="56"/>
        <v>3844.625</v>
      </c>
      <c r="AE62" s="118">
        <f t="shared" si="57"/>
        <v>280.96919315113536</v>
      </c>
      <c r="AF62" s="118">
        <f t="shared" si="58"/>
        <v>3850.6875</v>
      </c>
      <c r="AG62" s="118">
        <f t="shared" si="59"/>
        <v>3374.5</v>
      </c>
      <c r="AH62" s="120">
        <f t="shared" si="60"/>
        <v>4249.125</v>
      </c>
    </row>
    <row r="63" spans="2:34" x14ac:dyDescent="0.25">
      <c r="B63" s="18" t="s">
        <v>48</v>
      </c>
      <c r="C63" s="118">
        <v>3937.5</v>
      </c>
      <c r="D63" s="118">
        <v>4140.625</v>
      </c>
      <c r="E63" s="118">
        <v>3843.75</v>
      </c>
      <c r="F63" s="118">
        <v>4015.625</v>
      </c>
      <c r="G63" s="118">
        <v>4156.25</v>
      </c>
      <c r="H63" s="118">
        <v>4234.375</v>
      </c>
      <c r="I63" s="118">
        <v>3765.625</v>
      </c>
      <c r="J63" s="118">
        <v>3984.375</v>
      </c>
      <c r="K63" s="118">
        <v>4093.75</v>
      </c>
      <c r="L63" s="118">
        <v>3906.25</v>
      </c>
      <c r="M63" s="119">
        <f t="shared" si="50"/>
        <v>4007.8125</v>
      </c>
      <c r="N63" s="118">
        <f t="shared" si="51"/>
        <v>141.36092160229433</v>
      </c>
      <c r="O63" s="118">
        <f t="shared" si="52"/>
        <v>4000</v>
      </c>
      <c r="P63" s="118">
        <f t="shared" si="53"/>
        <v>3765.625</v>
      </c>
      <c r="Q63" s="120">
        <f t="shared" si="54"/>
        <v>4234.375</v>
      </c>
      <c r="S63" s="14" t="s">
        <v>48</v>
      </c>
      <c r="T63" s="119">
        <f t="shared" si="55"/>
        <v>3999.5</v>
      </c>
      <c r="U63" s="118">
        <f t="shared" si="49"/>
        <v>4202.625</v>
      </c>
      <c r="V63" s="118">
        <f t="shared" si="49"/>
        <v>3905.75</v>
      </c>
      <c r="W63" s="118">
        <f t="shared" si="49"/>
        <v>4077.625</v>
      </c>
      <c r="X63" s="118">
        <f t="shared" si="49"/>
        <v>4218.25</v>
      </c>
      <c r="Y63" s="118">
        <f t="shared" si="49"/>
        <v>4280.375</v>
      </c>
      <c r="Z63" s="118">
        <f t="shared" si="49"/>
        <v>3811.625</v>
      </c>
      <c r="AA63" s="118">
        <f t="shared" si="49"/>
        <v>4030.375</v>
      </c>
      <c r="AB63" s="118">
        <f t="shared" si="49"/>
        <v>4155.75</v>
      </c>
      <c r="AC63" s="120">
        <f t="shared" si="49"/>
        <v>3968.25</v>
      </c>
      <c r="AD63" s="118">
        <f t="shared" si="56"/>
        <v>4065.0124999999998</v>
      </c>
      <c r="AE63" s="118">
        <f t="shared" si="57"/>
        <v>141.9917960878374</v>
      </c>
      <c r="AF63" s="118">
        <f t="shared" si="58"/>
        <v>4054</v>
      </c>
      <c r="AG63" s="118">
        <f t="shared" si="59"/>
        <v>3811.625</v>
      </c>
      <c r="AH63" s="120">
        <f t="shared" si="60"/>
        <v>4280.375</v>
      </c>
    </row>
    <row r="64" spans="2:34" x14ac:dyDescent="0.25">
      <c r="B64" s="19" t="s">
        <v>49</v>
      </c>
      <c r="C64" s="125">
        <v>4109.375</v>
      </c>
      <c r="D64" s="125">
        <v>4187.5</v>
      </c>
      <c r="E64" s="125">
        <v>4031.25</v>
      </c>
      <c r="F64" s="125">
        <v>4093.75</v>
      </c>
      <c r="G64" s="125">
        <v>3828.125</v>
      </c>
      <c r="H64" s="125">
        <v>4203.125</v>
      </c>
      <c r="I64" s="125">
        <v>4093.75</v>
      </c>
      <c r="J64" s="125">
        <v>4468.75</v>
      </c>
      <c r="K64" s="125">
        <v>4218.75</v>
      </c>
      <c r="L64" s="125">
        <v>4281.25</v>
      </c>
      <c r="M64" s="124">
        <f t="shared" si="50"/>
        <v>4151.5625</v>
      </c>
      <c r="N64" s="125">
        <f t="shared" si="51"/>
        <v>159.19873831550927</v>
      </c>
      <c r="O64" s="125">
        <f t="shared" si="52"/>
        <v>4148.4375</v>
      </c>
      <c r="P64" s="125">
        <f t="shared" si="53"/>
        <v>3828.125</v>
      </c>
      <c r="Q64" s="126">
        <f t="shared" si="54"/>
        <v>4468.75</v>
      </c>
      <c r="S64" s="16" t="s">
        <v>49</v>
      </c>
      <c r="T64" s="124">
        <f t="shared" si="55"/>
        <v>4171.375</v>
      </c>
      <c r="U64" s="125">
        <f t="shared" si="49"/>
        <v>4249.5</v>
      </c>
      <c r="V64" s="125">
        <f t="shared" si="49"/>
        <v>4093.25</v>
      </c>
      <c r="W64" s="125">
        <f t="shared" si="49"/>
        <v>4155.75</v>
      </c>
      <c r="X64" s="125">
        <f t="shared" si="49"/>
        <v>3874.125</v>
      </c>
      <c r="Y64" s="125">
        <f t="shared" si="49"/>
        <v>4265.125</v>
      </c>
      <c r="Z64" s="125">
        <f t="shared" si="49"/>
        <v>4155.75</v>
      </c>
      <c r="AA64" s="125">
        <f t="shared" si="49"/>
        <v>4530.75</v>
      </c>
      <c r="AB64" s="125">
        <f t="shared" si="49"/>
        <v>4280.75</v>
      </c>
      <c r="AC64" s="126">
        <f t="shared" si="49"/>
        <v>4343.25</v>
      </c>
      <c r="AD64" s="125">
        <f t="shared" si="56"/>
        <v>4211.9624999999996</v>
      </c>
      <c r="AE64" s="125">
        <f t="shared" si="57"/>
        <v>162.4877788673659</v>
      </c>
      <c r="AF64" s="125">
        <f t="shared" si="58"/>
        <v>4210.4375</v>
      </c>
      <c r="AG64" s="125">
        <f t="shared" si="59"/>
        <v>3874.125</v>
      </c>
      <c r="AH64" s="126">
        <f t="shared" si="60"/>
        <v>4530.75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6570-0732-4FBE-8A2B-F5B8ED2CAA5B}">
  <dimension ref="B2:AH64"/>
  <sheetViews>
    <sheetView zoomScaleNormal="100" workbookViewId="0">
      <selection activeCell="B3" sqref="B3"/>
    </sheetView>
  </sheetViews>
  <sheetFormatPr baseColWidth="10" defaultRowHeight="15" x14ac:dyDescent="0.25"/>
  <cols>
    <col min="2" max="2" width="34.5703125" customWidth="1"/>
    <col min="19" max="19" width="34.42578125" customWidth="1"/>
  </cols>
  <sheetData>
    <row r="2" spans="2:34" x14ac:dyDescent="0.25">
      <c r="B2" s="149" t="s">
        <v>54</v>
      </c>
      <c r="C2" s="151">
        <v>1</v>
      </c>
      <c r="D2" s="150">
        <v>2</v>
      </c>
      <c r="E2" s="150">
        <v>3</v>
      </c>
      <c r="F2" s="150">
        <v>4</v>
      </c>
      <c r="G2" s="150">
        <v>5</v>
      </c>
      <c r="H2" s="150">
        <v>6</v>
      </c>
      <c r="I2" s="150">
        <v>7</v>
      </c>
      <c r="J2" s="150">
        <v>8</v>
      </c>
      <c r="K2" s="150">
        <v>9</v>
      </c>
      <c r="L2" s="152">
        <v>10</v>
      </c>
      <c r="M2" s="147" t="s">
        <v>31</v>
      </c>
      <c r="N2" s="146" t="s">
        <v>32</v>
      </c>
      <c r="O2" s="146" t="s">
        <v>33</v>
      </c>
      <c r="P2" s="146" t="s">
        <v>34</v>
      </c>
      <c r="Q2" s="148" t="s">
        <v>35</v>
      </c>
    </row>
    <row r="3" spans="2:34" x14ac:dyDescent="0.25">
      <c r="B3" s="20" t="s">
        <v>14</v>
      </c>
      <c r="C3" s="62">
        <v>93</v>
      </c>
      <c r="D3" s="63">
        <v>78</v>
      </c>
      <c r="E3" s="63">
        <v>78</v>
      </c>
      <c r="F3" s="63">
        <v>78</v>
      </c>
      <c r="G3" s="63">
        <v>78</v>
      </c>
      <c r="H3" s="63">
        <v>78</v>
      </c>
      <c r="I3" s="63">
        <v>78</v>
      </c>
      <c r="J3" s="63">
        <v>93</v>
      </c>
      <c r="K3" s="63">
        <v>78</v>
      </c>
      <c r="L3" s="64">
        <v>93</v>
      </c>
      <c r="M3" s="121">
        <f>AVERAGE(C3:L3)</f>
        <v>82.5</v>
      </c>
      <c r="N3" s="122">
        <f>_xlfn.STDEV.P(C3:L3)</f>
        <v>6.8738635424337602</v>
      </c>
      <c r="O3" s="122">
        <f>MEDIAN(C3:L3)</f>
        <v>78</v>
      </c>
      <c r="P3" s="122">
        <f>MIN(C3:L3)</f>
        <v>78</v>
      </c>
      <c r="Q3" s="123">
        <f>MAX(C3:L3)</f>
        <v>93</v>
      </c>
    </row>
    <row r="4" spans="2:34" x14ac:dyDescent="0.25">
      <c r="B4" s="18" t="s">
        <v>15</v>
      </c>
      <c r="C4" s="65">
        <v>78</v>
      </c>
      <c r="D4" s="66">
        <v>93</v>
      </c>
      <c r="E4" s="66">
        <v>78</v>
      </c>
      <c r="F4" s="66">
        <v>78</v>
      </c>
      <c r="G4" s="66">
        <v>93</v>
      </c>
      <c r="H4" s="66">
        <v>93</v>
      </c>
      <c r="I4" s="66">
        <v>93</v>
      </c>
      <c r="J4" s="66">
        <v>93</v>
      </c>
      <c r="K4" s="66">
        <v>93</v>
      </c>
      <c r="L4" s="67">
        <v>93</v>
      </c>
      <c r="M4" s="119">
        <f t="shared" ref="M4:M12" si="0">AVERAGE(C4:L4)</f>
        <v>88.5</v>
      </c>
      <c r="N4" s="118">
        <f t="shared" ref="N4:N12" si="1">_xlfn.STDEV.P(C4:L4)</f>
        <v>6.8738635424337602</v>
      </c>
      <c r="O4" s="118">
        <f t="shared" ref="O4:O12" si="2">MEDIAN(C4:L4)</f>
        <v>93</v>
      </c>
      <c r="P4" s="118">
        <f t="shared" ref="P4:P12" si="3">MIN(C4:L4)</f>
        <v>78</v>
      </c>
      <c r="Q4" s="120">
        <f t="shared" ref="Q4:Q12" si="4">MAX(C4:L4)</f>
        <v>93</v>
      </c>
    </row>
    <row r="5" spans="2:34" x14ac:dyDescent="0.25">
      <c r="B5" s="18" t="s">
        <v>17</v>
      </c>
      <c r="C5" s="65">
        <v>93</v>
      </c>
      <c r="D5" s="66">
        <v>78</v>
      </c>
      <c r="E5" s="66">
        <v>93</v>
      </c>
      <c r="F5" s="66">
        <v>93</v>
      </c>
      <c r="G5" s="66">
        <v>93</v>
      </c>
      <c r="H5" s="66">
        <v>93</v>
      </c>
      <c r="I5" s="66">
        <v>109</v>
      </c>
      <c r="J5" s="66">
        <v>93</v>
      </c>
      <c r="K5" s="66">
        <v>109</v>
      </c>
      <c r="L5" s="67">
        <v>109</v>
      </c>
      <c r="M5" s="119">
        <f t="shared" si="0"/>
        <v>96.3</v>
      </c>
      <c r="N5" s="118">
        <f t="shared" si="1"/>
        <v>9.402659198333204</v>
      </c>
      <c r="O5" s="118">
        <f t="shared" si="2"/>
        <v>93</v>
      </c>
      <c r="P5" s="118">
        <f t="shared" si="3"/>
        <v>78</v>
      </c>
      <c r="Q5" s="120">
        <f t="shared" si="4"/>
        <v>109</v>
      </c>
    </row>
    <row r="6" spans="2:34" x14ac:dyDescent="0.25">
      <c r="B6" s="19" t="s">
        <v>16</v>
      </c>
      <c r="C6" s="68">
        <v>109</v>
      </c>
      <c r="D6" s="69">
        <v>93</v>
      </c>
      <c r="E6" s="69">
        <v>93</v>
      </c>
      <c r="F6" s="69">
        <v>109</v>
      </c>
      <c r="G6" s="69">
        <v>93</v>
      </c>
      <c r="H6" s="69">
        <v>93</v>
      </c>
      <c r="I6" s="69">
        <v>109</v>
      </c>
      <c r="J6" s="69">
        <v>125</v>
      </c>
      <c r="K6" s="69">
        <v>93</v>
      </c>
      <c r="L6" s="70">
        <v>93</v>
      </c>
      <c r="M6" s="124">
        <f t="shared" si="0"/>
        <v>101</v>
      </c>
      <c r="N6" s="125">
        <f t="shared" si="1"/>
        <v>10.733126291998991</v>
      </c>
      <c r="O6" s="125">
        <f t="shared" si="2"/>
        <v>93</v>
      </c>
      <c r="P6" s="125">
        <f t="shared" si="3"/>
        <v>93</v>
      </c>
      <c r="Q6" s="126">
        <f t="shared" si="4"/>
        <v>125</v>
      </c>
    </row>
    <row r="7" spans="2:34" x14ac:dyDescent="0.25">
      <c r="B7" s="20" t="s">
        <v>44</v>
      </c>
      <c r="C7" s="62">
        <v>93</v>
      </c>
      <c r="D7" s="63">
        <v>93</v>
      </c>
      <c r="E7" s="63">
        <v>78</v>
      </c>
      <c r="F7" s="63">
        <v>78</v>
      </c>
      <c r="G7" s="63">
        <v>78</v>
      </c>
      <c r="H7" s="63">
        <v>78</v>
      </c>
      <c r="I7" s="63">
        <v>93</v>
      </c>
      <c r="J7" s="63">
        <v>93</v>
      </c>
      <c r="K7" s="63">
        <v>93</v>
      </c>
      <c r="L7" s="64">
        <v>93</v>
      </c>
      <c r="M7" s="121">
        <f t="shared" si="0"/>
        <v>87</v>
      </c>
      <c r="N7" s="122">
        <f t="shared" si="1"/>
        <v>7.3484692283495345</v>
      </c>
      <c r="O7" s="122">
        <f t="shared" si="2"/>
        <v>93</v>
      </c>
      <c r="P7" s="122">
        <f t="shared" si="3"/>
        <v>78</v>
      </c>
      <c r="Q7" s="123">
        <f t="shared" si="4"/>
        <v>93</v>
      </c>
    </row>
    <row r="8" spans="2:34" x14ac:dyDescent="0.25">
      <c r="B8" s="18" t="s">
        <v>45</v>
      </c>
      <c r="C8" s="65">
        <v>78</v>
      </c>
      <c r="D8" s="66">
        <v>93</v>
      </c>
      <c r="E8" s="66">
        <v>78</v>
      </c>
      <c r="F8" s="66">
        <v>78</v>
      </c>
      <c r="G8" s="66">
        <v>78</v>
      </c>
      <c r="H8" s="66">
        <v>93</v>
      </c>
      <c r="I8" s="66">
        <v>93</v>
      </c>
      <c r="J8" s="66">
        <v>78</v>
      </c>
      <c r="K8" s="66">
        <v>93</v>
      </c>
      <c r="L8" s="67">
        <v>109</v>
      </c>
      <c r="M8" s="119">
        <f t="shared" si="0"/>
        <v>87.1</v>
      </c>
      <c r="N8" s="118">
        <f t="shared" si="1"/>
        <v>10.163168797181321</v>
      </c>
      <c r="O8" s="118">
        <f t="shared" si="2"/>
        <v>85.5</v>
      </c>
      <c r="P8" s="118">
        <f t="shared" si="3"/>
        <v>78</v>
      </c>
      <c r="Q8" s="120">
        <f t="shared" si="4"/>
        <v>109</v>
      </c>
    </row>
    <row r="9" spans="2:34" x14ac:dyDescent="0.25">
      <c r="B9" s="19" t="s">
        <v>46</v>
      </c>
      <c r="C9" s="68">
        <v>93</v>
      </c>
      <c r="D9" s="69">
        <v>62</v>
      </c>
      <c r="E9" s="69">
        <v>93</v>
      </c>
      <c r="F9" s="69">
        <v>78</v>
      </c>
      <c r="G9" s="69">
        <v>78</v>
      </c>
      <c r="H9" s="69">
        <v>78</v>
      </c>
      <c r="I9" s="69">
        <v>93</v>
      </c>
      <c r="J9" s="69">
        <v>93</v>
      </c>
      <c r="K9" s="69">
        <v>78</v>
      </c>
      <c r="L9" s="70">
        <v>78</v>
      </c>
      <c r="M9" s="124">
        <f t="shared" si="0"/>
        <v>82.4</v>
      </c>
      <c r="N9" s="125">
        <f t="shared" si="1"/>
        <v>9.8101987747445776</v>
      </c>
      <c r="O9" s="125">
        <f t="shared" si="2"/>
        <v>78</v>
      </c>
      <c r="P9" s="125">
        <f t="shared" si="3"/>
        <v>62</v>
      </c>
      <c r="Q9" s="126">
        <f t="shared" si="4"/>
        <v>93</v>
      </c>
    </row>
    <row r="10" spans="2:34" x14ac:dyDescent="0.25">
      <c r="B10" s="18" t="s">
        <v>47</v>
      </c>
      <c r="C10" s="62">
        <v>78</v>
      </c>
      <c r="D10" s="63">
        <v>78</v>
      </c>
      <c r="E10" s="63">
        <v>62</v>
      </c>
      <c r="F10" s="63">
        <v>78</v>
      </c>
      <c r="G10" s="63">
        <v>78</v>
      </c>
      <c r="H10" s="63">
        <v>62</v>
      </c>
      <c r="I10" s="63">
        <v>78</v>
      </c>
      <c r="J10" s="63">
        <v>78</v>
      </c>
      <c r="K10" s="63">
        <v>78</v>
      </c>
      <c r="L10" s="64">
        <v>93</v>
      </c>
      <c r="M10" s="119">
        <f t="shared" si="0"/>
        <v>76.3</v>
      </c>
      <c r="N10" s="118">
        <f t="shared" si="1"/>
        <v>8.4148677945645716</v>
      </c>
      <c r="O10" s="118">
        <f t="shared" si="2"/>
        <v>78</v>
      </c>
      <c r="P10" s="118">
        <f t="shared" si="3"/>
        <v>62</v>
      </c>
      <c r="Q10" s="120">
        <f t="shared" si="4"/>
        <v>93</v>
      </c>
    </row>
    <row r="11" spans="2:34" x14ac:dyDescent="0.25">
      <c r="B11" s="18" t="s">
        <v>48</v>
      </c>
      <c r="C11" s="65">
        <v>78</v>
      </c>
      <c r="D11" s="66">
        <v>78</v>
      </c>
      <c r="E11" s="66">
        <v>62</v>
      </c>
      <c r="F11" s="66">
        <v>78</v>
      </c>
      <c r="G11" s="66">
        <v>62</v>
      </c>
      <c r="H11" s="66">
        <v>78</v>
      </c>
      <c r="I11" s="66">
        <v>93</v>
      </c>
      <c r="J11" s="66">
        <v>93</v>
      </c>
      <c r="K11" s="66">
        <v>78</v>
      </c>
      <c r="L11" s="67">
        <v>93</v>
      </c>
      <c r="M11" s="119">
        <f t="shared" si="0"/>
        <v>79.3</v>
      </c>
      <c r="N11" s="118">
        <f t="shared" si="1"/>
        <v>10.817116066678771</v>
      </c>
      <c r="O11" s="118">
        <f t="shared" si="2"/>
        <v>78</v>
      </c>
      <c r="P11" s="118">
        <f t="shared" si="3"/>
        <v>62</v>
      </c>
      <c r="Q11" s="120">
        <f t="shared" si="4"/>
        <v>93</v>
      </c>
    </row>
    <row r="12" spans="2:34" x14ac:dyDescent="0.25">
      <c r="B12" s="19" t="s">
        <v>49</v>
      </c>
      <c r="C12" s="68">
        <v>78</v>
      </c>
      <c r="D12" s="69">
        <v>78</v>
      </c>
      <c r="E12" s="69">
        <v>78</v>
      </c>
      <c r="F12" s="69">
        <v>78</v>
      </c>
      <c r="G12" s="69">
        <v>93</v>
      </c>
      <c r="H12" s="69">
        <v>62</v>
      </c>
      <c r="I12" s="69">
        <v>62</v>
      </c>
      <c r="J12" s="69">
        <v>93</v>
      </c>
      <c r="K12" s="69">
        <v>93</v>
      </c>
      <c r="L12" s="70">
        <v>46</v>
      </c>
      <c r="M12" s="124">
        <f t="shared" si="0"/>
        <v>76.099999999999994</v>
      </c>
      <c r="N12" s="125">
        <f t="shared" si="1"/>
        <v>14.747542168103809</v>
      </c>
      <c r="O12" s="125">
        <f t="shared" si="2"/>
        <v>78</v>
      </c>
      <c r="P12" s="125">
        <f t="shared" si="3"/>
        <v>46</v>
      </c>
      <c r="Q12" s="126">
        <f t="shared" si="4"/>
        <v>93</v>
      </c>
    </row>
    <row r="15" spans="2:34" x14ac:dyDescent="0.25">
      <c r="B15" s="145" t="s">
        <v>36</v>
      </c>
      <c r="C15" s="146">
        <v>1</v>
      </c>
      <c r="D15" s="146">
        <v>2</v>
      </c>
      <c r="E15" s="146">
        <v>3</v>
      </c>
      <c r="F15" s="146">
        <v>4</v>
      </c>
      <c r="G15" s="146">
        <v>5</v>
      </c>
      <c r="H15" s="146">
        <v>6</v>
      </c>
      <c r="I15" s="146">
        <v>7</v>
      </c>
      <c r="J15" s="146">
        <v>8</v>
      </c>
      <c r="K15" s="146">
        <v>9</v>
      </c>
      <c r="L15" s="146">
        <v>10</v>
      </c>
      <c r="M15" s="147" t="s">
        <v>31</v>
      </c>
      <c r="N15" s="146" t="s">
        <v>32</v>
      </c>
      <c r="O15" s="146" t="s">
        <v>33</v>
      </c>
      <c r="P15" s="146" t="s">
        <v>34</v>
      </c>
      <c r="Q15" s="148" t="s">
        <v>35</v>
      </c>
      <c r="S15" s="145" t="s">
        <v>40</v>
      </c>
      <c r="T15" s="146">
        <v>1</v>
      </c>
      <c r="U15" s="146">
        <v>2</v>
      </c>
      <c r="V15" s="146">
        <v>3</v>
      </c>
      <c r="W15" s="146">
        <v>4</v>
      </c>
      <c r="X15" s="146">
        <v>5</v>
      </c>
      <c r="Y15" s="146">
        <v>6</v>
      </c>
      <c r="Z15" s="146">
        <v>7</v>
      </c>
      <c r="AA15" s="146">
        <v>8</v>
      </c>
      <c r="AB15" s="146">
        <v>9</v>
      </c>
      <c r="AC15" s="146">
        <v>10</v>
      </c>
      <c r="AD15" s="147" t="s">
        <v>31</v>
      </c>
      <c r="AE15" s="146" t="s">
        <v>32</v>
      </c>
      <c r="AF15" s="146" t="s">
        <v>33</v>
      </c>
      <c r="AG15" s="146" t="s">
        <v>34</v>
      </c>
      <c r="AH15" s="148" t="s">
        <v>35</v>
      </c>
    </row>
    <row r="16" spans="2:34" x14ac:dyDescent="0.25">
      <c r="B16" s="20" t="s">
        <v>14</v>
      </c>
      <c r="C16" s="122">
        <v>62.5</v>
      </c>
      <c r="D16" s="122">
        <v>46.875</v>
      </c>
      <c r="E16" s="122">
        <v>31.25</v>
      </c>
      <c r="F16" s="122">
        <v>46.875</v>
      </c>
      <c r="G16" s="122">
        <v>46.875</v>
      </c>
      <c r="H16" s="122">
        <v>46.875</v>
      </c>
      <c r="I16" s="122">
        <v>46.875</v>
      </c>
      <c r="J16" s="122">
        <v>46.875</v>
      </c>
      <c r="K16" s="122">
        <v>46.875</v>
      </c>
      <c r="L16" s="122">
        <v>46.875</v>
      </c>
      <c r="M16" s="121">
        <f>AVERAGE(C16:L16)</f>
        <v>46.875</v>
      </c>
      <c r="N16" s="122">
        <f>_xlfn.STDEV.P(C16:L16)</f>
        <v>6.9877124296868427</v>
      </c>
      <c r="O16" s="122">
        <f>MEDIAN(C16:L16)</f>
        <v>46.875</v>
      </c>
      <c r="P16" s="122">
        <f>MIN(C16:L16)</f>
        <v>31.25</v>
      </c>
      <c r="Q16" s="123">
        <f>MAX(C16:L16)</f>
        <v>62.5</v>
      </c>
      <c r="S16" s="21" t="s">
        <v>14</v>
      </c>
      <c r="T16" s="109">
        <f t="shared" ref="T16:T25" si="5">C3+C16</f>
        <v>155.5</v>
      </c>
      <c r="U16" s="110">
        <f t="shared" ref="U16:U25" si="6">D3+D16</f>
        <v>124.875</v>
      </c>
      <c r="V16" s="110">
        <f t="shared" ref="V16:V25" si="7">E3+E16</f>
        <v>109.25</v>
      </c>
      <c r="W16" s="110">
        <f t="shared" ref="W16:W25" si="8">F3+F16</f>
        <v>124.875</v>
      </c>
      <c r="X16" s="110">
        <f t="shared" ref="X16:X25" si="9">G3+G16</f>
        <v>124.875</v>
      </c>
      <c r="Y16" s="110">
        <f t="shared" ref="Y16:Y25" si="10">H3+H16</f>
        <v>124.875</v>
      </c>
      <c r="Z16" s="110">
        <f t="shared" ref="Z16:Z25" si="11">I3+I16</f>
        <v>124.875</v>
      </c>
      <c r="AA16" s="110">
        <f t="shared" ref="AA16:AA25" si="12">J3+J16</f>
        <v>139.875</v>
      </c>
      <c r="AB16" s="110">
        <f t="shared" ref="AB16:AB25" si="13">K3+K16</f>
        <v>124.875</v>
      </c>
      <c r="AC16" s="111">
        <f t="shared" ref="AC16:AC25" si="14">L3+L16</f>
        <v>139.875</v>
      </c>
      <c r="AD16" s="110">
        <f>AVERAGE(T16:AC16)</f>
        <v>129.375</v>
      </c>
      <c r="AE16" s="110">
        <f>_xlfn.STDEV.P(T16:AC16)</f>
        <v>11.956300640248219</v>
      </c>
      <c r="AF16" s="110">
        <f>MEDIAN(T16:AC16)</f>
        <v>124.875</v>
      </c>
      <c r="AG16" s="110">
        <f>MIN(T16:AC16)</f>
        <v>109.25</v>
      </c>
      <c r="AH16" s="111">
        <f>MAX(T16:AC16)</f>
        <v>155.5</v>
      </c>
    </row>
    <row r="17" spans="2:34" x14ac:dyDescent="0.25">
      <c r="B17" s="18" t="s">
        <v>15</v>
      </c>
      <c r="C17" s="118">
        <v>46.875</v>
      </c>
      <c r="D17" s="118">
        <v>46.875</v>
      </c>
      <c r="E17" s="118">
        <v>46.875</v>
      </c>
      <c r="F17" s="118">
        <v>46.875</v>
      </c>
      <c r="G17" s="118">
        <v>46.875</v>
      </c>
      <c r="H17" s="118">
        <v>62.5</v>
      </c>
      <c r="I17" s="118">
        <v>46.875</v>
      </c>
      <c r="J17" s="118">
        <v>62.5</v>
      </c>
      <c r="K17" s="118">
        <v>31.25</v>
      </c>
      <c r="L17" s="118">
        <v>62.5</v>
      </c>
      <c r="M17" s="119">
        <f t="shared" ref="M17:M25" si="15">AVERAGE(C17:L17)</f>
        <v>50</v>
      </c>
      <c r="N17" s="118">
        <f t="shared" ref="N17:N25" si="16">_xlfn.STDEV.P(C17:L17)</f>
        <v>9.375</v>
      </c>
      <c r="O17" s="118">
        <f t="shared" ref="O17:O25" si="17">MEDIAN(C17:L17)</f>
        <v>46.875</v>
      </c>
      <c r="P17" s="118">
        <f t="shared" ref="P17:P25" si="18">MIN(C17:L17)</f>
        <v>31.25</v>
      </c>
      <c r="Q17" s="120">
        <f t="shared" ref="Q17:Q25" si="19">MAX(C17:L17)</f>
        <v>62.5</v>
      </c>
      <c r="S17" s="14" t="s">
        <v>15</v>
      </c>
      <c r="T17" s="112">
        <f t="shared" si="5"/>
        <v>124.875</v>
      </c>
      <c r="U17" s="113">
        <f t="shared" si="6"/>
        <v>139.875</v>
      </c>
      <c r="V17" s="113">
        <f t="shared" si="7"/>
        <v>124.875</v>
      </c>
      <c r="W17" s="113">
        <f t="shared" si="8"/>
        <v>124.875</v>
      </c>
      <c r="X17" s="113">
        <f t="shared" si="9"/>
        <v>139.875</v>
      </c>
      <c r="Y17" s="113">
        <f t="shared" si="10"/>
        <v>155.5</v>
      </c>
      <c r="Z17" s="113">
        <f t="shared" si="11"/>
        <v>139.875</v>
      </c>
      <c r="AA17" s="113">
        <f t="shared" si="12"/>
        <v>155.5</v>
      </c>
      <c r="AB17" s="113">
        <f t="shared" si="13"/>
        <v>124.25</v>
      </c>
      <c r="AC17" s="114">
        <f t="shared" si="14"/>
        <v>155.5</v>
      </c>
      <c r="AD17" s="113">
        <f t="shared" ref="AD17:AD25" si="20">AVERAGE(T17:AC17)</f>
        <v>138.5</v>
      </c>
      <c r="AE17" s="113">
        <f t="shared" ref="AE17:AE25" si="21">_xlfn.STDEV.P(T17:AC17)</f>
        <v>12.777543778050616</v>
      </c>
      <c r="AF17" s="113">
        <f t="shared" ref="AF17:AF25" si="22">MEDIAN(T17:AC17)</f>
        <v>139.875</v>
      </c>
      <c r="AG17" s="113">
        <f t="shared" ref="AG17:AG25" si="23">MIN(T17:AC17)</f>
        <v>124.25</v>
      </c>
      <c r="AH17" s="114">
        <f t="shared" ref="AH17:AH25" si="24">MAX(T17:AC17)</f>
        <v>155.5</v>
      </c>
    </row>
    <row r="18" spans="2:34" x14ac:dyDescent="0.25">
      <c r="B18" s="18" t="s">
        <v>17</v>
      </c>
      <c r="C18" s="118">
        <v>46.875</v>
      </c>
      <c r="D18" s="118">
        <v>62.5</v>
      </c>
      <c r="E18" s="118">
        <v>46.875</v>
      </c>
      <c r="F18" s="118">
        <v>62.5</v>
      </c>
      <c r="G18" s="118">
        <v>62.5</v>
      </c>
      <c r="H18" s="118">
        <v>62.5</v>
      </c>
      <c r="I18" s="118">
        <v>62.5</v>
      </c>
      <c r="J18" s="118">
        <v>46.875</v>
      </c>
      <c r="K18" s="118">
        <v>46.875</v>
      </c>
      <c r="L18" s="118">
        <v>46.875</v>
      </c>
      <c r="M18" s="119">
        <f t="shared" si="15"/>
        <v>54.6875</v>
      </c>
      <c r="N18" s="118">
        <f t="shared" si="16"/>
        <v>7.8125</v>
      </c>
      <c r="O18" s="118">
        <f t="shared" si="17"/>
        <v>54.6875</v>
      </c>
      <c r="P18" s="118">
        <f t="shared" si="18"/>
        <v>46.875</v>
      </c>
      <c r="Q18" s="120">
        <f t="shared" si="19"/>
        <v>62.5</v>
      </c>
      <c r="S18" s="14" t="s">
        <v>17</v>
      </c>
      <c r="T18" s="112">
        <f t="shared" si="5"/>
        <v>139.875</v>
      </c>
      <c r="U18" s="113">
        <f t="shared" si="6"/>
        <v>140.5</v>
      </c>
      <c r="V18" s="113">
        <f t="shared" si="7"/>
        <v>139.875</v>
      </c>
      <c r="W18" s="113">
        <f t="shared" si="8"/>
        <v>155.5</v>
      </c>
      <c r="X18" s="113">
        <f t="shared" si="9"/>
        <v>155.5</v>
      </c>
      <c r="Y18" s="113">
        <f t="shared" si="10"/>
        <v>155.5</v>
      </c>
      <c r="Z18" s="113">
        <f t="shared" si="11"/>
        <v>171.5</v>
      </c>
      <c r="AA18" s="113">
        <f t="shared" si="12"/>
        <v>139.875</v>
      </c>
      <c r="AB18" s="113">
        <f t="shared" si="13"/>
        <v>155.875</v>
      </c>
      <c r="AC18" s="114">
        <f t="shared" si="14"/>
        <v>155.875</v>
      </c>
      <c r="AD18" s="113">
        <f t="shared" si="20"/>
        <v>150.98750000000001</v>
      </c>
      <c r="AE18" s="113">
        <f t="shared" si="21"/>
        <v>10.05025652657682</v>
      </c>
      <c r="AF18" s="113">
        <f t="shared" si="22"/>
        <v>155.5</v>
      </c>
      <c r="AG18" s="113">
        <f t="shared" si="23"/>
        <v>139.875</v>
      </c>
      <c r="AH18" s="114">
        <f t="shared" si="24"/>
        <v>171.5</v>
      </c>
    </row>
    <row r="19" spans="2:34" x14ac:dyDescent="0.25">
      <c r="B19" s="19" t="s">
        <v>16</v>
      </c>
      <c r="C19" s="125">
        <v>46.875</v>
      </c>
      <c r="D19" s="125">
        <v>62.5</v>
      </c>
      <c r="E19" s="125">
        <v>62.5</v>
      </c>
      <c r="F19" s="125">
        <v>62.5</v>
      </c>
      <c r="G19" s="125">
        <v>62.5</v>
      </c>
      <c r="H19" s="125">
        <v>62.5</v>
      </c>
      <c r="I19" s="125">
        <v>62.5</v>
      </c>
      <c r="J19" s="125">
        <v>62.5</v>
      </c>
      <c r="K19" s="125">
        <v>46.875</v>
      </c>
      <c r="L19" s="125">
        <v>62.5</v>
      </c>
      <c r="M19" s="124">
        <f t="shared" si="15"/>
        <v>59.375</v>
      </c>
      <c r="N19" s="125">
        <f t="shared" si="16"/>
        <v>6.25</v>
      </c>
      <c r="O19" s="125">
        <f t="shared" si="17"/>
        <v>62.5</v>
      </c>
      <c r="P19" s="125">
        <f t="shared" si="18"/>
        <v>46.875</v>
      </c>
      <c r="Q19" s="126">
        <f t="shared" si="19"/>
        <v>62.5</v>
      </c>
      <c r="S19" s="16" t="s">
        <v>16</v>
      </c>
      <c r="T19" s="115">
        <f t="shared" si="5"/>
        <v>155.875</v>
      </c>
      <c r="U19" s="116">
        <f t="shared" si="6"/>
        <v>155.5</v>
      </c>
      <c r="V19" s="116">
        <f t="shared" si="7"/>
        <v>155.5</v>
      </c>
      <c r="W19" s="116">
        <f t="shared" si="8"/>
        <v>171.5</v>
      </c>
      <c r="X19" s="116">
        <f t="shared" si="9"/>
        <v>155.5</v>
      </c>
      <c r="Y19" s="116">
        <f t="shared" si="10"/>
        <v>155.5</v>
      </c>
      <c r="Z19" s="116">
        <f t="shared" si="11"/>
        <v>171.5</v>
      </c>
      <c r="AA19" s="116">
        <f t="shared" si="12"/>
        <v>187.5</v>
      </c>
      <c r="AB19" s="116">
        <f t="shared" si="13"/>
        <v>139.875</v>
      </c>
      <c r="AC19" s="117">
        <f t="shared" si="14"/>
        <v>155.5</v>
      </c>
      <c r="AD19" s="116">
        <f t="shared" si="20"/>
        <v>160.375</v>
      </c>
      <c r="AE19" s="116">
        <f t="shared" si="21"/>
        <v>12.420245569230907</v>
      </c>
      <c r="AF19" s="116">
        <f t="shared" si="22"/>
        <v>155.5</v>
      </c>
      <c r="AG19" s="116">
        <f t="shared" si="23"/>
        <v>139.875</v>
      </c>
      <c r="AH19" s="117">
        <f t="shared" si="24"/>
        <v>187.5</v>
      </c>
    </row>
    <row r="20" spans="2:34" x14ac:dyDescent="0.25">
      <c r="B20" s="20" t="s">
        <v>44</v>
      </c>
      <c r="C20" s="122">
        <v>46.875</v>
      </c>
      <c r="D20" s="122">
        <v>62.5</v>
      </c>
      <c r="E20" s="122">
        <v>62.5</v>
      </c>
      <c r="F20" s="122">
        <v>46.875</v>
      </c>
      <c r="G20" s="122">
        <v>62.5</v>
      </c>
      <c r="H20" s="122">
        <v>46.875</v>
      </c>
      <c r="I20" s="122">
        <v>31.25</v>
      </c>
      <c r="J20" s="122">
        <v>62.5</v>
      </c>
      <c r="K20" s="122">
        <v>46.875</v>
      </c>
      <c r="L20" s="122">
        <v>46.875</v>
      </c>
      <c r="M20" s="121">
        <f t="shared" si="15"/>
        <v>51.5625</v>
      </c>
      <c r="N20" s="122">
        <f t="shared" si="16"/>
        <v>10.004881620988826</v>
      </c>
      <c r="O20" s="122">
        <f t="shared" si="17"/>
        <v>46.875</v>
      </c>
      <c r="P20" s="122">
        <f t="shared" si="18"/>
        <v>31.25</v>
      </c>
      <c r="Q20" s="123">
        <f t="shared" si="19"/>
        <v>62.5</v>
      </c>
      <c r="S20" s="21" t="s">
        <v>44</v>
      </c>
      <c r="T20" s="109">
        <f t="shared" si="5"/>
        <v>139.875</v>
      </c>
      <c r="U20" s="110">
        <f t="shared" si="6"/>
        <v>155.5</v>
      </c>
      <c r="V20" s="110">
        <f t="shared" si="7"/>
        <v>140.5</v>
      </c>
      <c r="W20" s="110">
        <f t="shared" si="8"/>
        <v>124.875</v>
      </c>
      <c r="X20" s="110">
        <f t="shared" si="9"/>
        <v>140.5</v>
      </c>
      <c r="Y20" s="110">
        <f t="shared" si="10"/>
        <v>124.875</v>
      </c>
      <c r="Z20" s="110">
        <f t="shared" si="11"/>
        <v>124.25</v>
      </c>
      <c r="AA20" s="110">
        <f t="shared" si="12"/>
        <v>155.5</v>
      </c>
      <c r="AB20" s="110">
        <f t="shared" si="13"/>
        <v>139.875</v>
      </c>
      <c r="AC20" s="111">
        <f t="shared" si="14"/>
        <v>139.875</v>
      </c>
      <c r="AD20" s="110">
        <f t="shared" si="20"/>
        <v>138.5625</v>
      </c>
      <c r="AE20" s="110">
        <f t="shared" si="21"/>
        <v>10.79803946325443</v>
      </c>
      <c r="AF20" s="110">
        <f t="shared" si="22"/>
        <v>139.875</v>
      </c>
      <c r="AG20" s="110">
        <f t="shared" si="23"/>
        <v>124.25</v>
      </c>
      <c r="AH20" s="111">
        <f t="shared" si="24"/>
        <v>155.5</v>
      </c>
    </row>
    <row r="21" spans="2:34" x14ac:dyDescent="0.25">
      <c r="B21" s="18" t="s">
        <v>45</v>
      </c>
      <c r="C21" s="118">
        <v>62.5</v>
      </c>
      <c r="D21" s="118">
        <v>46.875</v>
      </c>
      <c r="E21" s="118">
        <v>62.5</v>
      </c>
      <c r="F21" s="118">
        <v>46.875</v>
      </c>
      <c r="G21" s="118">
        <v>62.5</v>
      </c>
      <c r="H21" s="118">
        <v>62.5</v>
      </c>
      <c r="I21" s="118">
        <v>46.875</v>
      </c>
      <c r="J21" s="118">
        <v>46.875</v>
      </c>
      <c r="K21" s="118">
        <v>62.5</v>
      </c>
      <c r="L21" s="118">
        <v>46.875</v>
      </c>
      <c r="M21" s="119">
        <f t="shared" si="15"/>
        <v>54.6875</v>
      </c>
      <c r="N21" s="118">
        <f t="shared" si="16"/>
        <v>7.8125</v>
      </c>
      <c r="O21" s="118">
        <f t="shared" si="17"/>
        <v>54.6875</v>
      </c>
      <c r="P21" s="118">
        <f t="shared" si="18"/>
        <v>46.875</v>
      </c>
      <c r="Q21" s="120">
        <f t="shared" si="19"/>
        <v>62.5</v>
      </c>
      <c r="S21" s="14" t="s">
        <v>45</v>
      </c>
      <c r="T21" s="112">
        <f t="shared" si="5"/>
        <v>140.5</v>
      </c>
      <c r="U21" s="113">
        <f t="shared" si="6"/>
        <v>139.875</v>
      </c>
      <c r="V21" s="113">
        <f t="shared" si="7"/>
        <v>140.5</v>
      </c>
      <c r="W21" s="113">
        <f t="shared" si="8"/>
        <v>124.875</v>
      </c>
      <c r="X21" s="113">
        <f t="shared" si="9"/>
        <v>140.5</v>
      </c>
      <c r="Y21" s="113">
        <f t="shared" si="10"/>
        <v>155.5</v>
      </c>
      <c r="Z21" s="113">
        <f t="shared" si="11"/>
        <v>139.875</v>
      </c>
      <c r="AA21" s="113">
        <f t="shared" si="12"/>
        <v>124.875</v>
      </c>
      <c r="AB21" s="113">
        <f t="shared" si="13"/>
        <v>155.5</v>
      </c>
      <c r="AC21" s="114">
        <f t="shared" si="14"/>
        <v>155.875</v>
      </c>
      <c r="AD21" s="113">
        <f t="shared" si="20"/>
        <v>141.78749999999999</v>
      </c>
      <c r="AE21" s="113">
        <f t="shared" si="21"/>
        <v>10.765112923234945</v>
      </c>
      <c r="AF21" s="113">
        <f t="shared" si="22"/>
        <v>140.5</v>
      </c>
      <c r="AG21" s="113">
        <f t="shared" si="23"/>
        <v>124.875</v>
      </c>
      <c r="AH21" s="114">
        <f t="shared" si="24"/>
        <v>155.875</v>
      </c>
    </row>
    <row r="22" spans="2:34" x14ac:dyDescent="0.25">
      <c r="B22" s="19" t="s">
        <v>46</v>
      </c>
      <c r="C22" s="125">
        <v>62.5</v>
      </c>
      <c r="D22" s="125">
        <v>46.875</v>
      </c>
      <c r="E22" s="125">
        <v>46.875</v>
      </c>
      <c r="F22" s="125">
        <v>46.875</v>
      </c>
      <c r="G22" s="125">
        <v>62.5</v>
      </c>
      <c r="H22" s="125">
        <v>62.5</v>
      </c>
      <c r="I22" s="125">
        <v>46.875</v>
      </c>
      <c r="J22" s="125">
        <v>46.875</v>
      </c>
      <c r="K22" s="125">
        <v>46.875</v>
      </c>
      <c r="L22" s="125">
        <v>62.5</v>
      </c>
      <c r="M22" s="124">
        <f t="shared" si="15"/>
        <v>53.125</v>
      </c>
      <c r="N22" s="125">
        <f t="shared" si="16"/>
        <v>7.6546554461974319</v>
      </c>
      <c r="O22" s="125">
        <f t="shared" si="17"/>
        <v>46.875</v>
      </c>
      <c r="P22" s="125">
        <f t="shared" si="18"/>
        <v>46.875</v>
      </c>
      <c r="Q22" s="126">
        <f t="shared" si="19"/>
        <v>62.5</v>
      </c>
      <c r="S22" s="16" t="s">
        <v>46</v>
      </c>
      <c r="T22" s="115">
        <f t="shared" si="5"/>
        <v>155.5</v>
      </c>
      <c r="U22" s="116">
        <f t="shared" si="6"/>
        <v>108.875</v>
      </c>
      <c r="V22" s="116">
        <f t="shared" si="7"/>
        <v>139.875</v>
      </c>
      <c r="W22" s="116">
        <f t="shared" si="8"/>
        <v>124.875</v>
      </c>
      <c r="X22" s="116">
        <f t="shared" si="9"/>
        <v>140.5</v>
      </c>
      <c r="Y22" s="116">
        <f t="shared" si="10"/>
        <v>140.5</v>
      </c>
      <c r="Z22" s="116">
        <f t="shared" si="11"/>
        <v>139.875</v>
      </c>
      <c r="AA22" s="116">
        <f t="shared" si="12"/>
        <v>139.875</v>
      </c>
      <c r="AB22" s="116">
        <f t="shared" si="13"/>
        <v>124.875</v>
      </c>
      <c r="AC22" s="117">
        <f t="shared" si="14"/>
        <v>140.5</v>
      </c>
      <c r="AD22" s="116">
        <f t="shared" si="20"/>
        <v>135.52500000000001</v>
      </c>
      <c r="AE22" s="116">
        <f t="shared" si="21"/>
        <v>12.112338750216654</v>
      </c>
      <c r="AF22" s="116">
        <f t="shared" si="22"/>
        <v>139.875</v>
      </c>
      <c r="AG22" s="116">
        <f t="shared" si="23"/>
        <v>108.875</v>
      </c>
      <c r="AH22" s="117">
        <f t="shared" si="24"/>
        <v>155.5</v>
      </c>
    </row>
    <row r="23" spans="2:34" x14ac:dyDescent="0.25">
      <c r="B23" s="18" t="s">
        <v>47</v>
      </c>
      <c r="C23" s="118">
        <v>46.875</v>
      </c>
      <c r="D23" s="118">
        <v>62.5</v>
      </c>
      <c r="E23" s="118">
        <v>62.5</v>
      </c>
      <c r="F23" s="118">
        <v>46.875</v>
      </c>
      <c r="G23" s="118">
        <v>62.5</v>
      </c>
      <c r="H23" s="118">
        <v>46.875</v>
      </c>
      <c r="I23" s="118">
        <v>62.5</v>
      </c>
      <c r="J23" s="118">
        <v>46.875</v>
      </c>
      <c r="K23" s="118">
        <v>46.875</v>
      </c>
      <c r="L23" s="118">
        <v>62.5</v>
      </c>
      <c r="M23" s="119">
        <f t="shared" si="15"/>
        <v>54.6875</v>
      </c>
      <c r="N23" s="118">
        <f t="shared" si="16"/>
        <v>7.8125</v>
      </c>
      <c r="O23" s="118">
        <f t="shared" si="17"/>
        <v>54.6875</v>
      </c>
      <c r="P23" s="118">
        <f t="shared" si="18"/>
        <v>46.875</v>
      </c>
      <c r="Q23" s="120">
        <f t="shared" si="19"/>
        <v>62.5</v>
      </c>
      <c r="S23" s="14" t="s">
        <v>47</v>
      </c>
      <c r="T23" s="112">
        <f t="shared" si="5"/>
        <v>124.875</v>
      </c>
      <c r="U23" s="113">
        <f t="shared" si="6"/>
        <v>140.5</v>
      </c>
      <c r="V23" s="113">
        <f t="shared" si="7"/>
        <v>124.5</v>
      </c>
      <c r="W23" s="113">
        <f t="shared" si="8"/>
        <v>124.875</v>
      </c>
      <c r="X23" s="113">
        <f t="shared" si="9"/>
        <v>140.5</v>
      </c>
      <c r="Y23" s="113">
        <f t="shared" si="10"/>
        <v>108.875</v>
      </c>
      <c r="Z23" s="113">
        <f t="shared" si="11"/>
        <v>140.5</v>
      </c>
      <c r="AA23" s="113">
        <f t="shared" si="12"/>
        <v>124.875</v>
      </c>
      <c r="AB23" s="113">
        <f t="shared" si="13"/>
        <v>124.875</v>
      </c>
      <c r="AC23" s="114">
        <f t="shared" si="14"/>
        <v>155.5</v>
      </c>
      <c r="AD23" s="113">
        <f t="shared" si="20"/>
        <v>130.98750000000001</v>
      </c>
      <c r="AE23" s="113">
        <f t="shared" si="21"/>
        <v>12.461246175643911</v>
      </c>
      <c r="AF23" s="113">
        <f t="shared" si="22"/>
        <v>124.875</v>
      </c>
      <c r="AG23" s="113">
        <f t="shared" si="23"/>
        <v>108.875</v>
      </c>
      <c r="AH23" s="114">
        <f t="shared" si="24"/>
        <v>155.5</v>
      </c>
    </row>
    <row r="24" spans="2:34" x14ac:dyDescent="0.25">
      <c r="B24" s="18" t="s">
        <v>48</v>
      </c>
      <c r="C24" s="118">
        <v>46.875</v>
      </c>
      <c r="D24" s="118">
        <v>46.875</v>
      </c>
      <c r="E24" s="118">
        <v>46.875</v>
      </c>
      <c r="F24" s="118">
        <v>62.5</v>
      </c>
      <c r="G24" s="118">
        <v>62.5</v>
      </c>
      <c r="H24" s="118">
        <v>46.875</v>
      </c>
      <c r="I24" s="118">
        <v>46.875</v>
      </c>
      <c r="J24" s="118">
        <v>46.875</v>
      </c>
      <c r="K24" s="118">
        <v>46.875</v>
      </c>
      <c r="L24" s="118">
        <v>46.875</v>
      </c>
      <c r="M24" s="119">
        <f t="shared" si="15"/>
        <v>50</v>
      </c>
      <c r="N24" s="118">
        <f t="shared" si="16"/>
        <v>6.25</v>
      </c>
      <c r="O24" s="118">
        <f t="shared" si="17"/>
        <v>46.875</v>
      </c>
      <c r="P24" s="118">
        <f t="shared" si="18"/>
        <v>46.875</v>
      </c>
      <c r="Q24" s="120">
        <f t="shared" si="19"/>
        <v>62.5</v>
      </c>
      <c r="S24" s="14" t="s">
        <v>48</v>
      </c>
      <c r="T24" s="112">
        <f t="shared" si="5"/>
        <v>124.875</v>
      </c>
      <c r="U24" s="113">
        <f t="shared" si="6"/>
        <v>124.875</v>
      </c>
      <c r="V24" s="113">
        <f t="shared" si="7"/>
        <v>108.875</v>
      </c>
      <c r="W24" s="113">
        <f t="shared" si="8"/>
        <v>140.5</v>
      </c>
      <c r="X24" s="113">
        <f t="shared" si="9"/>
        <v>124.5</v>
      </c>
      <c r="Y24" s="113">
        <f t="shared" si="10"/>
        <v>124.875</v>
      </c>
      <c r="Z24" s="113">
        <f t="shared" si="11"/>
        <v>139.875</v>
      </c>
      <c r="AA24" s="113">
        <f t="shared" si="12"/>
        <v>139.875</v>
      </c>
      <c r="AB24" s="113">
        <f t="shared" si="13"/>
        <v>124.875</v>
      </c>
      <c r="AC24" s="114">
        <f t="shared" si="14"/>
        <v>139.875</v>
      </c>
      <c r="AD24" s="113">
        <f t="shared" si="20"/>
        <v>129.30000000000001</v>
      </c>
      <c r="AE24" s="113">
        <f t="shared" si="21"/>
        <v>9.8968429309553034</v>
      </c>
      <c r="AF24" s="113">
        <f t="shared" si="22"/>
        <v>124.875</v>
      </c>
      <c r="AG24" s="113">
        <f t="shared" si="23"/>
        <v>108.875</v>
      </c>
      <c r="AH24" s="114">
        <f t="shared" si="24"/>
        <v>140.5</v>
      </c>
    </row>
    <row r="25" spans="2:34" x14ac:dyDescent="0.25">
      <c r="B25" s="19" t="s">
        <v>49</v>
      </c>
      <c r="C25" s="125">
        <v>62.5</v>
      </c>
      <c r="D25" s="125">
        <v>46.875</v>
      </c>
      <c r="E25" s="125">
        <v>46.875</v>
      </c>
      <c r="F25" s="125">
        <v>46.875</v>
      </c>
      <c r="G25" s="125">
        <v>62.5</v>
      </c>
      <c r="H25" s="125">
        <v>62.5</v>
      </c>
      <c r="I25" s="125">
        <v>31.25</v>
      </c>
      <c r="J25" s="125">
        <v>46.875</v>
      </c>
      <c r="K25" s="125">
        <v>46.875</v>
      </c>
      <c r="L25" s="125">
        <v>62.5</v>
      </c>
      <c r="M25" s="124">
        <f t="shared" si="15"/>
        <v>51.5625</v>
      </c>
      <c r="N25" s="125">
        <f t="shared" si="16"/>
        <v>10.004881620988826</v>
      </c>
      <c r="O25" s="125">
        <f t="shared" si="17"/>
        <v>46.875</v>
      </c>
      <c r="P25" s="125">
        <f t="shared" si="18"/>
        <v>31.25</v>
      </c>
      <c r="Q25" s="126">
        <f t="shared" si="19"/>
        <v>62.5</v>
      </c>
      <c r="S25" s="16" t="s">
        <v>49</v>
      </c>
      <c r="T25" s="115">
        <f t="shared" si="5"/>
        <v>140.5</v>
      </c>
      <c r="U25" s="116">
        <f t="shared" si="6"/>
        <v>124.875</v>
      </c>
      <c r="V25" s="116">
        <f t="shared" si="7"/>
        <v>124.875</v>
      </c>
      <c r="W25" s="116">
        <f t="shared" si="8"/>
        <v>124.875</v>
      </c>
      <c r="X25" s="116">
        <f t="shared" si="9"/>
        <v>155.5</v>
      </c>
      <c r="Y25" s="116">
        <f t="shared" si="10"/>
        <v>124.5</v>
      </c>
      <c r="Z25" s="116">
        <f t="shared" si="11"/>
        <v>93.25</v>
      </c>
      <c r="AA25" s="116">
        <f t="shared" si="12"/>
        <v>139.875</v>
      </c>
      <c r="AB25" s="116">
        <f t="shared" si="13"/>
        <v>139.875</v>
      </c>
      <c r="AC25" s="117">
        <f t="shared" si="14"/>
        <v>108.5</v>
      </c>
      <c r="AD25" s="116">
        <f t="shared" si="20"/>
        <v>127.66249999999999</v>
      </c>
      <c r="AE25" s="116">
        <f t="shared" si="21"/>
        <v>16.801046284383602</v>
      </c>
      <c r="AF25" s="116">
        <f t="shared" si="22"/>
        <v>124.875</v>
      </c>
      <c r="AG25" s="116">
        <f t="shared" si="23"/>
        <v>93.25</v>
      </c>
      <c r="AH25" s="117">
        <f t="shared" si="24"/>
        <v>155.5</v>
      </c>
    </row>
    <row r="28" spans="2:34" x14ac:dyDescent="0.25">
      <c r="B28" s="145" t="s">
        <v>37</v>
      </c>
      <c r="C28" s="146">
        <v>1</v>
      </c>
      <c r="D28" s="146">
        <v>2</v>
      </c>
      <c r="E28" s="146">
        <v>3</v>
      </c>
      <c r="F28" s="146">
        <v>4</v>
      </c>
      <c r="G28" s="146">
        <v>5</v>
      </c>
      <c r="H28" s="146">
        <v>6</v>
      </c>
      <c r="I28" s="146">
        <v>7</v>
      </c>
      <c r="J28" s="146">
        <v>8</v>
      </c>
      <c r="K28" s="146">
        <v>9</v>
      </c>
      <c r="L28" s="146">
        <v>10</v>
      </c>
      <c r="M28" s="147" t="s">
        <v>31</v>
      </c>
      <c r="N28" s="146" t="s">
        <v>32</v>
      </c>
      <c r="O28" s="146" t="s">
        <v>33</v>
      </c>
      <c r="P28" s="146" t="s">
        <v>34</v>
      </c>
      <c r="Q28" s="148" t="s">
        <v>35</v>
      </c>
      <c r="S28" s="145" t="s">
        <v>41</v>
      </c>
      <c r="T28" s="147">
        <v>1</v>
      </c>
      <c r="U28" s="146">
        <v>2</v>
      </c>
      <c r="V28" s="146">
        <v>3</v>
      </c>
      <c r="W28" s="146">
        <v>4</v>
      </c>
      <c r="X28" s="146">
        <v>5</v>
      </c>
      <c r="Y28" s="146">
        <v>6</v>
      </c>
      <c r="Z28" s="146">
        <v>7</v>
      </c>
      <c r="AA28" s="146">
        <v>8</v>
      </c>
      <c r="AB28" s="146">
        <v>9</v>
      </c>
      <c r="AC28" s="146">
        <v>10</v>
      </c>
      <c r="AD28" s="147" t="s">
        <v>31</v>
      </c>
      <c r="AE28" s="146" t="s">
        <v>32</v>
      </c>
      <c r="AF28" s="146" t="s">
        <v>33</v>
      </c>
      <c r="AG28" s="146" t="s">
        <v>34</v>
      </c>
      <c r="AH28" s="148" t="s">
        <v>35</v>
      </c>
    </row>
    <row r="29" spans="2:34" x14ac:dyDescent="0.25">
      <c r="B29" s="20" t="s">
        <v>14</v>
      </c>
      <c r="C29" s="122">
        <v>5296.875</v>
      </c>
      <c r="D29" s="122">
        <v>5234.375</v>
      </c>
      <c r="E29" s="122">
        <v>5218.75</v>
      </c>
      <c r="F29" s="122">
        <v>5250</v>
      </c>
      <c r="G29" s="122">
        <v>5234.375</v>
      </c>
      <c r="H29" s="122">
        <v>5187.5</v>
      </c>
      <c r="I29" s="122">
        <v>5265.625</v>
      </c>
      <c r="J29" s="122">
        <v>5250</v>
      </c>
      <c r="K29" s="122">
        <v>5265.625</v>
      </c>
      <c r="L29" s="122">
        <v>5250</v>
      </c>
      <c r="M29" s="121">
        <f>AVERAGE(C29:L29)</f>
        <v>5245.3125</v>
      </c>
      <c r="N29" s="122">
        <f>_xlfn.STDEV.P(C29:L29)</f>
        <v>27.994488854951435</v>
      </c>
      <c r="O29" s="122">
        <f>MEDIAN(C29:L29)</f>
        <v>5250</v>
      </c>
      <c r="P29" s="122">
        <f>MIN(C29:L29)</f>
        <v>5187.5</v>
      </c>
      <c r="Q29" s="123">
        <f>MAX(C29:L29)</f>
        <v>5296.875</v>
      </c>
      <c r="S29" s="20" t="s">
        <v>14</v>
      </c>
      <c r="T29" s="121">
        <f>C3+C29</f>
        <v>5389.875</v>
      </c>
      <c r="U29" s="122">
        <f t="shared" ref="U29:AC38" si="25">D3+D29</f>
        <v>5312.375</v>
      </c>
      <c r="V29" s="122">
        <f t="shared" si="25"/>
        <v>5296.75</v>
      </c>
      <c r="W29" s="122">
        <f t="shared" si="25"/>
        <v>5328</v>
      </c>
      <c r="X29" s="122">
        <f t="shared" si="25"/>
        <v>5312.375</v>
      </c>
      <c r="Y29" s="122">
        <f t="shared" si="25"/>
        <v>5265.5</v>
      </c>
      <c r="Z29" s="122">
        <f t="shared" si="25"/>
        <v>5343.625</v>
      </c>
      <c r="AA29" s="122">
        <f t="shared" si="25"/>
        <v>5343</v>
      </c>
      <c r="AB29" s="122">
        <f t="shared" si="25"/>
        <v>5343.625</v>
      </c>
      <c r="AC29" s="123">
        <f t="shared" si="25"/>
        <v>5343</v>
      </c>
      <c r="AD29" s="122">
        <f>AVERAGE(T29:AC29)</f>
        <v>5327.8125</v>
      </c>
      <c r="AE29" s="122">
        <f>_xlfn.STDEV.P(T29:AC29)</f>
        <v>31.83950229274949</v>
      </c>
      <c r="AF29" s="122">
        <f>MEDIAN(T29:AC29)</f>
        <v>5335.5</v>
      </c>
      <c r="AG29" s="122">
        <f>MIN(T29:AC29)</f>
        <v>5265.5</v>
      </c>
      <c r="AH29" s="123">
        <f>MAX(T29:AC29)</f>
        <v>5389.875</v>
      </c>
    </row>
    <row r="30" spans="2:34" x14ac:dyDescent="0.25">
      <c r="B30" s="18" t="s">
        <v>15</v>
      </c>
      <c r="C30" s="118">
        <v>5250</v>
      </c>
      <c r="D30" s="118">
        <v>5234.375</v>
      </c>
      <c r="E30" s="118">
        <v>5484.375</v>
      </c>
      <c r="F30" s="118">
        <v>5218.75</v>
      </c>
      <c r="G30" s="118">
        <v>5156.25</v>
      </c>
      <c r="H30" s="118">
        <v>5234.375</v>
      </c>
      <c r="I30" s="118">
        <v>5250</v>
      </c>
      <c r="J30" s="118">
        <v>5203.125</v>
      </c>
      <c r="K30" s="118">
        <v>5234.375</v>
      </c>
      <c r="L30" s="118">
        <v>5234.375</v>
      </c>
      <c r="M30" s="119">
        <f t="shared" ref="M30:M38" si="26">AVERAGE(C30:L30)</f>
        <v>5250</v>
      </c>
      <c r="N30" s="118">
        <f t="shared" ref="N30:N38" si="27">_xlfn.STDEV.P(C30:L30)</f>
        <v>82.383914540400426</v>
      </c>
      <c r="O30" s="118">
        <f t="shared" ref="O30:O38" si="28">MEDIAN(C30:L30)</f>
        <v>5234.375</v>
      </c>
      <c r="P30" s="118">
        <f t="shared" ref="P30:P38" si="29">MIN(C30:L30)</f>
        <v>5156.25</v>
      </c>
      <c r="Q30" s="120">
        <f t="shared" ref="Q30:Q38" si="30">MAX(C30:L30)</f>
        <v>5484.375</v>
      </c>
      <c r="S30" s="18" t="s">
        <v>15</v>
      </c>
      <c r="T30" s="119">
        <f t="shared" ref="T30:T38" si="31">C4+C30</f>
        <v>5328</v>
      </c>
      <c r="U30" s="118">
        <f t="shared" si="25"/>
        <v>5327.375</v>
      </c>
      <c r="V30" s="118">
        <f t="shared" si="25"/>
        <v>5562.375</v>
      </c>
      <c r="W30" s="118">
        <f t="shared" si="25"/>
        <v>5296.75</v>
      </c>
      <c r="X30" s="118">
        <f t="shared" si="25"/>
        <v>5249.25</v>
      </c>
      <c r="Y30" s="118">
        <f t="shared" si="25"/>
        <v>5327.375</v>
      </c>
      <c r="Z30" s="118">
        <f t="shared" si="25"/>
        <v>5343</v>
      </c>
      <c r="AA30" s="118">
        <f t="shared" si="25"/>
        <v>5296.125</v>
      </c>
      <c r="AB30" s="118">
        <f t="shared" si="25"/>
        <v>5327.375</v>
      </c>
      <c r="AC30" s="120">
        <f t="shared" si="25"/>
        <v>5327.375</v>
      </c>
      <c r="AD30" s="118">
        <f t="shared" ref="AD30:AD38" si="32">AVERAGE(T30:AC30)</f>
        <v>5338.5</v>
      </c>
      <c r="AE30" s="118">
        <f t="shared" ref="AE30:AE38" si="33">_xlfn.STDEV.P(T30:AC30)</f>
        <v>78.898570170821216</v>
      </c>
      <c r="AF30" s="118">
        <f t="shared" ref="AF30:AF38" si="34">MEDIAN(T30:AC30)</f>
        <v>5327.375</v>
      </c>
      <c r="AG30" s="118">
        <f t="shared" ref="AG30:AG38" si="35">MIN(T30:AC30)</f>
        <v>5249.25</v>
      </c>
      <c r="AH30" s="120">
        <f t="shared" ref="AH30:AH38" si="36">MAX(T30:AC30)</f>
        <v>5562.375</v>
      </c>
    </row>
    <row r="31" spans="2:34" x14ac:dyDescent="0.25">
      <c r="B31" s="18" t="s">
        <v>17</v>
      </c>
      <c r="C31" s="118">
        <v>5281.25</v>
      </c>
      <c r="D31" s="118">
        <v>5234.375</v>
      </c>
      <c r="E31" s="118">
        <v>5250</v>
      </c>
      <c r="F31" s="118">
        <v>5296.875</v>
      </c>
      <c r="G31" s="118">
        <v>5171.875</v>
      </c>
      <c r="H31" s="118">
        <v>5281.25</v>
      </c>
      <c r="I31" s="118">
        <v>5250</v>
      </c>
      <c r="J31" s="118">
        <v>5265.625</v>
      </c>
      <c r="K31" s="118">
        <v>5218.75</v>
      </c>
      <c r="L31" s="118">
        <v>5265.625</v>
      </c>
      <c r="M31" s="119">
        <f t="shared" si="26"/>
        <v>5251.5625</v>
      </c>
      <c r="N31" s="118">
        <f t="shared" si="27"/>
        <v>34.552100605462471</v>
      </c>
      <c r="O31" s="118">
        <f t="shared" si="28"/>
        <v>5257.8125</v>
      </c>
      <c r="P31" s="118">
        <f t="shared" si="29"/>
        <v>5171.875</v>
      </c>
      <c r="Q31" s="120">
        <f t="shared" si="30"/>
        <v>5296.875</v>
      </c>
      <c r="S31" s="18" t="s">
        <v>17</v>
      </c>
      <c r="T31" s="119">
        <f t="shared" si="31"/>
        <v>5374.25</v>
      </c>
      <c r="U31" s="118">
        <f t="shared" si="25"/>
        <v>5312.375</v>
      </c>
      <c r="V31" s="118">
        <f t="shared" si="25"/>
        <v>5343</v>
      </c>
      <c r="W31" s="118">
        <f t="shared" si="25"/>
        <v>5389.875</v>
      </c>
      <c r="X31" s="118">
        <f t="shared" si="25"/>
        <v>5264.875</v>
      </c>
      <c r="Y31" s="118">
        <f t="shared" si="25"/>
        <v>5374.25</v>
      </c>
      <c r="Z31" s="118">
        <f t="shared" si="25"/>
        <v>5359</v>
      </c>
      <c r="AA31" s="118">
        <f t="shared" si="25"/>
        <v>5358.625</v>
      </c>
      <c r="AB31" s="118">
        <f t="shared" si="25"/>
        <v>5327.75</v>
      </c>
      <c r="AC31" s="120">
        <f t="shared" si="25"/>
        <v>5374.625</v>
      </c>
      <c r="AD31" s="118">
        <f t="shared" si="32"/>
        <v>5347.8625000000002</v>
      </c>
      <c r="AE31" s="118">
        <f t="shared" si="33"/>
        <v>35.620501909013015</v>
      </c>
      <c r="AF31" s="118">
        <f t="shared" si="34"/>
        <v>5358.8125</v>
      </c>
      <c r="AG31" s="118">
        <f t="shared" si="35"/>
        <v>5264.875</v>
      </c>
      <c r="AH31" s="120">
        <f t="shared" si="36"/>
        <v>5389.875</v>
      </c>
    </row>
    <row r="32" spans="2:34" x14ac:dyDescent="0.25">
      <c r="B32" s="19" t="s">
        <v>16</v>
      </c>
      <c r="C32" s="125">
        <v>5406.25</v>
      </c>
      <c r="D32" s="125">
        <v>5296.875</v>
      </c>
      <c r="E32" s="125">
        <v>5359.375</v>
      </c>
      <c r="F32" s="125">
        <v>5359.375</v>
      </c>
      <c r="G32" s="125">
        <v>5312.5</v>
      </c>
      <c r="H32" s="125">
        <v>5328.125</v>
      </c>
      <c r="I32" s="125">
        <v>5281.25</v>
      </c>
      <c r="J32" s="125">
        <v>5296.875</v>
      </c>
      <c r="K32" s="125">
        <v>5328.125</v>
      </c>
      <c r="L32" s="125">
        <v>5281.25</v>
      </c>
      <c r="M32" s="124">
        <f t="shared" si="26"/>
        <v>5325</v>
      </c>
      <c r="N32" s="125">
        <f t="shared" si="27"/>
        <v>38.145486299167821</v>
      </c>
      <c r="O32" s="125">
        <f t="shared" si="28"/>
        <v>5320.3125</v>
      </c>
      <c r="P32" s="125">
        <f t="shared" si="29"/>
        <v>5281.25</v>
      </c>
      <c r="Q32" s="126">
        <f t="shared" si="30"/>
        <v>5406.25</v>
      </c>
      <c r="S32" s="19" t="s">
        <v>16</v>
      </c>
      <c r="T32" s="124">
        <f t="shared" si="31"/>
        <v>5515.25</v>
      </c>
      <c r="U32" s="125">
        <f t="shared" si="25"/>
        <v>5389.875</v>
      </c>
      <c r="V32" s="125">
        <f t="shared" si="25"/>
        <v>5452.375</v>
      </c>
      <c r="W32" s="125">
        <f t="shared" si="25"/>
        <v>5468.375</v>
      </c>
      <c r="X32" s="125">
        <f t="shared" si="25"/>
        <v>5405.5</v>
      </c>
      <c r="Y32" s="125">
        <f t="shared" si="25"/>
        <v>5421.125</v>
      </c>
      <c r="Z32" s="125">
        <f t="shared" si="25"/>
        <v>5390.25</v>
      </c>
      <c r="AA32" s="125">
        <f t="shared" si="25"/>
        <v>5421.875</v>
      </c>
      <c r="AB32" s="125">
        <f t="shared" si="25"/>
        <v>5421.125</v>
      </c>
      <c r="AC32" s="126">
        <f t="shared" si="25"/>
        <v>5374.25</v>
      </c>
      <c r="AD32" s="125">
        <f t="shared" si="32"/>
        <v>5426</v>
      </c>
      <c r="AE32" s="125">
        <f t="shared" si="33"/>
        <v>40.252678482307239</v>
      </c>
      <c r="AF32" s="125">
        <f t="shared" si="34"/>
        <v>5421.125</v>
      </c>
      <c r="AG32" s="125">
        <f t="shared" si="35"/>
        <v>5374.25</v>
      </c>
      <c r="AH32" s="126">
        <f t="shared" si="36"/>
        <v>5515.25</v>
      </c>
    </row>
    <row r="33" spans="2:34" x14ac:dyDescent="0.25">
      <c r="B33" s="20" t="s">
        <v>44</v>
      </c>
      <c r="C33" s="122">
        <v>5453.125</v>
      </c>
      <c r="D33" s="122">
        <v>5218.75</v>
      </c>
      <c r="E33" s="122">
        <v>5281.25</v>
      </c>
      <c r="F33" s="122">
        <v>5265.625</v>
      </c>
      <c r="G33" s="122">
        <v>5203.125</v>
      </c>
      <c r="H33" s="122">
        <v>5296.875</v>
      </c>
      <c r="I33" s="122">
        <v>5250</v>
      </c>
      <c r="J33" s="122">
        <v>5234.375</v>
      </c>
      <c r="K33" s="122">
        <v>5234.375</v>
      </c>
      <c r="L33" s="122">
        <v>5250</v>
      </c>
      <c r="M33" s="121">
        <f t="shared" si="26"/>
        <v>5268.75</v>
      </c>
      <c r="N33" s="122">
        <f t="shared" si="27"/>
        <v>66.950891517589213</v>
      </c>
      <c r="O33" s="122">
        <f t="shared" si="28"/>
        <v>5250</v>
      </c>
      <c r="P33" s="122">
        <f t="shared" si="29"/>
        <v>5203.125</v>
      </c>
      <c r="Q33" s="123">
        <f t="shared" si="30"/>
        <v>5453.125</v>
      </c>
      <c r="S33" s="20" t="s">
        <v>44</v>
      </c>
      <c r="T33" s="121">
        <f t="shared" si="31"/>
        <v>5546.125</v>
      </c>
      <c r="U33" s="122">
        <f t="shared" si="25"/>
        <v>5311.75</v>
      </c>
      <c r="V33" s="122">
        <f t="shared" si="25"/>
        <v>5359.25</v>
      </c>
      <c r="W33" s="122">
        <f t="shared" si="25"/>
        <v>5343.625</v>
      </c>
      <c r="X33" s="122">
        <f t="shared" si="25"/>
        <v>5281.125</v>
      </c>
      <c r="Y33" s="122">
        <f t="shared" si="25"/>
        <v>5374.875</v>
      </c>
      <c r="Z33" s="122">
        <f t="shared" si="25"/>
        <v>5343</v>
      </c>
      <c r="AA33" s="122">
        <f t="shared" si="25"/>
        <v>5327.375</v>
      </c>
      <c r="AB33" s="122">
        <f t="shared" si="25"/>
        <v>5327.375</v>
      </c>
      <c r="AC33" s="123">
        <f t="shared" si="25"/>
        <v>5343</v>
      </c>
      <c r="AD33" s="122">
        <f t="shared" si="32"/>
        <v>5355.75</v>
      </c>
      <c r="AE33" s="122">
        <f t="shared" si="33"/>
        <v>67.976443530093576</v>
      </c>
      <c r="AF33" s="122">
        <f t="shared" si="34"/>
        <v>5343</v>
      </c>
      <c r="AG33" s="122">
        <f t="shared" si="35"/>
        <v>5281.125</v>
      </c>
      <c r="AH33" s="123">
        <f t="shared" si="36"/>
        <v>5546.125</v>
      </c>
    </row>
    <row r="34" spans="2:34" x14ac:dyDescent="0.25">
      <c r="B34" s="18" t="s">
        <v>45</v>
      </c>
      <c r="C34" s="118">
        <v>5109.375</v>
      </c>
      <c r="D34" s="118">
        <v>5203.125</v>
      </c>
      <c r="E34" s="118">
        <v>5203.125</v>
      </c>
      <c r="F34" s="118">
        <v>5171.875</v>
      </c>
      <c r="G34" s="118">
        <v>5234.375</v>
      </c>
      <c r="H34" s="118">
        <v>5218.75</v>
      </c>
      <c r="I34" s="118">
        <v>5218.75</v>
      </c>
      <c r="J34" s="118">
        <v>5234.375</v>
      </c>
      <c r="K34" s="118">
        <v>5203.125</v>
      </c>
      <c r="L34" s="118">
        <v>5203.125</v>
      </c>
      <c r="M34" s="119">
        <f t="shared" si="26"/>
        <v>5200</v>
      </c>
      <c r="N34" s="118">
        <f t="shared" si="27"/>
        <v>34.798527267687639</v>
      </c>
      <c r="O34" s="118">
        <f t="shared" si="28"/>
        <v>5203.125</v>
      </c>
      <c r="P34" s="118">
        <f t="shared" si="29"/>
        <v>5109.375</v>
      </c>
      <c r="Q34" s="120">
        <f t="shared" si="30"/>
        <v>5234.375</v>
      </c>
      <c r="S34" s="18" t="s">
        <v>45</v>
      </c>
      <c r="T34" s="119">
        <f t="shared" si="31"/>
        <v>5187.375</v>
      </c>
      <c r="U34" s="118">
        <f t="shared" si="25"/>
        <v>5296.125</v>
      </c>
      <c r="V34" s="118">
        <f t="shared" si="25"/>
        <v>5281.125</v>
      </c>
      <c r="W34" s="118">
        <f t="shared" si="25"/>
        <v>5249.875</v>
      </c>
      <c r="X34" s="118">
        <f t="shared" si="25"/>
        <v>5312.375</v>
      </c>
      <c r="Y34" s="118">
        <f t="shared" si="25"/>
        <v>5311.75</v>
      </c>
      <c r="Z34" s="118">
        <f t="shared" si="25"/>
        <v>5311.75</v>
      </c>
      <c r="AA34" s="118">
        <f t="shared" si="25"/>
        <v>5312.375</v>
      </c>
      <c r="AB34" s="118">
        <f t="shared" si="25"/>
        <v>5296.125</v>
      </c>
      <c r="AC34" s="120">
        <f t="shared" si="25"/>
        <v>5312.125</v>
      </c>
      <c r="AD34" s="118">
        <f t="shared" si="32"/>
        <v>5287.1</v>
      </c>
      <c r="AE34" s="118">
        <f t="shared" si="33"/>
        <v>38.273391540337784</v>
      </c>
      <c r="AF34" s="118">
        <f t="shared" si="34"/>
        <v>5303.9375</v>
      </c>
      <c r="AG34" s="118">
        <f t="shared" si="35"/>
        <v>5187.375</v>
      </c>
      <c r="AH34" s="120">
        <f t="shared" si="36"/>
        <v>5312.375</v>
      </c>
    </row>
    <row r="35" spans="2:34" x14ac:dyDescent="0.25">
      <c r="B35" s="19" t="s">
        <v>46</v>
      </c>
      <c r="C35" s="125">
        <v>5187.5</v>
      </c>
      <c r="D35" s="125">
        <v>5234.375</v>
      </c>
      <c r="E35" s="125">
        <v>5203.125</v>
      </c>
      <c r="F35" s="125">
        <v>5234.375</v>
      </c>
      <c r="G35" s="125">
        <v>5312.5</v>
      </c>
      <c r="H35" s="125">
        <v>5234.375</v>
      </c>
      <c r="I35" s="125">
        <v>5187.5</v>
      </c>
      <c r="J35" s="125">
        <v>5265.625</v>
      </c>
      <c r="K35" s="125">
        <v>5187.5</v>
      </c>
      <c r="L35" s="125">
        <v>5296.875</v>
      </c>
      <c r="M35" s="124">
        <f t="shared" si="26"/>
        <v>5234.375</v>
      </c>
      <c r="N35" s="125">
        <f t="shared" si="27"/>
        <v>43.07515235028194</v>
      </c>
      <c r="O35" s="125">
        <f t="shared" si="28"/>
        <v>5234.375</v>
      </c>
      <c r="P35" s="125">
        <f t="shared" si="29"/>
        <v>5187.5</v>
      </c>
      <c r="Q35" s="126">
        <f t="shared" si="30"/>
        <v>5312.5</v>
      </c>
      <c r="S35" s="19" t="s">
        <v>46</v>
      </c>
      <c r="T35" s="124">
        <f t="shared" si="31"/>
        <v>5280.5</v>
      </c>
      <c r="U35" s="125">
        <f t="shared" si="25"/>
        <v>5296.375</v>
      </c>
      <c r="V35" s="125">
        <f t="shared" si="25"/>
        <v>5296.125</v>
      </c>
      <c r="W35" s="125">
        <f t="shared" si="25"/>
        <v>5312.375</v>
      </c>
      <c r="X35" s="125">
        <f t="shared" si="25"/>
        <v>5390.5</v>
      </c>
      <c r="Y35" s="125">
        <f t="shared" si="25"/>
        <v>5312.375</v>
      </c>
      <c r="Z35" s="125">
        <f t="shared" si="25"/>
        <v>5280.5</v>
      </c>
      <c r="AA35" s="125">
        <f t="shared" si="25"/>
        <v>5358.625</v>
      </c>
      <c r="AB35" s="125">
        <f t="shared" si="25"/>
        <v>5265.5</v>
      </c>
      <c r="AC35" s="126">
        <f t="shared" si="25"/>
        <v>5374.875</v>
      </c>
      <c r="AD35" s="125">
        <f t="shared" si="32"/>
        <v>5316.7749999999996</v>
      </c>
      <c r="AE35" s="125">
        <f t="shared" si="33"/>
        <v>40.871246004984975</v>
      </c>
      <c r="AF35" s="125">
        <f t="shared" si="34"/>
        <v>5304.375</v>
      </c>
      <c r="AG35" s="125">
        <f t="shared" si="35"/>
        <v>5265.5</v>
      </c>
      <c r="AH35" s="126">
        <f t="shared" si="36"/>
        <v>5390.5</v>
      </c>
    </row>
    <row r="36" spans="2:34" x14ac:dyDescent="0.25">
      <c r="B36" s="18" t="s">
        <v>47</v>
      </c>
      <c r="C36" s="118">
        <v>5250</v>
      </c>
      <c r="D36" s="118">
        <v>5312.5</v>
      </c>
      <c r="E36" s="118">
        <v>5218.75</v>
      </c>
      <c r="F36" s="118">
        <v>5234.375</v>
      </c>
      <c r="G36" s="118">
        <v>5281.25</v>
      </c>
      <c r="H36" s="118">
        <v>5328.125</v>
      </c>
      <c r="I36" s="118">
        <v>5234.375</v>
      </c>
      <c r="J36" s="118">
        <v>5343.75</v>
      </c>
      <c r="K36" s="118">
        <v>5281.25</v>
      </c>
      <c r="L36" s="118">
        <v>5312.5</v>
      </c>
      <c r="M36" s="119">
        <f t="shared" si="26"/>
        <v>5279.6875</v>
      </c>
      <c r="N36" s="118">
        <f t="shared" si="27"/>
        <v>41.604771736544834</v>
      </c>
      <c r="O36" s="118">
        <f t="shared" si="28"/>
        <v>5281.25</v>
      </c>
      <c r="P36" s="118">
        <f t="shared" si="29"/>
        <v>5218.75</v>
      </c>
      <c r="Q36" s="120">
        <f t="shared" si="30"/>
        <v>5343.75</v>
      </c>
      <c r="S36" s="18" t="s">
        <v>47</v>
      </c>
      <c r="T36" s="119">
        <f t="shared" si="31"/>
        <v>5328</v>
      </c>
      <c r="U36" s="118">
        <f t="shared" si="25"/>
        <v>5390.5</v>
      </c>
      <c r="V36" s="118">
        <f t="shared" si="25"/>
        <v>5280.75</v>
      </c>
      <c r="W36" s="118">
        <f t="shared" si="25"/>
        <v>5312.375</v>
      </c>
      <c r="X36" s="118">
        <f t="shared" si="25"/>
        <v>5359.25</v>
      </c>
      <c r="Y36" s="118">
        <f t="shared" si="25"/>
        <v>5390.125</v>
      </c>
      <c r="Z36" s="118">
        <f t="shared" si="25"/>
        <v>5312.375</v>
      </c>
      <c r="AA36" s="118">
        <f t="shared" si="25"/>
        <v>5421.75</v>
      </c>
      <c r="AB36" s="118">
        <f t="shared" si="25"/>
        <v>5359.25</v>
      </c>
      <c r="AC36" s="120">
        <f t="shared" si="25"/>
        <v>5405.5</v>
      </c>
      <c r="AD36" s="118">
        <f t="shared" si="32"/>
        <v>5355.9875000000002</v>
      </c>
      <c r="AE36" s="118">
        <f t="shared" si="33"/>
        <v>44.047752851308999</v>
      </c>
      <c r="AF36" s="118">
        <f t="shared" si="34"/>
        <v>5359.25</v>
      </c>
      <c r="AG36" s="118">
        <f t="shared" si="35"/>
        <v>5280.75</v>
      </c>
      <c r="AH36" s="120">
        <f t="shared" si="36"/>
        <v>5421.75</v>
      </c>
    </row>
    <row r="37" spans="2:34" x14ac:dyDescent="0.25">
      <c r="B37" s="18" t="s">
        <v>48</v>
      </c>
      <c r="C37" s="118">
        <v>5187.5</v>
      </c>
      <c r="D37" s="118">
        <v>5578.125</v>
      </c>
      <c r="E37" s="118">
        <v>5234.375</v>
      </c>
      <c r="F37" s="118">
        <v>5203.125</v>
      </c>
      <c r="G37" s="118">
        <v>5140.625</v>
      </c>
      <c r="H37" s="118">
        <v>5250</v>
      </c>
      <c r="I37" s="118">
        <v>5234.375</v>
      </c>
      <c r="J37" s="118">
        <v>5265.625</v>
      </c>
      <c r="K37" s="118">
        <v>5312.5</v>
      </c>
      <c r="L37" s="118">
        <v>5281.25</v>
      </c>
      <c r="M37" s="119">
        <f t="shared" si="26"/>
        <v>5268.75</v>
      </c>
      <c r="N37" s="118">
        <f t="shared" si="27"/>
        <v>113.06282821953465</v>
      </c>
      <c r="O37" s="118">
        <f t="shared" si="28"/>
        <v>5242.1875</v>
      </c>
      <c r="P37" s="118">
        <f t="shared" si="29"/>
        <v>5140.625</v>
      </c>
      <c r="Q37" s="120">
        <f t="shared" si="30"/>
        <v>5578.125</v>
      </c>
      <c r="S37" s="18" t="s">
        <v>48</v>
      </c>
      <c r="T37" s="119">
        <f t="shared" si="31"/>
        <v>5265.5</v>
      </c>
      <c r="U37" s="118">
        <f t="shared" si="25"/>
        <v>5656.125</v>
      </c>
      <c r="V37" s="118">
        <f t="shared" si="25"/>
        <v>5296.375</v>
      </c>
      <c r="W37" s="118">
        <f t="shared" si="25"/>
        <v>5281.125</v>
      </c>
      <c r="X37" s="118">
        <f t="shared" si="25"/>
        <v>5202.625</v>
      </c>
      <c r="Y37" s="118">
        <f t="shared" si="25"/>
        <v>5328</v>
      </c>
      <c r="Z37" s="118">
        <f t="shared" si="25"/>
        <v>5327.375</v>
      </c>
      <c r="AA37" s="118">
        <f t="shared" si="25"/>
        <v>5358.625</v>
      </c>
      <c r="AB37" s="118">
        <f t="shared" si="25"/>
        <v>5390.5</v>
      </c>
      <c r="AC37" s="120">
        <f t="shared" si="25"/>
        <v>5374.25</v>
      </c>
      <c r="AD37" s="118">
        <f t="shared" si="32"/>
        <v>5348.05</v>
      </c>
      <c r="AE37" s="118">
        <f t="shared" si="33"/>
        <v>115.52148339161855</v>
      </c>
      <c r="AF37" s="118">
        <f t="shared" si="34"/>
        <v>5327.6875</v>
      </c>
      <c r="AG37" s="118">
        <f t="shared" si="35"/>
        <v>5202.625</v>
      </c>
      <c r="AH37" s="120">
        <f t="shared" si="36"/>
        <v>5656.125</v>
      </c>
    </row>
    <row r="38" spans="2:34" x14ac:dyDescent="0.25">
      <c r="B38" s="19" t="s">
        <v>49</v>
      </c>
      <c r="C38" s="125">
        <v>5281.25</v>
      </c>
      <c r="D38" s="125">
        <v>5281.25</v>
      </c>
      <c r="E38" s="125">
        <v>5250</v>
      </c>
      <c r="F38" s="125">
        <v>5203.125</v>
      </c>
      <c r="G38" s="125">
        <v>5203.125</v>
      </c>
      <c r="H38" s="125">
        <v>5156.25</v>
      </c>
      <c r="I38" s="125">
        <v>5171.875</v>
      </c>
      <c r="J38" s="125">
        <v>5234.375</v>
      </c>
      <c r="K38" s="125">
        <v>5234.375</v>
      </c>
      <c r="L38" s="125">
        <v>5218.75</v>
      </c>
      <c r="M38" s="124">
        <f t="shared" si="26"/>
        <v>5223.4375</v>
      </c>
      <c r="N38" s="125">
        <f t="shared" si="27"/>
        <v>39.559340316163009</v>
      </c>
      <c r="O38" s="125">
        <f t="shared" si="28"/>
        <v>5226.5625</v>
      </c>
      <c r="P38" s="125">
        <f t="shared" si="29"/>
        <v>5156.25</v>
      </c>
      <c r="Q38" s="126">
        <f t="shared" si="30"/>
        <v>5281.25</v>
      </c>
      <c r="S38" s="19" t="s">
        <v>49</v>
      </c>
      <c r="T38" s="124">
        <f t="shared" si="31"/>
        <v>5359.25</v>
      </c>
      <c r="U38" s="125">
        <f t="shared" si="25"/>
        <v>5359.25</v>
      </c>
      <c r="V38" s="125">
        <f t="shared" si="25"/>
        <v>5328</v>
      </c>
      <c r="W38" s="125">
        <f t="shared" si="25"/>
        <v>5281.125</v>
      </c>
      <c r="X38" s="125">
        <f t="shared" si="25"/>
        <v>5296.125</v>
      </c>
      <c r="Y38" s="125">
        <f t="shared" si="25"/>
        <v>5218.25</v>
      </c>
      <c r="Z38" s="125">
        <f t="shared" si="25"/>
        <v>5233.875</v>
      </c>
      <c r="AA38" s="125">
        <f t="shared" si="25"/>
        <v>5327.375</v>
      </c>
      <c r="AB38" s="125">
        <f t="shared" si="25"/>
        <v>5327.375</v>
      </c>
      <c r="AC38" s="126">
        <f t="shared" si="25"/>
        <v>5264.75</v>
      </c>
      <c r="AD38" s="125">
        <f t="shared" si="32"/>
        <v>5299.5375000000004</v>
      </c>
      <c r="AE38" s="125">
        <f t="shared" si="33"/>
        <v>46.873434973874062</v>
      </c>
      <c r="AF38" s="125">
        <f t="shared" si="34"/>
        <v>5311.75</v>
      </c>
      <c r="AG38" s="125">
        <f t="shared" si="35"/>
        <v>5218.25</v>
      </c>
      <c r="AH38" s="126">
        <f t="shared" si="36"/>
        <v>5359.25</v>
      </c>
    </row>
    <row r="41" spans="2:34" x14ac:dyDescent="0.25">
      <c r="B41" s="145" t="s">
        <v>38</v>
      </c>
      <c r="C41" s="146">
        <v>1</v>
      </c>
      <c r="D41" s="146">
        <v>2</v>
      </c>
      <c r="E41" s="146">
        <v>3</v>
      </c>
      <c r="F41" s="146">
        <v>4</v>
      </c>
      <c r="G41" s="146">
        <v>5</v>
      </c>
      <c r="H41" s="146">
        <v>6</v>
      </c>
      <c r="I41" s="146">
        <v>7</v>
      </c>
      <c r="J41" s="146">
        <v>8</v>
      </c>
      <c r="K41" s="146">
        <v>9</v>
      </c>
      <c r="L41" s="146">
        <v>10</v>
      </c>
      <c r="M41" s="147" t="s">
        <v>31</v>
      </c>
      <c r="N41" s="146" t="s">
        <v>32</v>
      </c>
      <c r="O41" s="146" t="s">
        <v>33</v>
      </c>
      <c r="P41" s="146" t="s">
        <v>34</v>
      </c>
      <c r="Q41" s="148" t="s">
        <v>35</v>
      </c>
      <c r="S41" s="145" t="s">
        <v>42</v>
      </c>
      <c r="T41" s="151">
        <v>1</v>
      </c>
      <c r="U41" s="150">
        <v>2</v>
      </c>
      <c r="V41" s="150">
        <v>3</v>
      </c>
      <c r="W41" s="150">
        <v>4</v>
      </c>
      <c r="X41" s="150">
        <v>5</v>
      </c>
      <c r="Y41" s="150">
        <v>6</v>
      </c>
      <c r="Z41" s="150">
        <v>7</v>
      </c>
      <c r="AA41" s="150">
        <v>8</v>
      </c>
      <c r="AB41" s="150">
        <v>9</v>
      </c>
      <c r="AC41" s="152">
        <v>10</v>
      </c>
      <c r="AD41" s="146" t="s">
        <v>31</v>
      </c>
      <c r="AE41" s="146" t="s">
        <v>32</v>
      </c>
      <c r="AF41" s="146" t="s">
        <v>33</v>
      </c>
      <c r="AG41" s="146" t="s">
        <v>34</v>
      </c>
      <c r="AH41" s="148" t="s">
        <v>35</v>
      </c>
    </row>
    <row r="42" spans="2:34" x14ac:dyDescent="0.25">
      <c r="B42" s="20" t="s">
        <v>14</v>
      </c>
      <c r="C42" s="122">
        <v>46.875</v>
      </c>
      <c r="D42" s="122">
        <v>46.875</v>
      </c>
      <c r="E42" s="122">
        <v>46.875</v>
      </c>
      <c r="F42" s="122">
        <v>46.875</v>
      </c>
      <c r="G42" s="122">
        <v>46.875</v>
      </c>
      <c r="H42" s="122">
        <v>46.875</v>
      </c>
      <c r="I42" s="122">
        <v>46.875</v>
      </c>
      <c r="J42" s="122">
        <v>46.875</v>
      </c>
      <c r="K42" s="122">
        <v>46.875</v>
      </c>
      <c r="L42" s="122">
        <v>46.875</v>
      </c>
      <c r="M42" s="121">
        <f>AVERAGE(C42:L42)</f>
        <v>46.875</v>
      </c>
      <c r="N42" s="122">
        <f>_xlfn.STDEV.P(C42:L42)</f>
        <v>0</v>
      </c>
      <c r="O42" s="122">
        <f>MEDIAN(C42:L42)</f>
        <v>46.875</v>
      </c>
      <c r="P42" s="122">
        <f>MIN(C42:L42)</f>
        <v>46.875</v>
      </c>
      <c r="Q42" s="123">
        <f>MAX(C42:L42)</f>
        <v>46.875</v>
      </c>
      <c r="S42" s="20" t="s">
        <v>14</v>
      </c>
      <c r="T42" s="121">
        <f>C3+C42</f>
        <v>139.875</v>
      </c>
      <c r="U42" s="122">
        <f t="shared" ref="U42:AC51" si="37">D3+D42</f>
        <v>124.875</v>
      </c>
      <c r="V42" s="122">
        <f t="shared" si="37"/>
        <v>124.875</v>
      </c>
      <c r="W42" s="122">
        <f t="shared" si="37"/>
        <v>124.875</v>
      </c>
      <c r="X42" s="122">
        <f t="shared" si="37"/>
        <v>124.875</v>
      </c>
      <c r="Y42" s="122">
        <f t="shared" si="37"/>
        <v>124.875</v>
      </c>
      <c r="Z42" s="122">
        <f t="shared" si="37"/>
        <v>124.875</v>
      </c>
      <c r="AA42" s="122">
        <f t="shared" si="37"/>
        <v>139.875</v>
      </c>
      <c r="AB42" s="122">
        <f t="shared" si="37"/>
        <v>124.875</v>
      </c>
      <c r="AC42" s="123">
        <f t="shared" si="37"/>
        <v>139.875</v>
      </c>
      <c r="AD42" s="122">
        <f>AVERAGE(T42:AC42)</f>
        <v>129.375</v>
      </c>
      <c r="AE42" s="122">
        <f>_xlfn.STDEV.P(T42:AC42)</f>
        <v>6.8738635424337602</v>
      </c>
      <c r="AF42" s="122">
        <f>MEDIAN(T42:AC42)</f>
        <v>124.875</v>
      </c>
      <c r="AG42" s="122">
        <f>MIN(T42:AC42)</f>
        <v>124.875</v>
      </c>
      <c r="AH42" s="123">
        <f>MAX(T42:AC42)</f>
        <v>139.875</v>
      </c>
    </row>
    <row r="43" spans="2:34" x14ac:dyDescent="0.25">
      <c r="B43" s="18" t="s">
        <v>15</v>
      </c>
      <c r="C43" s="118">
        <v>46.875</v>
      </c>
      <c r="D43" s="118">
        <v>46.875</v>
      </c>
      <c r="E43" s="118">
        <v>46.875</v>
      </c>
      <c r="F43" s="118">
        <v>46.875</v>
      </c>
      <c r="G43" s="118">
        <v>62.5</v>
      </c>
      <c r="H43" s="118">
        <v>62.5</v>
      </c>
      <c r="I43" s="118">
        <v>62.5</v>
      </c>
      <c r="J43" s="118">
        <v>46.875</v>
      </c>
      <c r="K43" s="118">
        <v>46.875</v>
      </c>
      <c r="L43" s="118">
        <v>46.875</v>
      </c>
      <c r="M43" s="119">
        <f t="shared" ref="M43:M51" si="38">AVERAGE(C43:L43)</f>
        <v>51.5625</v>
      </c>
      <c r="N43" s="118">
        <f t="shared" ref="N43:N51" si="39">_xlfn.STDEV.P(C43:L43)</f>
        <v>7.1602745233684999</v>
      </c>
      <c r="O43" s="118">
        <f t="shared" ref="O43:O51" si="40">MEDIAN(C43:L43)</f>
        <v>46.875</v>
      </c>
      <c r="P43" s="118">
        <f t="shared" ref="P43:P51" si="41">MIN(C43:L43)</f>
        <v>46.875</v>
      </c>
      <c r="Q43" s="120">
        <f t="shared" ref="Q43:Q51" si="42">MAX(C43:L43)</f>
        <v>62.5</v>
      </c>
      <c r="S43" s="18" t="s">
        <v>15</v>
      </c>
      <c r="T43" s="119">
        <f t="shared" ref="T43:T51" si="43">C4+C43</f>
        <v>124.875</v>
      </c>
      <c r="U43" s="118">
        <f t="shared" si="37"/>
        <v>139.875</v>
      </c>
      <c r="V43" s="118">
        <f t="shared" si="37"/>
        <v>124.875</v>
      </c>
      <c r="W43" s="118">
        <f t="shared" si="37"/>
        <v>124.875</v>
      </c>
      <c r="X43" s="118">
        <f t="shared" si="37"/>
        <v>155.5</v>
      </c>
      <c r="Y43" s="118">
        <f t="shared" si="37"/>
        <v>155.5</v>
      </c>
      <c r="Z43" s="118">
        <f t="shared" si="37"/>
        <v>155.5</v>
      </c>
      <c r="AA43" s="118">
        <f t="shared" si="37"/>
        <v>139.875</v>
      </c>
      <c r="AB43" s="118">
        <f t="shared" si="37"/>
        <v>139.875</v>
      </c>
      <c r="AC43" s="120">
        <f t="shared" si="37"/>
        <v>139.875</v>
      </c>
      <c r="AD43" s="118">
        <f t="shared" ref="AD43:AD51" si="44">AVERAGE(T43:AC43)</f>
        <v>140.0625</v>
      </c>
      <c r="AE43" s="118">
        <f t="shared" ref="AE43:AE51" si="45">_xlfn.STDEV.P(T43:AC43)</f>
        <v>11.861999462569537</v>
      </c>
      <c r="AF43" s="118">
        <f t="shared" ref="AF43:AF51" si="46">MEDIAN(T43:AC43)</f>
        <v>139.875</v>
      </c>
      <c r="AG43" s="118">
        <f t="shared" ref="AG43:AG51" si="47">MIN(T43:AC43)</f>
        <v>124.875</v>
      </c>
      <c r="AH43" s="120">
        <f t="shared" ref="AH43:AH51" si="48">MAX(T43:AC43)</f>
        <v>155.5</v>
      </c>
    </row>
    <row r="44" spans="2:34" x14ac:dyDescent="0.25">
      <c r="B44" s="18" t="s">
        <v>17</v>
      </c>
      <c r="C44" s="118">
        <v>46.875</v>
      </c>
      <c r="D44" s="118">
        <v>46.875</v>
      </c>
      <c r="E44" s="118">
        <v>46.875</v>
      </c>
      <c r="F44" s="118">
        <v>46.875</v>
      </c>
      <c r="G44" s="118">
        <v>62.5</v>
      </c>
      <c r="H44" s="118">
        <v>46.875</v>
      </c>
      <c r="I44" s="118">
        <v>62.5</v>
      </c>
      <c r="J44" s="118">
        <v>46.875</v>
      </c>
      <c r="K44" s="118">
        <v>62.5</v>
      </c>
      <c r="L44" s="118">
        <v>62.5</v>
      </c>
      <c r="M44" s="119">
        <f t="shared" si="38"/>
        <v>53.125</v>
      </c>
      <c r="N44" s="118">
        <f t="shared" si="39"/>
        <v>7.6546554461974319</v>
      </c>
      <c r="O44" s="118">
        <f t="shared" si="40"/>
        <v>46.875</v>
      </c>
      <c r="P44" s="118">
        <f t="shared" si="41"/>
        <v>46.875</v>
      </c>
      <c r="Q44" s="120">
        <f t="shared" si="42"/>
        <v>62.5</v>
      </c>
      <c r="S44" s="18" t="s">
        <v>17</v>
      </c>
      <c r="T44" s="119">
        <f t="shared" si="43"/>
        <v>139.875</v>
      </c>
      <c r="U44" s="118">
        <f t="shared" si="37"/>
        <v>124.875</v>
      </c>
      <c r="V44" s="118">
        <f t="shared" si="37"/>
        <v>139.875</v>
      </c>
      <c r="W44" s="118">
        <f t="shared" si="37"/>
        <v>139.875</v>
      </c>
      <c r="X44" s="118">
        <f t="shared" si="37"/>
        <v>155.5</v>
      </c>
      <c r="Y44" s="118">
        <f t="shared" si="37"/>
        <v>139.875</v>
      </c>
      <c r="Z44" s="118">
        <f t="shared" si="37"/>
        <v>171.5</v>
      </c>
      <c r="AA44" s="118">
        <f t="shared" si="37"/>
        <v>139.875</v>
      </c>
      <c r="AB44" s="118">
        <f t="shared" si="37"/>
        <v>171.5</v>
      </c>
      <c r="AC44" s="120">
        <f t="shared" si="37"/>
        <v>171.5</v>
      </c>
      <c r="AD44" s="118">
        <f t="shared" si="44"/>
        <v>149.42500000000001</v>
      </c>
      <c r="AE44" s="118">
        <f t="shared" si="45"/>
        <v>15.992302836052099</v>
      </c>
      <c r="AF44" s="118">
        <f t="shared" si="46"/>
        <v>139.875</v>
      </c>
      <c r="AG44" s="118">
        <f t="shared" si="47"/>
        <v>124.875</v>
      </c>
      <c r="AH44" s="120">
        <f t="shared" si="48"/>
        <v>171.5</v>
      </c>
    </row>
    <row r="45" spans="2:34" x14ac:dyDescent="0.25">
      <c r="B45" s="19" t="s">
        <v>16</v>
      </c>
      <c r="C45" s="125">
        <v>62.5</v>
      </c>
      <c r="D45" s="125">
        <v>46.875</v>
      </c>
      <c r="E45" s="125">
        <v>62.5</v>
      </c>
      <c r="F45" s="125">
        <v>62.5</v>
      </c>
      <c r="G45" s="125">
        <v>46.875</v>
      </c>
      <c r="H45" s="125">
        <v>46.875</v>
      </c>
      <c r="I45" s="125">
        <v>62.5</v>
      </c>
      <c r="J45" s="125">
        <v>62.5</v>
      </c>
      <c r="K45" s="125">
        <v>62.5</v>
      </c>
      <c r="L45" s="125">
        <v>62.5</v>
      </c>
      <c r="M45" s="124">
        <f t="shared" si="38"/>
        <v>57.8125</v>
      </c>
      <c r="N45" s="125">
        <f t="shared" si="39"/>
        <v>7.1602745233684999</v>
      </c>
      <c r="O45" s="125">
        <f t="shared" si="40"/>
        <v>62.5</v>
      </c>
      <c r="P45" s="125">
        <f t="shared" si="41"/>
        <v>46.875</v>
      </c>
      <c r="Q45" s="126">
        <f t="shared" si="42"/>
        <v>62.5</v>
      </c>
      <c r="S45" s="19" t="s">
        <v>16</v>
      </c>
      <c r="T45" s="124">
        <f t="shared" si="43"/>
        <v>171.5</v>
      </c>
      <c r="U45" s="125">
        <f t="shared" si="37"/>
        <v>139.875</v>
      </c>
      <c r="V45" s="125">
        <f t="shared" si="37"/>
        <v>155.5</v>
      </c>
      <c r="W45" s="125">
        <f t="shared" si="37"/>
        <v>171.5</v>
      </c>
      <c r="X45" s="125">
        <f t="shared" si="37"/>
        <v>139.875</v>
      </c>
      <c r="Y45" s="125">
        <f t="shared" si="37"/>
        <v>139.875</v>
      </c>
      <c r="Z45" s="125">
        <f t="shared" si="37"/>
        <v>171.5</v>
      </c>
      <c r="AA45" s="125">
        <f t="shared" si="37"/>
        <v>187.5</v>
      </c>
      <c r="AB45" s="125">
        <f t="shared" si="37"/>
        <v>155.5</v>
      </c>
      <c r="AC45" s="126">
        <f t="shared" si="37"/>
        <v>155.5</v>
      </c>
      <c r="AD45" s="125">
        <f t="shared" si="44"/>
        <v>158.8125</v>
      </c>
      <c r="AE45" s="125">
        <f t="shared" si="45"/>
        <v>15.539289921035644</v>
      </c>
      <c r="AF45" s="125">
        <f t="shared" si="46"/>
        <v>155.5</v>
      </c>
      <c r="AG45" s="125">
        <f t="shared" si="47"/>
        <v>139.875</v>
      </c>
      <c r="AH45" s="126">
        <f t="shared" si="48"/>
        <v>187.5</v>
      </c>
    </row>
    <row r="46" spans="2:34" x14ac:dyDescent="0.25">
      <c r="B46" s="20" t="s">
        <v>44</v>
      </c>
      <c r="C46" s="122">
        <v>31.25</v>
      </c>
      <c r="D46" s="122">
        <v>46.875</v>
      </c>
      <c r="E46" s="122">
        <v>46.875</v>
      </c>
      <c r="F46" s="122">
        <v>62.5</v>
      </c>
      <c r="G46" s="122">
        <v>46.875</v>
      </c>
      <c r="H46" s="122">
        <v>46.875</v>
      </c>
      <c r="I46" s="122">
        <v>46.875</v>
      </c>
      <c r="J46" s="122">
        <v>46.875</v>
      </c>
      <c r="K46" s="122">
        <v>46.875</v>
      </c>
      <c r="L46" s="122">
        <v>46.875</v>
      </c>
      <c r="M46" s="121">
        <f t="shared" si="38"/>
        <v>46.875</v>
      </c>
      <c r="N46" s="122">
        <f t="shared" si="39"/>
        <v>6.9877124296868427</v>
      </c>
      <c r="O46" s="122">
        <f t="shared" si="40"/>
        <v>46.875</v>
      </c>
      <c r="P46" s="122">
        <f t="shared" si="41"/>
        <v>31.25</v>
      </c>
      <c r="Q46" s="123">
        <f t="shared" si="42"/>
        <v>62.5</v>
      </c>
      <c r="S46" s="20" t="s">
        <v>44</v>
      </c>
      <c r="T46" s="121">
        <f t="shared" si="43"/>
        <v>124.25</v>
      </c>
      <c r="U46" s="122">
        <f t="shared" si="37"/>
        <v>139.875</v>
      </c>
      <c r="V46" s="122">
        <f t="shared" si="37"/>
        <v>124.875</v>
      </c>
      <c r="W46" s="122">
        <f t="shared" si="37"/>
        <v>140.5</v>
      </c>
      <c r="X46" s="122">
        <f t="shared" si="37"/>
        <v>124.875</v>
      </c>
      <c r="Y46" s="122">
        <f t="shared" si="37"/>
        <v>124.875</v>
      </c>
      <c r="Z46" s="122">
        <f t="shared" si="37"/>
        <v>139.875</v>
      </c>
      <c r="AA46" s="122">
        <f t="shared" si="37"/>
        <v>139.875</v>
      </c>
      <c r="AB46" s="122">
        <f t="shared" si="37"/>
        <v>139.875</v>
      </c>
      <c r="AC46" s="123">
        <f t="shared" si="37"/>
        <v>139.875</v>
      </c>
      <c r="AD46" s="122">
        <f t="shared" si="44"/>
        <v>133.875</v>
      </c>
      <c r="AE46" s="122">
        <f t="shared" si="45"/>
        <v>7.4801821501885906</v>
      </c>
      <c r="AF46" s="122">
        <f t="shared" si="46"/>
        <v>139.875</v>
      </c>
      <c r="AG46" s="122">
        <f t="shared" si="47"/>
        <v>124.25</v>
      </c>
      <c r="AH46" s="123">
        <f t="shared" si="48"/>
        <v>140.5</v>
      </c>
    </row>
    <row r="47" spans="2:34" x14ac:dyDescent="0.25">
      <c r="B47" s="18" t="s">
        <v>45</v>
      </c>
      <c r="C47" s="118">
        <v>46.875</v>
      </c>
      <c r="D47" s="118">
        <v>46.875</v>
      </c>
      <c r="E47" s="118">
        <v>46.875</v>
      </c>
      <c r="F47" s="118">
        <v>46.875</v>
      </c>
      <c r="G47" s="118">
        <v>62.5</v>
      </c>
      <c r="H47" s="118">
        <v>46.875</v>
      </c>
      <c r="I47" s="118">
        <v>46.875</v>
      </c>
      <c r="J47" s="118">
        <v>46.875</v>
      </c>
      <c r="K47" s="118">
        <v>46.875</v>
      </c>
      <c r="L47" s="118">
        <v>46.875</v>
      </c>
      <c r="M47" s="119">
        <f t="shared" si="38"/>
        <v>48.4375</v>
      </c>
      <c r="N47" s="118">
        <f t="shared" si="39"/>
        <v>4.6875</v>
      </c>
      <c r="O47" s="118">
        <f t="shared" si="40"/>
        <v>46.875</v>
      </c>
      <c r="P47" s="118">
        <f t="shared" si="41"/>
        <v>46.875</v>
      </c>
      <c r="Q47" s="120">
        <f t="shared" si="42"/>
        <v>62.5</v>
      </c>
      <c r="S47" s="18" t="s">
        <v>45</v>
      </c>
      <c r="T47" s="119">
        <f t="shared" si="43"/>
        <v>124.875</v>
      </c>
      <c r="U47" s="118">
        <f t="shared" si="37"/>
        <v>139.875</v>
      </c>
      <c r="V47" s="118">
        <f t="shared" si="37"/>
        <v>124.875</v>
      </c>
      <c r="W47" s="118">
        <f t="shared" si="37"/>
        <v>124.875</v>
      </c>
      <c r="X47" s="118">
        <f t="shared" si="37"/>
        <v>140.5</v>
      </c>
      <c r="Y47" s="118">
        <f t="shared" si="37"/>
        <v>139.875</v>
      </c>
      <c r="Z47" s="118">
        <f t="shared" si="37"/>
        <v>139.875</v>
      </c>
      <c r="AA47" s="118">
        <f t="shared" si="37"/>
        <v>124.875</v>
      </c>
      <c r="AB47" s="118">
        <f t="shared" si="37"/>
        <v>139.875</v>
      </c>
      <c r="AC47" s="120">
        <f t="shared" si="37"/>
        <v>155.875</v>
      </c>
      <c r="AD47" s="118">
        <f t="shared" si="44"/>
        <v>135.53749999999999</v>
      </c>
      <c r="AE47" s="118">
        <f t="shared" si="45"/>
        <v>9.8399774517018077</v>
      </c>
      <c r="AF47" s="118">
        <f t="shared" si="46"/>
        <v>139.875</v>
      </c>
      <c r="AG47" s="118">
        <f t="shared" si="47"/>
        <v>124.875</v>
      </c>
      <c r="AH47" s="120">
        <f t="shared" si="48"/>
        <v>155.875</v>
      </c>
    </row>
    <row r="48" spans="2:34" x14ac:dyDescent="0.25">
      <c r="B48" s="19" t="s">
        <v>46</v>
      </c>
      <c r="C48" s="125">
        <v>62.5</v>
      </c>
      <c r="D48" s="125">
        <v>46.875</v>
      </c>
      <c r="E48" s="125">
        <v>62.5</v>
      </c>
      <c r="F48" s="125">
        <v>46.875</v>
      </c>
      <c r="G48" s="125">
        <v>46.875</v>
      </c>
      <c r="H48" s="125">
        <v>46.875</v>
      </c>
      <c r="I48" s="125">
        <v>46.875</v>
      </c>
      <c r="J48" s="125">
        <v>46.875</v>
      </c>
      <c r="K48" s="125">
        <v>46.875</v>
      </c>
      <c r="L48" s="125">
        <v>62.5</v>
      </c>
      <c r="M48" s="124">
        <f t="shared" si="38"/>
        <v>51.5625</v>
      </c>
      <c r="N48" s="125">
        <f t="shared" si="39"/>
        <v>7.1602745233684999</v>
      </c>
      <c r="O48" s="125">
        <f t="shared" si="40"/>
        <v>46.875</v>
      </c>
      <c r="P48" s="125">
        <f t="shared" si="41"/>
        <v>46.875</v>
      </c>
      <c r="Q48" s="126">
        <f t="shared" si="42"/>
        <v>62.5</v>
      </c>
      <c r="S48" s="19" t="s">
        <v>46</v>
      </c>
      <c r="T48" s="124">
        <f t="shared" si="43"/>
        <v>155.5</v>
      </c>
      <c r="U48" s="125">
        <f t="shared" si="37"/>
        <v>108.875</v>
      </c>
      <c r="V48" s="125">
        <f t="shared" si="37"/>
        <v>155.5</v>
      </c>
      <c r="W48" s="125">
        <f t="shared" si="37"/>
        <v>124.875</v>
      </c>
      <c r="X48" s="125">
        <f t="shared" si="37"/>
        <v>124.875</v>
      </c>
      <c r="Y48" s="125">
        <f t="shared" si="37"/>
        <v>124.875</v>
      </c>
      <c r="Z48" s="125">
        <f t="shared" si="37"/>
        <v>139.875</v>
      </c>
      <c r="AA48" s="125">
        <f t="shared" si="37"/>
        <v>139.875</v>
      </c>
      <c r="AB48" s="125">
        <f t="shared" si="37"/>
        <v>124.875</v>
      </c>
      <c r="AC48" s="126">
        <f t="shared" si="37"/>
        <v>140.5</v>
      </c>
      <c r="AD48" s="125">
        <f t="shared" si="44"/>
        <v>133.96250000000001</v>
      </c>
      <c r="AE48" s="125">
        <f t="shared" si="45"/>
        <v>14.142472600291647</v>
      </c>
      <c r="AF48" s="125">
        <f t="shared" si="46"/>
        <v>132.375</v>
      </c>
      <c r="AG48" s="125">
        <f t="shared" si="47"/>
        <v>108.875</v>
      </c>
      <c r="AH48" s="126">
        <f t="shared" si="48"/>
        <v>155.5</v>
      </c>
    </row>
    <row r="49" spans="2:34" x14ac:dyDescent="0.25">
      <c r="B49" s="18" t="s">
        <v>47</v>
      </c>
      <c r="C49" s="118">
        <v>46.875</v>
      </c>
      <c r="D49" s="118">
        <v>46.875</v>
      </c>
      <c r="E49" s="118">
        <v>46.875</v>
      </c>
      <c r="F49" s="118">
        <v>46.875</v>
      </c>
      <c r="G49" s="118">
        <v>46.875</v>
      </c>
      <c r="H49" s="118">
        <v>46.875</v>
      </c>
      <c r="I49" s="118">
        <v>46.875</v>
      </c>
      <c r="J49" s="118">
        <v>46.875</v>
      </c>
      <c r="K49" s="118">
        <v>46.875</v>
      </c>
      <c r="L49" s="118">
        <v>46.875</v>
      </c>
      <c r="M49" s="119">
        <f t="shared" si="38"/>
        <v>46.875</v>
      </c>
      <c r="N49" s="118">
        <f t="shared" si="39"/>
        <v>0</v>
      </c>
      <c r="O49" s="118">
        <f t="shared" si="40"/>
        <v>46.875</v>
      </c>
      <c r="P49" s="118">
        <f t="shared" si="41"/>
        <v>46.875</v>
      </c>
      <c r="Q49" s="120">
        <f t="shared" si="42"/>
        <v>46.875</v>
      </c>
      <c r="S49" s="18" t="s">
        <v>47</v>
      </c>
      <c r="T49" s="119">
        <f t="shared" si="43"/>
        <v>124.875</v>
      </c>
      <c r="U49" s="118">
        <f t="shared" si="37"/>
        <v>124.875</v>
      </c>
      <c r="V49" s="118">
        <f t="shared" si="37"/>
        <v>108.875</v>
      </c>
      <c r="W49" s="118">
        <f t="shared" si="37"/>
        <v>124.875</v>
      </c>
      <c r="X49" s="118">
        <f t="shared" si="37"/>
        <v>124.875</v>
      </c>
      <c r="Y49" s="118">
        <f t="shared" si="37"/>
        <v>108.875</v>
      </c>
      <c r="Z49" s="118">
        <f t="shared" si="37"/>
        <v>124.875</v>
      </c>
      <c r="AA49" s="118">
        <f t="shared" si="37"/>
        <v>124.875</v>
      </c>
      <c r="AB49" s="118">
        <f t="shared" si="37"/>
        <v>124.875</v>
      </c>
      <c r="AC49" s="120">
        <f t="shared" si="37"/>
        <v>139.875</v>
      </c>
      <c r="AD49" s="118">
        <f t="shared" si="44"/>
        <v>123.175</v>
      </c>
      <c r="AE49" s="118">
        <f t="shared" si="45"/>
        <v>8.4148677945645698</v>
      </c>
      <c r="AF49" s="118">
        <f t="shared" si="46"/>
        <v>124.875</v>
      </c>
      <c r="AG49" s="118">
        <f t="shared" si="47"/>
        <v>108.875</v>
      </c>
      <c r="AH49" s="120">
        <f t="shared" si="48"/>
        <v>139.875</v>
      </c>
    </row>
    <row r="50" spans="2:34" x14ac:dyDescent="0.25">
      <c r="B50" s="18" t="s">
        <v>48</v>
      </c>
      <c r="C50" s="118">
        <v>46.875</v>
      </c>
      <c r="D50" s="118">
        <v>46.875</v>
      </c>
      <c r="E50" s="118">
        <v>46.875</v>
      </c>
      <c r="F50" s="118">
        <v>46.875</v>
      </c>
      <c r="G50" s="118">
        <v>31.25</v>
      </c>
      <c r="H50" s="118">
        <v>46.875</v>
      </c>
      <c r="I50" s="118">
        <v>46.875</v>
      </c>
      <c r="J50" s="118">
        <v>46.875</v>
      </c>
      <c r="K50" s="118">
        <v>46.875</v>
      </c>
      <c r="L50" s="118">
        <v>46.875</v>
      </c>
      <c r="M50" s="119">
        <f t="shared" si="38"/>
        <v>45.3125</v>
      </c>
      <c r="N50" s="118">
        <f t="shared" si="39"/>
        <v>4.6875</v>
      </c>
      <c r="O50" s="118">
        <f t="shared" si="40"/>
        <v>46.875</v>
      </c>
      <c r="P50" s="118">
        <f t="shared" si="41"/>
        <v>31.25</v>
      </c>
      <c r="Q50" s="120">
        <f t="shared" si="42"/>
        <v>46.875</v>
      </c>
      <c r="S50" s="18" t="s">
        <v>48</v>
      </c>
      <c r="T50" s="119">
        <f t="shared" si="43"/>
        <v>124.875</v>
      </c>
      <c r="U50" s="118">
        <f t="shared" si="37"/>
        <v>124.875</v>
      </c>
      <c r="V50" s="118">
        <f t="shared" si="37"/>
        <v>108.875</v>
      </c>
      <c r="W50" s="118">
        <f t="shared" si="37"/>
        <v>124.875</v>
      </c>
      <c r="X50" s="118">
        <f t="shared" si="37"/>
        <v>93.25</v>
      </c>
      <c r="Y50" s="118">
        <f t="shared" si="37"/>
        <v>124.875</v>
      </c>
      <c r="Z50" s="118">
        <f t="shared" si="37"/>
        <v>139.875</v>
      </c>
      <c r="AA50" s="118">
        <f t="shared" si="37"/>
        <v>139.875</v>
      </c>
      <c r="AB50" s="118">
        <f t="shared" si="37"/>
        <v>124.875</v>
      </c>
      <c r="AC50" s="120">
        <f t="shared" si="37"/>
        <v>139.875</v>
      </c>
      <c r="AD50" s="118">
        <f t="shared" si="44"/>
        <v>124.6125</v>
      </c>
      <c r="AE50" s="118">
        <f t="shared" si="45"/>
        <v>13.894069103398039</v>
      </c>
      <c r="AF50" s="118">
        <f t="shared" si="46"/>
        <v>124.875</v>
      </c>
      <c r="AG50" s="118">
        <f t="shared" si="47"/>
        <v>93.25</v>
      </c>
      <c r="AH50" s="120">
        <f t="shared" si="48"/>
        <v>139.875</v>
      </c>
    </row>
    <row r="51" spans="2:34" x14ac:dyDescent="0.25">
      <c r="B51" s="19" t="s">
        <v>49</v>
      </c>
      <c r="C51" s="125">
        <v>31.25</v>
      </c>
      <c r="D51" s="125">
        <v>46.875</v>
      </c>
      <c r="E51" s="125">
        <v>46.875</v>
      </c>
      <c r="F51" s="125">
        <v>46.875</v>
      </c>
      <c r="G51" s="125">
        <v>46.875</v>
      </c>
      <c r="H51" s="125">
        <v>62.5</v>
      </c>
      <c r="I51" s="125">
        <v>46.875</v>
      </c>
      <c r="J51" s="125">
        <v>46.875</v>
      </c>
      <c r="K51" s="125">
        <v>46.875</v>
      </c>
      <c r="L51" s="125">
        <v>46.875</v>
      </c>
      <c r="M51" s="124">
        <f t="shared" si="38"/>
        <v>46.875</v>
      </c>
      <c r="N51" s="125">
        <f t="shared" si="39"/>
        <v>6.9877124296868427</v>
      </c>
      <c r="O51" s="125">
        <f t="shared" si="40"/>
        <v>46.875</v>
      </c>
      <c r="P51" s="125">
        <f t="shared" si="41"/>
        <v>31.25</v>
      </c>
      <c r="Q51" s="126">
        <f t="shared" si="42"/>
        <v>62.5</v>
      </c>
      <c r="S51" s="19" t="s">
        <v>49</v>
      </c>
      <c r="T51" s="124">
        <f t="shared" si="43"/>
        <v>109.25</v>
      </c>
      <c r="U51" s="125">
        <f t="shared" si="37"/>
        <v>124.875</v>
      </c>
      <c r="V51" s="125">
        <f t="shared" si="37"/>
        <v>124.875</v>
      </c>
      <c r="W51" s="125">
        <f t="shared" si="37"/>
        <v>124.875</v>
      </c>
      <c r="X51" s="125">
        <f t="shared" si="37"/>
        <v>139.875</v>
      </c>
      <c r="Y51" s="125">
        <f t="shared" si="37"/>
        <v>124.5</v>
      </c>
      <c r="Z51" s="125">
        <f t="shared" si="37"/>
        <v>108.875</v>
      </c>
      <c r="AA51" s="125">
        <f t="shared" si="37"/>
        <v>139.875</v>
      </c>
      <c r="AB51" s="125">
        <f t="shared" si="37"/>
        <v>139.875</v>
      </c>
      <c r="AC51" s="126">
        <f t="shared" si="37"/>
        <v>92.875</v>
      </c>
      <c r="AD51" s="125">
        <f t="shared" si="44"/>
        <v>122.97499999999999</v>
      </c>
      <c r="AE51" s="125">
        <f t="shared" si="45"/>
        <v>14.707757306945203</v>
      </c>
      <c r="AF51" s="125">
        <f t="shared" si="46"/>
        <v>124.875</v>
      </c>
      <c r="AG51" s="125">
        <f t="shared" si="47"/>
        <v>92.875</v>
      </c>
      <c r="AH51" s="126">
        <f t="shared" si="48"/>
        <v>139.875</v>
      </c>
    </row>
    <row r="54" spans="2:34" x14ac:dyDescent="0.25">
      <c r="B54" s="145" t="s">
        <v>39</v>
      </c>
      <c r="C54" s="146">
        <v>1</v>
      </c>
      <c r="D54" s="146">
        <v>2</v>
      </c>
      <c r="E54" s="146">
        <v>3</v>
      </c>
      <c r="F54" s="146">
        <v>4</v>
      </c>
      <c r="G54" s="146">
        <v>5</v>
      </c>
      <c r="H54" s="146">
        <v>6</v>
      </c>
      <c r="I54" s="146">
        <v>7</v>
      </c>
      <c r="J54" s="146">
        <v>8</v>
      </c>
      <c r="K54" s="146">
        <v>9</v>
      </c>
      <c r="L54" s="146">
        <v>10</v>
      </c>
      <c r="M54" s="147" t="s">
        <v>31</v>
      </c>
      <c r="N54" s="146" t="s">
        <v>32</v>
      </c>
      <c r="O54" s="146" t="s">
        <v>33</v>
      </c>
      <c r="P54" s="146" t="s">
        <v>34</v>
      </c>
      <c r="Q54" s="148" t="s">
        <v>35</v>
      </c>
      <c r="S54" s="145" t="s">
        <v>43</v>
      </c>
      <c r="T54" s="146">
        <v>1</v>
      </c>
      <c r="U54" s="146">
        <v>2</v>
      </c>
      <c r="V54" s="146">
        <v>3</v>
      </c>
      <c r="W54" s="146">
        <v>4</v>
      </c>
      <c r="X54" s="146">
        <v>5</v>
      </c>
      <c r="Y54" s="146">
        <v>6</v>
      </c>
      <c r="Z54" s="146">
        <v>7</v>
      </c>
      <c r="AA54" s="146">
        <v>8</v>
      </c>
      <c r="AB54" s="146">
        <v>9</v>
      </c>
      <c r="AC54" s="146">
        <v>10</v>
      </c>
      <c r="AD54" s="147" t="s">
        <v>31</v>
      </c>
      <c r="AE54" s="146" t="s">
        <v>32</v>
      </c>
      <c r="AF54" s="146" t="s">
        <v>33</v>
      </c>
      <c r="AG54" s="146" t="s">
        <v>34</v>
      </c>
      <c r="AH54" s="148" t="s">
        <v>35</v>
      </c>
    </row>
    <row r="55" spans="2:34" x14ac:dyDescent="0.25">
      <c r="B55" s="20" t="s">
        <v>14</v>
      </c>
      <c r="C55" s="122">
        <v>3828.125</v>
      </c>
      <c r="D55" s="122">
        <v>3484.375</v>
      </c>
      <c r="E55" s="122">
        <v>3484.375</v>
      </c>
      <c r="F55" s="122">
        <v>3953.125</v>
      </c>
      <c r="G55" s="122">
        <v>3656.25</v>
      </c>
      <c r="H55" s="122">
        <v>3453.125</v>
      </c>
      <c r="I55" s="122">
        <v>3875</v>
      </c>
      <c r="J55" s="122">
        <v>3718.75</v>
      </c>
      <c r="K55" s="122">
        <v>3687.5</v>
      </c>
      <c r="L55" s="122">
        <v>4140.625</v>
      </c>
      <c r="M55" s="121">
        <f>AVERAGE(C55:L55)</f>
        <v>3728.125</v>
      </c>
      <c r="N55" s="122">
        <f>_xlfn.STDEV.P(C55:L55)</f>
        <v>213.00491484939965</v>
      </c>
      <c r="O55" s="122">
        <f>MEDIAN(C55:L55)</f>
        <v>3703.125</v>
      </c>
      <c r="P55" s="122">
        <f>MIN(C55:L55)</f>
        <v>3453.125</v>
      </c>
      <c r="Q55" s="123">
        <f>MAX(C55:L55)</f>
        <v>4140.625</v>
      </c>
      <c r="S55" s="21" t="s">
        <v>14</v>
      </c>
      <c r="T55" s="121">
        <f>C3+C55</f>
        <v>3921.125</v>
      </c>
      <c r="U55" s="122">
        <f t="shared" ref="U55:AC64" si="49">D3+D55</f>
        <v>3562.375</v>
      </c>
      <c r="V55" s="122">
        <f t="shared" si="49"/>
        <v>3562.375</v>
      </c>
      <c r="W55" s="122">
        <f t="shared" si="49"/>
        <v>4031.125</v>
      </c>
      <c r="X55" s="122">
        <f t="shared" si="49"/>
        <v>3734.25</v>
      </c>
      <c r="Y55" s="122">
        <f t="shared" si="49"/>
        <v>3531.125</v>
      </c>
      <c r="Z55" s="122">
        <f t="shared" si="49"/>
        <v>3953</v>
      </c>
      <c r="AA55" s="122">
        <f t="shared" si="49"/>
        <v>3811.75</v>
      </c>
      <c r="AB55" s="122">
        <f t="shared" si="49"/>
        <v>3765.5</v>
      </c>
      <c r="AC55" s="123">
        <f t="shared" si="49"/>
        <v>4233.625</v>
      </c>
      <c r="AD55" s="122">
        <f>AVERAGE(T55:AC55)</f>
        <v>3810.625</v>
      </c>
      <c r="AE55" s="122">
        <f>_xlfn.STDEV.P(T55:AC55)</f>
        <v>216.62806547167429</v>
      </c>
      <c r="AF55" s="122">
        <f>MEDIAN(T55:AC55)</f>
        <v>3788.625</v>
      </c>
      <c r="AG55" s="122">
        <f>MIN(T55:AC55)</f>
        <v>3531.125</v>
      </c>
      <c r="AH55" s="123">
        <f>MAX(T55:AC55)</f>
        <v>4233.625</v>
      </c>
    </row>
    <row r="56" spans="2:34" x14ac:dyDescent="0.25">
      <c r="B56" s="18" t="s">
        <v>15</v>
      </c>
      <c r="C56" s="118">
        <v>4171.875</v>
      </c>
      <c r="D56" s="118">
        <v>3843.75</v>
      </c>
      <c r="E56" s="118">
        <v>3578.125</v>
      </c>
      <c r="F56" s="118">
        <v>3343.75</v>
      </c>
      <c r="G56" s="118">
        <v>4031.25</v>
      </c>
      <c r="H56" s="118">
        <v>3453.125</v>
      </c>
      <c r="I56" s="118">
        <v>3562.5</v>
      </c>
      <c r="J56" s="118">
        <v>4171.875</v>
      </c>
      <c r="K56" s="118">
        <v>4031.25</v>
      </c>
      <c r="L56" s="118">
        <v>3906.25</v>
      </c>
      <c r="M56" s="119">
        <f t="shared" ref="M56:M64" si="50">AVERAGE(C56:L56)</f>
        <v>3809.375</v>
      </c>
      <c r="N56" s="118">
        <f t="shared" ref="N56:N64" si="51">_xlfn.STDEV.P(C56:L56)</f>
        <v>288.09381609989481</v>
      </c>
      <c r="O56" s="118">
        <f t="shared" ref="O56:O64" si="52">MEDIAN(C56:L56)</f>
        <v>3875</v>
      </c>
      <c r="P56" s="118">
        <f t="shared" ref="P56:P64" si="53">MIN(C56:L56)</f>
        <v>3343.75</v>
      </c>
      <c r="Q56" s="120">
        <f t="shared" ref="Q56:Q64" si="54">MAX(C56:L56)</f>
        <v>4171.875</v>
      </c>
      <c r="S56" s="14" t="s">
        <v>15</v>
      </c>
      <c r="T56" s="119">
        <f t="shared" ref="T56:T64" si="55">C4+C56</f>
        <v>4249.875</v>
      </c>
      <c r="U56" s="118">
        <f t="shared" si="49"/>
        <v>3936.75</v>
      </c>
      <c r="V56" s="118">
        <f t="shared" si="49"/>
        <v>3656.125</v>
      </c>
      <c r="W56" s="118">
        <f t="shared" si="49"/>
        <v>3421.75</v>
      </c>
      <c r="X56" s="118">
        <f t="shared" si="49"/>
        <v>4124.25</v>
      </c>
      <c r="Y56" s="118">
        <f t="shared" si="49"/>
        <v>3546.125</v>
      </c>
      <c r="Z56" s="118">
        <f t="shared" si="49"/>
        <v>3655.5</v>
      </c>
      <c r="AA56" s="118">
        <f t="shared" si="49"/>
        <v>4264.875</v>
      </c>
      <c r="AB56" s="118">
        <f t="shared" si="49"/>
        <v>4124.25</v>
      </c>
      <c r="AC56" s="120">
        <f t="shared" si="49"/>
        <v>3999.25</v>
      </c>
      <c r="AD56" s="118">
        <f t="shared" ref="AD56:AD64" si="56">AVERAGE(T56:AC56)</f>
        <v>3897.875</v>
      </c>
      <c r="AE56" s="118">
        <f t="shared" ref="AE56:AE64" si="57">_xlfn.STDEV.P(T56:AC56)</f>
        <v>289.91105855934507</v>
      </c>
      <c r="AF56" s="118">
        <f t="shared" ref="AF56:AF64" si="58">MEDIAN(T56:AC56)</f>
        <v>3968</v>
      </c>
      <c r="AG56" s="118">
        <f t="shared" ref="AG56:AG64" si="59">MIN(T56:AC56)</f>
        <v>3421.75</v>
      </c>
      <c r="AH56" s="120">
        <f t="shared" ref="AH56:AH64" si="60">MAX(T56:AC56)</f>
        <v>4264.875</v>
      </c>
    </row>
    <row r="57" spans="2:34" x14ac:dyDescent="0.25">
      <c r="B57" s="18" t="s">
        <v>17</v>
      </c>
      <c r="C57" s="118">
        <v>3406.25</v>
      </c>
      <c r="D57" s="118">
        <v>3421.875</v>
      </c>
      <c r="E57" s="118">
        <v>3328.125</v>
      </c>
      <c r="F57" s="118">
        <v>3375</v>
      </c>
      <c r="G57" s="118">
        <v>3250</v>
      </c>
      <c r="H57" s="118">
        <v>4015.625</v>
      </c>
      <c r="I57" s="118">
        <v>3109.375</v>
      </c>
      <c r="J57" s="118">
        <v>3281.25</v>
      </c>
      <c r="K57" s="118">
        <v>3218.75</v>
      </c>
      <c r="L57" s="118">
        <v>3390.625</v>
      </c>
      <c r="M57" s="119">
        <f t="shared" si="50"/>
        <v>3379.6875</v>
      </c>
      <c r="N57" s="118">
        <f t="shared" si="51"/>
        <v>231.33972077066662</v>
      </c>
      <c r="O57" s="118">
        <f t="shared" si="52"/>
        <v>3351.5625</v>
      </c>
      <c r="P57" s="118">
        <f t="shared" si="53"/>
        <v>3109.375</v>
      </c>
      <c r="Q57" s="120">
        <f t="shared" si="54"/>
        <v>4015.625</v>
      </c>
      <c r="S57" s="14" t="s">
        <v>17</v>
      </c>
      <c r="T57" s="119">
        <f t="shared" si="55"/>
        <v>3499.25</v>
      </c>
      <c r="U57" s="118">
        <f t="shared" si="49"/>
        <v>3499.875</v>
      </c>
      <c r="V57" s="118">
        <f t="shared" si="49"/>
        <v>3421.125</v>
      </c>
      <c r="W57" s="118">
        <f t="shared" si="49"/>
        <v>3468</v>
      </c>
      <c r="X57" s="118">
        <f t="shared" si="49"/>
        <v>3343</v>
      </c>
      <c r="Y57" s="118">
        <f t="shared" si="49"/>
        <v>4108.625</v>
      </c>
      <c r="Z57" s="118">
        <f t="shared" si="49"/>
        <v>3218.375</v>
      </c>
      <c r="AA57" s="118">
        <f t="shared" si="49"/>
        <v>3374.25</v>
      </c>
      <c r="AB57" s="118">
        <f t="shared" si="49"/>
        <v>3327.75</v>
      </c>
      <c r="AC57" s="120">
        <f t="shared" si="49"/>
        <v>3499.625</v>
      </c>
      <c r="AD57" s="118">
        <f t="shared" si="56"/>
        <v>3475.9875000000002</v>
      </c>
      <c r="AE57" s="118">
        <f t="shared" si="57"/>
        <v>228.33071170179889</v>
      </c>
      <c r="AF57" s="118">
        <f t="shared" si="58"/>
        <v>3444.5625</v>
      </c>
      <c r="AG57" s="118">
        <f t="shared" si="59"/>
        <v>3218.375</v>
      </c>
      <c r="AH57" s="120">
        <f t="shared" si="60"/>
        <v>4108.625</v>
      </c>
    </row>
    <row r="58" spans="2:34" x14ac:dyDescent="0.25">
      <c r="B58" s="19" t="s">
        <v>16</v>
      </c>
      <c r="C58" s="125">
        <v>3343.75</v>
      </c>
      <c r="D58" s="125">
        <v>2687.5</v>
      </c>
      <c r="E58" s="125">
        <v>3781.25</v>
      </c>
      <c r="F58" s="125">
        <v>3609.375</v>
      </c>
      <c r="G58" s="125">
        <v>3421.875</v>
      </c>
      <c r="H58" s="125">
        <v>3281.25</v>
      </c>
      <c r="I58" s="125">
        <v>3250</v>
      </c>
      <c r="J58" s="125">
        <v>3343.75</v>
      </c>
      <c r="K58" s="125">
        <v>3859.375</v>
      </c>
      <c r="L58" s="125">
        <v>3359.375</v>
      </c>
      <c r="M58" s="124">
        <f t="shared" si="50"/>
        <v>3393.75</v>
      </c>
      <c r="N58" s="125">
        <f t="shared" si="51"/>
        <v>308.63231562815969</v>
      </c>
      <c r="O58" s="125">
        <f t="shared" si="52"/>
        <v>3351.5625</v>
      </c>
      <c r="P58" s="125">
        <f t="shared" si="53"/>
        <v>2687.5</v>
      </c>
      <c r="Q58" s="126">
        <f t="shared" si="54"/>
        <v>3859.375</v>
      </c>
      <c r="S58" s="16" t="s">
        <v>16</v>
      </c>
      <c r="T58" s="124">
        <f t="shared" si="55"/>
        <v>3452.75</v>
      </c>
      <c r="U58" s="125">
        <f t="shared" si="49"/>
        <v>2780.5</v>
      </c>
      <c r="V58" s="125">
        <f t="shared" si="49"/>
        <v>3874.25</v>
      </c>
      <c r="W58" s="125">
        <f t="shared" si="49"/>
        <v>3718.375</v>
      </c>
      <c r="X58" s="125">
        <f t="shared" si="49"/>
        <v>3514.875</v>
      </c>
      <c r="Y58" s="125">
        <f t="shared" si="49"/>
        <v>3374.25</v>
      </c>
      <c r="Z58" s="125">
        <f t="shared" si="49"/>
        <v>3359</v>
      </c>
      <c r="AA58" s="125">
        <f t="shared" si="49"/>
        <v>3468.75</v>
      </c>
      <c r="AB58" s="125">
        <f t="shared" si="49"/>
        <v>3952.375</v>
      </c>
      <c r="AC58" s="126">
        <f t="shared" si="49"/>
        <v>3452.375</v>
      </c>
      <c r="AD58" s="125">
        <f t="shared" si="56"/>
        <v>3494.75</v>
      </c>
      <c r="AE58" s="125">
        <f t="shared" si="57"/>
        <v>308.41385547669546</v>
      </c>
      <c r="AF58" s="125">
        <f t="shared" si="58"/>
        <v>3460.75</v>
      </c>
      <c r="AG58" s="125">
        <f t="shared" si="59"/>
        <v>2780.5</v>
      </c>
      <c r="AH58" s="126">
        <f t="shared" si="60"/>
        <v>3952.375</v>
      </c>
    </row>
    <row r="59" spans="2:34" x14ac:dyDescent="0.25">
      <c r="B59" s="20" t="s">
        <v>44</v>
      </c>
      <c r="C59" s="122">
        <v>4765.625</v>
      </c>
      <c r="D59" s="122">
        <v>5484.375</v>
      </c>
      <c r="E59" s="122">
        <v>5515.625</v>
      </c>
      <c r="F59" s="122">
        <v>5718.75</v>
      </c>
      <c r="G59" s="122">
        <v>5578.125</v>
      </c>
      <c r="H59" s="122">
        <v>5968.75</v>
      </c>
      <c r="I59" s="122">
        <v>5703.125</v>
      </c>
      <c r="J59" s="122">
        <v>6187.5</v>
      </c>
      <c r="K59" s="122">
        <v>5421.875</v>
      </c>
      <c r="L59" s="122">
        <v>5531.25</v>
      </c>
      <c r="M59" s="121">
        <f t="shared" si="50"/>
        <v>5587.5</v>
      </c>
      <c r="N59" s="122">
        <f t="shared" si="51"/>
        <v>354.67029143276153</v>
      </c>
      <c r="O59" s="122">
        <f t="shared" si="52"/>
        <v>5554.6875</v>
      </c>
      <c r="P59" s="122">
        <f t="shared" si="53"/>
        <v>4765.625</v>
      </c>
      <c r="Q59" s="123">
        <f t="shared" si="54"/>
        <v>6187.5</v>
      </c>
      <c r="S59" s="21" t="s">
        <v>44</v>
      </c>
      <c r="T59" s="121">
        <f t="shared" si="55"/>
        <v>4858.625</v>
      </c>
      <c r="U59" s="122">
        <f t="shared" si="49"/>
        <v>5577.375</v>
      </c>
      <c r="V59" s="122">
        <f t="shared" si="49"/>
        <v>5593.625</v>
      </c>
      <c r="W59" s="122">
        <f t="shared" si="49"/>
        <v>5796.75</v>
      </c>
      <c r="X59" s="122">
        <f t="shared" si="49"/>
        <v>5656.125</v>
      </c>
      <c r="Y59" s="122">
        <f t="shared" si="49"/>
        <v>6046.75</v>
      </c>
      <c r="Z59" s="122">
        <f t="shared" si="49"/>
        <v>5796.125</v>
      </c>
      <c r="AA59" s="122">
        <f t="shared" si="49"/>
        <v>6280.5</v>
      </c>
      <c r="AB59" s="122">
        <f t="shared" si="49"/>
        <v>5514.875</v>
      </c>
      <c r="AC59" s="123">
        <f t="shared" si="49"/>
        <v>5624.25</v>
      </c>
      <c r="AD59" s="122">
        <f t="shared" si="56"/>
        <v>5674.5</v>
      </c>
      <c r="AE59" s="122">
        <f t="shared" si="57"/>
        <v>352.91821379039084</v>
      </c>
      <c r="AF59" s="122">
        <f t="shared" si="58"/>
        <v>5640.1875</v>
      </c>
      <c r="AG59" s="122">
        <f t="shared" si="59"/>
        <v>4858.625</v>
      </c>
      <c r="AH59" s="123">
        <f t="shared" si="60"/>
        <v>6280.5</v>
      </c>
    </row>
    <row r="60" spans="2:34" x14ac:dyDescent="0.25">
      <c r="B60" s="18" t="s">
        <v>45</v>
      </c>
      <c r="C60" s="118">
        <v>6515.625</v>
      </c>
      <c r="D60" s="118">
        <v>6937.5</v>
      </c>
      <c r="E60" s="118">
        <v>6281.25</v>
      </c>
      <c r="F60" s="118">
        <v>7531.25</v>
      </c>
      <c r="G60" s="118">
        <v>6296.875</v>
      </c>
      <c r="H60" s="118">
        <v>6875</v>
      </c>
      <c r="I60" s="118">
        <v>6609.375</v>
      </c>
      <c r="J60" s="118">
        <v>6312.5</v>
      </c>
      <c r="K60" s="118">
        <v>6500</v>
      </c>
      <c r="L60" s="118">
        <v>6953.125</v>
      </c>
      <c r="M60" s="119">
        <f t="shared" si="50"/>
        <v>6681.25</v>
      </c>
      <c r="N60" s="118">
        <f t="shared" si="51"/>
        <v>375.33838899052148</v>
      </c>
      <c r="O60" s="118">
        <f t="shared" si="52"/>
        <v>6562.5</v>
      </c>
      <c r="P60" s="118">
        <f t="shared" si="53"/>
        <v>6281.25</v>
      </c>
      <c r="Q60" s="120">
        <f t="shared" si="54"/>
        <v>7531.25</v>
      </c>
      <c r="S60" s="14" t="s">
        <v>45</v>
      </c>
      <c r="T60" s="119">
        <f t="shared" si="55"/>
        <v>6593.625</v>
      </c>
      <c r="U60" s="118">
        <f t="shared" si="49"/>
        <v>7030.5</v>
      </c>
      <c r="V60" s="118">
        <f t="shared" si="49"/>
        <v>6359.25</v>
      </c>
      <c r="W60" s="118">
        <f t="shared" si="49"/>
        <v>7609.25</v>
      </c>
      <c r="X60" s="118">
        <f t="shared" si="49"/>
        <v>6374.875</v>
      </c>
      <c r="Y60" s="118">
        <f t="shared" si="49"/>
        <v>6968</v>
      </c>
      <c r="Z60" s="118">
        <f t="shared" si="49"/>
        <v>6702.375</v>
      </c>
      <c r="AA60" s="118">
        <f t="shared" si="49"/>
        <v>6390.5</v>
      </c>
      <c r="AB60" s="118">
        <f t="shared" si="49"/>
        <v>6593</v>
      </c>
      <c r="AC60" s="120">
        <f t="shared" si="49"/>
        <v>7062.125</v>
      </c>
      <c r="AD60" s="118">
        <f t="shared" si="56"/>
        <v>6768.35</v>
      </c>
      <c r="AE60" s="118">
        <f t="shared" si="57"/>
        <v>378.4949751978221</v>
      </c>
      <c r="AF60" s="118">
        <f t="shared" si="58"/>
        <v>6648</v>
      </c>
      <c r="AG60" s="118">
        <f t="shared" si="59"/>
        <v>6359.25</v>
      </c>
      <c r="AH60" s="120">
        <f t="shared" si="60"/>
        <v>7609.25</v>
      </c>
    </row>
    <row r="61" spans="2:34" x14ac:dyDescent="0.25">
      <c r="B61" s="19" t="s">
        <v>46</v>
      </c>
      <c r="C61" s="125">
        <v>4140.625</v>
      </c>
      <c r="D61" s="125">
        <v>3765.625</v>
      </c>
      <c r="E61" s="125">
        <v>4031.25</v>
      </c>
      <c r="F61" s="125">
        <v>3890.625</v>
      </c>
      <c r="G61" s="125">
        <v>4093.75</v>
      </c>
      <c r="H61" s="125">
        <v>3906.25</v>
      </c>
      <c r="I61" s="125">
        <v>3703.125</v>
      </c>
      <c r="J61" s="125">
        <v>4218.75</v>
      </c>
      <c r="K61" s="125">
        <v>4015.625</v>
      </c>
      <c r="L61" s="125">
        <v>3968.75</v>
      </c>
      <c r="M61" s="124">
        <f t="shared" si="50"/>
        <v>3973.4375</v>
      </c>
      <c r="N61" s="125">
        <f t="shared" si="51"/>
        <v>153.41967819106517</v>
      </c>
      <c r="O61" s="125">
        <f t="shared" si="52"/>
        <v>3992.1875</v>
      </c>
      <c r="P61" s="125">
        <f t="shared" si="53"/>
        <v>3703.125</v>
      </c>
      <c r="Q61" s="126">
        <f t="shared" si="54"/>
        <v>4218.75</v>
      </c>
      <c r="S61" s="16" t="s">
        <v>46</v>
      </c>
      <c r="T61" s="124">
        <f t="shared" si="55"/>
        <v>4233.625</v>
      </c>
      <c r="U61" s="125">
        <f t="shared" si="49"/>
        <v>3827.625</v>
      </c>
      <c r="V61" s="125">
        <f t="shared" si="49"/>
        <v>4124.25</v>
      </c>
      <c r="W61" s="125">
        <f t="shared" si="49"/>
        <v>3968.625</v>
      </c>
      <c r="X61" s="125">
        <f t="shared" si="49"/>
        <v>4171.75</v>
      </c>
      <c r="Y61" s="125">
        <f t="shared" si="49"/>
        <v>3984.25</v>
      </c>
      <c r="Z61" s="125">
        <f t="shared" si="49"/>
        <v>3796.125</v>
      </c>
      <c r="AA61" s="125">
        <f t="shared" si="49"/>
        <v>4311.75</v>
      </c>
      <c r="AB61" s="125">
        <f t="shared" si="49"/>
        <v>4093.625</v>
      </c>
      <c r="AC61" s="126">
        <f t="shared" si="49"/>
        <v>4046.75</v>
      </c>
      <c r="AD61" s="125">
        <f t="shared" si="56"/>
        <v>4055.8375000000001</v>
      </c>
      <c r="AE61" s="125">
        <f t="shared" si="57"/>
        <v>157.79365531050354</v>
      </c>
      <c r="AF61" s="125">
        <f t="shared" si="58"/>
        <v>4070.1875</v>
      </c>
      <c r="AG61" s="125">
        <f t="shared" si="59"/>
        <v>3796.125</v>
      </c>
      <c r="AH61" s="126">
        <f t="shared" si="60"/>
        <v>4311.75</v>
      </c>
    </row>
    <row r="62" spans="2:34" x14ac:dyDescent="0.25">
      <c r="B62" s="18" t="s">
        <v>47</v>
      </c>
      <c r="C62" s="118">
        <v>4156.25</v>
      </c>
      <c r="D62" s="118">
        <v>3640.625</v>
      </c>
      <c r="E62" s="118">
        <v>4031.25</v>
      </c>
      <c r="F62" s="118">
        <v>4421.875</v>
      </c>
      <c r="G62" s="118">
        <v>4000</v>
      </c>
      <c r="H62" s="118">
        <v>3843.75</v>
      </c>
      <c r="I62" s="118">
        <v>3921.875</v>
      </c>
      <c r="J62" s="118">
        <v>3859.375</v>
      </c>
      <c r="K62" s="118">
        <v>4218.75</v>
      </c>
      <c r="L62" s="118">
        <v>4031.25</v>
      </c>
      <c r="M62" s="119">
        <f t="shared" si="50"/>
        <v>4012.5</v>
      </c>
      <c r="N62" s="118">
        <f t="shared" si="51"/>
        <v>207.38325028796322</v>
      </c>
      <c r="O62" s="118">
        <f t="shared" si="52"/>
        <v>4015.625</v>
      </c>
      <c r="P62" s="118">
        <f t="shared" si="53"/>
        <v>3640.625</v>
      </c>
      <c r="Q62" s="120">
        <f t="shared" si="54"/>
        <v>4421.875</v>
      </c>
      <c r="S62" s="14" t="s">
        <v>47</v>
      </c>
      <c r="T62" s="121">
        <f t="shared" si="55"/>
        <v>4234.25</v>
      </c>
      <c r="U62" s="122">
        <f t="shared" si="49"/>
        <v>3718.625</v>
      </c>
      <c r="V62" s="122">
        <f t="shared" si="49"/>
        <v>4093.25</v>
      </c>
      <c r="W62" s="122">
        <f t="shared" si="49"/>
        <v>4499.875</v>
      </c>
      <c r="X62" s="122">
        <f t="shared" si="49"/>
        <v>4078</v>
      </c>
      <c r="Y62" s="122">
        <f t="shared" si="49"/>
        <v>3905.75</v>
      </c>
      <c r="Z62" s="122">
        <f t="shared" si="49"/>
        <v>3999.875</v>
      </c>
      <c r="AA62" s="122">
        <f t="shared" si="49"/>
        <v>3937.375</v>
      </c>
      <c r="AB62" s="122">
        <f t="shared" si="49"/>
        <v>4296.75</v>
      </c>
      <c r="AC62" s="123">
        <f t="shared" si="49"/>
        <v>4124.25</v>
      </c>
      <c r="AD62" s="118">
        <f t="shared" si="56"/>
        <v>4088.8</v>
      </c>
      <c r="AE62" s="118">
        <f t="shared" si="57"/>
        <v>208.84174032027218</v>
      </c>
      <c r="AF62" s="118">
        <f t="shared" si="58"/>
        <v>4085.625</v>
      </c>
      <c r="AG62" s="118">
        <f t="shared" si="59"/>
        <v>3718.625</v>
      </c>
      <c r="AH62" s="120">
        <f t="shared" si="60"/>
        <v>4499.875</v>
      </c>
    </row>
    <row r="63" spans="2:34" x14ac:dyDescent="0.25">
      <c r="B63" s="18" t="s">
        <v>48</v>
      </c>
      <c r="C63" s="118">
        <v>4609.375</v>
      </c>
      <c r="D63" s="118">
        <v>4765.625</v>
      </c>
      <c r="E63" s="118">
        <v>4140.625</v>
      </c>
      <c r="F63" s="118">
        <v>4734.375</v>
      </c>
      <c r="G63" s="118">
        <v>4484.375</v>
      </c>
      <c r="H63" s="118">
        <v>4781.25</v>
      </c>
      <c r="I63" s="118">
        <v>4046.875</v>
      </c>
      <c r="J63" s="118">
        <v>4468.75</v>
      </c>
      <c r="K63" s="118">
        <v>4468.75</v>
      </c>
      <c r="L63" s="118">
        <v>5078.125</v>
      </c>
      <c r="M63" s="119">
        <f t="shared" si="50"/>
        <v>4557.8125</v>
      </c>
      <c r="N63" s="118">
        <f t="shared" si="51"/>
        <v>292.23762938959453</v>
      </c>
      <c r="O63" s="118">
        <f t="shared" si="52"/>
        <v>4546.875</v>
      </c>
      <c r="P63" s="118">
        <f t="shared" si="53"/>
        <v>4046.875</v>
      </c>
      <c r="Q63" s="120">
        <f t="shared" si="54"/>
        <v>5078.125</v>
      </c>
      <c r="S63" s="14" t="s">
        <v>48</v>
      </c>
      <c r="T63" s="119">
        <f t="shared" si="55"/>
        <v>4687.375</v>
      </c>
      <c r="U63" s="118">
        <f t="shared" si="49"/>
        <v>4843.625</v>
      </c>
      <c r="V63" s="118">
        <f t="shared" si="49"/>
        <v>4202.625</v>
      </c>
      <c r="W63" s="118">
        <f t="shared" si="49"/>
        <v>4812.375</v>
      </c>
      <c r="X63" s="118">
        <f t="shared" si="49"/>
        <v>4546.375</v>
      </c>
      <c r="Y63" s="118">
        <f t="shared" si="49"/>
        <v>4859.25</v>
      </c>
      <c r="Z63" s="118">
        <f t="shared" si="49"/>
        <v>4139.875</v>
      </c>
      <c r="AA63" s="118">
        <f t="shared" si="49"/>
        <v>4561.75</v>
      </c>
      <c r="AB63" s="118">
        <f t="shared" si="49"/>
        <v>4546.75</v>
      </c>
      <c r="AC63" s="120">
        <f t="shared" si="49"/>
        <v>5171.125</v>
      </c>
      <c r="AD63" s="118">
        <f t="shared" si="56"/>
        <v>4637.1125000000002</v>
      </c>
      <c r="AE63" s="118">
        <f t="shared" si="57"/>
        <v>294.7045631327245</v>
      </c>
      <c r="AF63" s="118">
        <f t="shared" si="58"/>
        <v>4624.5625</v>
      </c>
      <c r="AG63" s="118">
        <f t="shared" si="59"/>
        <v>4139.875</v>
      </c>
      <c r="AH63" s="120">
        <f t="shared" si="60"/>
        <v>5171.125</v>
      </c>
    </row>
    <row r="64" spans="2:34" x14ac:dyDescent="0.25">
      <c r="B64" s="19" t="s">
        <v>49</v>
      </c>
      <c r="C64" s="125">
        <v>6078.125</v>
      </c>
      <c r="D64" s="125">
        <v>6062.5</v>
      </c>
      <c r="E64" s="125">
        <v>6421.875</v>
      </c>
      <c r="F64" s="125">
        <v>6187.5</v>
      </c>
      <c r="G64" s="125">
        <v>6593.75</v>
      </c>
      <c r="H64" s="125">
        <v>6093.75</v>
      </c>
      <c r="I64" s="125">
        <v>6171.875</v>
      </c>
      <c r="J64" s="125">
        <v>5796.875</v>
      </c>
      <c r="K64" s="125">
        <v>6125</v>
      </c>
      <c r="L64" s="125">
        <v>6640.625</v>
      </c>
      <c r="M64" s="124">
        <f t="shared" si="50"/>
        <v>6217.1875</v>
      </c>
      <c r="N64" s="125">
        <f t="shared" si="51"/>
        <v>246.89972186345207</v>
      </c>
      <c r="O64" s="125">
        <f t="shared" si="52"/>
        <v>6148.4375</v>
      </c>
      <c r="P64" s="125">
        <f t="shared" si="53"/>
        <v>5796.875</v>
      </c>
      <c r="Q64" s="126">
        <f t="shared" si="54"/>
        <v>6640.625</v>
      </c>
      <c r="S64" s="16" t="s">
        <v>49</v>
      </c>
      <c r="T64" s="124">
        <f t="shared" si="55"/>
        <v>6156.125</v>
      </c>
      <c r="U64" s="125">
        <f t="shared" si="49"/>
        <v>6140.5</v>
      </c>
      <c r="V64" s="125">
        <f t="shared" si="49"/>
        <v>6499.875</v>
      </c>
      <c r="W64" s="125">
        <f t="shared" si="49"/>
        <v>6265.5</v>
      </c>
      <c r="X64" s="125">
        <f t="shared" si="49"/>
        <v>6686.75</v>
      </c>
      <c r="Y64" s="125">
        <f t="shared" si="49"/>
        <v>6155.75</v>
      </c>
      <c r="Z64" s="125">
        <f t="shared" si="49"/>
        <v>6233.875</v>
      </c>
      <c r="AA64" s="125">
        <f t="shared" si="49"/>
        <v>5889.875</v>
      </c>
      <c r="AB64" s="125">
        <f t="shared" si="49"/>
        <v>6218</v>
      </c>
      <c r="AC64" s="126">
        <f t="shared" si="49"/>
        <v>6686.625</v>
      </c>
      <c r="AD64" s="125">
        <f t="shared" si="56"/>
        <v>6293.2875000000004</v>
      </c>
      <c r="AE64" s="125">
        <f t="shared" si="57"/>
        <v>242.07261339575365</v>
      </c>
      <c r="AF64" s="125">
        <f t="shared" si="58"/>
        <v>6225.9375</v>
      </c>
      <c r="AG64" s="125">
        <f t="shared" si="59"/>
        <v>5889.875</v>
      </c>
      <c r="AH64" s="126">
        <f t="shared" si="60"/>
        <v>6686.75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A1D1-C833-4215-B5DE-81707C038497}">
  <dimension ref="B2:AH64"/>
  <sheetViews>
    <sheetView zoomScaleNormal="100" workbookViewId="0">
      <selection activeCell="B3" sqref="B3"/>
    </sheetView>
  </sheetViews>
  <sheetFormatPr baseColWidth="10" defaultRowHeight="15" x14ac:dyDescent="0.25"/>
  <cols>
    <col min="2" max="2" width="34.5703125" customWidth="1"/>
    <col min="19" max="19" width="30.5703125" customWidth="1"/>
  </cols>
  <sheetData>
    <row r="2" spans="2:34" x14ac:dyDescent="0.25">
      <c r="B2" s="149" t="s">
        <v>54</v>
      </c>
      <c r="C2" s="150">
        <v>1</v>
      </c>
      <c r="D2" s="150">
        <v>2</v>
      </c>
      <c r="E2" s="150">
        <v>3</v>
      </c>
      <c r="F2" s="150">
        <v>4</v>
      </c>
      <c r="G2" s="150">
        <v>5</v>
      </c>
      <c r="H2" s="150">
        <v>6</v>
      </c>
      <c r="I2" s="150">
        <v>7</v>
      </c>
      <c r="J2" s="150">
        <v>8</v>
      </c>
      <c r="K2" s="150">
        <v>9</v>
      </c>
      <c r="L2" s="150">
        <v>10</v>
      </c>
      <c r="M2" s="151" t="s">
        <v>31</v>
      </c>
      <c r="N2" s="150" t="s">
        <v>32</v>
      </c>
      <c r="O2" s="150" t="s">
        <v>33</v>
      </c>
      <c r="P2" s="150" t="s">
        <v>34</v>
      </c>
      <c r="Q2" s="152" t="s">
        <v>35</v>
      </c>
    </row>
    <row r="3" spans="2:34" x14ac:dyDescent="0.25">
      <c r="B3" s="20" t="s">
        <v>14</v>
      </c>
      <c r="C3" s="62">
        <v>3781</v>
      </c>
      <c r="D3" s="63">
        <v>3843</v>
      </c>
      <c r="E3" s="63">
        <v>2671</v>
      </c>
      <c r="F3" s="63">
        <v>2062</v>
      </c>
      <c r="G3" s="63">
        <v>2593</v>
      </c>
      <c r="H3" s="63">
        <v>2859</v>
      </c>
      <c r="I3" s="63">
        <v>2218</v>
      </c>
      <c r="J3" s="63">
        <v>2093</v>
      </c>
      <c r="K3" s="63">
        <v>2312</v>
      </c>
      <c r="L3" s="64">
        <v>2296</v>
      </c>
      <c r="M3" s="121">
        <f>AVERAGE(C3:L3)</f>
        <v>2672.8</v>
      </c>
      <c r="N3" s="122">
        <f>_xlfn.STDEV.P(C3:L3)</f>
        <v>618.60808271473468</v>
      </c>
      <c r="O3" s="122">
        <f>MEDIAN(C3:L3)</f>
        <v>2452.5</v>
      </c>
      <c r="P3" s="122">
        <f>MIN(C3:L3)</f>
        <v>2062</v>
      </c>
      <c r="Q3" s="123">
        <f>MAX(C3:L3)</f>
        <v>3843</v>
      </c>
    </row>
    <row r="4" spans="2:34" x14ac:dyDescent="0.25">
      <c r="B4" s="18" t="s">
        <v>15</v>
      </c>
      <c r="C4" s="65">
        <v>3875</v>
      </c>
      <c r="D4" s="66">
        <v>3921</v>
      </c>
      <c r="E4" s="66">
        <v>4593</v>
      </c>
      <c r="F4" s="66">
        <v>3859</v>
      </c>
      <c r="G4" s="66">
        <v>4250</v>
      </c>
      <c r="H4" s="66">
        <v>3421</v>
      </c>
      <c r="I4" s="66">
        <v>3171</v>
      </c>
      <c r="J4" s="66">
        <v>2968</v>
      </c>
      <c r="K4" s="66">
        <v>3718</v>
      </c>
      <c r="L4" s="67">
        <v>4265</v>
      </c>
      <c r="M4" s="119">
        <f t="shared" ref="M4:M12" si="0">AVERAGE(C4:L4)</f>
        <v>3804.1</v>
      </c>
      <c r="N4" s="118">
        <f t="shared" ref="N4:N12" si="1">_xlfn.STDEV.P(C4:L4)</f>
        <v>480.56039162627627</v>
      </c>
      <c r="O4" s="118">
        <f t="shared" ref="O4:O12" si="2">MEDIAN(C4:L4)</f>
        <v>3867</v>
      </c>
      <c r="P4" s="118">
        <f t="shared" ref="P4:P12" si="3">MIN(C4:L4)</f>
        <v>2968</v>
      </c>
      <c r="Q4" s="120">
        <f t="shared" ref="Q4:Q12" si="4">MAX(C4:L4)</f>
        <v>4593</v>
      </c>
    </row>
    <row r="5" spans="2:34" x14ac:dyDescent="0.25">
      <c r="B5" s="18" t="s">
        <v>17</v>
      </c>
      <c r="C5" s="65">
        <v>5765</v>
      </c>
      <c r="D5" s="66">
        <v>6343</v>
      </c>
      <c r="E5" s="66">
        <v>5546</v>
      </c>
      <c r="F5" s="66">
        <v>5531</v>
      </c>
      <c r="G5" s="66">
        <v>5187</v>
      </c>
      <c r="H5" s="66">
        <v>5125</v>
      </c>
      <c r="I5" s="66">
        <v>4578</v>
      </c>
      <c r="J5" s="66">
        <v>5203</v>
      </c>
      <c r="K5" s="66">
        <v>5515</v>
      </c>
      <c r="L5" s="67">
        <v>5718</v>
      </c>
      <c r="M5" s="119">
        <f t="shared" si="0"/>
        <v>5451.1</v>
      </c>
      <c r="N5" s="118">
        <f t="shared" si="1"/>
        <v>445.49690234613308</v>
      </c>
      <c r="O5" s="118">
        <f t="shared" si="2"/>
        <v>5523</v>
      </c>
      <c r="P5" s="118">
        <f t="shared" si="3"/>
        <v>4578</v>
      </c>
      <c r="Q5" s="120">
        <f t="shared" si="4"/>
        <v>6343</v>
      </c>
    </row>
    <row r="6" spans="2:34" x14ac:dyDescent="0.25">
      <c r="B6" s="19" t="s">
        <v>16</v>
      </c>
      <c r="C6" s="68">
        <v>7515</v>
      </c>
      <c r="D6" s="69">
        <v>7078</v>
      </c>
      <c r="E6" s="69">
        <v>6546</v>
      </c>
      <c r="F6" s="69">
        <v>5578</v>
      </c>
      <c r="G6" s="69">
        <v>5765</v>
      </c>
      <c r="H6" s="69">
        <v>6390</v>
      </c>
      <c r="I6" s="69">
        <v>5156</v>
      </c>
      <c r="J6" s="69">
        <v>5890</v>
      </c>
      <c r="K6" s="69">
        <v>5625</v>
      </c>
      <c r="L6" s="70">
        <v>5625</v>
      </c>
      <c r="M6" s="124">
        <f t="shared" si="0"/>
        <v>6116.8</v>
      </c>
      <c r="N6" s="125">
        <f t="shared" si="1"/>
        <v>707.820429205035</v>
      </c>
      <c r="O6" s="125">
        <f t="shared" si="2"/>
        <v>5827.5</v>
      </c>
      <c r="P6" s="125">
        <f t="shared" si="3"/>
        <v>5156</v>
      </c>
      <c r="Q6" s="126">
        <f t="shared" si="4"/>
        <v>7515</v>
      </c>
    </row>
    <row r="7" spans="2:34" x14ac:dyDescent="0.25">
      <c r="B7" s="20" t="s">
        <v>44</v>
      </c>
      <c r="C7" s="62">
        <v>1859</v>
      </c>
      <c r="D7" s="63">
        <v>1750</v>
      </c>
      <c r="E7" s="63">
        <v>1296</v>
      </c>
      <c r="F7" s="63">
        <v>1906</v>
      </c>
      <c r="G7" s="63">
        <v>1250</v>
      </c>
      <c r="H7" s="63">
        <v>1546</v>
      </c>
      <c r="I7" s="63">
        <v>1718</v>
      </c>
      <c r="J7" s="63">
        <v>1375</v>
      </c>
      <c r="K7" s="63">
        <v>1328</v>
      </c>
      <c r="L7" s="64">
        <v>1750</v>
      </c>
      <c r="M7" s="121">
        <f t="shared" si="0"/>
        <v>1577.8</v>
      </c>
      <c r="N7" s="122">
        <f t="shared" si="1"/>
        <v>236.04101338538607</v>
      </c>
      <c r="O7" s="122">
        <f t="shared" si="2"/>
        <v>1632</v>
      </c>
      <c r="P7" s="122">
        <f t="shared" si="3"/>
        <v>1250</v>
      </c>
      <c r="Q7" s="123">
        <f t="shared" si="4"/>
        <v>1906</v>
      </c>
    </row>
    <row r="8" spans="2:34" x14ac:dyDescent="0.25">
      <c r="B8" s="18" t="s">
        <v>45</v>
      </c>
      <c r="C8" s="65">
        <v>2828</v>
      </c>
      <c r="D8" s="66">
        <v>2187</v>
      </c>
      <c r="E8" s="66">
        <v>2781</v>
      </c>
      <c r="F8" s="66">
        <v>2515</v>
      </c>
      <c r="G8" s="66">
        <v>1937</v>
      </c>
      <c r="H8" s="66">
        <v>1906</v>
      </c>
      <c r="I8" s="66">
        <v>1937</v>
      </c>
      <c r="J8" s="66">
        <v>1656</v>
      </c>
      <c r="K8" s="66">
        <v>1640</v>
      </c>
      <c r="L8" s="67">
        <v>1781</v>
      </c>
      <c r="M8" s="119">
        <f t="shared" si="0"/>
        <v>2116.8000000000002</v>
      </c>
      <c r="N8" s="118">
        <f t="shared" si="1"/>
        <v>420.94983073995883</v>
      </c>
      <c r="O8" s="118">
        <f t="shared" si="2"/>
        <v>1937</v>
      </c>
      <c r="P8" s="118">
        <f t="shared" si="3"/>
        <v>1640</v>
      </c>
      <c r="Q8" s="120">
        <f t="shared" si="4"/>
        <v>2828</v>
      </c>
    </row>
    <row r="9" spans="2:34" x14ac:dyDescent="0.25">
      <c r="B9" s="19" t="s">
        <v>46</v>
      </c>
      <c r="C9" s="68">
        <v>2859</v>
      </c>
      <c r="D9" s="69">
        <v>2890</v>
      </c>
      <c r="E9" s="69">
        <v>2718</v>
      </c>
      <c r="F9" s="69">
        <v>2500</v>
      </c>
      <c r="G9" s="69">
        <v>2484</v>
      </c>
      <c r="H9" s="69">
        <v>2140</v>
      </c>
      <c r="I9" s="69">
        <v>2218</v>
      </c>
      <c r="J9" s="69">
        <v>2078</v>
      </c>
      <c r="K9" s="69">
        <v>2328</v>
      </c>
      <c r="L9" s="70">
        <v>2203</v>
      </c>
      <c r="M9" s="124">
        <f t="shared" si="0"/>
        <v>2441.8000000000002</v>
      </c>
      <c r="N9" s="125">
        <f t="shared" si="1"/>
        <v>282.82319565410472</v>
      </c>
      <c r="O9" s="125">
        <f t="shared" si="2"/>
        <v>2406</v>
      </c>
      <c r="P9" s="125">
        <f t="shared" si="3"/>
        <v>2078</v>
      </c>
      <c r="Q9" s="126">
        <f t="shared" si="4"/>
        <v>2890</v>
      </c>
    </row>
    <row r="10" spans="2:34" x14ac:dyDescent="0.25">
      <c r="B10" s="18" t="s">
        <v>47</v>
      </c>
      <c r="C10" s="62">
        <v>609</v>
      </c>
      <c r="D10" s="63">
        <v>609</v>
      </c>
      <c r="E10" s="63">
        <v>578</v>
      </c>
      <c r="F10" s="63">
        <v>609</v>
      </c>
      <c r="G10" s="63">
        <v>531</v>
      </c>
      <c r="H10" s="63">
        <v>562</v>
      </c>
      <c r="I10" s="63">
        <v>468</v>
      </c>
      <c r="J10" s="63">
        <v>515</v>
      </c>
      <c r="K10" s="63">
        <v>562</v>
      </c>
      <c r="L10" s="64">
        <v>437</v>
      </c>
      <c r="M10" s="119">
        <f t="shared" si="0"/>
        <v>548</v>
      </c>
      <c r="N10" s="118">
        <f t="shared" si="1"/>
        <v>57.05611273124029</v>
      </c>
      <c r="O10" s="118">
        <f t="shared" si="2"/>
        <v>562</v>
      </c>
      <c r="P10" s="118">
        <f t="shared" si="3"/>
        <v>437</v>
      </c>
      <c r="Q10" s="120">
        <f t="shared" si="4"/>
        <v>609</v>
      </c>
    </row>
    <row r="11" spans="2:34" x14ac:dyDescent="0.25">
      <c r="B11" s="18" t="s">
        <v>48</v>
      </c>
      <c r="C11" s="65">
        <v>843</v>
      </c>
      <c r="D11" s="66">
        <v>828</v>
      </c>
      <c r="E11" s="66">
        <v>890</v>
      </c>
      <c r="F11" s="66">
        <v>796</v>
      </c>
      <c r="G11" s="66">
        <v>718</v>
      </c>
      <c r="H11" s="66">
        <v>734</v>
      </c>
      <c r="I11" s="66">
        <v>703</v>
      </c>
      <c r="J11" s="66">
        <v>640</v>
      </c>
      <c r="K11" s="66">
        <v>781</v>
      </c>
      <c r="L11" s="67">
        <v>718</v>
      </c>
      <c r="M11" s="119">
        <f t="shared" si="0"/>
        <v>765.1</v>
      </c>
      <c r="N11" s="118">
        <f t="shared" si="1"/>
        <v>71.932537839283825</v>
      </c>
      <c r="O11" s="118">
        <f t="shared" si="2"/>
        <v>757.5</v>
      </c>
      <c r="P11" s="118">
        <f t="shared" si="3"/>
        <v>640</v>
      </c>
      <c r="Q11" s="120">
        <f t="shared" si="4"/>
        <v>890</v>
      </c>
    </row>
    <row r="12" spans="2:34" x14ac:dyDescent="0.25">
      <c r="B12" s="19" t="s">
        <v>49</v>
      </c>
      <c r="C12" s="68">
        <v>890</v>
      </c>
      <c r="D12" s="69">
        <v>843</v>
      </c>
      <c r="E12" s="69">
        <v>1046</v>
      </c>
      <c r="F12" s="69">
        <v>843</v>
      </c>
      <c r="G12" s="69">
        <v>906</v>
      </c>
      <c r="H12" s="69">
        <v>734</v>
      </c>
      <c r="I12" s="69">
        <v>843</v>
      </c>
      <c r="J12" s="69">
        <v>734</v>
      </c>
      <c r="K12" s="69">
        <v>828</v>
      </c>
      <c r="L12" s="70">
        <v>906</v>
      </c>
      <c r="M12" s="124">
        <f t="shared" si="0"/>
        <v>857.3</v>
      </c>
      <c r="N12" s="125">
        <f t="shared" si="1"/>
        <v>85.614309551616429</v>
      </c>
      <c r="O12" s="125">
        <f t="shared" si="2"/>
        <v>843</v>
      </c>
      <c r="P12" s="125">
        <f t="shared" si="3"/>
        <v>734</v>
      </c>
      <c r="Q12" s="126">
        <f t="shared" si="4"/>
        <v>1046</v>
      </c>
    </row>
    <row r="15" spans="2:34" x14ac:dyDescent="0.25">
      <c r="B15" s="145" t="s">
        <v>36</v>
      </c>
      <c r="C15" s="146">
        <v>1</v>
      </c>
      <c r="D15" s="146">
        <v>2</v>
      </c>
      <c r="E15" s="146">
        <v>3</v>
      </c>
      <c r="F15" s="146">
        <v>4</v>
      </c>
      <c r="G15" s="146">
        <v>5</v>
      </c>
      <c r="H15" s="146">
        <v>6</v>
      </c>
      <c r="I15" s="146">
        <v>7</v>
      </c>
      <c r="J15" s="146">
        <v>8</v>
      </c>
      <c r="K15" s="146">
        <v>9</v>
      </c>
      <c r="L15" s="146">
        <v>10</v>
      </c>
      <c r="M15" s="147" t="s">
        <v>31</v>
      </c>
      <c r="N15" s="146" t="s">
        <v>32</v>
      </c>
      <c r="O15" s="146" t="s">
        <v>33</v>
      </c>
      <c r="P15" s="146" t="s">
        <v>34</v>
      </c>
      <c r="Q15" s="148" t="s">
        <v>35</v>
      </c>
      <c r="S15" s="145" t="s">
        <v>40</v>
      </c>
      <c r="T15" s="146">
        <v>1</v>
      </c>
      <c r="U15" s="146">
        <v>2</v>
      </c>
      <c r="V15" s="146">
        <v>3</v>
      </c>
      <c r="W15" s="146">
        <v>4</v>
      </c>
      <c r="X15" s="146">
        <v>5</v>
      </c>
      <c r="Y15" s="146">
        <v>6</v>
      </c>
      <c r="Z15" s="146">
        <v>7</v>
      </c>
      <c r="AA15" s="146">
        <v>8</v>
      </c>
      <c r="AB15" s="146">
        <v>9</v>
      </c>
      <c r="AC15" s="146">
        <v>10</v>
      </c>
      <c r="AD15" s="147" t="s">
        <v>31</v>
      </c>
      <c r="AE15" s="146" t="s">
        <v>32</v>
      </c>
      <c r="AF15" s="146" t="s">
        <v>33</v>
      </c>
      <c r="AG15" s="146" t="s">
        <v>34</v>
      </c>
      <c r="AH15" s="148" t="s">
        <v>35</v>
      </c>
    </row>
    <row r="16" spans="2:34" x14ac:dyDescent="0.25">
      <c r="B16" s="20" t="s">
        <v>14</v>
      </c>
      <c r="C16" s="122">
        <v>31.25</v>
      </c>
      <c r="D16" s="122">
        <v>62.5</v>
      </c>
      <c r="E16" s="122">
        <v>62.5</v>
      </c>
      <c r="F16" s="122">
        <v>62.5</v>
      </c>
      <c r="G16" s="122">
        <v>31.25</v>
      </c>
      <c r="H16" s="122">
        <v>46.875</v>
      </c>
      <c r="I16" s="122">
        <v>62.5</v>
      </c>
      <c r="J16" s="122">
        <v>31.25</v>
      </c>
      <c r="K16" s="122">
        <v>46.875</v>
      </c>
      <c r="L16" s="122">
        <v>31.25</v>
      </c>
      <c r="M16" s="121">
        <f>AVERAGE(C16:L16)</f>
        <v>46.875</v>
      </c>
      <c r="N16" s="122">
        <f>_xlfn.STDEV.P(C16:L16)</f>
        <v>13.975424859373685</v>
      </c>
      <c r="O16" s="122">
        <f>MEDIAN(C16:L16)</f>
        <v>46.875</v>
      </c>
      <c r="P16" s="122">
        <f>MIN(C16:L16)</f>
        <v>31.25</v>
      </c>
      <c r="Q16" s="123">
        <f>MAX(C16:L16)</f>
        <v>62.5</v>
      </c>
      <c r="S16" s="21" t="s">
        <v>14</v>
      </c>
      <c r="T16" s="121">
        <f t="shared" ref="T16:T25" si="5">C3+C16</f>
        <v>3812.25</v>
      </c>
      <c r="U16" s="122">
        <f t="shared" ref="U16:U25" si="6">D3+D16</f>
        <v>3905.5</v>
      </c>
      <c r="V16" s="122">
        <f t="shared" ref="V16:V25" si="7">E3+E16</f>
        <v>2733.5</v>
      </c>
      <c r="W16" s="122">
        <f t="shared" ref="W16:W25" si="8">F3+F16</f>
        <v>2124.5</v>
      </c>
      <c r="X16" s="122">
        <f t="shared" ref="X16:X25" si="9">G3+G16</f>
        <v>2624.25</v>
      </c>
      <c r="Y16" s="122">
        <f t="shared" ref="Y16:Y25" si="10">H3+H16</f>
        <v>2905.875</v>
      </c>
      <c r="Z16" s="122">
        <f t="shared" ref="Z16:Z25" si="11">I3+I16</f>
        <v>2280.5</v>
      </c>
      <c r="AA16" s="122">
        <f t="shared" ref="AA16:AA25" si="12">J3+J16</f>
        <v>2124.25</v>
      </c>
      <c r="AB16" s="122">
        <f t="shared" ref="AB16:AB25" si="13">K3+K16</f>
        <v>2358.875</v>
      </c>
      <c r="AC16" s="123">
        <f t="shared" ref="AC16:AC25" si="14">L3+L16</f>
        <v>2327.25</v>
      </c>
      <c r="AD16" s="122">
        <f>AVERAGE(T16:AC16)</f>
        <v>2719.6750000000002</v>
      </c>
      <c r="AE16" s="122">
        <f>_xlfn.STDEV.P(T16:AC16)</f>
        <v>618.84420292994582</v>
      </c>
      <c r="AF16" s="122">
        <f>MEDIAN(T16:AC16)</f>
        <v>2491.5625</v>
      </c>
      <c r="AG16" s="122">
        <f>MIN(T16:AC16)</f>
        <v>2124.25</v>
      </c>
      <c r="AH16" s="123">
        <f>MAX(T16:AC16)</f>
        <v>3905.5</v>
      </c>
    </row>
    <row r="17" spans="2:34" x14ac:dyDescent="0.25">
      <c r="B17" s="18" t="s">
        <v>15</v>
      </c>
      <c r="C17" s="118">
        <v>46.875</v>
      </c>
      <c r="D17" s="118">
        <v>46.875</v>
      </c>
      <c r="E17" s="118">
        <v>62.5</v>
      </c>
      <c r="F17" s="118">
        <v>46.875</v>
      </c>
      <c r="G17" s="118">
        <v>62.5</v>
      </c>
      <c r="H17" s="118">
        <v>46.875</v>
      </c>
      <c r="I17" s="118">
        <v>46.875</v>
      </c>
      <c r="J17" s="118">
        <v>46.875</v>
      </c>
      <c r="K17" s="118">
        <v>46.875</v>
      </c>
      <c r="L17" s="118">
        <v>62.5</v>
      </c>
      <c r="M17" s="119">
        <f t="shared" ref="M17:M25" si="15">AVERAGE(C17:L17)</f>
        <v>51.5625</v>
      </c>
      <c r="N17" s="118">
        <f t="shared" ref="N17:N25" si="16">_xlfn.STDEV.P(C17:L17)</f>
        <v>7.1602745233684999</v>
      </c>
      <c r="O17" s="118">
        <f t="shared" ref="O17:O25" si="17">MEDIAN(C17:L17)</f>
        <v>46.875</v>
      </c>
      <c r="P17" s="118">
        <f t="shared" ref="P17:P25" si="18">MIN(C17:L17)</f>
        <v>46.875</v>
      </c>
      <c r="Q17" s="120">
        <f t="shared" ref="Q17:Q25" si="19">MAX(C17:L17)</f>
        <v>62.5</v>
      </c>
      <c r="S17" s="14" t="s">
        <v>15</v>
      </c>
      <c r="T17" s="119">
        <f t="shared" si="5"/>
        <v>3921.875</v>
      </c>
      <c r="U17" s="118">
        <f t="shared" si="6"/>
        <v>3967.875</v>
      </c>
      <c r="V17" s="118">
        <f t="shared" si="7"/>
        <v>4655.5</v>
      </c>
      <c r="W17" s="118">
        <f t="shared" si="8"/>
        <v>3905.875</v>
      </c>
      <c r="X17" s="118">
        <f t="shared" si="9"/>
        <v>4312.5</v>
      </c>
      <c r="Y17" s="118">
        <f t="shared" si="10"/>
        <v>3467.875</v>
      </c>
      <c r="Z17" s="118">
        <f t="shared" si="11"/>
        <v>3217.875</v>
      </c>
      <c r="AA17" s="118">
        <f t="shared" si="12"/>
        <v>3014.875</v>
      </c>
      <c r="AB17" s="118">
        <f t="shared" si="13"/>
        <v>3764.875</v>
      </c>
      <c r="AC17" s="120">
        <f t="shared" si="14"/>
        <v>4327.5</v>
      </c>
      <c r="AD17" s="118">
        <f t="shared" ref="AD17:AD25" si="20">AVERAGE(T17:AC17)</f>
        <v>3855.6624999999999</v>
      </c>
      <c r="AE17" s="118">
        <f t="shared" ref="AE17:AE25" si="21">_xlfn.STDEV.P(T17:AC17)</f>
        <v>486.09528081565452</v>
      </c>
      <c r="AF17" s="118">
        <f t="shared" ref="AF17:AF25" si="22">MEDIAN(T17:AC17)</f>
        <v>3913.875</v>
      </c>
      <c r="AG17" s="118">
        <f t="shared" ref="AG17:AG25" si="23">MIN(T17:AC17)</f>
        <v>3014.875</v>
      </c>
      <c r="AH17" s="120">
        <f t="shared" ref="AH17:AH25" si="24">MAX(T17:AC17)</f>
        <v>4655.5</v>
      </c>
    </row>
    <row r="18" spans="2:34" x14ac:dyDescent="0.25">
      <c r="B18" s="18" t="s">
        <v>17</v>
      </c>
      <c r="C18" s="118">
        <v>46.875</v>
      </c>
      <c r="D18" s="118">
        <v>46.875</v>
      </c>
      <c r="E18" s="118">
        <v>46.875</v>
      </c>
      <c r="F18" s="118">
        <v>62.5</v>
      </c>
      <c r="G18" s="118">
        <v>31.25</v>
      </c>
      <c r="H18" s="118">
        <v>46.875</v>
      </c>
      <c r="I18" s="118">
        <v>46.875</v>
      </c>
      <c r="J18" s="118">
        <v>46.875</v>
      </c>
      <c r="K18" s="118">
        <v>46.875</v>
      </c>
      <c r="L18" s="118">
        <v>46.875</v>
      </c>
      <c r="M18" s="119">
        <f t="shared" si="15"/>
        <v>46.875</v>
      </c>
      <c r="N18" s="118">
        <f t="shared" si="16"/>
        <v>6.9877124296868427</v>
      </c>
      <c r="O18" s="118">
        <f t="shared" si="17"/>
        <v>46.875</v>
      </c>
      <c r="P18" s="118">
        <f t="shared" si="18"/>
        <v>31.25</v>
      </c>
      <c r="Q18" s="120">
        <f t="shared" si="19"/>
        <v>62.5</v>
      </c>
      <c r="S18" s="14" t="s">
        <v>17</v>
      </c>
      <c r="T18" s="119">
        <f t="shared" si="5"/>
        <v>5811.875</v>
      </c>
      <c r="U18" s="118">
        <f t="shared" si="6"/>
        <v>6389.875</v>
      </c>
      <c r="V18" s="118">
        <f t="shared" si="7"/>
        <v>5592.875</v>
      </c>
      <c r="W18" s="118">
        <f t="shared" si="8"/>
        <v>5593.5</v>
      </c>
      <c r="X18" s="118">
        <f t="shared" si="9"/>
        <v>5218.25</v>
      </c>
      <c r="Y18" s="118">
        <f t="shared" si="10"/>
        <v>5171.875</v>
      </c>
      <c r="Z18" s="118">
        <f t="shared" si="11"/>
        <v>4624.875</v>
      </c>
      <c r="AA18" s="118">
        <f t="shared" si="12"/>
        <v>5249.875</v>
      </c>
      <c r="AB18" s="118">
        <f t="shared" si="13"/>
        <v>5561.875</v>
      </c>
      <c r="AC18" s="120">
        <f t="shared" si="14"/>
        <v>5764.875</v>
      </c>
      <c r="AD18" s="118">
        <f t="shared" si="20"/>
        <v>5497.9750000000004</v>
      </c>
      <c r="AE18" s="118">
        <f t="shared" si="21"/>
        <v>446.75644161556306</v>
      </c>
      <c r="AF18" s="118">
        <f t="shared" si="22"/>
        <v>5577.375</v>
      </c>
      <c r="AG18" s="118">
        <f t="shared" si="23"/>
        <v>4624.875</v>
      </c>
      <c r="AH18" s="120">
        <f t="shared" si="24"/>
        <v>6389.875</v>
      </c>
    </row>
    <row r="19" spans="2:34" x14ac:dyDescent="0.25">
      <c r="B19" s="19" t="s">
        <v>16</v>
      </c>
      <c r="C19" s="125">
        <v>46.875</v>
      </c>
      <c r="D19" s="125">
        <v>46.875</v>
      </c>
      <c r="E19" s="125">
        <v>62.5</v>
      </c>
      <c r="F19" s="125">
        <v>46.875</v>
      </c>
      <c r="G19" s="125">
        <v>46.875</v>
      </c>
      <c r="H19" s="125">
        <v>93.75</v>
      </c>
      <c r="I19" s="125">
        <v>46.875</v>
      </c>
      <c r="J19" s="125">
        <v>31.25</v>
      </c>
      <c r="K19" s="125">
        <v>46.875</v>
      </c>
      <c r="L19" s="125">
        <v>31.25</v>
      </c>
      <c r="M19" s="124">
        <f t="shared" si="15"/>
        <v>50</v>
      </c>
      <c r="N19" s="125">
        <f t="shared" si="16"/>
        <v>16.828640022295325</v>
      </c>
      <c r="O19" s="125">
        <f t="shared" si="17"/>
        <v>46.875</v>
      </c>
      <c r="P19" s="125">
        <f t="shared" si="18"/>
        <v>31.25</v>
      </c>
      <c r="Q19" s="126">
        <f t="shared" si="19"/>
        <v>93.75</v>
      </c>
      <c r="S19" s="16" t="s">
        <v>16</v>
      </c>
      <c r="T19" s="124">
        <f t="shared" si="5"/>
        <v>7561.875</v>
      </c>
      <c r="U19" s="125">
        <f t="shared" si="6"/>
        <v>7124.875</v>
      </c>
      <c r="V19" s="125">
        <f t="shared" si="7"/>
        <v>6608.5</v>
      </c>
      <c r="W19" s="125">
        <f t="shared" si="8"/>
        <v>5624.875</v>
      </c>
      <c r="X19" s="125">
        <f t="shared" si="9"/>
        <v>5811.875</v>
      </c>
      <c r="Y19" s="125">
        <f t="shared" si="10"/>
        <v>6483.75</v>
      </c>
      <c r="Z19" s="125">
        <f t="shared" si="11"/>
        <v>5202.875</v>
      </c>
      <c r="AA19" s="125">
        <f t="shared" si="12"/>
        <v>5921.25</v>
      </c>
      <c r="AB19" s="125">
        <f t="shared" si="13"/>
        <v>5671.875</v>
      </c>
      <c r="AC19" s="126">
        <f t="shared" si="14"/>
        <v>5656.25</v>
      </c>
      <c r="AD19" s="125">
        <f t="shared" si="20"/>
        <v>6166.8</v>
      </c>
      <c r="AE19" s="125">
        <f t="shared" si="21"/>
        <v>712.3489932083852</v>
      </c>
      <c r="AF19" s="125">
        <f t="shared" si="22"/>
        <v>5866.5625</v>
      </c>
      <c r="AG19" s="125">
        <f t="shared" si="23"/>
        <v>5202.875</v>
      </c>
      <c r="AH19" s="126">
        <f t="shared" si="24"/>
        <v>7561.875</v>
      </c>
    </row>
    <row r="20" spans="2:34" x14ac:dyDescent="0.25">
      <c r="B20" s="20" t="s">
        <v>44</v>
      </c>
      <c r="C20" s="122">
        <v>46.875</v>
      </c>
      <c r="D20" s="122">
        <v>46.875</v>
      </c>
      <c r="E20" s="122">
        <v>46.875</v>
      </c>
      <c r="F20" s="122">
        <v>46.875</v>
      </c>
      <c r="G20" s="122">
        <v>46.875</v>
      </c>
      <c r="H20" s="122">
        <v>62.5</v>
      </c>
      <c r="I20" s="122">
        <v>46.875</v>
      </c>
      <c r="J20" s="122">
        <v>46.875</v>
      </c>
      <c r="K20" s="122">
        <v>46.875</v>
      </c>
      <c r="L20" s="122">
        <v>46.875</v>
      </c>
      <c r="M20" s="121">
        <f t="shared" si="15"/>
        <v>48.4375</v>
      </c>
      <c r="N20" s="122">
        <f t="shared" si="16"/>
        <v>4.6875</v>
      </c>
      <c r="O20" s="122">
        <f t="shared" si="17"/>
        <v>46.875</v>
      </c>
      <c r="P20" s="122">
        <f t="shared" si="18"/>
        <v>46.875</v>
      </c>
      <c r="Q20" s="123">
        <f t="shared" si="19"/>
        <v>62.5</v>
      </c>
      <c r="S20" s="21" t="s">
        <v>44</v>
      </c>
      <c r="T20" s="121">
        <f t="shared" si="5"/>
        <v>1905.875</v>
      </c>
      <c r="U20" s="122">
        <f t="shared" si="6"/>
        <v>1796.875</v>
      </c>
      <c r="V20" s="122">
        <f t="shared" si="7"/>
        <v>1342.875</v>
      </c>
      <c r="W20" s="122">
        <f t="shared" si="8"/>
        <v>1952.875</v>
      </c>
      <c r="X20" s="122">
        <f t="shared" si="9"/>
        <v>1296.875</v>
      </c>
      <c r="Y20" s="122">
        <f t="shared" si="10"/>
        <v>1608.5</v>
      </c>
      <c r="Z20" s="122">
        <f t="shared" si="11"/>
        <v>1764.875</v>
      </c>
      <c r="AA20" s="122">
        <f t="shared" si="12"/>
        <v>1421.875</v>
      </c>
      <c r="AB20" s="122">
        <f t="shared" si="13"/>
        <v>1374.875</v>
      </c>
      <c r="AC20" s="123">
        <f t="shared" si="14"/>
        <v>1796.875</v>
      </c>
      <c r="AD20" s="122">
        <f t="shared" si="20"/>
        <v>1626.2375</v>
      </c>
      <c r="AE20" s="122">
        <f t="shared" si="21"/>
        <v>235.87699687813986</v>
      </c>
      <c r="AF20" s="122">
        <f t="shared" si="22"/>
        <v>1686.6875</v>
      </c>
      <c r="AG20" s="122">
        <f t="shared" si="23"/>
        <v>1296.875</v>
      </c>
      <c r="AH20" s="123">
        <f t="shared" si="24"/>
        <v>1952.875</v>
      </c>
    </row>
    <row r="21" spans="2:34" x14ac:dyDescent="0.25">
      <c r="B21" s="18" t="s">
        <v>45</v>
      </c>
      <c r="C21" s="118">
        <v>46.875</v>
      </c>
      <c r="D21" s="118">
        <v>46.875</v>
      </c>
      <c r="E21" s="118">
        <v>62.5</v>
      </c>
      <c r="F21" s="118">
        <v>46.875</v>
      </c>
      <c r="G21" s="118">
        <v>62.5</v>
      </c>
      <c r="H21" s="118">
        <v>62.5</v>
      </c>
      <c r="I21" s="118">
        <v>62.5</v>
      </c>
      <c r="J21" s="118">
        <v>46.875</v>
      </c>
      <c r="K21" s="118">
        <v>62.5</v>
      </c>
      <c r="L21" s="118">
        <v>46.875</v>
      </c>
      <c r="M21" s="119">
        <f t="shared" si="15"/>
        <v>54.6875</v>
      </c>
      <c r="N21" s="118">
        <f t="shared" si="16"/>
        <v>7.8125</v>
      </c>
      <c r="O21" s="118">
        <f t="shared" si="17"/>
        <v>54.6875</v>
      </c>
      <c r="P21" s="118">
        <f t="shared" si="18"/>
        <v>46.875</v>
      </c>
      <c r="Q21" s="120">
        <f t="shared" si="19"/>
        <v>62.5</v>
      </c>
      <c r="S21" s="14" t="s">
        <v>45</v>
      </c>
      <c r="T21" s="119">
        <f t="shared" si="5"/>
        <v>2874.875</v>
      </c>
      <c r="U21" s="118">
        <f t="shared" si="6"/>
        <v>2233.875</v>
      </c>
      <c r="V21" s="118">
        <f t="shared" si="7"/>
        <v>2843.5</v>
      </c>
      <c r="W21" s="118">
        <f t="shared" si="8"/>
        <v>2561.875</v>
      </c>
      <c r="X21" s="118">
        <f t="shared" si="9"/>
        <v>1999.5</v>
      </c>
      <c r="Y21" s="118">
        <f t="shared" si="10"/>
        <v>1968.5</v>
      </c>
      <c r="Z21" s="118">
        <f t="shared" si="11"/>
        <v>1999.5</v>
      </c>
      <c r="AA21" s="118">
        <f t="shared" si="12"/>
        <v>1702.875</v>
      </c>
      <c r="AB21" s="118">
        <f t="shared" si="13"/>
        <v>1702.5</v>
      </c>
      <c r="AC21" s="120">
        <f t="shared" si="14"/>
        <v>1827.875</v>
      </c>
      <c r="AD21" s="118">
        <f t="shared" si="20"/>
        <v>2171.4875000000002</v>
      </c>
      <c r="AE21" s="118">
        <f t="shared" si="21"/>
        <v>419.59852258587614</v>
      </c>
      <c r="AF21" s="118">
        <f t="shared" si="22"/>
        <v>1999.5</v>
      </c>
      <c r="AG21" s="118">
        <f t="shared" si="23"/>
        <v>1702.5</v>
      </c>
      <c r="AH21" s="120">
        <f t="shared" si="24"/>
        <v>2874.875</v>
      </c>
    </row>
    <row r="22" spans="2:34" x14ac:dyDescent="0.25">
      <c r="B22" s="19" t="s">
        <v>46</v>
      </c>
      <c r="C22" s="125">
        <v>46.875</v>
      </c>
      <c r="D22" s="125">
        <v>62.5</v>
      </c>
      <c r="E22" s="125">
        <v>62.5</v>
      </c>
      <c r="F22" s="125">
        <v>62.5</v>
      </c>
      <c r="G22" s="125">
        <v>46.875</v>
      </c>
      <c r="H22" s="125">
        <v>46.875</v>
      </c>
      <c r="I22" s="125">
        <v>62.5</v>
      </c>
      <c r="J22" s="125">
        <v>46.875</v>
      </c>
      <c r="K22" s="125">
        <v>62.5</v>
      </c>
      <c r="L22" s="125">
        <v>62.5</v>
      </c>
      <c r="M22" s="124">
        <f t="shared" si="15"/>
        <v>56.25</v>
      </c>
      <c r="N22" s="125">
        <f t="shared" si="16"/>
        <v>7.6546554461974319</v>
      </c>
      <c r="O22" s="125">
        <f t="shared" si="17"/>
        <v>62.5</v>
      </c>
      <c r="P22" s="125">
        <f t="shared" si="18"/>
        <v>46.875</v>
      </c>
      <c r="Q22" s="126">
        <f t="shared" si="19"/>
        <v>62.5</v>
      </c>
      <c r="S22" s="16" t="s">
        <v>46</v>
      </c>
      <c r="T22" s="124">
        <f t="shared" si="5"/>
        <v>2905.875</v>
      </c>
      <c r="U22" s="125">
        <f t="shared" si="6"/>
        <v>2952.5</v>
      </c>
      <c r="V22" s="125">
        <f t="shared" si="7"/>
        <v>2780.5</v>
      </c>
      <c r="W22" s="125">
        <f t="shared" si="8"/>
        <v>2562.5</v>
      </c>
      <c r="X22" s="125">
        <f t="shared" si="9"/>
        <v>2530.875</v>
      </c>
      <c r="Y22" s="125">
        <f t="shared" si="10"/>
        <v>2186.875</v>
      </c>
      <c r="Z22" s="125">
        <f t="shared" si="11"/>
        <v>2280.5</v>
      </c>
      <c r="AA22" s="125">
        <f t="shared" si="12"/>
        <v>2124.875</v>
      </c>
      <c r="AB22" s="125">
        <f t="shared" si="13"/>
        <v>2390.5</v>
      </c>
      <c r="AC22" s="126">
        <f t="shared" si="14"/>
        <v>2265.5</v>
      </c>
      <c r="AD22" s="125">
        <f t="shared" si="20"/>
        <v>2498.0500000000002</v>
      </c>
      <c r="AE22" s="125">
        <f t="shared" si="21"/>
        <v>284.06324779879571</v>
      </c>
      <c r="AF22" s="125">
        <f t="shared" si="22"/>
        <v>2460.6875</v>
      </c>
      <c r="AG22" s="125">
        <f t="shared" si="23"/>
        <v>2124.875</v>
      </c>
      <c r="AH22" s="126">
        <f t="shared" si="24"/>
        <v>2952.5</v>
      </c>
    </row>
    <row r="23" spans="2:34" x14ac:dyDescent="0.25">
      <c r="B23" s="18" t="s">
        <v>47</v>
      </c>
      <c r="C23" s="118">
        <v>46.875</v>
      </c>
      <c r="D23" s="118">
        <v>46.875</v>
      </c>
      <c r="E23" s="118">
        <v>46.875</v>
      </c>
      <c r="F23" s="118">
        <v>46.875</v>
      </c>
      <c r="G23" s="118">
        <v>46.875</v>
      </c>
      <c r="H23" s="118">
        <v>46.875</v>
      </c>
      <c r="I23" s="118">
        <v>46.875</v>
      </c>
      <c r="J23" s="118">
        <v>46.875</v>
      </c>
      <c r="K23" s="118">
        <v>46.875</v>
      </c>
      <c r="L23" s="118">
        <v>46.875</v>
      </c>
      <c r="M23" s="119">
        <f t="shared" si="15"/>
        <v>46.875</v>
      </c>
      <c r="N23" s="118">
        <f t="shared" si="16"/>
        <v>0</v>
      </c>
      <c r="O23" s="118">
        <f t="shared" si="17"/>
        <v>46.875</v>
      </c>
      <c r="P23" s="118">
        <f t="shared" si="18"/>
        <v>46.875</v>
      </c>
      <c r="Q23" s="120">
        <f t="shared" si="19"/>
        <v>46.875</v>
      </c>
      <c r="S23" s="14" t="s">
        <v>47</v>
      </c>
      <c r="T23" s="119">
        <f t="shared" si="5"/>
        <v>655.875</v>
      </c>
      <c r="U23" s="118">
        <f t="shared" si="6"/>
        <v>655.875</v>
      </c>
      <c r="V23" s="118">
        <f t="shared" si="7"/>
        <v>624.875</v>
      </c>
      <c r="W23" s="118">
        <f t="shared" si="8"/>
        <v>655.875</v>
      </c>
      <c r="X23" s="118">
        <f t="shared" si="9"/>
        <v>577.875</v>
      </c>
      <c r="Y23" s="118">
        <f t="shared" si="10"/>
        <v>608.875</v>
      </c>
      <c r="Z23" s="118">
        <f t="shared" si="11"/>
        <v>514.875</v>
      </c>
      <c r="AA23" s="118">
        <f t="shared" si="12"/>
        <v>561.875</v>
      </c>
      <c r="AB23" s="118">
        <f t="shared" si="13"/>
        <v>608.875</v>
      </c>
      <c r="AC23" s="120">
        <f t="shared" si="14"/>
        <v>483.875</v>
      </c>
      <c r="AD23" s="118">
        <f t="shared" si="20"/>
        <v>594.875</v>
      </c>
      <c r="AE23" s="118">
        <f t="shared" si="21"/>
        <v>57.05611273124029</v>
      </c>
      <c r="AF23" s="118">
        <f t="shared" si="22"/>
        <v>608.875</v>
      </c>
      <c r="AG23" s="118">
        <f t="shared" si="23"/>
        <v>483.875</v>
      </c>
      <c r="AH23" s="120">
        <f t="shared" si="24"/>
        <v>655.875</v>
      </c>
    </row>
    <row r="24" spans="2:34" x14ac:dyDescent="0.25">
      <c r="B24" s="18" t="s">
        <v>48</v>
      </c>
      <c r="C24" s="118">
        <v>46.875</v>
      </c>
      <c r="D24" s="118">
        <v>46.875</v>
      </c>
      <c r="E24" s="118">
        <v>62.5</v>
      </c>
      <c r="F24" s="118">
        <v>46.875</v>
      </c>
      <c r="G24" s="118">
        <v>46.875</v>
      </c>
      <c r="H24" s="118">
        <v>46.875</v>
      </c>
      <c r="I24" s="118">
        <v>62.5</v>
      </c>
      <c r="J24" s="118">
        <v>46.875</v>
      </c>
      <c r="K24" s="118">
        <v>46.875</v>
      </c>
      <c r="L24" s="118">
        <v>46.875</v>
      </c>
      <c r="M24" s="119">
        <f t="shared" si="15"/>
        <v>50</v>
      </c>
      <c r="N24" s="118">
        <f t="shared" si="16"/>
        <v>6.25</v>
      </c>
      <c r="O24" s="118">
        <f t="shared" si="17"/>
        <v>46.875</v>
      </c>
      <c r="P24" s="118">
        <f t="shared" si="18"/>
        <v>46.875</v>
      </c>
      <c r="Q24" s="120">
        <f t="shared" si="19"/>
        <v>62.5</v>
      </c>
      <c r="S24" s="14" t="s">
        <v>48</v>
      </c>
      <c r="T24" s="119">
        <f t="shared" si="5"/>
        <v>889.875</v>
      </c>
      <c r="U24" s="118">
        <f t="shared" si="6"/>
        <v>874.875</v>
      </c>
      <c r="V24" s="118">
        <f t="shared" si="7"/>
        <v>952.5</v>
      </c>
      <c r="W24" s="118">
        <f t="shared" si="8"/>
        <v>842.875</v>
      </c>
      <c r="X24" s="118">
        <f t="shared" si="9"/>
        <v>764.875</v>
      </c>
      <c r="Y24" s="118">
        <f t="shared" si="10"/>
        <v>780.875</v>
      </c>
      <c r="Z24" s="118">
        <f t="shared" si="11"/>
        <v>765.5</v>
      </c>
      <c r="AA24" s="118">
        <f t="shared" si="12"/>
        <v>686.875</v>
      </c>
      <c r="AB24" s="118">
        <f t="shared" si="13"/>
        <v>827.875</v>
      </c>
      <c r="AC24" s="120">
        <f t="shared" si="14"/>
        <v>764.875</v>
      </c>
      <c r="AD24" s="118">
        <f t="shared" si="20"/>
        <v>815.1</v>
      </c>
      <c r="AE24" s="118">
        <f t="shared" si="21"/>
        <v>73.55</v>
      </c>
      <c r="AF24" s="118">
        <f t="shared" si="22"/>
        <v>804.375</v>
      </c>
      <c r="AG24" s="118">
        <f t="shared" si="23"/>
        <v>686.875</v>
      </c>
      <c r="AH24" s="120">
        <f t="shared" si="24"/>
        <v>952.5</v>
      </c>
    </row>
    <row r="25" spans="2:34" x14ac:dyDescent="0.25">
      <c r="B25" s="19" t="s">
        <v>49</v>
      </c>
      <c r="C25" s="125">
        <v>46.875</v>
      </c>
      <c r="D25" s="125">
        <v>46.875</v>
      </c>
      <c r="E25" s="125">
        <v>62.5</v>
      </c>
      <c r="F25" s="125">
        <v>46.875</v>
      </c>
      <c r="G25" s="125">
        <v>62.5</v>
      </c>
      <c r="H25" s="125">
        <v>46.875</v>
      </c>
      <c r="I25" s="125">
        <v>31.25</v>
      </c>
      <c r="J25" s="125">
        <v>31.25</v>
      </c>
      <c r="K25" s="125">
        <v>46.875</v>
      </c>
      <c r="L25" s="125">
        <v>46.875</v>
      </c>
      <c r="M25" s="124">
        <f t="shared" si="15"/>
        <v>46.875</v>
      </c>
      <c r="N25" s="125">
        <f t="shared" si="16"/>
        <v>9.8821176880261863</v>
      </c>
      <c r="O25" s="125">
        <f t="shared" si="17"/>
        <v>46.875</v>
      </c>
      <c r="P25" s="125">
        <f t="shared" si="18"/>
        <v>31.25</v>
      </c>
      <c r="Q25" s="126">
        <f t="shared" si="19"/>
        <v>62.5</v>
      </c>
      <c r="S25" s="16" t="s">
        <v>49</v>
      </c>
      <c r="T25" s="124">
        <f t="shared" si="5"/>
        <v>936.875</v>
      </c>
      <c r="U25" s="125">
        <f t="shared" si="6"/>
        <v>889.875</v>
      </c>
      <c r="V25" s="125">
        <f t="shared" si="7"/>
        <v>1108.5</v>
      </c>
      <c r="W25" s="125">
        <f t="shared" si="8"/>
        <v>889.875</v>
      </c>
      <c r="X25" s="125">
        <f t="shared" si="9"/>
        <v>968.5</v>
      </c>
      <c r="Y25" s="125">
        <f t="shared" si="10"/>
        <v>780.875</v>
      </c>
      <c r="Z25" s="125">
        <f t="shared" si="11"/>
        <v>874.25</v>
      </c>
      <c r="AA25" s="125">
        <f t="shared" si="12"/>
        <v>765.25</v>
      </c>
      <c r="AB25" s="125">
        <f t="shared" si="13"/>
        <v>874.875</v>
      </c>
      <c r="AC25" s="126">
        <f t="shared" si="14"/>
        <v>952.875</v>
      </c>
      <c r="AD25" s="125">
        <f t="shared" si="20"/>
        <v>904.17499999999995</v>
      </c>
      <c r="AE25" s="125">
        <f t="shared" si="21"/>
        <v>92.732633144972212</v>
      </c>
      <c r="AF25" s="125">
        <f t="shared" si="22"/>
        <v>889.875</v>
      </c>
      <c r="AG25" s="125">
        <f t="shared" si="23"/>
        <v>765.25</v>
      </c>
      <c r="AH25" s="126">
        <f t="shared" si="24"/>
        <v>1108.5</v>
      </c>
    </row>
    <row r="28" spans="2:34" x14ac:dyDescent="0.25">
      <c r="B28" s="145" t="s">
        <v>37</v>
      </c>
      <c r="C28" s="146">
        <v>1</v>
      </c>
      <c r="D28" s="146">
        <v>2</v>
      </c>
      <c r="E28" s="146">
        <v>3</v>
      </c>
      <c r="F28" s="146">
        <v>4</v>
      </c>
      <c r="G28" s="146">
        <v>5</v>
      </c>
      <c r="H28" s="146">
        <v>6</v>
      </c>
      <c r="I28" s="146">
        <v>7</v>
      </c>
      <c r="J28" s="146">
        <v>8</v>
      </c>
      <c r="K28" s="146">
        <v>9</v>
      </c>
      <c r="L28" s="146">
        <v>10</v>
      </c>
      <c r="M28" s="147" t="s">
        <v>31</v>
      </c>
      <c r="N28" s="146" t="s">
        <v>32</v>
      </c>
      <c r="O28" s="146" t="s">
        <v>33</v>
      </c>
      <c r="P28" s="146" t="s">
        <v>34</v>
      </c>
      <c r="Q28" s="148" t="s">
        <v>35</v>
      </c>
      <c r="S28" s="145" t="s">
        <v>41</v>
      </c>
      <c r="T28" s="147">
        <v>1</v>
      </c>
      <c r="U28" s="146">
        <v>2</v>
      </c>
      <c r="V28" s="146">
        <v>3</v>
      </c>
      <c r="W28" s="146">
        <v>4</v>
      </c>
      <c r="X28" s="146">
        <v>5</v>
      </c>
      <c r="Y28" s="146">
        <v>6</v>
      </c>
      <c r="Z28" s="146">
        <v>7</v>
      </c>
      <c r="AA28" s="146">
        <v>8</v>
      </c>
      <c r="AB28" s="146">
        <v>9</v>
      </c>
      <c r="AC28" s="146">
        <v>10</v>
      </c>
      <c r="AD28" s="147" t="s">
        <v>31</v>
      </c>
      <c r="AE28" s="146" t="s">
        <v>32</v>
      </c>
      <c r="AF28" s="146" t="s">
        <v>33</v>
      </c>
      <c r="AG28" s="146" t="s">
        <v>34</v>
      </c>
      <c r="AH28" s="148" t="s">
        <v>35</v>
      </c>
    </row>
    <row r="29" spans="2:34" x14ac:dyDescent="0.25">
      <c r="B29" s="20" t="s">
        <v>14</v>
      </c>
      <c r="C29" s="122">
        <v>4828.125</v>
      </c>
      <c r="D29" s="122">
        <v>4671.875</v>
      </c>
      <c r="E29" s="122">
        <v>4687.5</v>
      </c>
      <c r="F29" s="122">
        <v>4734.375</v>
      </c>
      <c r="G29" s="122">
        <v>4656.25</v>
      </c>
      <c r="H29" s="122">
        <v>4718.75</v>
      </c>
      <c r="I29" s="122">
        <v>4671.875</v>
      </c>
      <c r="J29" s="122">
        <v>4671.875</v>
      </c>
      <c r="K29" s="122">
        <v>4625</v>
      </c>
      <c r="L29" s="122">
        <v>4875</v>
      </c>
      <c r="M29" s="121">
        <f>AVERAGE(C29:L29)</f>
        <v>4714.0625</v>
      </c>
      <c r="N29" s="122">
        <f>_xlfn.STDEV.P(C29:L29)</f>
        <v>75.276184190286898</v>
      </c>
      <c r="O29" s="122">
        <f>MEDIAN(C29:L29)</f>
        <v>4679.6875</v>
      </c>
      <c r="P29" s="122">
        <f>MIN(C29:L29)</f>
        <v>4625</v>
      </c>
      <c r="Q29" s="123">
        <f>MAX(C29:L29)</f>
        <v>4875</v>
      </c>
      <c r="S29" s="20" t="s">
        <v>14</v>
      </c>
      <c r="T29" s="121">
        <f>C3+C29</f>
        <v>8609.125</v>
      </c>
      <c r="U29" s="122">
        <f t="shared" ref="U29:AC38" si="25">D3+D29</f>
        <v>8514.875</v>
      </c>
      <c r="V29" s="122">
        <f t="shared" si="25"/>
        <v>7358.5</v>
      </c>
      <c r="W29" s="122">
        <f t="shared" si="25"/>
        <v>6796.375</v>
      </c>
      <c r="X29" s="122">
        <f t="shared" si="25"/>
        <v>7249.25</v>
      </c>
      <c r="Y29" s="122">
        <f t="shared" si="25"/>
        <v>7577.75</v>
      </c>
      <c r="Z29" s="122">
        <f t="shared" si="25"/>
        <v>6889.875</v>
      </c>
      <c r="AA29" s="122">
        <f t="shared" si="25"/>
        <v>6764.875</v>
      </c>
      <c r="AB29" s="122">
        <f t="shared" si="25"/>
        <v>6937</v>
      </c>
      <c r="AC29" s="123">
        <f t="shared" si="25"/>
        <v>7171</v>
      </c>
      <c r="AD29" s="122">
        <f>AVERAGE(T29:AC29)</f>
        <v>7386.8625000000002</v>
      </c>
      <c r="AE29" s="122">
        <f>_xlfn.STDEV.P(T29:AC29)</f>
        <v>636.71272086102533</v>
      </c>
      <c r="AF29" s="122">
        <f>MEDIAN(T29:AC29)</f>
        <v>7210.125</v>
      </c>
      <c r="AG29" s="122">
        <f>MIN(T29:AC29)</f>
        <v>6764.875</v>
      </c>
      <c r="AH29" s="123">
        <f>MAX(T29:AC29)</f>
        <v>8609.125</v>
      </c>
    </row>
    <row r="30" spans="2:34" x14ac:dyDescent="0.25">
      <c r="B30" s="18" t="s">
        <v>15</v>
      </c>
      <c r="C30" s="118">
        <v>4718.75</v>
      </c>
      <c r="D30" s="118">
        <v>4703.125</v>
      </c>
      <c r="E30" s="118">
        <v>4687.5</v>
      </c>
      <c r="F30" s="118">
        <v>4687.5</v>
      </c>
      <c r="G30" s="118">
        <v>4734.375</v>
      </c>
      <c r="H30" s="118">
        <v>4687.5</v>
      </c>
      <c r="I30" s="118">
        <v>4625</v>
      </c>
      <c r="J30" s="118">
        <v>4687.5</v>
      </c>
      <c r="K30" s="118">
        <v>4718.75</v>
      </c>
      <c r="L30" s="118">
        <v>4703.125</v>
      </c>
      <c r="M30" s="119">
        <f t="shared" ref="M30:M38" si="26">AVERAGE(C30:L30)</f>
        <v>4695.3125</v>
      </c>
      <c r="N30" s="118">
        <f t="shared" ref="N30:N38" si="27">_xlfn.STDEV.P(C30:L30)</f>
        <v>28.168369339562418</v>
      </c>
      <c r="O30" s="118">
        <f t="shared" ref="O30:O38" si="28">MEDIAN(C30:L30)</f>
        <v>4695.3125</v>
      </c>
      <c r="P30" s="118">
        <f t="shared" ref="P30:P38" si="29">MIN(C30:L30)</f>
        <v>4625</v>
      </c>
      <c r="Q30" s="120">
        <f t="shared" ref="Q30:Q38" si="30">MAX(C30:L30)</f>
        <v>4734.375</v>
      </c>
      <c r="S30" s="18" t="s">
        <v>15</v>
      </c>
      <c r="T30" s="119">
        <f t="shared" ref="T30:T38" si="31">C4+C30</f>
        <v>8593.75</v>
      </c>
      <c r="U30" s="118">
        <f t="shared" si="25"/>
        <v>8624.125</v>
      </c>
      <c r="V30" s="118">
        <f t="shared" si="25"/>
        <v>9280.5</v>
      </c>
      <c r="W30" s="118">
        <f t="shared" si="25"/>
        <v>8546.5</v>
      </c>
      <c r="X30" s="118">
        <f t="shared" si="25"/>
        <v>8984.375</v>
      </c>
      <c r="Y30" s="118">
        <f t="shared" si="25"/>
        <v>8108.5</v>
      </c>
      <c r="Z30" s="118">
        <f t="shared" si="25"/>
        <v>7796</v>
      </c>
      <c r="AA30" s="118">
        <f t="shared" si="25"/>
        <v>7655.5</v>
      </c>
      <c r="AB30" s="118">
        <f t="shared" si="25"/>
        <v>8436.75</v>
      </c>
      <c r="AC30" s="120">
        <f t="shared" si="25"/>
        <v>8968.125</v>
      </c>
      <c r="AD30" s="118">
        <f t="shared" ref="AD30:AD38" si="32">AVERAGE(T30:AC30)</f>
        <v>8499.4125000000004</v>
      </c>
      <c r="AE30" s="118">
        <f t="shared" ref="AE30:AE38" si="33">_xlfn.STDEV.P(T30:AC30)</f>
        <v>495.51633124575216</v>
      </c>
      <c r="AF30" s="118">
        <f t="shared" ref="AF30:AF38" si="34">MEDIAN(T30:AC30)</f>
        <v>8570.125</v>
      </c>
      <c r="AG30" s="118">
        <f t="shared" ref="AG30:AG38" si="35">MIN(T30:AC30)</f>
        <v>7655.5</v>
      </c>
      <c r="AH30" s="120">
        <f t="shared" ref="AH30:AH38" si="36">MAX(T30:AC30)</f>
        <v>9280.5</v>
      </c>
    </row>
    <row r="31" spans="2:34" x14ac:dyDescent="0.25">
      <c r="B31" s="18" t="s">
        <v>17</v>
      </c>
      <c r="C31" s="118">
        <v>4656.25</v>
      </c>
      <c r="D31" s="118">
        <v>4718.75</v>
      </c>
      <c r="E31" s="118">
        <v>4718.75</v>
      </c>
      <c r="F31" s="118">
        <v>4734.375</v>
      </c>
      <c r="G31" s="118">
        <v>4734.375</v>
      </c>
      <c r="H31" s="118">
        <v>4671.875</v>
      </c>
      <c r="I31" s="118">
        <v>4656.25</v>
      </c>
      <c r="J31" s="118">
        <v>4734.375</v>
      </c>
      <c r="K31" s="118">
        <v>4625</v>
      </c>
      <c r="L31" s="118">
        <v>4656.25</v>
      </c>
      <c r="M31" s="119">
        <f t="shared" si="26"/>
        <v>4690.625</v>
      </c>
      <c r="N31" s="118">
        <f t="shared" si="27"/>
        <v>39.404750665370287</v>
      </c>
      <c r="O31" s="118">
        <f t="shared" si="28"/>
        <v>4695.3125</v>
      </c>
      <c r="P31" s="118">
        <f t="shared" si="29"/>
        <v>4625</v>
      </c>
      <c r="Q31" s="120">
        <f t="shared" si="30"/>
        <v>4734.375</v>
      </c>
      <c r="S31" s="18" t="s">
        <v>17</v>
      </c>
      <c r="T31" s="119">
        <f t="shared" si="31"/>
        <v>10421.25</v>
      </c>
      <c r="U31" s="118">
        <f t="shared" si="25"/>
        <v>11061.75</v>
      </c>
      <c r="V31" s="118">
        <f t="shared" si="25"/>
        <v>10264.75</v>
      </c>
      <c r="W31" s="118">
        <f t="shared" si="25"/>
        <v>10265.375</v>
      </c>
      <c r="X31" s="118">
        <f t="shared" si="25"/>
        <v>9921.375</v>
      </c>
      <c r="Y31" s="118">
        <f t="shared" si="25"/>
        <v>9796.875</v>
      </c>
      <c r="Z31" s="118">
        <f t="shared" si="25"/>
        <v>9234.25</v>
      </c>
      <c r="AA31" s="118">
        <f t="shared" si="25"/>
        <v>9937.375</v>
      </c>
      <c r="AB31" s="118">
        <f t="shared" si="25"/>
        <v>10140</v>
      </c>
      <c r="AC31" s="120">
        <f t="shared" si="25"/>
        <v>10374.25</v>
      </c>
      <c r="AD31" s="118">
        <f t="shared" si="32"/>
        <v>10141.725</v>
      </c>
      <c r="AE31" s="118">
        <f t="shared" si="33"/>
        <v>451.86513405550556</v>
      </c>
      <c r="AF31" s="118">
        <f t="shared" si="34"/>
        <v>10202.375</v>
      </c>
      <c r="AG31" s="118">
        <f t="shared" si="35"/>
        <v>9234.25</v>
      </c>
      <c r="AH31" s="120">
        <f t="shared" si="36"/>
        <v>11061.75</v>
      </c>
    </row>
    <row r="32" spans="2:34" x14ac:dyDescent="0.25">
      <c r="B32" s="19" t="s">
        <v>16</v>
      </c>
      <c r="C32" s="125">
        <v>4656.25</v>
      </c>
      <c r="D32" s="125">
        <v>4671.875</v>
      </c>
      <c r="E32" s="125">
        <v>4609.375</v>
      </c>
      <c r="F32" s="125">
        <v>4656.25</v>
      </c>
      <c r="G32" s="125">
        <v>4656.25</v>
      </c>
      <c r="H32" s="125">
        <v>4656.25</v>
      </c>
      <c r="I32" s="125">
        <v>4687.5</v>
      </c>
      <c r="J32" s="125">
        <v>4656.25</v>
      </c>
      <c r="K32" s="125">
        <v>4671.875</v>
      </c>
      <c r="L32" s="125">
        <v>4656.25</v>
      </c>
      <c r="M32" s="124">
        <f t="shared" si="26"/>
        <v>4657.8125</v>
      </c>
      <c r="N32" s="125">
        <f t="shared" si="27"/>
        <v>19.072743149583911</v>
      </c>
      <c r="O32" s="125">
        <f t="shared" si="28"/>
        <v>4656.25</v>
      </c>
      <c r="P32" s="125">
        <f t="shared" si="29"/>
        <v>4609.375</v>
      </c>
      <c r="Q32" s="126">
        <f t="shared" si="30"/>
        <v>4687.5</v>
      </c>
      <c r="S32" s="19" t="s">
        <v>16</v>
      </c>
      <c r="T32" s="124">
        <f t="shared" si="31"/>
        <v>12171.25</v>
      </c>
      <c r="U32" s="125">
        <f t="shared" si="25"/>
        <v>11749.875</v>
      </c>
      <c r="V32" s="125">
        <f t="shared" si="25"/>
        <v>11155.375</v>
      </c>
      <c r="W32" s="125">
        <f t="shared" si="25"/>
        <v>10234.25</v>
      </c>
      <c r="X32" s="125">
        <f t="shared" si="25"/>
        <v>10421.25</v>
      </c>
      <c r="Y32" s="125">
        <f t="shared" si="25"/>
        <v>11046.25</v>
      </c>
      <c r="Z32" s="125">
        <f t="shared" si="25"/>
        <v>9843.5</v>
      </c>
      <c r="AA32" s="125">
        <f t="shared" si="25"/>
        <v>10546.25</v>
      </c>
      <c r="AB32" s="125">
        <f t="shared" si="25"/>
        <v>10296.875</v>
      </c>
      <c r="AC32" s="126">
        <f t="shared" si="25"/>
        <v>10281.25</v>
      </c>
      <c r="AD32" s="125">
        <f t="shared" si="32"/>
        <v>10774.612499999999</v>
      </c>
      <c r="AE32" s="125">
        <f t="shared" si="33"/>
        <v>702.00545192416416</v>
      </c>
      <c r="AF32" s="125">
        <f t="shared" si="34"/>
        <v>10483.75</v>
      </c>
      <c r="AG32" s="125">
        <f t="shared" si="35"/>
        <v>9843.5</v>
      </c>
      <c r="AH32" s="126">
        <f t="shared" si="36"/>
        <v>12171.25</v>
      </c>
    </row>
    <row r="33" spans="2:34" x14ac:dyDescent="0.25">
      <c r="B33" s="20" t="s">
        <v>44</v>
      </c>
      <c r="C33" s="122">
        <v>5203.125</v>
      </c>
      <c r="D33" s="122">
        <v>5171.875</v>
      </c>
      <c r="E33" s="122">
        <v>5171.875</v>
      </c>
      <c r="F33" s="122">
        <v>5218.75</v>
      </c>
      <c r="G33" s="122">
        <v>5296.875</v>
      </c>
      <c r="H33" s="122">
        <v>5234.375</v>
      </c>
      <c r="I33" s="122">
        <v>5234.375</v>
      </c>
      <c r="J33" s="122">
        <v>5171.875</v>
      </c>
      <c r="K33" s="122">
        <v>5343.75</v>
      </c>
      <c r="L33" s="122">
        <v>5234.375</v>
      </c>
      <c r="M33" s="121">
        <f t="shared" si="26"/>
        <v>5228.125</v>
      </c>
      <c r="N33" s="122">
        <f t="shared" si="27"/>
        <v>53.308506591349939</v>
      </c>
      <c r="O33" s="122">
        <f t="shared" si="28"/>
        <v>5226.5625</v>
      </c>
      <c r="P33" s="122">
        <f t="shared" si="29"/>
        <v>5171.875</v>
      </c>
      <c r="Q33" s="123">
        <f t="shared" si="30"/>
        <v>5343.75</v>
      </c>
      <c r="S33" s="20" t="s">
        <v>44</v>
      </c>
      <c r="T33" s="121">
        <f t="shared" si="31"/>
        <v>7062.125</v>
      </c>
      <c r="U33" s="122">
        <f t="shared" si="25"/>
        <v>6921.875</v>
      </c>
      <c r="V33" s="122">
        <f t="shared" si="25"/>
        <v>6467.875</v>
      </c>
      <c r="W33" s="122">
        <f t="shared" si="25"/>
        <v>7124.75</v>
      </c>
      <c r="X33" s="122">
        <f t="shared" si="25"/>
        <v>6546.875</v>
      </c>
      <c r="Y33" s="122">
        <f t="shared" si="25"/>
        <v>6780.375</v>
      </c>
      <c r="Z33" s="122">
        <f t="shared" si="25"/>
        <v>6952.375</v>
      </c>
      <c r="AA33" s="122">
        <f t="shared" si="25"/>
        <v>6546.875</v>
      </c>
      <c r="AB33" s="122">
        <f t="shared" si="25"/>
        <v>6671.75</v>
      </c>
      <c r="AC33" s="123">
        <f t="shared" si="25"/>
        <v>6984.375</v>
      </c>
      <c r="AD33" s="122">
        <f t="shared" si="32"/>
        <v>6805.9250000000002</v>
      </c>
      <c r="AE33" s="122">
        <f t="shared" si="33"/>
        <v>223.86861520767039</v>
      </c>
      <c r="AF33" s="122">
        <f t="shared" si="34"/>
        <v>6851.125</v>
      </c>
      <c r="AG33" s="122">
        <f t="shared" si="35"/>
        <v>6467.875</v>
      </c>
      <c r="AH33" s="123">
        <f t="shared" si="36"/>
        <v>7124.75</v>
      </c>
    </row>
    <row r="34" spans="2:34" x14ac:dyDescent="0.25">
      <c r="B34" s="18" t="s">
        <v>45</v>
      </c>
      <c r="C34" s="118">
        <v>5265.625</v>
      </c>
      <c r="D34" s="118">
        <v>5203.125</v>
      </c>
      <c r="E34" s="118">
        <v>5156.25</v>
      </c>
      <c r="F34" s="118">
        <v>5187.5</v>
      </c>
      <c r="G34" s="118">
        <v>5250</v>
      </c>
      <c r="H34" s="118">
        <v>5265.625</v>
      </c>
      <c r="I34" s="118">
        <v>5203.125</v>
      </c>
      <c r="J34" s="118">
        <v>5218.75</v>
      </c>
      <c r="K34" s="118">
        <v>5203.125</v>
      </c>
      <c r="L34" s="118">
        <v>5218.75</v>
      </c>
      <c r="M34" s="119">
        <f t="shared" si="26"/>
        <v>5217.1875</v>
      </c>
      <c r="N34" s="118">
        <f t="shared" si="27"/>
        <v>33.108781406901706</v>
      </c>
      <c r="O34" s="118">
        <f t="shared" si="28"/>
        <v>5210.9375</v>
      </c>
      <c r="P34" s="118">
        <f t="shared" si="29"/>
        <v>5156.25</v>
      </c>
      <c r="Q34" s="120">
        <f t="shared" si="30"/>
        <v>5265.625</v>
      </c>
      <c r="S34" s="18" t="s">
        <v>45</v>
      </c>
      <c r="T34" s="119">
        <f t="shared" si="31"/>
        <v>8093.625</v>
      </c>
      <c r="U34" s="118">
        <f t="shared" si="25"/>
        <v>7390.125</v>
      </c>
      <c r="V34" s="118">
        <f t="shared" si="25"/>
        <v>7937.25</v>
      </c>
      <c r="W34" s="118">
        <f t="shared" si="25"/>
        <v>7702.5</v>
      </c>
      <c r="X34" s="118">
        <f t="shared" si="25"/>
        <v>7187</v>
      </c>
      <c r="Y34" s="118">
        <f t="shared" si="25"/>
        <v>7171.625</v>
      </c>
      <c r="Z34" s="118">
        <f t="shared" si="25"/>
        <v>7140.125</v>
      </c>
      <c r="AA34" s="118">
        <f t="shared" si="25"/>
        <v>6874.75</v>
      </c>
      <c r="AB34" s="118">
        <f t="shared" si="25"/>
        <v>6843.125</v>
      </c>
      <c r="AC34" s="120">
        <f t="shared" si="25"/>
        <v>6999.75</v>
      </c>
      <c r="AD34" s="118">
        <f t="shared" si="32"/>
        <v>7333.9875000000002</v>
      </c>
      <c r="AE34" s="118">
        <f t="shared" si="33"/>
        <v>415.81690851413197</v>
      </c>
      <c r="AF34" s="118">
        <f t="shared" si="34"/>
        <v>7179.3125</v>
      </c>
      <c r="AG34" s="118">
        <f t="shared" si="35"/>
        <v>6843.125</v>
      </c>
      <c r="AH34" s="120">
        <f t="shared" si="36"/>
        <v>8093.625</v>
      </c>
    </row>
    <row r="35" spans="2:34" x14ac:dyDescent="0.25">
      <c r="B35" s="19" t="s">
        <v>46</v>
      </c>
      <c r="C35" s="125">
        <v>5156.25</v>
      </c>
      <c r="D35" s="125">
        <v>5187.5</v>
      </c>
      <c r="E35" s="125">
        <v>5187.5</v>
      </c>
      <c r="F35" s="125">
        <v>5187.5</v>
      </c>
      <c r="G35" s="125">
        <v>5203.125</v>
      </c>
      <c r="H35" s="125">
        <v>5187.5</v>
      </c>
      <c r="I35" s="125">
        <v>5312.5</v>
      </c>
      <c r="J35" s="125">
        <v>5156.25</v>
      </c>
      <c r="K35" s="125">
        <v>5375</v>
      </c>
      <c r="L35" s="125">
        <v>5265.625</v>
      </c>
      <c r="M35" s="124">
        <f t="shared" si="26"/>
        <v>5221.875</v>
      </c>
      <c r="N35" s="125">
        <f t="shared" si="27"/>
        <v>68.75</v>
      </c>
      <c r="O35" s="125">
        <f t="shared" si="28"/>
        <v>5187.5</v>
      </c>
      <c r="P35" s="125">
        <f t="shared" si="29"/>
        <v>5156.25</v>
      </c>
      <c r="Q35" s="126">
        <f t="shared" si="30"/>
        <v>5375</v>
      </c>
      <c r="S35" s="19" t="s">
        <v>46</v>
      </c>
      <c r="T35" s="124">
        <f t="shared" si="31"/>
        <v>8015.25</v>
      </c>
      <c r="U35" s="125">
        <f t="shared" si="25"/>
        <v>8077.5</v>
      </c>
      <c r="V35" s="125">
        <f t="shared" si="25"/>
        <v>7905.5</v>
      </c>
      <c r="W35" s="125">
        <f t="shared" si="25"/>
        <v>7687.5</v>
      </c>
      <c r="X35" s="125">
        <f t="shared" si="25"/>
        <v>7687.125</v>
      </c>
      <c r="Y35" s="125">
        <f t="shared" si="25"/>
        <v>7327.5</v>
      </c>
      <c r="Z35" s="125">
        <f t="shared" si="25"/>
        <v>7530.5</v>
      </c>
      <c r="AA35" s="125">
        <f t="shared" si="25"/>
        <v>7234.25</v>
      </c>
      <c r="AB35" s="125">
        <f t="shared" si="25"/>
        <v>7703</v>
      </c>
      <c r="AC35" s="126">
        <f t="shared" si="25"/>
        <v>7468.625</v>
      </c>
      <c r="AD35" s="125">
        <f t="shared" si="32"/>
        <v>7663.6750000000002</v>
      </c>
      <c r="AE35" s="125">
        <f t="shared" si="33"/>
        <v>266.30789980772255</v>
      </c>
      <c r="AF35" s="125">
        <f t="shared" si="34"/>
        <v>7687.3125</v>
      </c>
      <c r="AG35" s="125">
        <f t="shared" si="35"/>
        <v>7234.25</v>
      </c>
      <c r="AH35" s="126">
        <f t="shared" si="36"/>
        <v>8077.5</v>
      </c>
    </row>
    <row r="36" spans="2:34" x14ac:dyDescent="0.25">
      <c r="B36" s="18" t="s">
        <v>47</v>
      </c>
      <c r="C36" s="118">
        <v>5406.25</v>
      </c>
      <c r="D36" s="118">
        <v>5234.375</v>
      </c>
      <c r="E36" s="118">
        <v>5296.875</v>
      </c>
      <c r="F36" s="118">
        <v>5328.125</v>
      </c>
      <c r="G36" s="118">
        <v>5234.375</v>
      </c>
      <c r="H36" s="118">
        <v>5250</v>
      </c>
      <c r="I36" s="118">
        <v>5250</v>
      </c>
      <c r="J36" s="118">
        <v>5265.625</v>
      </c>
      <c r="K36" s="118">
        <v>5218.75</v>
      </c>
      <c r="L36" s="118">
        <v>5218.75</v>
      </c>
      <c r="M36" s="119">
        <f t="shared" si="26"/>
        <v>5270.3125</v>
      </c>
      <c r="N36" s="118">
        <f t="shared" si="27"/>
        <v>55.923531775541498</v>
      </c>
      <c r="O36" s="118">
        <f t="shared" si="28"/>
        <v>5250</v>
      </c>
      <c r="P36" s="118">
        <f t="shared" si="29"/>
        <v>5218.75</v>
      </c>
      <c r="Q36" s="120">
        <f t="shared" si="30"/>
        <v>5406.25</v>
      </c>
      <c r="S36" s="18" t="s">
        <v>47</v>
      </c>
      <c r="T36" s="119">
        <f t="shared" si="31"/>
        <v>6015.25</v>
      </c>
      <c r="U36" s="118">
        <f t="shared" si="25"/>
        <v>5843.375</v>
      </c>
      <c r="V36" s="118">
        <f t="shared" si="25"/>
        <v>5874.875</v>
      </c>
      <c r="W36" s="118">
        <f t="shared" si="25"/>
        <v>5937.125</v>
      </c>
      <c r="X36" s="118">
        <f t="shared" si="25"/>
        <v>5765.375</v>
      </c>
      <c r="Y36" s="118">
        <f t="shared" si="25"/>
        <v>5812</v>
      </c>
      <c r="Z36" s="118">
        <f t="shared" si="25"/>
        <v>5718</v>
      </c>
      <c r="AA36" s="118">
        <f t="shared" si="25"/>
        <v>5780.625</v>
      </c>
      <c r="AB36" s="118">
        <f t="shared" si="25"/>
        <v>5780.75</v>
      </c>
      <c r="AC36" s="120">
        <f t="shared" si="25"/>
        <v>5655.75</v>
      </c>
      <c r="AD36" s="118">
        <f t="shared" si="32"/>
        <v>5818.3125</v>
      </c>
      <c r="AE36" s="118">
        <f t="shared" si="33"/>
        <v>99.443910855567225</v>
      </c>
      <c r="AF36" s="118">
        <f t="shared" si="34"/>
        <v>5796.375</v>
      </c>
      <c r="AG36" s="118">
        <f t="shared" si="35"/>
        <v>5655.75</v>
      </c>
      <c r="AH36" s="120">
        <f t="shared" si="36"/>
        <v>6015.25</v>
      </c>
    </row>
    <row r="37" spans="2:34" x14ac:dyDescent="0.25">
      <c r="B37" s="18" t="s">
        <v>48</v>
      </c>
      <c r="C37" s="118">
        <v>5203.125</v>
      </c>
      <c r="D37" s="118">
        <v>5218.75</v>
      </c>
      <c r="E37" s="118">
        <v>5234.375</v>
      </c>
      <c r="F37" s="118">
        <v>5187.5</v>
      </c>
      <c r="G37" s="118">
        <v>5203.125</v>
      </c>
      <c r="H37" s="118">
        <v>5234.375</v>
      </c>
      <c r="I37" s="118">
        <v>5250</v>
      </c>
      <c r="J37" s="118">
        <v>5218.75</v>
      </c>
      <c r="K37" s="118">
        <v>5265.625</v>
      </c>
      <c r="L37" s="118">
        <v>5234.375</v>
      </c>
      <c r="M37" s="119">
        <f t="shared" si="26"/>
        <v>5225</v>
      </c>
      <c r="N37" s="118">
        <f t="shared" si="27"/>
        <v>22.316963839196408</v>
      </c>
      <c r="O37" s="118">
        <f t="shared" si="28"/>
        <v>5226.5625</v>
      </c>
      <c r="P37" s="118">
        <f t="shared" si="29"/>
        <v>5187.5</v>
      </c>
      <c r="Q37" s="120">
        <f t="shared" si="30"/>
        <v>5265.625</v>
      </c>
      <c r="S37" s="18" t="s">
        <v>48</v>
      </c>
      <c r="T37" s="119">
        <f t="shared" si="31"/>
        <v>6046.125</v>
      </c>
      <c r="U37" s="118">
        <f t="shared" si="25"/>
        <v>6046.75</v>
      </c>
      <c r="V37" s="118">
        <f t="shared" si="25"/>
        <v>6124.375</v>
      </c>
      <c r="W37" s="118">
        <f t="shared" si="25"/>
        <v>5983.5</v>
      </c>
      <c r="X37" s="118">
        <f t="shared" si="25"/>
        <v>5921.125</v>
      </c>
      <c r="Y37" s="118">
        <f t="shared" si="25"/>
        <v>5968.375</v>
      </c>
      <c r="Z37" s="118">
        <f t="shared" si="25"/>
        <v>5953</v>
      </c>
      <c r="AA37" s="118">
        <f t="shared" si="25"/>
        <v>5858.75</v>
      </c>
      <c r="AB37" s="118">
        <f t="shared" si="25"/>
        <v>6046.625</v>
      </c>
      <c r="AC37" s="120">
        <f t="shared" si="25"/>
        <v>5952.375</v>
      </c>
      <c r="AD37" s="118">
        <f t="shared" si="32"/>
        <v>5990.1</v>
      </c>
      <c r="AE37" s="118">
        <f t="shared" si="33"/>
        <v>72.731264769698598</v>
      </c>
      <c r="AF37" s="118">
        <f t="shared" si="34"/>
        <v>5975.9375</v>
      </c>
      <c r="AG37" s="118">
        <f t="shared" si="35"/>
        <v>5858.75</v>
      </c>
      <c r="AH37" s="120">
        <f t="shared" si="36"/>
        <v>6124.375</v>
      </c>
    </row>
    <row r="38" spans="2:34" x14ac:dyDescent="0.25">
      <c r="B38" s="19" t="s">
        <v>49</v>
      </c>
      <c r="C38" s="125">
        <v>5250</v>
      </c>
      <c r="D38" s="125">
        <v>5203.125</v>
      </c>
      <c r="E38" s="125">
        <v>5171.875</v>
      </c>
      <c r="F38" s="125">
        <v>5250</v>
      </c>
      <c r="G38" s="125">
        <v>5296.875</v>
      </c>
      <c r="H38" s="125">
        <v>5218.75</v>
      </c>
      <c r="I38" s="125">
        <v>5171.875</v>
      </c>
      <c r="J38" s="125">
        <v>5171.875</v>
      </c>
      <c r="K38" s="125">
        <v>5203.125</v>
      </c>
      <c r="L38" s="125">
        <v>5187.5</v>
      </c>
      <c r="M38" s="124">
        <f t="shared" si="26"/>
        <v>5212.5</v>
      </c>
      <c r="N38" s="125">
        <f t="shared" si="27"/>
        <v>39.651804813904754</v>
      </c>
      <c r="O38" s="125">
        <f t="shared" si="28"/>
        <v>5203.125</v>
      </c>
      <c r="P38" s="125">
        <f t="shared" si="29"/>
        <v>5171.875</v>
      </c>
      <c r="Q38" s="126">
        <f t="shared" si="30"/>
        <v>5296.875</v>
      </c>
      <c r="S38" s="19" t="s">
        <v>49</v>
      </c>
      <c r="T38" s="124">
        <f t="shared" si="31"/>
        <v>6140</v>
      </c>
      <c r="U38" s="125">
        <f t="shared" si="25"/>
        <v>6046.125</v>
      </c>
      <c r="V38" s="125">
        <f t="shared" si="25"/>
        <v>6217.875</v>
      </c>
      <c r="W38" s="125">
        <f t="shared" si="25"/>
        <v>6093</v>
      </c>
      <c r="X38" s="125">
        <f t="shared" si="25"/>
        <v>6202.875</v>
      </c>
      <c r="Y38" s="125">
        <f t="shared" si="25"/>
        <v>5952.75</v>
      </c>
      <c r="Z38" s="125">
        <f t="shared" si="25"/>
        <v>6014.875</v>
      </c>
      <c r="AA38" s="125">
        <f t="shared" si="25"/>
        <v>5905.875</v>
      </c>
      <c r="AB38" s="125">
        <f t="shared" si="25"/>
        <v>6031.125</v>
      </c>
      <c r="AC38" s="126">
        <f t="shared" si="25"/>
        <v>6093.5</v>
      </c>
      <c r="AD38" s="125">
        <f t="shared" si="32"/>
        <v>6069.8</v>
      </c>
      <c r="AE38" s="125">
        <f t="shared" si="33"/>
        <v>95.555353722332072</v>
      </c>
      <c r="AF38" s="125">
        <f t="shared" si="34"/>
        <v>6069.5625</v>
      </c>
      <c r="AG38" s="125">
        <f t="shared" si="35"/>
        <v>5905.875</v>
      </c>
      <c r="AH38" s="126">
        <f t="shared" si="36"/>
        <v>6217.875</v>
      </c>
    </row>
    <row r="41" spans="2:34" x14ac:dyDescent="0.25">
      <c r="B41" s="145" t="s">
        <v>38</v>
      </c>
      <c r="C41" s="146">
        <v>1</v>
      </c>
      <c r="D41" s="146">
        <v>2</v>
      </c>
      <c r="E41" s="146">
        <v>3</v>
      </c>
      <c r="F41" s="146">
        <v>4</v>
      </c>
      <c r="G41" s="146">
        <v>5</v>
      </c>
      <c r="H41" s="146">
        <v>6</v>
      </c>
      <c r="I41" s="146">
        <v>7</v>
      </c>
      <c r="J41" s="146">
        <v>8</v>
      </c>
      <c r="K41" s="146">
        <v>9</v>
      </c>
      <c r="L41" s="146">
        <v>10</v>
      </c>
      <c r="M41" s="147" t="s">
        <v>31</v>
      </c>
      <c r="N41" s="146" t="s">
        <v>32</v>
      </c>
      <c r="O41" s="146" t="s">
        <v>33</v>
      </c>
      <c r="P41" s="146" t="s">
        <v>34</v>
      </c>
      <c r="Q41" s="148" t="s">
        <v>35</v>
      </c>
      <c r="S41" s="145" t="s">
        <v>42</v>
      </c>
      <c r="T41" s="151">
        <v>1</v>
      </c>
      <c r="U41" s="150">
        <v>2</v>
      </c>
      <c r="V41" s="150">
        <v>3</v>
      </c>
      <c r="W41" s="150">
        <v>4</v>
      </c>
      <c r="X41" s="150">
        <v>5</v>
      </c>
      <c r="Y41" s="150">
        <v>6</v>
      </c>
      <c r="Z41" s="150">
        <v>7</v>
      </c>
      <c r="AA41" s="150">
        <v>8</v>
      </c>
      <c r="AB41" s="150">
        <v>9</v>
      </c>
      <c r="AC41" s="152">
        <v>10</v>
      </c>
      <c r="AD41" s="146" t="s">
        <v>31</v>
      </c>
      <c r="AE41" s="146" t="s">
        <v>32</v>
      </c>
      <c r="AF41" s="146" t="s">
        <v>33</v>
      </c>
      <c r="AG41" s="146" t="s">
        <v>34</v>
      </c>
      <c r="AH41" s="148" t="s">
        <v>35</v>
      </c>
    </row>
    <row r="42" spans="2:34" x14ac:dyDescent="0.25">
      <c r="B42" s="20" t="s">
        <v>14</v>
      </c>
      <c r="C42" s="122">
        <v>46.875</v>
      </c>
      <c r="D42" s="122">
        <v>46.875</v>
      </c>
      <c r="E42" s="122">
        <v>46.875</v>
      </c>
      <c r="F42" s="122">
        <v>31.25</v>
      </c>
      <c r="G42" s="122">
        <v>31.25</v>
      </c>
      <c r="H42" s="122">
        <v>62.5</v>
      </c>
      <c r="I42" s="122">
        <v>46.875</v>
      </c>
      <c r="J42" s="122">
        <v>46.875</v>
      </c>
      <c r="K42" s="122">
        <v>62.5</v>
      </c>
      <c r="L42" s="122">
        <v>46.875</v>
      </c>
      <c r="M42" s="121">
        <f>AVERAGE(C42:L42)</f>
        <v>46.875</v>
      </c>
      <c r="N42" s="122">
        <f>_xlfn.STDEV.P(C42:L42)</f>
        <v>9.8821176880261863</v>
      </c>
      <c r="O42" s="122">
        <f>MEDIAN(C42:L42)</f>
        <v>46.875</v>
      </c>
      <c r="P42" s="122">
        <f>MIN(C42:L42)</f>
        <v>31.25</v>
      </c>
      <c r="Q42" s="123">
        <f>MAX(C42:L42)</f>
        <v>62.5</v>
      </c>
      <c r="S42" s="20" t="s">
        <v>14</v>
      </c>
      <c r="T42" s="121">
        <f>C3+C42</f>
        <v>3827.875</v>
      </c>
      <c r="U42" s="122">
        <f t="shared" ref="U42:AC51" si="37">D3+D42</f>
        <v>3889.875</v>
      </c>
      <c r="V42" s="122">
        <f t="shared" si="37"/>
        <v>2717.875</v>
      </c>
      <c r="W42" s="122">
        <f t="shared" si="37"/>
        <v>2093.25</v>
      </c>
      <c r="X42" s="122">
        <f t="shared" si="37"/>
        <v>2624.25</v>
      </c>
      <c r="Y42" s="122">
        <f t="shared" si="37"/>
        <v>2921.5</v>
      </c>
      <c r="Z42" s="122">
        <f t="shared" si="37"/>
        <v>2264.875</v>
      </c>
      <c r="AA42" s="122">
        <f t="shared" si="37"/>
        <v>2139.875</v>
      </c>
      <c r="AB42" s="122">
        <f t="shared" si="37"/>
        <v>2374.5</v>
      </c>
      <c r="AC42" s="123">
        <f t="shared" si="37"/>
        <v>2342.875</v>
      </c>
      <c r="AD42" s="122">
        <f>AVERAGE(T42:AC42)</f>
        <v>2719.6750000000002</v>
      </c>
      <c r="AE42" s="122">
        <f>_xlfn.STDEV.P(T42:AC42)</f>
        <v>619.98880332631813</v>
      </c>
      <c r="AF42" s="122">
        <f>MEDIAN(T42:AC42)</f>
        <v>2499.375</v>
      </c>
      <c r="AG42" s="122">
        <f>MIN(T42:AC42)</f>
        <v>2093.25</v>
      </c>
      <c r="AH42" s="123">
        <f>MAX(T42:AC42)</f>
        <v>3889.875</v>
      </c>
    </row>
    <row r="43" spans="2:34" x14ac:dyDescent="0.25">
      <c r="B43" s="18" t="s">
        <v>15</v>
      </c>
      <c r="C43" s="118">
        <v>46.875</v>
      </c>
      <c r="D43" s="118">
        <v>31.25</v>
      </c>
      <c r="E43" s="118">
        <v>31.25</v>
      </c>
      <c r="F43" s="118">
        <v>62.5</v>
      </c>
      <c r="G43" s="118">
        <v>46.875</v>
      </c>
      <c r="H43" s="118">
        <v>46.875</v>
      </c>
      <c r="I43" s="118">
        <v>31.25</v>
      </c>
      <c r="J43" s="118">
        <v>46.875</v>
      </c>
      <c r="K43" s="118">
        <v>31.25</v>
      </c>
      <c r="L43" s="118">
        <v>46.875</v>
      </c>
      <c r="M43" s="119">
        <f t="shared" ref="M43:M51" si="38">AVERAGE(C43:L43)</f>
        <v>42.1875</v>
      </c>
      <c r="N43" s="118">
        <f t="shared" ref="N43:N51" si="39">_xlfn.STDEV.P(C43:L43)</f>
        <v>10.004881620988826</v>
      </c>
      <c r="O43" s="118">
        <f t="shared" ref="O43:O51" si="40">MEDIAN(C43:L43)</f>
        <v>46.875</v>
      </c>
      <c r="P43" s="118">
        <f t="shared" ref="P43:P51" si="41">MIN(C43:L43)</f>
        <v>31.25</v>
      </c>
      <c r="Q43" s="120">
        <f t="shared" ref="Q43:Q51" si="42">MAX(C43:L43)</f>
        <v>62.5</v>
      </c>
      <c r="S43" s="18" t="s">
        <v>15</v>
      </c>
      <c r="T43" s="119">
        <f t="shared" ref="T43:T51" si="43">C4+C43</f>
        <v>3921.875</v>
      </c>
      <c r="U43" s="118">
        <f t="shared" si="37"/>
        <v>3952.25</v>
      </c>
      <c r="V43" s="118">
        <f t="shared" si="37"/>
        <v>4624.25</v>
      </c>
      <c r="W43" s="118">
        <f t="shared" si="37"/>
        <v>3921.5</v>
      </c>
      <c r="X43" s="118">
        <f t="shared" si="37"/>
        <v>4296.875</v>
      </c>
      <c r="Y43" s="118">
        <f t="shared" si="37"/>
        <v>3467.875</v>
      </c>
      <c r="Z43" s="118">
        <f t="shared" si="37"/>
        <v>3202.25</v>
      </c>
      <c r="AA43" s="118">
        <f t="shared" si="37"/>
        <v>3014.875</v>
      </c>
      <c r="AB43" s="118">
        <f t="shared" si="37"/>
        <v>3749.25</v>
      </c>
      <c r="AC43" s="120">
        <f t="shared" si="37"/>
        <v>4311.875</v>
      </c>
      <c r="AD43" s="118">
        <f t="shared" ref="AD43:AD51" si="44">AVERAGE(T43:AC43)</f>
        <v>3846.2874999999999</v>
      </c>
      <c r="AE43" s="118">
        <f t="shared" ref="AE43:AE51" si="45">_xlfn.STDEV.P(T43:AC43)</f>
        <v>480.23621808048796</v>
      </c>
      <c r="AF43" s="118">
        <f t="shared" ref="AF43:AF51" si="46">MEDIAN(T43:AC43)</f>
        <v>3921.6875</v>
      </c>
      <c r="AG43" s="118">
        <f t="shared" ref="AG43:AG51" si="47">MIN(T43:AC43)</f>
        <v>3014.875</v>
      </c>
      <c r="AH43" s="120">
        <f t="shared" ref="AH43:AH51" si="48">MAX(T43:AC43)</f>
        <v>4624.25</v>
      </c>
    </row>
    <row r="44" spans="2:34" x14ac:dyDescent="0.25">
      <c r="B44" s="18" t="s">
        <v>17</v>
      </c>
      <c r="C44" s="118">
        <v>46.875</v>
      </c>
      <c r="D44" s="118">
        <v>46.875</v>
      </c>
      <c r="E44" s="118">
        <v>31.25</v>
      </c>
      <c r="F44" s="118">
        <v>46.875</v>
      </c>
      <c r="G44" s="118">
        <v>46.875</v>
      </c>
      <c r="H44" s="118">
        <v>31.25</v>
      </c>
      <c r="I44" s="118">
        <v>46.875</v>
      </c>
      <c r="J44" s="118">
        <v>46.875</v>
      </c>
      <c r="K44" s="118">
        <v>46.875</v>
      </c>
      <c r="L44" s="118">
        <v>46.875</v>
      </c>
      <c r="M44" s="119">
        <f t="shared" si="38"/>
        <v>43.75</v>
      </c>
      <c r="N44" s="118">
        <f t="shared" si="39"/>
        <v>6.25</v>
      </c>
      <c r="O44" s="118">
        <f t="shared" si="40"/>
        <v>46.875</v>
      </c>
      <c r="P44" s="118">
        <f t="shared" si="41"/>
        <v>31.25</v>
      </c>
      <c r="Q44" s="120">
        <f t="shared" si="42"/>
        <v>46.875</v>
      </c>
      <c r="S44" s="18" t="s">
        <v>17</v>
      </c>
      <c r="T44" s="119">
        <f t="shared" si="43"/>
        <v>5811.875</v>
      </c>
      <c r="U44" s="118">
        <f t="shared" si="37"/>
        <v>6389.875</v>
      </c>
      <c r="V44" s="118">
        <f t="shared" si="37"/>
        <v>5577.25</v>
      </c>
      <c r="W44" s="118">
        <f t="shared" si="37"/>
        <v>5577.875</v>
      </c>
      <c r="X44" s="118">
        <f t="shared" si="37"/>
        <v>5233.875</v>
      </c>
      <c r="Y44" s="118">
        <f t="shared" si="37"/>
        <v>5156.25</v>
      </c>
      <c r="Z44" s="118">
        <f t="shared" si="37"/>
        <v>4624.875</v>
      </c>
      <c r="AA44" s="118">
        <f t="shared" si="37"/>
        <v>5249.875</v>
      </c>
      <c r="AB44" s="118">
        <f t="shared" si="37"/>
        <v>5561.875</v>
      </c>
      <c r="AC44" s="120">
        <f t="shared" si="37"/>
        <v>5764.875</v>
      </c>
      <c r="AD44" s="118">
        <f t="shared" si="44"/>
        <v>5494.85</v>
      </c>
      <c r="AE44" s="118">
        <f t="shared" si="45"/>
        <v>446.35081774317388</v>
      </c>
      <c r="AF44" s="118">
        <f t="shared" si="46"/>
        <v>5569.5625</v>
      </c>
      <c r="AG44" s="118">
        <f t="shared" si="47"/>
        <v>4624.875</v>
      </c>
      <c r="AH44" s="120">
        <f t="shared" si="48"/>
        <v>6389.875</v>
      </c>
    </row>
    <row r="45" spans="2:34" x14ac:dyDescent="0.25">
      <c r="B45" s="19" t="s">
        <v>16</v>
      </c>
      <c r="C45" s="125">
        <v>46.875</v>
      </c>
      <c r="D45" s="125">
        <v>46.875</v>
      </c>
      <c r="E45" s="125">
        <v>46.875</v>
      </c>
      <c r="F45" s="125">
        <v>46.875</v>
      </c>
      <c r="G45" s="125">
        <v>46.875</v>
      </c>
      <c r="H45" s="125">
        <v>46.875</v>
      </c>
      <c r="I45" s="125">
        <v>46.875</v>
      </c>
      <c r="J45" s="125">
        <v>46.875</v>
      </c>
      <c r="K45" s="125">
        <v>46.875</v>
      </c>
      <c r="L45" s="125">
        <v>62.5</v>
      </c>
      <c r="M45" s="124">
        <f t="shared" si="38"/>
        <v>48.4375</v>
      </c>
      <c r="N45" s="125">
        <f t="shared" si="39"/>
        <v>4.6875</v>
      </c>
      <c r="O45" s="125">
        <f t="shared" si="40"/>
        <v>46.875</v>
      </c>
      <c r="P45" s="125">
        <f t="shared" si="41"/>
        <v>46.875</v>
      </c>
      <c r="Q45" s="126">
        <f t="shared" si="42"/>
        <v>62.5</v>
      </c>
      <c r="S45" s="19" t="s">
        <v>16</v>
      </c>
      <c r="T45" s="124">
        <f t="shared" si="43"/>
        <v>7561.875</v>
      </c>
      <c r="U45" s="125">
        <f t="shared" si="37"/>
        <v>7124.875</v>
      </c>
      <c r="V45" s="125">
        <f t="shared" si="37"/>
        <v>6592.875</v>
      </c>
      <c r="W45" s="125">
        <f t="shared" si="37"/>
        <v>5624.875</v>
      </c>
      <c r="X45" s="125">
        <f t="shared" si="37"/>
        <v>5811.875</v>
      </c>
      <c r="Y45" s="125">
        <f t="shared" si="37"/>
        <v>6436.875</v>
      </c>
      <c r="Z45" s="125">
        <f t="shared" si="37"/>
        <v>5202.875</v>
      </c>
      <c r="AA45" s="125">
        <f t="shared" si="37"/>
        <v>5936.875</v>
      </c>
      <c r="AB45" s="125">
        <f t="shared" si="37"/>
        <v>5671.875</v>
      </c>
      <c r="AC45" s="126">
        <f t="shared" si="37"/>
        <v>5687.5</v>
      </c>
      <c r="AD45" s="125">
        <f t="shared" si="44"/>
        <v>6165.2375000000002</v>
      </c>
      <c r="AE45" s="125">
        <f t="shared" si="45"/>
        <v>706.74950134842686</v>
      </c>
      <c r="AF45" s="125">
        <f t="shared" si="46"/>
        <v>5874.375</v>
      </c>
      <c r="AG45" s="125">
        <f t="shared" si="47"/>
        <v>5202.875</v>
      </c>
      <c r="AH45" s="126">
        <f t="shared" si="48"/>
        <v>7561.875</v>
      </c>
    </row>
    <row r="46" spans="2:34" x14ac:dyDescent="0.25">
      <c r="B46" s="20" t="s">
        <v>44</v>
      </c>
      <c r="C46" s="122">
        <v>46.875</v>
      </c>
      <c r="D46" s="122">
        <v>46.875</v>
      </c>
      <c r="E46" s="122">
        <v>46.875</v>
      </c>
      <c r="F46" s="122">
        <v>46.875</v>
      </c>
      <c r="G46" s="122">
        <v>46.875</v>
      </c>
      <c r="H46" s="122">
        <v>46.875</v>
      </c>
      <c r="I46" s="122">
        <v>46.875</v>
      </c>
      <c r="J46" s="122">
        <v>46.875</v>
      </c>
      <c r="K46" s="122">
        <v>46.875</v>
      </c>
      <c r="L46" s="122">
        <v>31.25</v>
      </c>
      <c r="M46" s="121">
        <f t="shared" si="38"/>
        <v>45.3125</v>
      </c>
      <c r="N46" s="122">
        <f t="shared" si="39"/>
        <v>4.6875</v>
      </c>
      <c r="O46" s="122">
        <f t="shared" si="40"/>
        <v>46.875</v>
      </c>
      <c r="P46" s="122">
        <f t="shared" si="41"/>
        <v>31.25</v>
      </c>
      <c r="Q46" s="123">
        <f t="shared" si="42"/>
        <v>46.875</v>
      </c>
      <c r="S46" s="20" t="s">
        <v>44</v>
      </c>
      <c r="T46" s="121">
        <f t="shared" si="43"/>
        <v>1905.875</v>
      </c>
      <c r="U46" s="122">
        <f t="shared" si="37"/>
        <v>1796.875</v>
      </c>
      <c r="V46" s="122">
        <f t="shared" si="37"/>
        <v>1342.875</v>
      </c>
      <c r="W46" s="122">
        <f t="shared" si="37"/>
        <v>1952.875</v>
      </c>
      <c r="X46" s="122">
        <f t="shared" si="37"/>
        <v>1296.875</v>
      </c>
      <c r="Y46" s="122">
        <f t="shared" si="37"/>
        <v>1592.875</v>
      </c>
      <c r="Z46" s="122">
        <f t="shared" si="37"/>
        <v>1764.875</v>
      </c>
      <c r="AA46" s="122">
        <f t="shared" si="37"/>
        <v>1421.875</v>
      </c>
      <c r="AB46" s="122">
        <f t="shared" si="37"/>
        <v>1374.875</v>
      </c>
      <c r="AC46" s="123">
        <f t="shared" si="37"/>
        <v>1781.25</v>
      </c>
      <c r="AD46" s="122">
        <f t="shared" si="44"/>
        <v>1623.1125</v>
      </c>
      <c r="AE46" s="122">
        <f t="shared" si="45"/>
        <v>234.94511626388407</v>
      </c>
      <c r="AF46" s="122">
        <f t="shared" si="46"/>
        <v>1678.875</v>
      </c>
      <c r="AG46" s="122">
        <f t="shared" si="47"/>
        <v>1296.875</v>
      </c>
      <c r="AH46" s="123">
        <f t="shared" si="48"/>
        <v>1952.875</v>
      </c>
    </row>
    <row r="47" spans="2:34" x14ac:dyDescent="0.25">
      <c r="B47" s="18" t="s">
        <v>45</v>
      </c>
      <c r="C47" s="118">
        <v>46.875</v>
      </c>
      <c r="D47" s="118">
        <v>46.875</v>
      </c>
      <c r="E47" s="118">
        <v>46.875</v>
      </c>
      <c r="F47" s="118">
        <v>46.875</v>
      </c>
      <c r="G47" s="118">
        <v>31.25</v>
      </c>
      <c r="H47" s="118">
        <v>46.875</v>
      </c>
      <c r="I47" s="118">
        <v>46.875</v>
      </c>
      <c r="J47" s="118">
        <v>46.875</v>
      </c>
      <c r="K47" s="118">
        <v>46.875</v>
      </c>
      <c r="L47" s="118">
        <v>31.25</v>
      </c>
      <c r="M47" s="119">
        <f t="shared" si="38"/>
        <v>43.75</v>
      </c>
      <c r="N47" s="118">
        <f t="shared" si="39"/>
        <v>6.25</v>
      </c>
      <c r="O47" s="118">
        <f t="shared" si="40"/>
        <v>46.875</v>
      </c>
      <c r="P47" s="118">
        <f t="shared" si="41"/>
        <v>31.25</v>
      </c>
      <c r="Q47" s="120">
        <f t="shared" si="42"/>
        <v>46.875</v>
      </c>
      <c r="S47" s="18" t="s">
        <v>45</v>
      </c>
      <c r="T47" s="119">
        <f t="shared" si="43"/>
        <v>2874.875</v>
      </c>
      <c r="U47" s="118">
        <f t="shared" si="37"/>
        <v>2233.875</v>
      </c>
      <c r="V47" s="118">
        <f t="shared" si="37"/>
        <v>2827.875</v>
      </c>
      <c r="W47" s="118">
        <f t="shared" si="37"/>
        <v>2561.875</v>
      </c>
      <c r="X47" s="118">
        <f t="shared" si="37"/>
        <v>1968.25</v>
      </c>
      <c r="Y47" s="118">
        <f t="shared" si="37"/>
        <v>1952.875</v>
      </c>
      <c r="Z47" s="118">
        <f t="shared" si="37"/>
        <v>1983.875</v>
      </c>
      <c r="AA47" s="118">
        <f t="shared" si="37"/>
        <v>1702.875</v>
      </c>
      <c r="AB47" s="118">
        <f t="shared" si="37"/>
        <v>1686.875</v>
      </c>
      <c r="AC47" s="120">
        <f t="shared" si="37"/>
        <v>1812.25</v>
      </c>
      <c r="AD47" s="118">
        <f t="shared" si="44"/>
        <v>2160.5500000000002</v>
      </c>
      <c r="AE47" s="118">
        <f t="shared" si="45"/>
        <v>422.90551249658597</v>
      </c>
      <c r="AF47" s="118">
        <f t="shared" si="46"/>
        <v>1976.0625</v>
      </c>
      <c r="AG47" s="118">
        <f t="shared" si="47"/>
        <v>1686.875</v>
      </c>
      <c r="AH47" s="120">
        <f t="shared" si="48"/>
        <v>2874.875</v>
      </c>
    </row>
    <row r="48" spans="2:34" x14ac:dyDescent="0.25">
      <c r="B48" s="19" t="s">
        <v>46</v>
      </c>
      <c r="C48" s="125">
        <v>46.875</v>
      </c>
      <c r="D48" s="125">
        <v>46.875</v>
      </c>
      <c r="E48" s="125">
        <v>46.875</v>
      </c>
      <c r="F48" s="125">
        <v>46.875</v>
      </c>
      <c r="G48" s="125">
        <v>46.875</v>
      </c>
      <c r="H48" s="125">
        <v>46.875</v>
      </c>
      <c r="I48" s="125">
        <v>46.875</v>
      </c>
      <c r="J48" s="125">
        <v>46.875</v>
      </c>
      <c r="K48" s="125">
        <v>46.875</v>
      </c>
      <c r="L48" s="125">
        <v>46.875</v>
      </c>
      <c r="M48" s="124">
        <f t="shared" si="38"/>
        <v>46.875</v>
      </c>
      <c r="N48" s="125">
        <f t="shared" si="39"/>
        <v>0</v>
      </c>
      <c r="O48" s="125">
        <f t="shared" si="40"/>
        <v>46.875</v>
      </c>
      <c r="P48" s="125">
        <f t="shared" si="41"/>
        <v>46.875</v>
      </c>
      <c r="Q48" s="126">
        <f t="shared" si="42"/>
        <v>46.875</v>
      </c>
      <c r="S48" s="19" t="s">
        <v>46</v>
      </c>
      <c r="T48" s="124">
        <f t="shared" si="43"/>
        <v>2905.875</v>
      </c>
      <c r="U48" s="125">
        <f t="shared" si="37"/>
        <v>2936.875</v>
      </c>
      <c r="V48" s="125">
        <f t="shared" si="37"/>
        <v>2764.875</v>
      </c>
      <c r="W48" s="125">
        <f t="shared" si="37"/>
        <v>2546.875</v>
      </c>
      <c r="X48" s="125">
        <f t="shared" si="37"/>
        <v>2530.875</v>
      </c>
      <c r="Y48" s="125">
        <f t="shared" si="37"/>
        <v>2186.875</v>
      </c>
      <c r="Z48" s="125">
        <f t="shared" si="37"/>
        <v>2264.875</v>
      </c>
      <c r="AA48" s="125">
        <f t="shared" si="37"/>
        <v>2124.875</v>
      </c>
      <c r="AB48" s="125">
        <f t="shared" si="37"/>
        <v>2374.875</v>
      </c>
      <c r="AC48" s="126">
        <f t="shared" si="37"/>
        <v>2249.875</v>
      </c>
      <c r="AD48" s="125">
        <f t="shared" si="44"/>
        <v>2488.6750000000002</v>
      </c>
      <c r="AE48" s="125">
        <f t="shared" si="45"/>
        <v>282.82319565410472</v>
      </c>
      <c r="AF48" s="125">
        <f t="shared" si="46"/>
        <v>2452.875</v>
      </c>
      <c r="AG48" s="125">
        <f t="shared" si="47"/>
        <v>2124.875</v>
      </c>
      <c r="AH48" s="126">
        <f t="shared" si="48"/>
        <v>2936.875</v>
      </c>
    </row>
    <row r="49" spans="2:34" x14ac:dyDescent="0.25">
      <c r="B49" s="18" t="s">
        <v>47</v>
      </c>
      <c r="C49" s="118">
        <v>46.875</v>
      </c>
      <c r="D49" s="118">
        <v>46.875</v>
      </c>
      <c r="E49" s="118">
        <v>46.875</v>
      </c>
      <c r="F49" s="118">
        <v>46.875</v>
      </c>
      <c r="G49" s="118">
        <v>31.25</v>
      </c>
      <c r="H49" s="118">
        <v>46.875</v>
      </c>
      <c r="I49" s="118">
        <v>46.875</v>
      </c>
      <c r="J49" s="118">
        <v>46.875</v>
      </c>
      <c r="K49" s="118">
        <v>31.25</v>
      </c>
      <c r="L49" s="118">
        <v>46.875</v>
      </c>
      <c r="M49" s="119">
        <f t="shared" si="38"/>
        <v>43.75</v>
      </c>
      <c r="N49" s="118">
        <f t="shared" si="39"/>
        <v>6.25</v>
      </c>
      <c r="O49" s="118">
        <f t="shared" si="40"/>
        <v>46.875</v>
      </c>
      <c r="P49" s="118">
        <f t="shared" si="41"/>
        <v>31.25</v>
      </c>
      <c r="Q49" s="120">
        <f t="shared" si="42"/>
        <v>46.875</v>
      </c>
      <c r="S49" s="18" t="s">
        <v>47</v>
      </c>
      <c r="T49" s="119">
        <f t="shared" si="43"/>
        <v>655.875</v>
      </c>
      <c r="U49" s="118">
        <f t="shared" si="37"/>
        <v>655.875</v>
      </c>
      <c r="V49" s="118">
        <f t="shared" si="37"/>
        <v>624.875</v>
      </c>
      <c r="W49" s="118">
        <f t="shared" si="37"/>
        <v>655.875</v>
      </c>
      <c r="X49" s="118">
        <f t="shared" si="37"/>
        <v>562.25</v>
      </c>
      <c r="Y49" s="118">
        <f t="shared" si="37"/>
        <v>608.875</v>
      </c>
      <c r="Z49" s="118">
        <f t="shared" si="37"/>
        <v>514.875</v>
      </c>
      <c r="AA49" s="118">
        <f t="shared" si="37"/>
        <v>561.875</v>
      </c>
      <c r="AB49" s="118">
        <f t="shared" si="37"/>
        <v>593.25</v>
      </c>
      <c r="AC49" s="120">
        <f t="shared" si="37"/>
        <v>483.875</v>
      </c>
      <c r="AD49" s="118">
        <f t="shared" si="44"/>
        <v>591.75</v>
      </c>
      <c r="AE49" s="118">
        <f t="shared" si="45"/>
        <v>57.479017910886405</v>
      </c>
      <c r="AF49" s="118">
        <f t="shared" si="46"/>
        <v>601.0625</v>
      </c>
      <c r="AG49" s="118">
        <f t="shared" si="47"/>
        <v>483.875</v>
      </c>
      <c r="AH49" s="120">
        <f t="shared" si="48"/>
        <v>655.875</v>
      </c>
    </row>
    <row r="50" spans="2:34" x14ac:dyDescent="0.25">
      <c r="B50" s="18" t="s">
        <v>48</v>
      </c>
      <c r="C50" s="118">
        <v>46.875</v>
      </c>
      <c r="D50" s="118">
        <v>46.875</v>
      </c>
      <c r="E50" s="118">
        <v>46.875</v>
      </c>
      <c r="F50" s="118">
        <v>31.25</v>
      </c>
      <c r="G50" s="118">
        <v>46.875</v>
      </c>
      <c r="H50" s="118">
        <v>46.875</v>
      </c>
      <c r="I50" s="118">
        <v>46.875</v>
      </c>
      <c r="J50" s="118">
        <v>46.875</v>
      </c>
      <c r="K50" s="118">
        <v>46.875</v>
      </c>
      <c r="L50" s="118">
        <v>46.875</v>
      </c>
      <c r="M50" s="119">
        <f t="shared" si="38"/>
        <v>45.3125</v>
      </c>
      <c r="N50" s="118">
        <f t="shared" si="39"/>
        <v>4.6875</v>
      </c>
      <c r="O50" s="118">
        <f t="shared" si="40"/>
        <v>46.875</v>
      </c>
      <c r="P50" s="118">
        <f t="shared" si="41"/>
        <v>31.25</v>
      </c>
      <c r="Q50" s="120">
        <f t="shared" si="42"/>
        <v>46.875</v>
      </c>
      <c r="S50" s="18" t="s">
        <v>48</v>
      </c>
      <c r="T50" s="119">
        <f t="shared" si="43"/>
        <v>889.875</v>
      </c>
      <c r="U50" s="118">
        <f t="shared" si="37"/>
        <v>874.875</v>
      </c>
      <c r="V50" s="118">
        <f t="shared" si="37"/>
        <v>936.875</v>
      </c>
      <c r="W50" s="118">
        <f t="shared" si="37"/>
        <v>827.25</v>
      </c>
      <c r="X50" s="118">
        <f t="shared" si="37"/>
        <v>764.875</v>
      </c>
      <c r="Y50" s="118">
        <f t="shared" si="37"/>
        <v>780.875</v>
      </c>
      <c r="Z50" s="118">
        <f t="shared" si="37"/>
        <v>749.875</v>
      </c>
      <c r="AA50" s="118">
        <f t="shared" si="37"/>
        <v>686.875</v>
      </c>
      <c r="AB50" s="118">
        <f t="shared" si="37"/>
        <v>827.875</v>
      </c>
      <c r="AC50" s="120">
        <f t="shared" si="37"/>
        <v>764.875</v>
      </c>
      <c r="AD50" s="118">
        <f t="shared" si="44"/>
        <v>810.41250000000002</v>
      </c>
      <c r="AE50" s="118">
        <f t="shared" si="45"/>
        <v>71.412184928413993</v>
      </c>
      <c r="AF50" s="118">
        <f t="shared" si="46"/>
        <v>804.0625</v>
      </c>
      <c r="AG50" s="118">
        <f t="shared" si="47"/>
        <v>686.875</v>
      </c>
      <c r="AH50" s="120">
        <f t="shared" si="48"/>
        <v>936.875</v>
      </c>
    </row>
    <row r="51" spans="2:34" x14ac:dyDescent="0.25">
      <c r="B51" s="19" t="s">
        <v>49</v>
      </c>
      <c r="C51" s="125">
        <v>46.875</v>
      </c>
      <c r="D51" s="125">
        <v>31.25</v>
      </c>
      <c r="E51" s="125">
        <v>46.875</v>
      </c>
      <c r="F51" s="125">
        <v>62.5</v>
      </c>
      <c r="G51" s="125">
        <v>31.25</v>
      </c>
      <c r="H51" s="125">
        <v>46.875</v>
      </c>
      <c r="I51" s="125">
        <v>46.875</v>
      </c>
      <c r="J51" s="125">
        <v>46.875</v>
      </c>
      <c r="K51" s="125">
        <v>46.875</v>
      </c>
      <c r="L51" s="125">
        <v>46.875</v>
      </c>
      <c r="M51" s="124">
        <f t="shared" si="38"/>
        <v>45.3125</v>
      </c>
      <c r="N51" s="125">
        <f t="shared" si="39"/>
        <v>8.4143200111476624</v>
      </c>
      <c r="O51" s="125">
        <f t="shared" si="40"/>
        <v>46.875</v>
      </c>
      <c r="P51" s="125">
        <f t="shared" si="41"/>
        <v>31.25</v>
      </c>
      <c r="Q51" s="126">
        <f t="shared" si="42"/>
        <v>62.5</v>
      </c>
      <c r="S51" s="19" t="s">
        <v>49</v>
      </c>
      <c r="T51" s="124">
        <f t="shared" si="43"/>
        <v>936.875</v>
      </c>
      <c r="U51" s="125">
        <f t="shared" si="37"/>
        <v>874.25</v>
      </c>
      <c r="V51" s="125">
        <f t="shared" si="37"/>
        <v>1092.875</v>
      </c>
      <c r="W51" s="125">
        <f t="shared" si="37"/>
        <v>905.5</v>
      </c>
      <c r="X51" s="125">
        <f t="shared" si="37"/>
        <v>937.25</v>
      </c>
      <c r="Y51" s="125">
        <f t="shared" si="37"/>
        <v>780.875</v>
      </c>
      <c r="Z51" s="125">
        <f t="shared" si="37"/>
        <v>889.875</v>
      </c>
      <c r="AA51" s="125">
        <f t="shared" si="37"/>
        <v>780.875</v>
      </c>
      <c r="AB51" s="125">
        <f t="shared" si="37"/>
        <v>874.875</v>
      </c>
      <c r="AC51" s="126">
        <f t="shared" si="37"/>
        <v>952.875</v>
      </c>
      <c r="AD51" s="125">
        <f t="shared" si="44"/>
        <v>902.61249999999995</v>
      </c>
      <c r="AE51" s="125">
        <f t="shared" si="45"/>
        <v>85.137672514874396</v>
      </c>
      <c r="AF51" s="125">
        <f t="shared" si="46"/>
        <v>897.6875</v>
      </c>
      <c r="AG51" s="125">
        <f t="shared" si="47"/>
        <v>780.875</v>
      </c>
      <c r="AH51" s="126">
        <f t="shared" si="48"/>
        <v>1092.875</v>
      </c>
    </row>
    <row r="54" spans="2:34" x14ac:dyDescent="0.25">
      <c r="B54" s="145" t="s">
        <v>39</v>
      </c>
      <c r="C54" s="146">
        <v>1</v>
      </c>
      <c r="D54" s="146">
        <v>2</v>
      </c>
      <c r="E54" s="146">
        <v>3</v>
      </c>
      <c r="F54" s="146">
        <v>4</v>
      </c>
      <c r="G54" s="146">
        <v>5</v>
      </c>
      <c r="H54" s="146">
        <v>6</v>
      </c>
      <c r="I54" s="146">
        <v>7</v>
      </c>
      <c r="J54" s="146">
        <v>8</v>
      </c>
      <c r="K54" s="146">
        <v>9</v>
      </c>
      <c r="L54" s="146">
        <v>10</v>
      </c>
      <c r="M54" s="147" t="s">
        <v>31</v>
      </c>
      <c r="N54" s="146" t="s">
        <v>32</v>
      </c>
      <c r="O54" s="146" t="s">
        <v>33</v>
      </c>
      <c r="P54" s="146" t="s">
        <v>34</v>
      </c>
      <c r="Q54" s="148" t="s">
        <v>35</v>
      </c>
      <c r="S54" s="145" t="s">
        <v>43</v>
      </c>
      <c r="T54" s="146">
        <v>1</v>
      </c>
      <c r="U54" s="146">
        <v>2</v>
      </c>
      <c r="V54" s="146">
        <v>3</v>
      </c>
      <c r="W54" s="146">
        <v>4</v>
      </c>
      <c r="X54" s="146">
        <v>5</v>
      </c>
      <c r="Y54" s="146">
        <v>6</v>
      </c>
      <c r="Z54" s="146">
        <v>7</v>
      </c>
      <c r="AA54" s="146">
        <v>8</v>
      </c>
      <c r="AB54" s="146">
        <v>9</v>
      </c>
      <c r="AC54" s="146">
        <v>10</v>
      </c>
      <c r="AD54" s="147" t="s">
        <v>31</v>
      </c>
      <c r="AE54" s="146" t="s">
        <v>32</v>
      </c>
      <c r="AF54" s="146" t="s">
        <v>33</v>
      </c>
      <c r="AG54" s="146" t="s">
        <v>34</v>
      </c>
      <c r="AH54" s="148" t="s">
        <v>35</v>
      </c>
    </row>
    <row r="55" spans="2:34" x14ac:dyDescent="0.25">
      <c r="B55" s="20" t="s">
        <v>14</v>
      </c>
      <c r="C55" s="122">
        <v>3828.125</v>
      </c>
      <c r="D55" s="122">
        <v>4359.375</v>
      </c>
      <c r="E55" s="122">
        <v>4171.875</v>
      </c>
      <c r="F55" s="122">
        <v>3671.875</v>
      </c>
      <c r="G55" s="122">
        <v>3812.5</v>
      </c>
      <c r="H55" s="122">
        <v>3796.875</v>
      </c>
      <c r="I55" s="122">
        <v>3812.5</v>
      </c>
      <c r="J55" s="122">
        <v>4390.625</v>
      </c>
      <c r="K55" s="122">
        <v>3703.125</v>
      </c>
      <c r="L55" s="122">
        <v>3796.875</v>
      </c>
      <c r="M55" s="121">
        <f>AVERAGE(C55:L55)</f>
        <v>3934.375</v>
      </c>
      <c r="N55" s="122">
        <f>_xlfn.STDEV.P(C55:L55)</f>
        <v>254.24136538926942</v>
      </c>
      <c r="O55" s="122">
        <f>MEDIAN(C55:L55)</f>
        <v>3812.5</v>
      </c>
      <c r="P55" s="122">
        <f>MIN(C55:L55)</f>
        <v>3671.875</v>
      </c>
      <c r="Q55" s="123">
        <f>MAX(C55:L55)</f>
        <v>4390.625</v>
      </c>
      <c r="S55" s="21" t="s">
        <v>14</v>
      </c>
      <c r="T55" s="121">
        <f>C3+C55</f>
        <v>7609.125</v>
      </c>
      <c r="U55" s="122">
        <f t="shared" ref="U55:AC64" si="49">D3+D55</f>
        <v>8202.375</v>
      </c>
      <c r="V55" s="122">
        <f t="shared" si="49"/>
        <v>6842.875</v>
      </c>
      <c r="W55" s="122">
        <f t="shared" si="49"/>
        <v>5733.875</v>
      </c>
      <c r="X55" s="122">
        <f t="shared" si="49"/>
        <v>6405.5</v>
      </c>
      <c r="Y55" s="122">
        <f t="shared" si="49"/>
        <v>6655.875</v>
      </c>
      <c r="Z55" s="122">
        <f t="shared" si="49"/>
        <v>6030.5</v>
      </c>
      <c r="AA55" s="122">
        <f t="shared" si="49"/>
        <v>6483.625</v>
      </c>
      <c r="AB55" s="122">
        <f t="shared" si="49"/>
        <v>6015.125</v>
      </c>
      <c r="AC55" s="123">
        <f t="shared" si="49"/>
        <v>6092.875</v>
      </c>
      <c r="AD55" s="122">
        <f>AVERAGE(T55:AC55)</f>
        <v>6607.1750000000002</v>
      </c>
      <c r="AE55" s="122">
        <f>_xlfn.STDEV.P(T55:AC55)</f>
        <v>732.98465664364346</v>
      </c>
      <c r="AF55" s="122">
        <f>MEDIAN(T55:AC55)</f>
        <v>6444.5625</v>
      </c>
      <c r="AG55" s="122">
        <f>MIN(T55:AC55)</f>
        <v>5733.875</v>
      </c>
      <c r="AH55" s="123">
        <f>MAX(T55:AC55)</f>
        <v>8202.375</v>
      </c>
    </row>
    <row r="56" spans="2:34" x14ac:dyDescent="0.25">
      <c r="B56" s="18" t="s">
        <v>15</v>
      </c>
      <c r="C56" s="118">
        <v>3656.25</v>
      </c>
      <c r="D56" s="118">
        <v>4437.5</v>
      </c>
      <c r="E56" s="118">
        <v>4171.875</v>
      </c>
      <c r="F56" s="118">
        <v>4250</v>
      </c>
      <c r="G56" s="118">
        <v>4125</v>
      </c>
      <c r="H56" s="118">
        <v>4078.125</v>
      </c>
      <c r="I56" s="118">
        <v>4359.375</v>
      </c>
      <c r="J56" s="118">
        <v>3515.625</v>
      </c>
      <c r="K56" s="118">
        <v>4281.25</v>
      </c>
      <c r="L56" s="118">
        <v>5015.625</v>
      </c>
      <c r="M56" s="119">
        <f t="shared" ref="M56:M64" si="50">AVERAGE(C56:L56)</f>
        <v>4189.0625</v>
      </c>
      <c r="N56" s="118">
        <f t="shared" ref="N56:N64" si="51">_xlfn.STDEV.P(C56:L56)</f>
        <v>392.46130880158108</v>
      </c>
      <c r="O56" s="118">
        <f t="shared" ref="O56:O64" si="52">MEDIAN(C56:L56)</f>
        <v>4210.9375</v>
      </c>
      <c r="P56" s="118">
        <f t="shared" ref="P56:P64" si="53">MIN(C56:L56)</f>
        <v>3515.625</v>
      </c>
      <c r="Q56" s="120">
        <f t="shared" ref="Q56:Q64" si="54">MAX(C56:L56)</f>
        <v>5015.625</v>
      </c>
      <c r="S56" s="14" t="s">
        <v>15</v>
      </c>
      <c r="T56" s="119">
        <f t="shared" ref="T56:T64" si="55">C4+C56</f>
        <v>7531.25</v>
      </c>
      <c r="U56" s="118">
        <f t="shared" si="49"/>
        <v>8358.5</v>
      </c>
      <c r="V56" s="118">
        <f t="shared" si="49"/>
        <v>8764.875</v>
      </c>
      <c r="W56" s="118">
        <f t="shared" si="49"/>
        <v>8109</v>
      </c>
      <c r="X56" s="118">
        <f t="shared" si="49"/>
        <v>8375</v>
      </c>
      <c r="Y56" s="118">
        <f t="shared" si="49"/>
        <v>7499.125</v>
      </c>
      <c r="Z56" s="118">
        <f t="shared" si="49"/>
        <v>7530.375</v>
      </c>
      <c r="AA56" s="118">
        <f t="shared" si="49"/>
        <v>6483.625</v>
      </c>
      <c r="AB56" s="118">
        <f t="shared" si="49"/>
        <v>7999.25</v>
      </c>
      <c r="AC56" s="120">
        <f t="shared" si="49"/>
        <v>9280.625</v>
      </c>
      <c r="AD56" s="118">
        <f t="shared" ref="AD56:AD64" si="56">AVERAGE(T56:AC56)</f>
        <v>7993.1625000000004</v>
      </c>
      <c r="AE56" s="118">
        <f t="shared" ref="AE56:AE64" si="57">_xlfn.STDEV.P(T56:AC56)</f>
        <v>741.35946504125116</v>
      </c>
      <c r="AF56" s="118">
        <f t="shared" ref="AF56:AF64" si="58">MEDIAN(T56:AC56)</f>
        <v>8054.125</v>
      </c>
      <c r="AG56" s="118">
        <f t="shared" ref="AG56:AG64" si="59">MIN(T56:AC56)</f>
        <v>6483.625</v>
      </c>
      <c r="AH56" s="120">
        <f t="shared" ref="AH56:AH64" si="60">MAX(T56:AC56)</f>
        <v>9280.625</v>
      </c>
    </row>
    <row r="57" spans="2:34" x14ac:dyDescent="0.25">
      <c r="B57" s="18" t="s">
        <v>17</v>
      </c>
      <c r="C57" s="118">
        <v>4640.625</v>
      </c>
      <c r="D57" s="118">
        <v>4578.125</v>
      </c>
      <c r="E57" s="118">
        <v>4640.625</v>
      </c>
      <c r="F57" s="118">
        <v>4312.5</v>
      </c>
      <c r="G57" s="118">
        <v>4687.5</v>
      </c>
      <c r="H57" s="118">
        <v>4671.875</v>
      </c>
      <c r="I57" s="118">
        <v>4187.5</v>
      </c>
      <c r="J57" s="118">
        <v>4640.625</v>
      </c>
      <c r="K57" s="118">
        <v>3890.625</v>
      </c>
      <c r="L57" s="118">
        <v>4359.375</v>
      </c>
      <c r="M57" s="119">
        <f t="shared" si="50"/>
        <v>4460.9375</v>
      </c>
      <c r="N57" s="118">
        <f t="shared" si="51"/>
        <v>252.74373292180758</v>
      </c>
      <c r="O57" s="118">
        <f t="shared" si="52"/>
        <v>4609.375</v>
      </c>
      <c r="P57" s="118">
        <f t="shared" si="53"/>
        <v>3890.625</v>
      </c>
      <c r="Q57" s="120">
        <f t="shared" si="54"/>
        <v>4687.5</v>
      </c>
      <c r="S57" s="14" t="s">
        <v>17</v>
      </c>
      <c r="T57" s="119">
        <f t="shared" si="55"/>
        <v>10405.625</v>
      </c>
      <c r="U57" s="118">
        <f t="shared" si="49"/>
        <v>10921.125</v>
      </c>
      <c r="V57" s="118">
        <f t="shared" si="49"/>
        <v>10186.625</v>
      </c>
      <c r="W57" s="118">
        <f t="shared" si="49"/>
        <v>9843.5</v>
      </c>
      <c r="X57" s="118">
        <f t="shared" si="49"/>
        <v>9874.5</v>
      </c>
      <c r="Y57" s="118">
        <f t="shared" si="49"/>
        <v>9796.875</v>
      </c>
      <c r="Z57" s="118">
        <f t="shared" si="49"/>
        <v>8765.5</v>
      </c>
      <c r="AA57" s="118">
        <f t="shared" si="49"/>
        <v>9843.625</v>
      </c>
      <c r="AB57" s="118">
        <f t="shared" si="49"/>
        <v>9405.625</v>
      </c>
      <c r="AC57" s="120">
        <f t="shared" si="49"/>
        <v>10077.375</v>
      </c>
      <c r="AD57" s="118">
        <f t="shared" si="56"/>
        <v>9912.0375000000004</v>
      </c>
      <c r="AE57" s="118">
        <f t="shared" si="57"/>
        <v>544.02867298631418</v>
      </c>
      <c r="AF57" s="118">
        <f t="shared" si="58"/>
        <v>9859.0625</v>
      </c>
      <c r="AG57" s="118">
        <f t="shared" si="59"/>
        <v>8765.5</v>
      </c>
      <c r="AH57" s="120">
        <f t="shared" si="60"/>
        <v>10921.125</v>
      </c>
    </row>
    <row r="58" spans="2:34" x14ac:dyDescent="0.25">
      <c r="B58" s="19" t="s">
        <v>16</v>
      </c>
      <c r="C58" s="125">
        <v>3796.875</v>
      </c>
      <c r="D58" s="125">
        <v>3906.25</v>
      </c>
      <c r="E58" s="125">
        <v>4000</v>
      </c>
      <c r="F58" s="125">
        <v>3921.875</v>
      </c>
      <c r="G58" s="125">
        <v>3859.375</v>
      </c>
      <c r="H58" s="125">
        <v>4265.625</v>
      </c>
      <c r="I58" s="125">
        <v>3734.375</v>
      </c>
      <c r="J58" s="125">
        <v>4140.625</v>
      </c>
      <c r="K58" s="125">
        <v>3843.75</v>
      </c>
      <c r="L58" s="125">
        <v>3796.875</v>
      </c>
      <c r="M58" s="124">
        <f t="shared" si="50"/>
        <v>3926.5625</v>
      </c>
      <c r="N58" s="125">
        <f t="shared" si="51"/>
        <v>157.6577211279232</v>
      </c>
      <c r="O58" s="125">
        <f t="shared" si="52"/>
        <v>3882.8125</v>
      </c>
      <c r="P58" s="125">
        <f t="shared" si="53"/>
        <v>3734.375</v>
      </c>
      <c r="Q58" s="126">
        <f t="shared" si="54"/>
        <v>4265.625</v>
      </c>
      <c r="S58" s="16" t="s">
        <v>16</v>
      </c>
      <c r="T58" s="124">
        <f t="shared" si="55"/>
        <v>11311.875</v>
      </c>
      <c r="U58" s="125">
        <f t="shared" si="49"/>
        <v>10984.25</v>
      </c>
      <c r="V58" s="125">
        <f t="shared" si="49"/>
        <v>10546</v>
      </c>
      <c r="W58" s="125">
        <f t="shared" si="49"/>
        <v>9499.875</v>
      </c>
      <c r="X58" s="125">
        <f t="shared" si="49"/>
        <v>9624.375</v>
      </c>
      <c r="Y58" s="125">
        <f t="shared" si="49"/>
        <v>10655.625</v>
      </c>
      <c r="Z58" s="125">
        <f t="shared" si="49"/>
        <v>8890.375</v>
      </c>
      <c r="AA58" s="125">
        <f t="shared" si="49"/>
        <v>10030.625</v>
      </c>
      <c r="AB58" s="125">
        <f t="shared" si="49"/>
        <v>9468.75</v>
      </c>
      <c r="AC58" s="126">
        <f t="shared" si="49"/>
        <v>9421.875</v>
      </c>
      <c r="AD58" s="125">
        <f t="shared" si="56"/>
        <v>10043.362499999999</v>
      </c>
      <c r="AE58" s="125">
        <f t="shared" si="57"/>
        <v>750.91949770348219</v>
      </c>
      <c r="AF58" s="125">
        <f t="shared" si="58"/>
        <v>9827.5</v>
      </c>
      <c r="AG58" s="125">
        <f t="shared" si="59"/>
        <v>8890.375</v>
      </c>
      <c r="AH58" s="126">
        <f t="shared" si="60"/>
        <v>11311.875</v>
      </c>
    </row>
    <row r="59" spans="2:34" x14ac:dyDescent="0.25">
      <c r="B59" s="20" t="s">
        <v>44</v>
      </c>
      <c r="C59" s="122">
        <v>3734.375</v>
      </c>
      <c r="D59" s="122">
        <v>3562.5</v>
      </c>
      <c r="E59" s="122">
        <v>4109.375</v>
      </c>
      <c r="F59" s="122">
        <v>3531.25</v>
      </c>
      <c r="G59" s="122">
        <v>4203.125</v>
      </c>
      <c r="H59" s="122">
        <v>4000</v>
      </c>
      <c r="I59" s="122">
        <v>4093.75</v>
      </c>
      <c r="J59" s="122">
        <v>4265.625</v>
      </c>
      <c r="K59" s="122">
        <v>4046.875</v>
      </c>
      <c r="L59" s="122">
        <v>3656.25</v>
      </c>
      <c r="M59" s="121">
        <f t="shared" si="50"/>
        <v>3920.3125</v>
      </c>
      <c r="N59" s="122">
        <f t="shared" si="51"/>
        <v>259.05948430090336</v>
      </c>
      <c r="O59" s="122">
        <f t="shared" si="52"/>
        <v>4023.4375</v>
      </c>
      <c r="P59" s="122">
        <f t="shared" si="53"/>
        <v>3531.25</v>
      </c>
      <c r="Q59" s="123">
        <f t="shared" si="54"/>
        <v>4265.625</v>
      </c>
      <c r="S59" s="21" t="s">
        <v>44</v>
      </c>
      <c r="T59" s="121">
        <f t="shared" si="55"/>
        <v>5593.375</v>
      </c>
      <c r="U59" s="122">
        <f t="shared" si="49"/>
        <v>5312.5</v>
      </c>
      <c r="V59" s="122">
        <f t="shared" si="49"/>
        <v>5405.375</v>
      </c>
      <c r="W59" s="122">
        <f t="shared" si="49"/>
        <v>5437.25</v>
      </c>
      <c r="X59" s="122">
        <f t="shared" si="49"/>
        <v>5453.125</v>
      </c>
      <c r="Y59" s="122">
        <f t="shared" si="49"/>
        <v>5546</v>
      </c>
      <c r="Z59" s="122">
        <f t="shared" si="49"/>
        <v>5811.75</v>
      </c>
      <c r="AA59" s="122">
        <f t="shared" si="49"/>
        <v>5640.625</v>
      </c>
      <c r="AB59" s="122">
        <f t="shared" si="49"/>
        <v>5374.875</v>
      </c>
      <c r="AC59" s="123">
        <f t="shared" si="49"/>
        <v>5406.25</v>
      </c>
      <c r="AD59" s="122">
        <f t="shared" si="56"/>
        <v>5498.1125000000002</v>
      </c>
      <c r="AE59" s="122">
        <f t="shared" si="57"/>
        <v>142.28598457420182</v>
      </c>
      <c r="AF59" s="122">
        <f t="shared" si="58"/>
        <v>5445.1875</v>
      </c>
      <c r="AG59" s="122">
        <f t="shared" si="59"/>
        <v>5312.5</v>
      </c>
      <c r="AH59" s="123">
        <f t="shared" si="60"/>
        <v>5811.75</v>
      </c>
    </row>
    <row r="60" spans="2:34" x14ac:dyDescent="0.25">
      <c r="B60" s="18" t="s">
        <v>45</v>
      </c>
      <c r="C60" s="118">
        <v>3343.75</v>
      </c>
      <c r="D60" s="118">
        <v>3765.625</v>
      </c>
      <c r="E60" s="118">
        <v>3484.375</v>
      </c>
      <c r="F60" s="118">
        <v>3828.125</v>
      </c>
      <c r="G60" s="118">
        <v>3984.375</v>
      </c>
      <c r="H60" s="118">
        <v>3968.75</v>
      </c>
      <c r="I60" s="118">
        <v>3578.125</v>
      </c>
      <c r="J60" s="118">
        <v>3687.5</v>
      </c>
      <c r="K60" s="118">
        <v>3703.125</v>
      </c>
      <c r="L60" s="118">
        <v>3687.5</v>
      </c>
      <c r="M60" s="119">
        <f t="shared" si="50"/>
        <v>3703.125</v>
      </c>
      <c r="N60" s="118">
        <f t="shared" si="51"/>
        <v>190.34302916051325</v>
      </c>
      <c r="O60" s="118">
        <f t="shared" si="52"/>
        <v>3695.3125</v>
      </c>
      <c r="P60" s="118">
        <f t="shared" si="53"/>
        <v>3343.75</v>
      </c>
      <c r="Q60" s="120">
        <f t="shared" si="54"/>
        <v>3984.375</v>
      </c>
      <c r="S60" s="14" t="s">
        <v>45</v>
      </c>
      <c r="T60" s="119">
        <f t="shared" si="55"/>
        <v>6171.75</v>
      </c>
      <c r="U60" s="118">
        <f t="shared" si="49"/>
        <v>5952.625</v>
      </c>
      <c r="V60" s="118">
        <f t="shared" si="49"/>
        <v>6265.375</v>
      </c>
      <c r="W60" s="118">
        <f t="shared" si="49"/>
        <v>6343.125</v>
      </c>
      <c r="X60" s="118">
        <f t="shared" si="49"/>
        <v>5921.375</v>
      </c>
      <c r="Y60" s="118">
        <f t="shared" si="49"/>
        <v>5874.75</v>
      </c>
      <c r="Z60" s="118">
        <f t="shared" si="49"/>
        <v>5515.125</v>
      </c>
      <c r="AA60" s="118">
        <f t="shared" si="49"/>
        <v>5343.5</v>
      </c>
      <c r="AB60" s="118">
        <f t="shared" si="49"/>
        <v>5343.125</v>
      </c>
      <c r="AC60" s="120">
        <f t="shared" si="49"/>
        <v>5468.5</v>
      </c>
      <c r="AD60" s="118">
        <f t="shared" si="56"/>
        <v>5819.9250000000002</v>
      </c>
      <c r="AE60" s="118">
        <f t="shared" si="57"/>
        <v>360.21848057810689</v>
      </c>
      <c r="AF60" s="118">
        <f t="shared" si="58"/>
        <v>5898.0625</v>
      </c>
      <c r="AG60" s="118">
        <f t="shared" si="59"/>
        <v>5343.125</v>
      </c>
      <c r="AH60" s="120">
        <f t="shared" si="60"/>
        <v>6343.125</v>
      </c>
    </row>
    <row r="61" spans="2:34" x14ac:dyDescent="0.25">
      <c r="B61" s="19" t="s">
        <v>46</v>
      </c>
      <c r="C61" s="125">
        <v>3375</v>
      </c>
      <c r="D61" s="125">
        <v>3890.625</v>
      </c>
      <c r="E61" s="125">
        <v>3625</v>
      </c>
      <c r="F61" s="125">
        <v>3390.625</v>
      </c>
      <c r="G61" s="125">
        <v>3578.125</v>
      </c>
      <c r="H61" s="125">
        <v>3781.25</v>
      </c>
      <c r="I61" s="125">
        <v>3578.125</v>
      </c>
      <c r="J61" s="125">
        <v>3515.625</v>
      </c>
      <c r="K61" s="125">
        <v>3640.625</v>
      </c>
      <c r="L61" s="125">
        <v>3765.625</v>
      </c>
      <c r="M61" s="124">
        <f t="shared" si="50"/>
        <v>3614.0625</v>
      </c>
      <c r="N61" s="125">
        <f t="shared" si="51"/>
        <v>157.34770662850477</v>
      </c>
      <c r="O61" s="125">
        <f t="shared" si="52"/>
        <v>3601.5625</v>
      </c>
      <c r="P61" s="125">
        <f t="shared" si="53"/>
        <v>3375</v>
      </c>
      <c r="Q61" s="126">
        <f t="shared" si="54"/>
        <v>3890.625</v>
      </c>
      <c r="S61" s="16" t="s">
        <v>46</v>
      </c>
      <c r="T61" s="124">
        <f t="shared" si="55"/>
        <v>6234</v>
      </c>
      <c r="U61" s="125">
        <f t="shared" si="49"/>
        <v>6780.625</v>
      </c>
      <c r="V61" s="125">
        <f t="shared" si="49"/>
        <v>6343</v>
      </c>
      <c r="W61" s="125">
        <f t="shared" si="49"/>
        <v>5890.625</v>
      </c>
      <c r="X61" s="125">
        <f t="shared" si="49"/>
        <v>6062.125</v>
      </c>
      <c r="Y61" s="125">
        <f t="shared" si="49"/>
        <v>5921.25</v>
      </c>
      <c r="Z61" s="125">
        <f t="shared" si="49"/>
        <v>5796.125</v>
      </c>
      <c r="AA61" s="125">
        <f t="shared" si="49"/>
        <v>5593.625</v>
      </c>
      <c r="AB61" s="125">
        <f t="shared" si="49"/>
        <v>5968.625</v>
      </c>
      <c r="AC61" s="126">
        <f t="shared" si="49"/>
        <v>5968.625</v>
      </c>
      <c r="AD61" s="125">
        <f t="shared" si="56"/>
        <v>6055.8625000000002</v>
      </c>
      <c r="AE61" s="125">
        <f t="shared" si="57"/>
        <v>313.25271073248518</v>
      </c>
      <c r="AF61" s="125">
        <f t="shared" si="58"/>
        <v>5968.625</v>
      </c>
      <c r="AG61" s="125">
        <f t="shared" si="59"/>
        <v>5593.625</v>
      </c>
      <c r="AH61" s="126">
        <f t="shared" si="60"/>
        <v>6780.625</v>
      </c>
    </row>
    <row r="62" spans="2:34" x14ac:dyDescent="0.25">
      <c r="B62" s="18" t="s">
        <v>47</v>
      </c>
      <c r="C62" s="118">
        <v>3359.375</v>
      </c>
      <c r="D62" s="118">
        <v>3671.875</v>
      </c>
      <c r="E62" s="118">
        <v>3390.625</v>
      </c>
      <c r="F62" s="118">
        <v>3843.75</v>
      </c>
      <c r="G62" s="118">
        <v>3812.5</v>
      </c>
      <c r="H62" s="118">
        <v>3781.25</v>
      </c>
      <c r="I62" s="118">
        <v>3546.875</v>
      </c>
      <c r="J62" s="118">
        <v>3796.875</v>
      </c>
      <c r="K62" s="118">
        <v>3812.5</v>
      </c>
      <c r="L62" s="118">
        <v>4218.75</v>
      </c>
      <c r="M62" s="119">
        <f t="shared" si="50"/>
        <v>3723.4375</v>
      </c>
      <c r="N62" s="118">
        <f t="shared" si="51"/>
        <v>236.970008980567</v>
      </c>
      <c r="O62" s="118">
        <f t="shared" si="52"/>
        <v>3789.0625</v>
      </c>
      <c r="P62" s="118">
        <f t="shared" si="53"/>
        <v>3359.375</v>
      </c>
      <c r="Q62" s="120">
        <f t="shared" si="54"/>
        <v>4218.75</v>
      </c>
      <c r="S62" s="14" t="s">
        <v>47</v>
      </c>
      <c r="T62" s="121">
        <f t="shared" si="55"/>
        <v>3968.375</v>
      </c>
      <c r="U62" s="122">
        <f t="shared" si="49"/>
        <v>4280.875</v>
      </c>
      <c r="V62" s="122">
        <f t="shared" si="49"/>
        <v>3968.625</v>
      </c>
      <c r="W62" s="122">
        <f t="shared" si="49"/>
        <v>4452.75</v>
      </c>
      <c r="X62" s="122">
        <f t="shared" si="49"/>
        <v>4343.5</v>
      </c>
      <c r="Y62" s="122">
        <f t="shared" si="49"/>
        <v>4343.25</v>
      </c>
      <c r="Z62" s="122">
        <f t="shared" si="49"/>
        <v>4014.875</v>
      </c>
      <c r="AA62" s="122">
        <f t="shared" si="49"/>
        <v>4311.875</v>
      </c>
      <c r="AB62" s="122">
        <f t="shared" si="49"/>
        <v>4374.5</v>
      </c>
      <c r="AC62" s="123">
        <f t="shared" si="49"/>
        <v>4655.75</v>
      </c>
      <c r="AD62" s="118">
        <f t="shared" si="56"/>
        <v>4271.4375</v>
      </c>
      <c r="AE62" s="118">
        <f t="shared" si="57"/>
        <v>212.75175711671574</v>
      </c>
      <c r="AF62" s="118">
        <f t="shared" si="58"/>
        <v>4327.5625</v>
      </c>
      <c r="AG62" s="118">
        <f t="shared" si="59"/>
        <v>3968.375</v>
      </c>
      <c r="AH62" s="120">
        <f t="shared" si="60"/>
        <v>4655.75</v>
      </c>
    </row>
    <row r="63" spans="2:34" x14ac:dyDescent="0.25">
      <c r="B63" s="18" t="s">
        <v>48</v>
      </c>
      <c r="C63" s="118">
        <v>3953.125</v>
      </c>
      <c r="D63" s="118">
        <v>3953.125</v>
      </c>
      <c r="E63" s="118">
        <v>3796.875</v>
      </c>
      <c r="F63" s="118">
        <v>3906.25</v>
      </c>
      <c r="G63" s="118">
        <v>3546.875</v>
      </c>
      <c r="H63" s="118">
        <v>3671.875</v>
      </c>
      <c r="I63" s="118">
        <v>3796.875</v>
      </c>
      <c r="J63" s="118">
        <v>3890.625</v>
      </c>
      <c r="K63" s="118">
        <v>4125</v>
      </c>
      <c r="L63" s="118">
        <v>3593.75</v>
      </c>
      <c r="M63" s="119">
        <f t="shared" si="50"/>
        <v>3823.4375</v>
      </c>
      <c r="N63" s="118">
        <f t="shared" si="51"/>
        <v>170.16909099848303</v>
      </c>
      <c r="O63" s="118">
        <f t="shared" si="52"/>
        <v>3843.75</v>
      </c>
      <c r="P63" s="118">
        <f t="shared" si="53"/>
        <v>3546.875</v>
      </c>
      <c r="Q63" s="120">
        <f t="shared" si="54"/>
        <v>4125</v>
      </c>
      <c r="S63" s="14" t="s">
        <v>48</v>
      </c>
      <c r="T63" s="119">
        <f t="shared" si="55"/>
        <v>4796.125</v>
      </c>
      <c r="U63" s="118">
        <f t="shared" si="49"/>
        <v>4781.125</v>
      </c>
      <c r="V63" s="118">
        <f t="shared" si="49"/>
        <v>4686.875</v>
      </c>
      <c r="W63" s="118">
        <f t="shared" si="49"/>
        <v>4702.25</v>
      </c>
      <c r="X63" s="118">
        <f t="shared" si="49"/>
        <v>4264.875</v>
      </c>
      <c r="Y63" s="118">
        <f t="shared" si="49"/>
        <v>4405.875</v>
      </c>
      <c r="Z63" s="118">
        <f t="shared" si="49"/>
        <v>4499.875</v>
      </c>
      <c r="AA63" s="118">
        <f t="shared" si="49"/>
        <v>4530.625</v>
      </c>
      <c r="AB63" s="118">
        <f t="shared" si="49"/>
        <v>4906</v>
      </c>
      <c r="AC63" s="120">
        <f t="shared" si="49"/>
        <v>4311.75</v>
      </c>
      <c r="AD63" s="118">
        <f t="shared" si="56"/>
        <v>4588.5375000000004</v>
      </c>
      <c r="AE63" s="118">
        <f t="shared" si="57"/>
        <v>207.24742949250299</v>
      </c>
      <c r="AF63" s="118">
        <f t="shared" si="58"/>
        <v>4608.75</v>
      </c>
      <c r="AG63" s="118">
        <f t="shared" si="59"/>
        <v>4264.875</v>
      </c>
      <c r="AH63" s="120">
        <f t="shared" si="60"/>
        <v>4906</v>
      </c>
    </row>
    <row r="64" spans="2:34" x14ac:dyDescent="0.25">
      <c r="B64" s="19" t="s">
        <v>49</v>
      </c>
      <c r="C64" s="125">
        <v>3625</v>
      </c>
      <c r="D64" s="125">
        <v>3875</v>
      </c>
      <c r="E64" s="125">
        <v>3703.125</v>
      </c>
      <c r="F64" s="125">
        <v>3781.25</v>
      </c>
      <c r="G64" s="125">
        <v>3671.875</v>
      </c>
      <c r="H64" s="125">
        <v>3671.875</v>
      </c>
      <c r="I64" s="125">
        <v>3843.75</v>
      </c>
      <c r="J64" s="125">
        <v>3703.125</v>
      </c>
      <c r="K64" s="125">
        <v>4109.375</v>
      </c>
      <c r="L64" s="125">
        <v>3968.75</v>
      </c>
      <c r="M64" s="124">
        <f t="shared" si="50"/>
        <v>3795.3125</v>
      </c>
      <c r="N64" s="125">
        <f t="shared" si="51"/>
        <v>146.31709198261836</v>
      </c>
      <c r="O64" s="125">
        <f t="shared" si="52"/>
        <v>3742.1875</v>
      </c>
      <c r="P64" s="125">
        <f t="shared" si="53"/>
        <v>3625</v>
      </c>
      <c r="Q64" s="126">
        <f t="shared" si="54"/>
        <v>4109.375</v>
      </c>
      <c r="S64" s="16" t="s">
        <v>49</v>
      </c>
      <c r="T64" s="124">
        <f t="shared" si="55"/>
        <v>4515</v>
      </c>
      <c r="U64" s="125">
        <f t="shared" si="49"/>
        <v>4718</v>
      </c>
      <c r="V64" s="125">
        <f t="shared" si="49"/>
        <v>4749.125</v>
      </c>
      <c r="W64" s="125">
        <f t="shared" si="49"/>
        <v>4624.25</v>
      </c>
      <c r="X64" s="125">
        <f t="shared" si="49"/>
        <v>4577.875</v>
      </c>
      <c r="Y64" s="125">
        <f t="shared" si="49"/>
        <v>4405.875</v>
      </c>
      <c r="Z64" s="125">
        <f t="shared" si="49"/>
        <v>4686.75</v>
      </c>
      <c r="AA64" s="125">
        <f t="shared" si="49"/>
        <v>4437.125</v>
      </c>
      <c r="AB64" s="125">
        <f t="shared" si="49"/>
        <v>4937.375</v>
      </c>
      <c r="AC64" s="126">
        <f t="shared" si="49"/>
        <v>4874.75</v>
      </c>
      <c r="AD64" s="125">
        <f t="shared" si="56"/>
        <v>4652.6125000000002</v>
      </c>
      <c r="AE64" s="125">
        <f t="shared" si="57"/>
        <v>166.68289926159193</v>
      </c>
      <c r="AF64" s="125">
        <f t="shared" si="58"/>
        <v>4655.5</v>
      </c>
      <c r="AG64" s="125">
        <f t="shared" si="59"/>
        <v>4405.875</v>
      </c>
      <c r="AH64" s="126">
        <f t="shared" si="60"/>
        <v>4937.375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15F8-3E7F-4515-A214-8F52059C8C7F}">
  <dimension ref="B2:S44"/>
  <sheetViews>
    <sheetView zoomScale="70" zoomScaleNormal="70" workbookViewId="0">
      <selection activeCell="B32" sqref="B32"/>
    </sheetView>
  </sheetViews>
  <sheetFormatPr baseColWidth="10" defaultRowHeight="15" x14ac:dyDescent="0.25"/>
  <cols>
    <col min="2" max="2" width="34.7109375" customWidth="1"/>
  </cols>
  <sheetData>
    <row r="2" spans="2:19" x14ac:dyDescent="0.25">
      <c r="C2" s="130" t="s">
        <v>0</v>
      </c>
      <c r="D2" s="131"/>
      <c r="E2" s="131"/>
      <c r="F2" s="132"/>
      <c r="G2" s="130" t="s">
        <v>1</v>
      </c>
      <c r="H2" s="131"/>
      <c r="I2" s="131"/>
      <c r="J2" s="132"/>
      <c r="K2" s="130" t="s">
        <v>2</v>
      </c>
      <c r="L2" s="131"/>
      <c r="M2" s="131"/>
      <c r="N2" s="132"/>
      <c r="O2" s="131" t="s">
        <v>3</v>
      </c>
      <c r="P2" s="131"/>
      <c r="Q2" s="131"/>
      <c r="R2" s="132"/>
    </row>
    <row r="3" spans="2:19" x14ac:dyDescent="0.25">
      <c r="B3" s="17" t="s">
        <v>12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3" t="s">
        <v>7</v>
      </c>
      <c r="K3" s="1" t="s">
        <v>4</v>
      </c>
      <c r="L3" s="2" t="s">
        <v>5</v>
      </c>
      <c r="M3" s="2" t="s">
        <v>6</v>
      </c>
      <c r="N3" s="3" t="s">
        <v>7</v>
      </c>
      <c r="O3" s="2" t="s">
        <v>4</v>
      </c>
      <c r="P3" s="2" t="s">
        <v>5</v>
      </c>
      <c r="Q3" s="2" t="s">
        <v>6</v>
      </c>
      <c r="R3" s="3" t="s">
        <v>7</v>
      </c>
    </row>
    <row r="4" spans="2:19" x14ac:dyDescent="0.25">
      <c r="B4" s="20" t="s">
        <v>14</v>
      </c>
      <c r="C4" s="56">
        <v>98.936060999999995</v>
      </c>
      <c r="D4" s="54">
        <v>98.572890000000001</v>
      </c>
      <c r="E4" s="54">
        <v>96.015344999999996</v>
      </c>
      <c r="F4" s="57">
        <v>91.447569999999999</v>
      </c>
      <c r="G4" s="24">
        <v>98.523381999999998</v>
      </c>
      <c r="H4" s="25">
        <v>97.992716999999999</v>
      </c>
      <c r="I4" s="25">
        <v>94.807638999999995</v>
      </c>
      <c r="J4" s="26">
        <v>87.570863000000003</v>
      </c>
      <c r="K4" s="24">
        <v>98.075914999999995</v>
      </c>
      <c r="L4" s="25">
        <v>97.944472000000005</v>
      </c>
      <c r="M4" s="25">
        <v>92.919690000000003</v>
      </c>
      <c r="N4" s="26">
        <v>89.271000999999998</v>
      </c>
      <c r="O4" s="25">
        <v>98.974952000000002</v>
      </c>
      <c r="P4" s="25">
        <v>98.04101</v>
      </c>
      <c r="Q4" s="25">
        <v>96.773897000000005</v>
      </c>
      <c r="R4" s="26">
        <v>85.934272000000007</v>
      </c>
    </row>
    <row r="5" spans="2:19" x14ac:dyDescent="0.25">
      <c r="B5" s="18" t="s">
        <v>15</v>
      </c>
      <c r="C5" s="58">
        <v>98.479311999999993</v>
      </c>
      <c r="D5" s="23">
        <v>98.592155000000005</v>
      </c>
      <c r="E5" s="23">
        <v>95.996775999999997</v>
      </c>
      <c r="F5" s="59">
        <v>87.958087000000006</v>
      </c>
      <c r="G5" s="27">
        <v>97.923737000000003</v>
      </c>
      <c r="H5" s="28">
        <v>98.024975999999995</v>
      </c>
      <c r="I5" s="28">
        <v>94.789905000000005</v>
      </c>
      <c r="J5" s="29">
        <v>82.685688999999996</v>
      </c>
      <c r="K5" s="27">
        <v>97.133630999999994</v>
      </c>
      <c r="L5" s="28">
        <v>97.955169999999995</v>
      </c>
      <c r="M5" s="28">
        <v>92.918177</v>
      </c>
      <c r="N5" s="29">
        <v>83.561549999999997</v>
      </c>
      <c r="O5" s="28">
        <v>98.726800999999995</v>
      </c>
      <c r="P5" s="28">
        <v>98.094881999999998</v>
      </c>
      <c r="Q5" s="28">
        <v>96.738591</v>
      </c>
      <c r="R5" s="29">
        <v>81.827997999999994</v>
      </c>
    </row>
    <row r="6" spans="2:19" x14ac:dyDescent="0.25">
      <c r="B6" s="18" t="s">
        <v>17</v>
      </c>
      <c r="C6" s="58">
        <v>98.157171000000005</v>
      </c>
      <c r="D6" s="23">
        <v>98.438281000000003</v>
      </c>
      <c r="E6" s="23">
        <v>95.708395999999993</v>
      </c>
      <c r="F6" s="59">
        <v>86.712894000000006</v>
      </c>
      <c r="G6" s="27">
        <v>97.506789999999995</v>
      </c>
      <c r="H6" s="28">
        <v>97.821543000000005</v>
      </c>
      <c r="I6" s="28">
        <v>94.469166999999999</v>
      </c>
      <c r="J6" s="29">
        <v>80.889398999999997</v>
      </c>
      <c r="K6" s="27">
        <v>96.596160999999995</v>
      </c>
      <c r="L6" s="28">
        <v>97.706322999999998</v>
      </c>
      <c r="M6" s="28">
        <v>92.502662000000001</v>
      </c>
      <c r="N6" s="29">
        <v>81.912756000000002</v>
      </c>
      <c r="O6" s="28">
        <v>98.434752000000003</v>
      </c>
      <c r="P6" s="28">
        <v>97.937034999999995</v>
      </c>
      <c r="Q6" s="28">
        <v>96.521099000000007</v>
      </c>
      <c r="R6" s="29">
        <v>79.891296999999994</v>
      </c>
    </row>
    <row r="7" spans="2:19" x14ac:dyDescent="0.25">
      <c r="B7" s="19" t="s">
        <v>16</v>
      </c>
      <c r="C7" s="60">
        <v>98.819655999999995</v>
      </c>
      <c r="D7" s="55">
        <v>98.514533</v>
      </c>
      <c r="E7" s="55">
        <v>96.137787000000003</v>
      </c>
      <c r="F7" s="61">
        <v>89.344789000000006</v>
      </c>
      <c r="G7" s="30">
        <v>98.363898000000006</v>
      </c>
      <c r="H7" s="31">
        <v>97.923066000000006</v>
      </c>
      <c r="I7" s="31">
        <v>94.933094999999994</v>
      </c>
      <c r="J7" s="32">
        <v>86.743903000000003</v>
      </c>
      <c r="K7" s="30">
        <v>97.877279999999999</v>
      </c>
      <c r="L7" s="31">
        <v>97.653119000000004</v>
      </c>
      <c r="M7" s="31">
        <v>93.163535999999993</v>
      </c>
      <c r="N7" s="32">
        <v>84.038892000000004</v>
      </c>
      <c r="O7" s="31">
        <v>98.855378000000002</v>
      </c>
      <c r="P7" s="31">
        <v>98.194508999999996</v>
      </c>
      <c r="Q7" s="31">
        <v>96.771178000000006</v>
      </c>
      <c r="R7" s="32">
        <v>89.628839999999997</v>
      </c>
    </row>
    <row r="8" spans="2:19" x14ac:dyDescent="0.25">
      <c r="B8" s="20" t="s">
        <v>44</v>
      </c>
      <c r="C8" s="24">
        <v>98.228819999999999</v>
      </c>
      <c r="D8" s="25">
        <v>98.628102999999996</v>
      </c>
      <c r="E8" s="25">
        <v>96.329665000000006</v>
      </c>
      <c r="F8" s="26">
        <v>92.515996999999999</v>
      </c>
      <c r="G8" s="24">
        <v>97.585114000000004</v>
      </c>
      <c r="H8" s="25">
        <v>98.074617000000003</v>
      </c>
      <c r="I8" s="25">
        <v>95.173012999999997</v>
      </c>
      <c r="J8" s="26">
        <v>89.238923999999997</v>
      </c>
      <c r="K8" s="24">
        <v>96.731864999999999</v>
      </c>
      <c r="L8" s="25">
        <v>98.007985000000005</v>
      </c>
      <c r="M8" s="25">
        <v>93.491060000000004</v>
      </c>
      <c r="N8" s="26">
        <v>90.410239000000004</v>
      </c>
      <c r="O8" s="25">
        <v>98.453548999999995</v>
      </c>
      <c r="P8" s="25">
        <v>98.14134</v>
      </c>
      <c r="Q8" s="25">
        <v>96.916594000000003</v>
      </c>
      <c r="R8" s="26">
        <v>88.097571000000002</v>
      </c>
      <c r="S8" s="15"/>
    </row>
    <row r="9" spans="2:19" x14ac:dyDescent="0.25">
      <c r="B9" s="18" t="s">
        <v>45</v>
      </c>
      <c r="C9" s="27">
        <v>98.390058999999994</v>
      </c>
      <c r="D9" s="28">
        <v>98.595354</v>
      </c>
      <c r="E9" s="28">
        <v>96.342517999999998</v>
      </c>
      <c r="F9" s="29">
        <v>88.044300000000007</v>
      </c>
      <c r="G9" s="27">
        <v>97.803494000000001</v>
      </c>
      <c r="H9" s="28">
        <v>98.030811</v>
      </c>
      <c r="I9" s="28">
        <v>95.187997999999993</v>
      </c>
      <c r="J9" s="29">
        <v>82.091723000000002</v>
      </c>
      <c r="K9" s="27">
        <v>97.001859999999994</v>
      </c>
      <c r="L9" s="28">
        <v>97.960725999999994</v>
      </c>
      <c r="M9" s="28">
        <v>93.532335000000003</v>
      </c>
      <c r="N9" s="29">
        <v>86.506146999999999</v>
      </c>
      <c r="O9" s="28">
        <v>98.618487999999999</v>
      </c>
      <c r="P9" s="28">
        <v>98.100994999999998</v>
      </c>
      <c r="Q9" s="28">
        <v>96.903332000000006</v>
      </c>
      <c r="R9" s="29">
        <v>78.105962000000005</v>
      </c>
      <c r="S9" s="15"/>
    </row>
    <row r="10" spans="2:19" x14ac:dyDescent="0.25">
      <c r="B10" s="19" t="s">
        <v>46</v>
      </c>
      <c r="C10" s="30">
        <v>98.141264000000007</v>
      </c>
      <c r="D10" s="31">
        <v>98.587361000000001</v>
      </c>
      <c r="E10" s="31">
        <v>96.33972</v>
      </c>
      <c r="F10" s="32">
        <v>92.776666000000006</v>
      </c>
      <c r="G10" s="30">
        <v>97.492889000000005</v>
      </c>
      <c r="H10" s="31">
        <v>98.022942</v>
      </c>
      <c r="I10" s="31">
        <v>95.205062999999996</v>
      </c>
      <c r="J10" s="32">
        <v>90.174339000000003</v>
      </c>
      <c r="K10" s="30">
        <v>96.475613999999993</v>
      </c>
      <c r="L10" s="31">
        <v>97.936729999999997</v>
      </c>
      <c r="M10" s="31">
        <v>93.501298000000006</v>
      </c>
      <c r="N10" s="32">
        <v>89.197827000000004</v>
      </c>
      <c r="O10" s="31">
        <v>98.531845000000004</v>
      </c>
      <c r="P10" s="31">
        <v>98.109305000000006</v>
      </c>
      <c r="Q10" s="31">
        <v>96.972071999999997</v>
      </c>
      <c r="R10" s="32">
        <v>91.172469000000007</v>
      </c>
      <c r="S10" s="15"/>
    </row>
    <row r="11" spans="2:19" x14ac:dyDescent="0.25">
      <c r="B11" s="20" t="s">
        <v>47</v>
      </c>
      <c r="C11" s="24">
        <v>98.909358999999995</v>
      </c>
      <c r="D11" s="25">
        <v>98.550725</v>
      </c>
      <c r="E11" s="25">
        <v>96.040284999999997</v>
      </c>
      <c r="F11" s="26">
        <v>88.513879000000003</v>
      </c>
      <c r="G11" s="24">
        <v>98.489766000000003</v>
      </c>
      <c r="H11" s="25">
        <v>97.960953000000003</v>
      </c>
      <c r="I11" s="25">
        <v>94.817766000000006</v>
      </c>
      <c r="J11" s="26">
        <v>84.040717999999998</v>
      </c>
      <c r="K11" s="24">
        <v>97.977096000000003</v>
      </c>
      <c r="L11" s="25">
        <v>97.900363999999996</v>
      </c>
      <c r="M11" s="25">
        <v>92.990605000000002</v>
      </c>
      <c r="N11" s="26">
        <v>83.604219000000001</v>
      </c>
      <c r="O11" s="25">
        <v>99.007829999999998</v>
      </c>
      <c r="P11" s="25">
        <v>98.021618000000004</v>
      </c>
      <c r="Q11" s="25">
        <v>96.718170000000001</v>
      </c>
      <c r="R11" s="26">
        <v>84.481800000000007</v>
      </c>
      <c r="S11" s="15"/>
    </row>
    <row r="12" spans="2:19" x14ac:dyDescent="0.25">
      <c r="B12" s="18" t="s">
        <v>48</v>
      </c>
      <c r="C12" s="27">
        <v>98.898263</v>
      </c>
      <c r="D12" s="28">
        <v>98.550867999999994</v>
      </c>
      <c r="E12" s="28">
        <v>96.029776999999996</v>
      </c>
      <c r="F12" s="29">
        <v>89.975185999999994</v>
      </c>
      <c r="G12" s="27">
        <v>98.472444999999993</v>
      </c>
      <c r="H12" s="28">
        <v>97.958647999999997</v>
      </c>
      <c r="I12" s="28">
        <v>94.789821000000003</v>
      </c>
      <c r="J12" s="29">
        <v>85.343378000000001</v>
      </c>
      <c r="K12" s="27">
        <v>97.960470999999998</v>
      </c>
      <c r="L12" s="28">
        <v>97.900886</v>
      </c>
      <c r="M12" s="28">
        <v>92.985264999999998</v>
      </c>
      <c r="N12" s="29">
        <v>87.109292999999994</v>
      </c>
      <c r="O12" s="28">
        <v>98.989799000000005</v>
      </c>
      <c r="P12" s="28">
        <v>98.016476999999995</v>
      </c>
      <c r="Q12" s="28">
        <v>96.665805000000006</v>
      </c>
      <c r="R12" s="29">
        <v>83.647639999999996</v>
      </c>
      <c r="S12" s="15"/>
    </row>
    <row r="13" spans="2:19" x14ac:dyDescent="0.25">
      <c r="B13" s="19" t="s">
        <v>49</v>
      </c>
      <c r="C13" s="30">
        <v>98.876912000000004</v>
      </c>
      <c r="D13" s="31">
        <v>98.535973999999996</v>
      </c>
      <c r="E13" s="31">
        <v>96.054148999999995</v>
      </c>
      <c r="F13" s="32">
        <v>91.436449999999994</v>
      </c>
      <c r="G13" s="30">
        <v>98.439708999999993</v>
      </c>
      <c r="H13" s="31">
        <v>97.934556999999998</v>
      </c>
      <c r="I13" s="31">
        <v>94.807963999999998</v>
      </c>
      <c r="J13" s="32">
        <v>87.657329000000004</v>
      </c>
      <c r="K13" s="30">
        <v>97.942601999999994</v>
      </c>
      <c r="L13" s="31">
        <v>97.890662000000006</v>
      </c>
      <c r="M13" s="31">
        <v>93.027546999999998</v>
      </c>
      <c r="N13" s="32">
        <v>88.589796000000007</v>
      </c>
      <c r="O13" s="31">
        <v>98.941886999999994</v>
      </c>
      <c r="P13" s="31">
        <v>97.978491000000005</v>
      </c>
      <c r="Q13" s="31">
        <v>96.657859000000002</v>
      </c>
      <c r="R13" s="32">
        <v>86.744287999999997</v>
      </c>
      <c r="S13" s="15"/>
    </row>
    <row r="14" spans="2:19" x14ac:dyDescent="0.25">
      <c r="B14" s="1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15"/>
    </row>
    <row r="15" spans="2:19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7" spans="2:18" x14ac:dyDescent="0.25">
      <c r="C17" s="133" t="s">
        <v>8</v>
      </c>
      <c r="D17" s="134"/>
      <c r="E17" s="134"/>
      <c r="F17" s="135"/>
      <c r="G17" s="133" t="s">
        <v>9</v>
      </c>
      <c r="H17" s="134"/>
      <c r="I17" s="134"/>
      <c r="J17" s="135"/>
      <c r="K17" s="136" t="s">
        <v>10</v>
      </c>
      <c r="L17" s="137"/>
      <c r="M17" s="137"/>
      <c r="N17" s="138"/>
      <c r="O17" s="136" t="s">
        <v>11</v>
      </c>
      <c r="P17" s="137"/>
      <c r="Q17" s="137"/>
      <c r="R17" s="138"/>
    </row>
    <row r="18" spans="2:18" x14ac:dyDescent="0.25">
      <c r="B18" s="8" t="s">
        <v>12</v>
      </c>
      <c r="C18" s="1" t="s">
        <v>4</v>
      </c>
      <c r="D18" s="2" t="s">
        <v>5</v>
      </c>
      <c r="E18" s="2" t="s">
        <v>6</v>
      </c>
      <c r="F18" s="3" t="s">
        <v>7</v>
      </c>
      <c r="G18" s="1" t="s">
        <v>4</v>
      </c>
      <c r="H18" s="2" t="s">
        <v>5</v>
      </c>
      <c r="I18" s="2" t="s">
        <v>6</v>
      </c>
      <c r="J18" s="3" t="s">
        <v>7</v>
      </c>
      <c r="K18" s="1" t="s">
        <v>4</v>
      </c>
      <c r="L18" s="2" t="s">
        <v>5</v>
      </c>
      <c r="M18" s="2" t="s">
        <v>6</v>
      </c>
      <c r="N18" s="3" t="s">
        <v>7</v>
      </c>
      <c r="O18" s="1" t="s">
        <v>4</v>
      </c>
      <c r="P18" s="2" t="s">
        <v>5</v>
      </c>
      <c r="Q18" s="2" t="s">
        <v>6</v>
      </c>
      <c r="R18" s="3" t="s">
        <v>7</v>
      </c>
    </row>
    <row r="19" spans="2:18" x14ac:dyDescent="0.25">
      <c r="B19" s="20" t="s">
        <v>14</v>
      </c>
      <c r="C19" s="24">
        <v>5.1562999999999998E-2</v>
      </c>
      <c r="D19" s="25">
        <v>4.8796879999999998</v>
      </c>
      <c r="E19" s="25">
        <v>4.6875E-2</v>
      </c>
      <c r="F19" s="26">
        <v>3.6140629999999998</v>
      </c>
      <c r="G19" s="24">
        <v>7.1599999999999997E-3</v>
      </c>
      <c r="H19" s="25">
        <v>2.2152000000000002E-2</v>
      </c>
      <c r="I19" s="25">
        <v>0</v>
      </c>
      <c r="J19" s="26">
        <v>0.270005</v>
      </c>
      <c r="K19" s="51">
        <v>19464</v>
      </c>
      <c r="L19" s="45">
        <v>646277.6</v>
      </c>
      <c r="M19" s="45">
        <v>3259.2</v>
      </c>
      <c r="N19" s="46">
        <v>512512</v>
      </c>
      <c r="O19" s="45">
        <v>0</v>
      </c>
      <c r="P19" s="45">
        <v>103.2</v>
      </c>
      <c r="Q19" s="45">
        <v>14.4</v>
      </c>
      <c r="R19" s="46">
        <v>0</v>
      </c>
    </row>
    <row r="20" spans="2:18" x14ac:dyDescent="0.25">
      <c r="B20" s="18" t="s">
        <v>15</v>
      </c>
      <c r="C20" s="27">
        <v>4.3749999999999997E-2</v>
      </c>
      <c r="D20" s="28">
        <v>4.6015629999999996</v>
      </c>
      <c r="E20" s="28">
        <v>3.7499999999999999E-2</v>
      </c>
      <c r="F20" s="29">
        <v>3.4562499999999998</v>
      </c>
      <c r="G20" s="27">
        <v>6.2500000000000003E-3</v>
      </c>
      <c r="H20" s="28">
        <v>4.9534000000000002E-2</v>
      </c>
      <c r="I20" s="28">
        <v>7.6550000000000003E-3</v>
      </c>
      <c r="J20" s="29">
        <v>8.0526E-2</v>
      </c>
      <c r="K20" s="52">
        <v>14352</v>
      </c>
      <c r="L20" s="47">
        <v>646285.6</v>
      </c>
      <c r="M20" s="47">
        <v>3264</v>
      </c>
      <c r="N20" s="48">
        <v>485022.4</v>
      </c>
      <c r="O20" s="47">
        <v>0</v>
      </c>
      <c r="P20" s="47">
        <v>103.2</v>
      </c>
      <c r="Q20" s="47">
        <v>0</v>
      </c>
      <c r="R20" s="48">
        <v>168.52489399999999</v>
      </c>
    </row>
    <row r="21" spans="2:18" x14ac:dyDescent="0.25">
      <c r="B21" s="18" t="s">
        <v>17</v>
      </c>
      <c r="C21" s="27">
        <v>4.2188000000000003E-2</v>
      </c>
      <c r="D21" s="28">
        <v>3.7250000000000001</v>
      </c>
      <c r="E21" s="28">
        <v>3.2813000000000002E-2</v>
      </c>
      <c r="F21" s="29">
        <v>2.9656250000000002</v>
      </c>
      <c r="G21" s="27">
        <v>7.1599999999999997E-3</v>
      </c>
      <c r="H21" s="28">
        <v>4.2042999999999997E-2</v>
      </c>
      <c r="I21" s="28">
        <v>4.6870000000000002E-3</v>
      </c>
      <c r="J21" s="29">
        <v>0.209841</v>
      </c>
      <c r="K21" s="52">
        <v>14088</v>
      </c>
      <c r="L21" s="47">
        <v>646251.19999999995</v>
      </c>
      <c r="M21" s="47">
        <v>3229.6</v>
      </c>
      <c r="N21" s="48">
        <v>888560</v>
      </c>
      <c r="O21" s="47">
        <v>0</v>
      </c>
      <c r="P21" s="47">
        <v>137.6</v>
      </c>
      <c r="Q21" s="47">
        <v>103.2</v>
      </c>
      <c r="R21" s="48">
        <v>0</v>
      </c>
    </row>
    <row r="22" spans="2:18" x14ac:dyDescent="0.25">
      <c r="B22" s="19" t="s">
        <v>16</v>
      </c>
      <c r="C22" s="30">
        <v>2.9687999999999999E-2</v>
      </c>
      <c r="D22" s="31">
        <v>2.765625</v>
      </c>
      <c r="E22" s="31">
        <v>2.8125000000000001E-2</v>
      </c>
      <c r="F22" s="32">
        <v>3.1484380000000001</v>
      </c>
      <c r="G22" s="30">
        <v>4.6880000000000003E-3</v>
      </c>
      <c r="H22" s="31">
        <v>1.8488000000000001E-2</v>
      </c>
      <c r="I22" s="31">
        <v>6.2500000000000003E-3</v>
      </c>
      <c r="J22" s="32">
        <v>0.22569900000000001</v>
      </c>
      <c r="K22" s="53">
        <v>11440</v>
      </c>
      <c r="L22" s="49">
        <v>646285.6</v>
      </c>
      <c r="M22" s="49">
        <v>3264</v>
      </c>
      <c r="N22" s="50">
        <v>880924</v>
      </c>
      <c r="O22" s="49">
        <v>0</v>
      </c>
      <c r="P22" s="49">
        <v>103.2</v>
      </c>
      <c r="Q22" s="49">
        <v>0</v>
      </c>
      <c r="R22" s="50">
        <v>172</v>
      </c>
    </row>
    <row r="23" spans="2:18" s="15" customFormat="1" x14ac:dyDescent="0.25">
      <c r="B23" s="20" t="s">
        <v>44</v>
      </c>
      <c r="C23" s="24">
        <v>4.8438000000000002E-2</v>
      </c>
      <c r="D23" s="25">
        <v>4.9031250000000002</v>
      </c>
      <c r="E23" s="25">
        <v>3.9063000000000001E-2</v>
      </c>
      <c r="F23" s="26">
        <v>5.282813</v>
      </c>
      <c r="G23" s="24">
        <v>4.6870000000000002E-3</v>
      </c>
      <c r="H23" s="25">
        <v>3.3366E-2</v>
      </c>
      <c r="I23" s="25">
        <v>1.0482E-2</v>
      </c>
      <c r="J23" s="26">
        <v>0.220357</v>
      </c>
      <c r="K23" s="51">
        <v>14344</v>
      </c>
      <c r="L23" s="45">
        <v>646259.19999999995</v>
      </c>
      <c r="M23" s="45">
        <v>3264</v>
      </c>
      <c r="N23" s="46">
        <v>784792.8</v>
      </c>
      <c r="O23" s="45">
        <v>0</v>
      </c>
      <c r="P23" s="45">
        <v>137.6</v>
      </c>
      <c r="Q23" s="45">
        <v>0</v>
      </c>
      <c r="R23" s="46">
        <v>157.640604</v>
      </c>
    </row>
    <row r="24" spans="2:18" s="15" customFormat="1" x14ac:dyDescent="0.25">
      <c r="B24" s="18" t="s">
        <v>45</v>
      </c>
      <c r="C24" s="27">
        <v>4.8438000000000002E-2</v>
      </c>
      <c r="D24" s="28">
        <v>4.5593750000000002</v>
      </c>
      <c r="E24" s="28">
        <v>3.9063000000000001E-2</v>
      </c>
      <c r="F24" s="29">
        <v>3.345313</v>
      </c>
      <c r="G24" s="27">
        <v>4.6870000000000002E-3</v>
      </c>
      <c r="H24" s="28">
        <v>4.7289999999999999E-2</v>
      </c>
      <c r="I24" s="28">
        <v>1.0482E-2</v>
      </c>
      <c r="J24" s="29">
        <v>0.189501</v>
      </c>
      <c r="K24" s="52">
        <v>16816</v>
      </c>
      <c r="L24" s="47">
        <v>646259.19999999995</v>
      </c>
      <c r="M24" s="47">
        <v>3264</v>
      </c>
      <c r="N24" s="48">
        <v>1098627.2</v>
      </c>
      <c r="O24" s="47">
        <v>0</v>
      </c>
      <c r="P24" s="47">
        <v>137.6</v>
      </c>
      <c r="Q24" s="47">
        <v>0</v>
      </c>
      <c r="R24" s="48">
        <v>137.60000099999999</v>
      </c>
    </row>
    <row r="25" spans="2:18" s="15" customFormat="1" x14ac:dyDescent="0.25">
      <c r="B25" s="19" t="s">
        <v>46</v>
      </c>
      <c r="C25" s="30">
        <v>4.5312999999999999E-2</v>
      </c>
      <c r="D25" s="31">
        <v>4.2484380000000002</v>
      </c>
      <c r="E25" s="31">
        <v>3.7499999999999999E-2</v>
      </c>
      <c r="F25" s="32">
        <v>6.3250000000000002</v>
      </c>
      <c r="G25" s="30">
        <v>4.6870000000000002E-3</v>
      </c>
      <c r="H25" s="31">
        <v>9.3084E-2</v>
      </c>
      <c r="I25" s="31">
        <v>7.6550000000000003E-3</v>
      </c>
      <c r="J25" s="32">
        <v>0.36220400000000003</v>
      </c>
      <c r="K25" s="53">
        <v>14088</v>
      </c>
      <c r="L25" s="49">
        <v>646328</v>
      </c>
      <c r="M25" s="49">
        <v>3229.6</v>
      </c>
      <c r="N25" s="50">
        <v>1314467.2</v>
      </c>
      <c r="O25" s="49">
        <v>0</v>
      </c>
      <c r="P25" s="49">
        <v>0</v>
      </c>
      <c r="Q25" s="49">
        <v>103.2</v>
      </c>
      <c r="R25" s="50">
        <v>137.60000099999999</v>
      </c>
    </row>
    <row r="26" spans="2:18" s="15" customFormat="1" x14ac:dyDescent="0.25">
      <c r="B26" s="20" t="s">
        <v>47</v>
      </c>
      <c r="C26" s="24">
        <v>4.8438000000000002E-2</v>
      </c>
      <c r="D26" s="25">
        <v>5.173438</v>
      </c>
      <c r="E26" s="25">
        <v>4.3749999999999997E-2</v>
      </c>
      <c r="F26" s="26">
        <v>4.1437499999999998</v>
      </c>
      <c r="G26" s="24">
        <v>1.0937000000000001E-2</v>
      </c>
      <c r="H26" s="25">
        <v>7.8265000000000001E-2</v>
      </c>
      <c r="I26" s="25">
        <v>6.2500000000000003E-3</v>
      </c>
      <c r="J26" s="26">
        <v>0.17141999999999999</v>
      </c>
      <c r="K26" s="51">
        <v>14432</v>
      </c>
      <c r="L26" s="45">
        <v>646293.6</v>
      </c>
      <c r="M26" s="45">
        <v>3264</v>
      </c>
      <c r="N26" s="46">
        <v>901549.6</v>
      </c>
      <c r="O26" s="45">
        <v>0</v>
      </c>
      <c r="P26" s="45">
        <v>103.2</v>
      </c>
      <c r="Q26" s="45">
        <v>0</v>
      </c>
      <c r="R26" s="46">
        <v>103.200001</v>
      </c>
    </row>
    <row r="27" spans="2:18" s="15" customFormat="1" x14ac:dyDescent="0.25">
      <c r="B27" s="18" t="s">
        <v>48</v>
      </c>
      <c r="C27" s="27">
        <v>4.8438000000000002E-2</v>
      </c>
      <c r="D27" s="28">
        <v>5.0843749999999996</v>
      </c>
      <c r="E27" s="28">
        <v>4.5312999999999999E-2</v>
      </c>
      <c r="F27" s="29">
        <v>3.8781249999999998</v>
      </c>
      <c r="G27" s="27">
        <v>8.4139999999999996E-3</v>
      </c>
      <c r="H27" s="28">
        <v>3.1406000000000003E-2</v>
      </c>
      <c r="I27" s="28">
        <v>8.4139999999999996E-3</v>
      </c>
      <c r="J27" s="29">
        <v>0.24445</v>
      </c>
      <c r="K27" s="52">
        <v>16800</v>
      </c>
      <c r="L27" s="47">
        <v>646328</v>
      </c>
      <c r="M27" s="47">
        <v>3229.6</v>
      </c>
      <c r="N27" s="48">
        <v>655067.19999999995</v>
      </c>
      <c r="O27" s="47">
        <v>0</v>
      </c>
      <c r="P27" s="47">
        <v>0</v>
      </c>
      <c r="Q27" s="47">
        <v>103.2</v>
      </c>
      <c r="R27" s="48">
        <v>137.6</v>
      </c>
    </row>
    <row r="28" spans="2:18" s="15" customFormat="1" x14ac:dyDescent="0.25">
      <c r="B28" s="19" t="s">
        <v>49</v>
      </c>
      <c r="C28" s="30">
        <v>0.05</v>
      </c>
      <c r="D28" s="31">
        <v>5.046875</v>
      </c>
      <c r="E28" s="31">
        <v>4.5312999999999999E-2</v>
      </c>
      <c r="F28" s="32">
        <v>5.7609380000000003</v>
      </c>
      <c r="G28" s="30">
        <v>9.3749999999999997E-3</v>
      </c>
      <c r="H28" s="31">
        <v>6.25E-2</v>
      </c>
      <c r="I28" s="31">
        <v>8.4139999999999996E-3</v>
      </c>
      <c r="J28" s="32">
        <v>0.26489299999999999</v>
      </c>
      <c r="K28" s="53">
        <v>19264</v>
      </c>
      <c r="L28" s="49">
        <v>646224.80000000005</v>
      </c>
      <c r="M28" s="49">
        <v>3229.6</v>
      </c>
      <c r="N28" s="50">
        <v>909280.8</v>
      </c>
      <c r="O28" s="49">
        <v>0</v>
      </c>
      <c r="P28" s="49">
        <v>157.640604</v>
      </c>
      <c r="Q28" s="49">
        <v>103.2</v>
      </c>
      <c r="R28" s="50">
        <v>157.640603</v>
      </c>
    </row>
    <row r="29" spans="2:18" s="15" customFormat="1" x14ac:dyDescent="0.25"/>
    <row r="31" spans="2:18" x14ac:dyDescent="0.25">
      <c r="C31" s="130" t="s">
        <v>0</v>
      </c>
      <c r="D31" s="131"/>
      <c r="E31" s="131"/>
      <c r="F31" s="132"/>
      <c r="G31" s="130" t="s">
        <v>1</v>
      </c>
      <c r="H31" s="131"/>
      <c r="I31" s="131"/>
      <c r="J31" s="132"/>
      <c r="K31" s="130" t="s">
        <v>2</v>
      </c>
      <c r="L31" s="131"/>
      <c r="M31" s="131"/>
      <c r="N31" s="132"/>
      <c r="O31" s="131" t="s">
        <v>3</v>
      </c>
      <c r="P31" s="131"/>
      <c r="Q31" s="131"/>
      <c r="R31" s="132"/>
    </row>
    <row r="32" spans="2:18" x14ac:dyDescent="0.25">
      <c r="B32" s="17" t="s">
        <v>53</v>
      </c>
      <c r="C32" s="10" t="s">
        <v>4</v>
      </c>
      <c r="D32" s="11" t="s">
        <v>5</v>
      </c>
      <c r="E32" s="11" t="s">
        <v>6</v>
      </c>
      <c r="F32" s="12" t="s">
        <v>7</v>
      </c>
      <c r="G32" s="10" t="s">
        <v>4</v>
      </c>
      <c r="H32" s="11" t="s">
        <v>5</v>
      </c>
      <c r="I32" s="11" t="s">
        <v>6</v>
      </c>
      <c r="J32" s="12" t="s">
        <v>7</v>
      </c>
      <c r="K32" s="10" t="s">
        <v>4</v>
      </c>
      <c r="L32" s="11" t="s">
        <v>5</v>
      </c>
      <c r="M32" s="11" t="s">
        <v>6</v>
      </c>
      <c r="N32" s="12" t="s">
        <v>7</v>
      </c>
      <c r="O32" s="11" t="s">
        <v>4</v>
      </c>
      <c r="P32" s="11" t="s">
        <v>5</v>
      </c>
      <c r="Q32" s="11" t="s">
        <v>6</v>
      </c>
      <c r="R32" s="12" t="s">
        <v>7</v>
      </c>
    </row>
    <row r="33" spans="2:18" x14ac:dyDescent="0.25">
      <c r="B33" s="42" t="s">
        <v>14</v>
      </c>
      <c r="C33" s="34">
        <f>((C4/WithoutPreprocessing!C5)-1)*100</f>
        <v>3.893223295241377</v>
      </c>
      <c r="D33" s="35">
        <f>((D4/WithoutPreprocessing!D5)-1)*100</f>
        <v>1.9497269679777274</v>
      </c>
      <c r="E33" s="35">
        <f>((E4/WithoutPreprocessing!E5)-1)*100</f>
        <v>1.0015596987394515</v>
      </c>
      <c r="F33" s="36">
        <f>((F4/WithoutPreprocessing!F5)-1)*100</f>
        <v>5.4138839457166688</v>
      </c>
      <c r="G33" s="34">
        <f>((G4/WithoutPreprocessing!G5)-1)*100</f>
        <v>4.8179125237732601</v>
      </c>
      <c r="H33" s="35">
        <f>((H4/WithoutPreprocessing!H5)-1)*100</f>
        <v>2.6232085538905769</v>
      </c>
      <c r="I33" s="35">
        <f>((I4/WithoutPreprocessing!I5)-1)*100</f>
        <v>1.5961864550447125</v>
      </c>
      <c r="J33" s="36">
        <f>((J4/WithoutPreprocessing!J5)-1)*100</f>
        <v>6.2726597788293148</v>
      </c>
      <c r="K33" s="34">
        <f>((K4/WithoutPreprocessing!K5)-1)*100</f>
        <v>7.1280229700436681</v>
      </c>
      <c r="L33" s="35">
        <f>((L4/WithoutPreprocessing!L5)-1)*100</f>
        <v>3.6626587119104714</v>
      </c>
      <c r="M33" s="35">
        <f>((M4/WithoutPreprocessing!M5)-1)*100</f>
        <v>0.86421555818565476</v>
      </c>
      <c r="N33" s="36">
        <f>((N4/WithoutPreprocessing!N5)-1)*100</f>
        <v>10.284020975792995</v>
      </c>
      <c r="O33" s="35">
        <f>((O4/WithoutPreprocessing!O5)-1)*100</f>
        <v>2.486627598403568</v>
      </c>
      <c r="P33" s="35">
        <f>((P4/WithoutPreprocessing!P5)-1)*100</f>
        <v>1.5827336579036011</v>
      </c>
      <c r="Q33" s="35">
        <f>((Q4/WithoutPreprocessing!Q5)-1)*100</f>
        <v>2.3585173130762138</v>
      </c>
      <c r="R33" s="36">
        <f>((R4/WithoutPreprocessing!R5)-1)*100</f>
        <v>2.4112338477936035</v>
      </c>
    </row>
    <row r="34" spans="2:18" x14ac:dyDescent="0.25">
      <c r="B34" s="43" t="s">
        <v>15</v>
      </c>
      <c r="C34" s="37">
        <f>((C5/WithoutPreprocessing!C6)-1)*100</f>
        <v>7.4015836413070968</v>
      </c>
      <c r="D34" s="33">
        <f>((D5/WithoutPreprocessing!D6)-1)*100</f>
        <v>3.9248760684203576</v>
      </c>
      <c r="E34" s="33">
        <f>((E5/WithoutPreprocessing!E6)-1)*100</f>
        <v>1.9311937936768553</v>
      </c>
      <c r="F34" s="38">
        <f>((F5/WithoutPreprocessing!F6)-1)*100</f>
        <v>-1.0170627968342894</v>
      </c>
      <c r="G34" s="37">
        <f>((G5/WithoutPreprocessing!G6)-1)*100</f>
        <v>8.3381704908219945</v>
      </c>
      <c r="H34" s="33">
        <f>((H5/WithoutPreprocessing!H6)-1)*100</f>
        <v>5.1098530927931707</v>
      </c>
      <c r="I34" s="33">
        <f>((I5/WithoutPreprocessing!I6)-1)*100</f>
        <v>3.1117770965463309</v>
      </c>
      <c r="J34" s="38">
        <f>((J5/WithoutPreprocessing!J6)-1)*100</f>
        <v>-1.0938710206165103</v>
      </c>
      <c r="K34" s="37">
        <f>((K5/WithoutPreprocessing!K6)-1)*100</f>
        <v>11.927313641968373</v>
      </c>
      <c r="L34" s="33">
        <f>((L5/WithoutPreprocessing!L6)-1)*100</f>
        <v>7.1101685136190529</v>
      </c>
      <c r="M34" s="33">
        <f>((M5/WithoutPreprocessing!M6)-1)*100</f>
        <v>1.6787221565871757</v>
      </c>
      <c r="N34" s="38">
        <f>((N5/WithoutPreprocessing!N6)-1)*100</f>
        <v>-2.6885968837521257</v>
      </c>
      <c r="O34" s="33">
        <f>((O5/WithoutPreprocessing!O6)-1)*100</f>
        <v>4.6901564576318</v>
      </c>
      <c r="P34" s="33">
        <f>((P5/WithoutPreprocessing!P6)-1)*100</f>
        <v>3.1066855865919285</v>
      </c>
      <c r="Q34" s="33">
        <f>((Q5/WithoutPreprocessing!Q6)-1)*100</f>
        <v>4.6037523709601125</v>
      </c>
      <c r="R34" s="38">
        <f>((R5/WithoutPreprocessing!R6)-1)*100</f>
        <v>0.46777161082347529</v>
      </c>
    </row>
    <row r="35" spans="2:18" x14ac:dyDescent="0.25">
      <c r="B35" s="43" t="s">
        <v>17</v>
      </c>
      <c r="C35" s="37">
        <f>((C6/WithoutPreprocessing!C7)-1)*100</f>
        <v>19.790553068640726</v>
      </c>
      <c r="D35" s="33">
        <f>((D6/WithoutPreprocessing!D7)-1)*100</f>
        <v>9.0987581442996799</v>
      </c>
      <c r="E35" s="33">
        <f>((E6/WithoutPreprocessing!E7)-1)*100</f>
        <v>4.3519448089657908</v>
      </c>
      <c r="F35" s="38">
        <f>((F6/WithoutPreprocessing!F7)-1)*100</f>
        <v>1.5387341417183231</v>
      </c>
      <c r="G35" s="37">
        <f>((G6/WithoutPreprocessing!G7)-1)*100</f>
        <v>17.950189269048721</v>
      </c>
      <c r="H35" s="33">
        <f>((H6/WithoutPreprocessing!H7)-1)*100</f>
        <v>10.95546197549262</v>
      </c>
      <c r="I35" s="33">
        <f>((I6/WithoutPreprocessing!I7)-1)*100</f>
        <v>7.2798326615177933</v>
      </c>
      <c r="J35" s="38">
        <f>((J6/WithoutPreprocessing!J7)-1)*100</f>
        <v>1.5206523645859171</v>
      </c>
      <c r="K35" s="37">
        <f>((K6/WithoutPreprocessing!K7)-1)*100</f>
        <v>23.928534937663514</v>
      </c>
      <c r="L35" s="33">
        <f>((L6/WithoutPreprocessing!L7)-1)*100</f>
        <v>14.836463302022462</v>
      </c>
      <c r="M35" s="33">
        <f>((M6/WithoutPreprocessing!M7)-1)*100</f>
        <v>3.6513423370179376</v>
      </c>
      <c r="N35" s="38">
        <f>((N6/WithoutPreprocessing!N7)-1)*100</f>
        <v>3.2070144742369244</v>
      </c>
      <c r="O35" s="33">
        <f>((O6/WithoutPreprocessing!O7)-1)*100</f>
        <v>11.858054061547939</v>
      </c>
      <c r="P35" s="33">
        <f>((P6/WithoutPreprocessing!P7)-1)*100</f>
        <v>7.0652969517049247</v>
      </c>
      <c r="Q35" s="33">
        <f>((Q6/WithoutPreprocessing!Q7)-1)*100</f>
        <v>11.065950456704044</v>
      </c>
      <c r="R35" s="38">
        <f>((R6/WithoutPreprocessing!R7)-1)*100</f>
        <v>-0.1240921444242038</v>
      </c>
    </row>
    <row r="36" spans="2:18" x14ac:dyDescent="0.25">
      <c r="B36" s="44" t="s">
        <v>16</v>
      </c>
      <c r="C36" s="39">
        <f>((C7/WithoutPreprocessing!C8)-1)*100</f>
        <v>43.140209017009944</v>
      </c>
      <c r="D36" s="40">
        <f>((D7/WithoutPreprocessing!D8)-1)*100</f>
        <v>17.513274208025198</v>
      </c>
      <c r="E36" s="40">
        <f>((E7/WithoutPreprocessing!E8)-1)*100</f>
        <v>8.5801418048183198</v>
      </c>
      <c r="F36" s="41">
        <f>((F7/WithoutPreprocessing!F8)-1)*100</f>
        <v>15.71205431828966</v>
      </c>
      <c r="G36" s="39">
        <f>((G7/WithoutPreprocessing!G8)-1)*100</f>
        <v>30.746461063110829</v>
      </c>
      <c r="H36" s="40">
        <f>((H7/WithoutPreprocessing!H8)-1)*100</f>
        <v>19.141143353673897</v>
      </c>
      <c r="I36" s="40">
        <f>((I7/WithoutPreprocessing!I8)-1)*100</f>
        <v>14.590834012289754</v>
      </c>
      <c r="J36" s="41">
        <f>((J7/WithoutPreprocessing!J8)-1)*100</f>
        <v>32.112128878370847</v>
      </c>
      <c r="K36" s="39">
        <f>((K7/WithoutPreprocessing!K8)-1)*100</f>
        <v>37.400123141333744</v>
      </c>
      <c r="L36" s="40">
        <f>((L7/WithoutPreprocessing!L8)-1)*100</f>
        <v>24.623170838501984</v>
      </c>
      <c r="M36" s="40">
        <f>((M7/WithoutPreprocessing!M8)-1)*100</f>
        <v>6.8045917582107318</v>
      </c>
      <c r="N36" s="41">
        <f>((N7/WithoutPreprocessing!N8)-1)*100</f>
        <v>25.420774037258997</v>
      </c>
      <c r="O36" s="40">
        <f>((O7/WithoutPreprocessing!O8)-1)*100</f>
        <v>24.026305947280456</v>
      </c>
      <c r="P36" s="40">
        <f>((P7/WithoutPreprocessing!P8)-1)*100</f>
        <v>13.628723513104092</v>
      </c>
      <c r="Q36" s="40">
        <f>((Q7/WithoutPreprocessing!Q8)-1)*100</f>
        <v>22.678589810486272</v>
      </c>
      <c r="R36" s="41">
        <f>((R7/WithoutPreprocessing!R8)-1)*100</f>
        <v>39.248567222762375</v>
      </c>
    </row>
    <row r="37" spans="2:18" x14ac:dyDescent="0.25">
      <c r="B37" s="21" t="s">
        <v>44</v>
      </c>
      <c r="C37" s="34">
        <f>((C8/WithoutPreprocessing!C9)-1)*100</f>
        <v>3.3088411417914854</v>
      </c>
      <c r="D37" s="35">
        <f>((D8/WithoutPreprocessing!D9)-1)*100</f>
        <v>2.0889997199252441</v>
      </c>
      <c r="E37" s="35">
        <f>((E8/WithoutPreprocessing!E9)-1)*100</f>
        <v>1.0220821217475473</v>
      </c>
      <c r="F37" s="36">
        <f>((F8/WithoutPreprocessing!F9)-1)*100</f>
        <v>4.8351467943096971</v>
      </c>
      <c r="G37" s="34">
        <f>((G8/WithoutPreprocessing!G9)-1)*100</f>
        <v>4.0006499326972644</v>
      </c>
      <c r="H37" s="35">
        <f>((H8/WithoutPreprocessing!H9)-1)*100</f>
        <v>2.8008145441116516</v>
      </c>
      <c r="I37" s="35">
        <f>((I8/WithoutPreprocessing!I9)-1)*100</f>
        <v>1.6156971582938606</v>
      </c>
      <c r="J37" s="36">
        <f>((J8/WithoutPreprocessing!J9)-1)*100</f>
        <v>7.1141068747128555</v>
      </c>
      <c r="K37" s="34">
        <f>((K8/WithoutPreprocessing!K9)-1)*100</f>
        <v>5.9125038123331919</v>
      </c>
      <c r="L37" s="35">
        <f>((L8/WithoutPreprocessing!L9)-1)*100</f>
        <v>3.9376607674583397</v>
      </c>
      <c r="M37" s="35">
        <f>((M8/WithoutPreprocessing!M9)-1)*100</f>
        <v>0.88251942435872976</v>
      </c>
      <c r="N37" s="36">
        <f>((N8/WithoutPreprocessing!N9)-1)*100</f>
        <v>8.1023288367777724</v>
      </c>
      <c r="O37" s="35">
        <f>((O8/WithoutPreprocessing!O9)-1)*100</f>
        <v>2.0547688971952693</v>
      </c>
      <c r="P37" s="35">
        <f>((P8/WithoutPreprocessing!P9)-1)*100</f>
        <v>1.6624220543492774</v>
      </c>
      <c r="Q37" s="35">
        <f>((Q8/WithoutPreprocessing!Q9)-1)*100</f>
        <v>2.3757404319974862</v>
      </c>
      <c r="R37" s="36">
        <f>((R8/WithoutPreprocessing!R9)-1)*100</f>
        <v>6.1511632072382083</v>
      </c>
    </row>
    <row r="38" spans="2:18" x14ac:dyDescent="0.25">
      <c r="B38" s="14" t="s">
        <v>45</v>
      </c>
      <c r="C38" s="37">
        <f>((C9/WithoutPreprocessing!C10)-1)*100</f>
        <v>8.3386677716859037</v>
      </c>
      <c r="D38" s="33">
        <f>((D9/WithoutPreprocessing!D10)-1)*100</f>
        <v>4.3562665588705141</v>
      </c>
      <c r="E38" s="33">
        <f>((E9/WithoutPreprocessing!E10)-1)*100</f>
        <v>2.0663769437381463</v>
      </c>
      <c r="F38" s="38">
        <f>((F9/WithoutPreprocessing!F10)-1)*100</f>
        <v>4.5265502635248867</v>
      </c>
      <c r="G38" s="37">
        <f>((G9/WithoutPreprocessing!G10)-1)*100</f>
        <v>9.1913491610848155</v>
      </c>
      <c r="H38" s="33">
        <f>((H9/WithoutPreprocessing!H10)-1)*100</f>
        <v>5.6470209521645831</v>
      </c>
      <c r="I38" s="33">
        <f>((I9/WithoutPreprocessing!I10)-1)*100</f>
        <v>3.2909319787725044</v>
      </c>
      <c r="J38" s="38">
        <f>((J9/WithoutPreprocessing!J10)-1)*100</f>
        <v>4.9519842923839263</v>
      </c>
      <c r="K38" s="37">
        <f>((K9/WithoutPreprocessing!K10)-1)*100</f>
        <v>13.098911379724299</v>
      </c>
      <c r="L38" s="33">
        <f>((L9/WithoutPreprocessing!L10)-1)*100</f>
        <v>7.8065232807980278</v>
      </c>
      <c r="M38" s="33">
        <f>((M9/WithoutPreprocessing!M10)-1)*100</f>
        <v>1.7542824994335904</v>
      </c>
      <c r="N38" s="38">
        <f>((N9/WithoutPreprocessing!N10)-1)*100</f>
        <v>11.284714793941465</v>
      </c>
      <c r="O38" s="33">
        <f>((O9/WithoutPreprocessing!O10)-1)*100</f>
        <v>5.2186643701574553</v>
      </c>
      <c r="P38" s="33">
        <f>((P9/WithoutPreprocessing!P10)-1)*100</f>
        <v>3.4844244756810694</v>
      </c>
      <c r="Q38" s="33">
        <f>((Q9/WithoutPreprocessing!Q10)-1)*100</f>
        <v>4.8829631342783619</v>
      </c>
      <c r="R38" s="38">
        <f>((R9/WithoutPreprocessing!R10)-1)*100</f>
        <v>-0.76580715282635881</v>
      </c>
    </row>
    <row r="39" spans="2:18" x14ac:dyDescent="0.25">
      <c r="B39" s="16" t="s">
        <v>46</v>
      </c>
      <c r="C39" s="39">
        <f>((C10/WithoutPreprocessing!C11)-1)*100</f>
        <v>13.041142368428616</v>
      </c>
      <c r="D39" s="40">
        <f>((D10/WithoutPreprocessing!D11)-1)*100</f>
        <v>6.816828559330812</v>
      </c>
      <c r="E39" s="40">
        <f>((E10/WithoutPreprocessing!E11)-1)*100</f>
        <v>3.1261850808260938</v>
      </c>
      <c r="F39" s="41">
        <f>((F10/WithoutPreprocessing!F11)-1)*100</f>
        <v>12.569386663469938</v>
      </c>
      <c r="G39" s="39">
        <f>((G10/WithoutPreprocessing!G11)-1)*100</f>
        <v>13.053358861986597</v>
      </c>
      <c r="H39" s="40">
        <f>((H10/WithoutPreprocessing!H11)-1)*100</f>
        <v>8.5028011467567222</v>
      </c>
      <c r="I39" s="40">
        <f>((I10/WithoutPreprocessing!I11)-1)*100</f>
        <v>5.0285885411431197</v>
      </c>
      <c r="J39" s="41">
        <f>((J10/WithoutPreprocessing!J11)-1)*100</f>
        <v>19.591322917837473</v>
      </c>
      <c r="K39" s="39">
        <f>((K10/WithoutPreprocessing!K11)-1)*100</f>
        <v>17.972706810433259</v>
      </c>
      <c r="L39" s="40">
        <f>((L10/WithoutPreprocessing!L11)-1)*100</f>
        <v>11.642271263549887</v>
      </c>
      <c r="M39" s="40">
        <f>((M10/WithoutPreprocessing!M11)-1)*100</f>
        <v>2.6360524074582115</v>
      </c>
      <c r="N39" s="41">
        <f>((N10/WithoutPreprocessing!N11)-1)*100</f>
        <v>18.525111724598343</v>
      </c>
      <c r="O39" s="40">
        <f>((O10/WithoutPreprocessing!O11)-1)*100</f>
        <v>8.0291617797899395</v>
      </c>
      <c r="P39" s="40">
        <f>((P10/WithoutPreprocessing!P11)-1)*100</f>
        <v>5.3577982510481847</v>
      </c>
      <c r="Q39" s="40">
        <f>((Q10/WithoutPreprocessing!Q11)-1)*100</f>
        <v>7.5099357257983002</v>
      </c>
      <c r="R39" s="41">
        <f>((R10/WithoutPreprocessing!R11)-1)*100</f>
        <v>20.681138621982885</v>
      </c>
    </row>
    <row r="40" spans="2:18" x14ac:dyDescent="0.25">
      <c r="B40" s="21" t="s">
        <v>47</v>
      </c>
      <c r="C40" s="34">
        <f>((C11/WithoutPreprocessing!C12)-1)*100</f>
        <v>0.73194129938689567</v>
      </c>
      <c r="D40" s="35">
        <f>((D11/WithoutPreprocessing!D12)-1)*100</f>
        <v>0.33190936032101437</v>
      </c>
      <c r="E40" s="35">
        <f>((E11/WithoutPreprocessing!E12)-1)*100</f>
        <v>0.23290618385414241</v>
      </c>
      <c r="F40" s="36">
        <f>((F11/WithoutPreprocessing!F12)-1)*100</f>
        <v>-0.83127112459883135</v>
      </c>
      <c r="G40" s="34">
        <f>((G11/WithoutPreprocessing!G12)-1)*100</f>
        <v>0.96767531006627383</v>
      </c>
      <c r="H40" s="35">
        <f>((H11/WithoutPreprocessing!H12)-1)*100</f>
        <v>0.45772322558530476</v>
      </c>
      <c r="I40" s="35">
        <f>((I11/WithoutPreprocessing!I12)-1)*100</f>
        <v>0.36698429758477147</v>
      </c>
      <c r="J40" s="36">
        <f>((J11/WithoutPreprocessing!J12)-1)*100</f>
        <v>-8.2679568461685449E-2</v>
      </c>
      <c r="K40" s="34">
        <f>((K11/WithoutPreprocessing!K12)-1)*100</f>
        <v>1.4591979962550461</v>
      </c>
      <c r="L40" s="35">
        <f>((L11/WithoutPreprocessing!L12)-1)*100</f>
        <v>0.6131428455796506</v>
      </c>
      <c r="M40" s="35">
        <f>((M11/WithoutPreprocessing!M12)-1)*100</f>
        <v>0.18486297910265126</v>
      </c>
      <c r="N40" s="36">
        <f>((N11/WithoutPreprocessing!N12)-1)*100</f>
        <v>-3.8352943214420732</v>
      </c>
      <c r="O40" s="35">
        <f>((O11/WithoutPreprocessing!O12)-1)*100</f>
        <v>0.47098187609280195</v>
      </c>
      <c r="P40" s="35">
        <f>((P11/WithoutPreprocessing!P12)-1)*100</f>
        <v>0.30211086513634022</v>
      </c>
      <c r="Q40" s="35">
        <f>((Q11/WithoutPreprocessing!Q12)-1)*100</f>
        <v>0.55640600612569813</v>
      </c>
      <c r="R40" s="36">
        <f>((R11/WithoutPreprocessing!R12)-1)*100</f>
        <v>3.7093279016402692</v>
      </c>
    </row>
    <row r="41" spans="2:18" x14ac:dyDescent="0.25">
      <c r="B41" s="14" t="s">
        <v>48</v>
      </c>
      <c r="C41" s="37">
        <f>((C12/WithoutPreprocessing!C13)-1)*100</f>
        <v>1.4746131145733532</v>
      </c>
      <c r="D41" s="33">
        <f>((D12/WithoutPreprocessing!D13)-1)*100</f>
        <v>0.69604622066186117</v>
      </c>
      <c r="E41" s="33">
        <f>((E12/WithoutPreprocessing!E13)-1)*100</f>
        <v>0.47184420426982232</v>
      </c>
      <c r="F41" s="38">
        <f>((F12/WithoutPreprocessing!F13)-1)*100</f>
        <v>1.2251611153035302</v>
      </c>
      <c r="G41" s="37">
        <f>((G12/WithoutPreprocessing!G13)-1)*100</f>
        <v>1.9152565099949115</v>
      </c>
      <c r="H41" s="33">
        <f>((H12/WithoutPreprocessing!H13)-1)*100</f>
        <v>0.95933718971168425</v>
      </c>
      <c r="I41" s="33">
        <f>((I12/WithoutPreprocessing!I13)-1)*100</f>
        <v>0.74387894488916473</v>
      </c>
      <c r="J41" s="38">
        <f>((J12/WithoutPreprocessing!J13)-1)*100</f>
        <v>2.1251273357431044</v>
      </c>
      <c r="K41" s="37">
        <f>((K12/WithoutPreprocessing!K13)-1)*100</f>
        <v>2.8742589500043714</v>
      </c>
      <c r="L41" s="33">
        <f>((L12/WithoutPreprocessing!L13)-1)*100</f>
        <v>1.2471174048259259</v>
      </c>
      <c r="M41" s="33">
        <f>((M12/WithoutPreprocessing!M13)-1)*100</f>
        <v>0.37299225172580108</v>
      </c>
      <c r="N41" s="38">
        <f>((N12/WithoutPreprocessing!N13)-1)*100</f>
        <v>1.0304704503308226</v>
      </c>
      <c r="O41" s="33">
        <f>((O12/WithoutPreprocessing!O13)-1)*100</f>
        <v>0.9461773040858823</v>
      </c>
      <c r="P41" s="33">
        <f>((P12/WithoutPreprocessing!P13)-1)*100</f>
        <v>0.67121623386123819</v>
      </c>
      <c r="Q41" s="33">
        <f>((Q12/WithoutPreprocessing!Q13)-1)*100</f>
        <v>1.1294453339090849</v>
      </c>
      <c r="R41" s="38">
        <f>((R12/WithoutPreprocessing!R13)-1)*100</f>
        <v>3.1762836213383494</v>
      </c>
    </row>
    <row r="42" spans="2:18" x14ac:dyDescent="0.25">
      <c r="B42" s="16" t="s">
        <v>49</v>
      </c>
      <c r="C42" s="39">
        <f>((C13/WithoutPreprocessing!C14)-1)*100</f>
        <v>2.2281659592941816</v>
      </c>
      <c r="D42" s="40">
        <f>((D13/WithoutPreprocessing!D14)-1)*100</f>
        <v>1.0373361335647813</v>
      </c>
      <c r="E42" s="40">
        <f>((E13/WithoutPreprocessing!E14)-1)*100</f>
        <v>0.72800709715346024</v>
      </c>
      <c r="F42" s="41">
        <f>((F13/WithoutPreprocessing!F14)-1)*100</f>
        <v>2.5828558970957038</v>
      </c>
      <c r="G42" s="39">
        <f>((G13/WithoutPreprocessing!G14)-1)*100</f>
        <v>2.845458278272095</v>
      </c>
      <c r="H42" s="40">
        <f>((H13/WithoutPreprocessing!H14)-1)*100</f>
        <v>1.4244895014174919</v>
      </c>
      <c r="I42" s="40">
        <f>((I13/WithoutPreprocessing!I14)-1)*100</f>
        <v>1.1440533161906297</v>
      </c>
      <c r="J42" s="41">
        <f>((J13/WithoutPreprocessing!J14)-1)*100</f>
        <v>4.4201629923809049</v>
      </c>
      <c r="K42" s="39">
        <f>((K13/WithoutPreprocessing!K14)-1)*100</f>
        <v>4.2515913858327981</v>
      </c>
      <c r="L42" s="40">
        <f>((L13/WithoutPreprocessing!L14)-1)*100</f>
        <v>1.8612788210501829</v>
      </c>
      <c r="M42" s="40">
        <f>((M13/WithoutPreprocessing!M14)-1)*100</f>
        <v>0.5828770862888133</v>
      </c>
      <c r="N42" s="41">
        <f>((N13/WithoutPreprocessing!N14)-1)*100</f>
        <v>2.2827037402200379</v>
      </c>
      <c r="O42" s="40">
        <f>((O13/WithoutPreprocessing!O14)-1)*100</f>
        <v>1.4249773525440768</v>
      </c>
      <c r="P42" s="40">
        <f>((P13/WithoutPreprocessing!P14)-1)*100</f>
        <v>0.98730681937650999</v>
      </c>
      <c r="Q42" s="40">
        <f>((Q13/WithoutPreprocessing!Q14)-1)*100</f>
        <v>1.7271272391224946</v>
      </c>
      <c r="R42" s="41">
        <f>((R13/WithoutPreprocessing!R14)-1)*100</f>
        <v>6.5130963067900005</v>
      </c>
    </row>
    <row r="43" spans="2:18" x14ac:dyDescent="0.25">
      <c r="B43" s="15"/>
      <c r="C43" s="33"/>
    </row>
    <row r="44" spans="2:18" x14ac:dyDescent="0.25">
      <c r="B44" s="15"/>
      <c r="C44" s="15"/>
    </row>
  </sheetData>
  <mergeCells count="12">
    <mergeCell ref="C31:F31"/>
    <mergeCell ref="G31:J31"/>
    <mergeCell ref="K31:N31"/>
    <mergeCell ref="O31:R31"/>
    <mergeCell ref="C2:F2"/>
    <mergeCell ref="G2:J2"/>
    <mergeCell ref="K2:N2"/>
    <mergeCell ref="O2:R2"/>
    <mergeCell ref="C17:F17"/>
    <mergeCell ref="G17:J17"/>
    <mergeCell ref="K17:N17"/>
    <mergeCell ref="O17:R17"/>
  </mergeCells>
  <conditionalFormatting sqref="D33:R42 C33:C43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E478-023E-407A-BEBE-9556D64DCF77}">
  <dimension ref="B2:R41"/>
  <sheetViews>
    <sheetView zoomScaleNormal="100" workbookViewId="0"/>
  </sheetViews>
  <sheetFormatPr baseColWidth="10" defaultRowHeight="15" x14ac:dyDescent="0.25"/>
  <cols>
    <col min="2" max="2" width="34.7109375" customWidth="1"/>
  </cols>
  <sheetData>
    <row r="2" spans="2:18" x14ac:dyDescent="0.25">
      <c r="C2" s="130" t="s">
        <v>0</v>
      </c>
      <c r="D2" s="131"/>
      <c r="E2" s="131"/>
      <c r="F2" s="132"/>
      <c r="G2" s="130" t="s">
        <v>1</v>
      </c>
      <c r="H2" s="131"/>
      <c r="I2" s="131"/>
      <c r="J2" s="132"/>
      <c r="K2" s="130" t="s">
        <v>2</v>
      </c>
      <c r="L2" s="131"/>
      <c r="M2" s="131"/>
      <c r="N2" s="132"/>
      <c r="O2" s="131" t="s">
        <v>3</v>
      </c>
      <c r="P2" s="131"/>
      <c r="Q2" s="131"/>
      <c r="R2" s="132"/>
    </row>
    <row r="3" spans="2:18" x14ac:dyDescent="0.25">
      <c r="B3" s="17" t="s">
        <v>12</v>
      </c>
      <c r="C3" s="1" t="s">
        <v>4</v>
      </c>
      <c r="D3" s="2" t="s">
        <v>5</v>
      </c>
      <c r="E3" s="2" t="s">
        <v>6</v>
      </c>
      <c r="F3" s="3" t="s">
        <v>7</v>
      </c>
      <c r="G3" s="10" t="s">
        <v>4</v>
      </c>
      <c r="H3" s="11" t="s">
        <v>5</v>
      </c>
      <c r="I3" s="11" t="s">
        <v>6</v>
      </c>
      <c r="J3" s="12" t="s">
        <v>7</v>
      </c>
      <c r="K3" s="10" t="s">
        <v>4</v>
      </c>
      <c r="L3" s="11" t="s">
        <v>5</v>
      </c>
      <c r="M3" s="11" t="s">
        <v>6</v>
      </c>
      <c r="N3" s="12" t="s">
        <v>7</v>
      </c>
      <c r="O3" s="11" t="s">
        <v>4</v>
      </c>
      <c r="P3" s="11" t="s">
        <v>5</v>
      </c>
      <c r="Q3" s="11" t="s">
        <v>6</v>
      </c>
      <c r="R3" s="12" t="s">
        <v>7</v>
      </c>
    </row>
    <row r="4" spans="2:18" x14ac:dyDescent="0.25">
      <c r="B4" s="20" t="s">
        <v>14</v>
      </c>
      <c r="C4" s="56">
        <v>98.249645999999998</v>
      </c>
      <c r="D4" s="54">
        <v>98.508775999999997</v>
      </c>
      <c r="E4" s="54">
        <v>95.721898999999993</v>
      </c>
      <c r="F4" s="57">
        <v>87.967534999999998</v>
      </c>
      <c r="G4" s="24">
        <v>97.608773999999997</v>
      </c>
      <c r="H4" s="25">
        <v>97.906216999999998</v>
      </c>
      <c r="I4" s="25">
        <v>94.431730999999999</v>
      </c>
      <c r="J4" s="26">
        <v>81.971007</v>
      </c>
      <c r="K4" s="24">
        <v>96.777101999999999</v>
      </c>
      <c r="L4" s="25">
        <v>97.818056999999996</v>
      </c>
      <c r="M4" s="25">
        <v>92.517922999999996</v>
      </c>
      <c r="N4" s="26">
        <v>85.838330999999997</v>
      </c>
      <c r="O4" s="25">
        <v>98.454863000000003</v>
      </c>
      <c r="P4" s="25">
        <v>97.994535999999997</v>
      </c>
      <c r="Q4" s="25">
        <v>96.426388000000003</v>
      </c>
      <c r="R4" s="26">
        <v>78.437134</v>
      </c>
    </row>
    <row r="5" spans="2:18" x14ac:dyDescent="0.25">
      <c r="B5" s="18" t="s">
        <v>15</v>
      </c>
      <c r="C5" s="58">
        <v>98.101702000000003</v>
      </c>
      <c r="D5" s="23">
        <v>98.485296000000005</v>
      </c>
      <c r="E5" s="23">
        <v>95.573915999999997</v>
      </c>
      <c r="F5" s="59">
        <v>87.552867000000006</v>
      </c>
      <c r="G5" s="27">
        <v>97.405805999999998</v>
      </c>
      <c r="H5" s="28">
        <v>97.878793000000002</v>
      </c>
      <c r="I5" s="28">
        <v>94.272904999999994</v>
      </c>
      <c r="J5" s="29">
        <v>83.078389999999999</v>
      </c>
      <c r="K5" s="27">
        <v>96.608596000000006</v>
      </c>
      <c r="L5" s="28">
        <v>97.766020999999995</v>
      </c>
      <c r="M5" s="28">
        <v>92.291359</v>
      </c>
      <c r="N5" s="29">
        <v>82.168110999999996</v>
      </c>
      <c r="O5" s="28">
        <v>98.216282000000007</v>
      </c>
      <c r="P5" s="28">
        <v>97.991825000000006</v>
      </c>
      <c r="Q5" s="28">
        <v>96.341408000000001</v>
      </c>
      <c r="R5" s="29">
        <v>84.009062999999998</v>
      </c>
    </row>
    <row r="6" spans="2:18" x14ac:dyDescent="0.25">
      <c r="B6" s="18" t="s">
        <v>17</v>
      </c>
      <c r="C6" s="58">
        <v>98.372928999999999</v>
      </c>
      <c r="D6" s="23">
        <v>98.243161999999998</v>
      </c>
      <c r="E6" s="23">
        <v>95.003992999999994</v>
      </c>
      <c r="F6" s="59">
        <v>91.665002999999999</v>
      </c>
      <c r="G6" s="27">
        <v>97.743414999999999</v>
      </c>
      <c r="H6" s="28">
        <v>97.534700000000001</v>
      </c>
      <c r="I6" s="28">
        <v>93.568096999999995</v>
      </c>
      <c r="J6" s="29">
        <v>87.872353000000004</v>
      </c>
      <c r="K6" s="27">
        <v>97.280916000000005</v>
      </c>
      <c r="L6" s="28">
        <v>97.456220000000002</v>
      </c>
      <c r="M6" s="28">
        <v>91.451414</v>
      </c>
      <c r="N6" s="29">
        <v>89.903047000000001</v>
      </c>
      <c r="O6" s="28">
        <v>98.210333000000006</v>
      </c>
      <c r="P6" s="28">
        <v>97.613305999999994</v>
      </c>
      <c r="Q6" s="28">
        <v>95.785083999999998</v>
      </c>
      <c r="R6" s="29">
        <v>85.931370000000001</v>
      </c>
    </row>
    <row r="7" spans="2:18" x14ac:dyDescent="0.25">
      <c r="B7" s="18" t="s">
        <v>16</v>
      </c>
      <c r="C7" s="60">
        <v>98.062854000000002</v>
      </c>
      <c r="D7" s="55">
        <v>98.299845000000005</v>
      </c>
      <c r="E7" s="55">
        <v>94.399794</v>
      </c>
      <c r="F7" s="61">
        <v>89.747552999999996</v>
      </c>
      <c r="G7" s="30">
        <v>97.312321999999995</v>
      </c>
      <c r="H7" s="31">
        <v>97.625264999999999</v>
      </c>
      <c r="I7" s="31">
        <v>92.836989000000003</v>
      </c>
      <c r="J7" s="32">
        <v>84.942899999999995</v>
      </c>
      <c r="K7" s="30">
        <v>96.997757000000007</v>
      </c>
      <c r="L7" s="31">
        <v>97.559540999999996</v>
      </c>
      <c r="M7" s="31">
        <v>90.676980999999998</v>
      </c>
      <c r="N7" s="32">
        <v>87.994817999999995</v>
      </c>
      <c r="O7" s="31">
        <v>97.628933000000004</v>
      </c>
      <c r="P7" s="31">
        <v>97.691078000000005</v>
      </c>
      <c r="Q7" s="31">
        <v>95.102416000000005</v>
      </c>
      <c r="R7" s="32">
        <v>82.095585</v>
      </c>
    </row>
    <row r="8" spans="2:18" s="15" customFormat="1" x14ac:dyDescent="0.25">
      <c r="B8" s="20" t="s">
        <v>44</v>
      </c>
      <c r="C8" s="24">
        <v>98.189910999999995</v>
      </c>
      <c r="D8" s="25">
        <v>98.565776</v>
      </c>
      <c r="E8" s="25">
        <v>96.271018999999995</v>
      </c>
      <c r="F8" s="26">
        <v>88.214639000000005</v>
      </c>
      <c r="G8" s="24">
        <v>97.526674999999997</v>
      </c>
      <c r="H8" s="25">
        <v>97.990973999999994</v>
      </c>
      <c r="I8" s="25">
        <v>95.019447</v>
      </c>
      <c r="J8" s="26">
        <v>83.550291000000001</v>
      </c>
      <c r="K8" s="24">
        <v>96.736138999999994</v>
      </c>
      <c r="L8" s="25">
        <v>97.891446999999999</v>
      </c>
      <c r="M8" s="25">
        <v>93.632469999999998</v>
      </c>
      <c r="N8" s="26">
        <v>83.360737</v>
      </c>
      <c r="O8" s="25">
        <v>98.330239000000006</v>
      </c>
      <c r="P8" s="25">
        <v>98.090704000000002</v>
      </c>
      <c r="Q8" s="25">
        <v>96.448132999999999</v>
      </c>
      <c r="R8" s="26">
        <v>83.740708999999995</v>
      </c>
    </row>
    <row r="9" spans="2:18" s="15" customFormat="1" x14ac:dyDescent="0.25">
      <c r="B9" s="18" t="s">
        <v>45</v>
      </c>
      <c r="C9" s="27">
        <v>98.223298999999997</v>
      </c>
      <c r="D9" s="28">
        <v>98.556430000000006</v>
      </c>
      <c r="E9" s="28">
        <v>96.138704000000004</v>
      </c>
      <c r="F9" s="29">
        <v>91.318393</v>
      </c>
      <c r="G9" s="27">
        <v>97.593446999999998</v>
      </c>
      <c r="H9" s="28">
        <v>97.982606000000004</v>
      </c>
      <c r="I9" s="28">
        <v>94.801209999999998</v>
      </c>
      <c r="J9" s="29">
        <v>87.556372999999994</v>
      </c>
      <c r="K9" s="27">
        <v>96.672368000000006</v>
      </c>
      <c r="L9" s="28">
        <v>97.859934999999993</v>
      </c>
      <c r="M9" s="28">
        <v>93.609734000000003</v>
      </c>
      <c r="N9" s="29">
        <v>88.606981000000005</v>
      </c>
      <c r="O9" s="28">
        <v>98.532246999999998</v>
      </c>
      <c r="P9" s="28">
        <v>98.105586000000002</v>
      </c>
      <c r="Q9" s="28">
        <v>96.023407000000006</v>
      </c>
      <c r="R9" s="29">
        <v>86.530387000000005</v>
      </c>
    </row>
    <row r="10" spans="2:18" s="15" customFormat="1" x14ac:dyDescent="0.25">
      <c r="B10" s="19" t="s">
        <v>46</v>
      </c>
      <c r="C10" s="30">
        <v>98.160150999999999</v>
      </c>
      <c r="D10" s="31">
        <v>98.614885999999998</v>
      </c>
      <c r="E10" s="31">
        <v>96.173948999999993</v>
      </c>
      <c r="F10" s="32">
        <v>93.665064000000001</v>
      </c>
      <c r="G10" s="30">
        <v>97.517433999999994</v>
      </c>
      <c r="H10" s="31">
        <v>98.070252999999994</v>
      </c>
      <c r="I10" s="31">
        <v>94.871410999999995</v>
      </c>
      <c r="J10" s="32">
        <v>91.323097000000004</v>
      </c>
      <c r="K10" s="30">
        <v>96.543125000000003</v>
      </c>
      <c r="L10" s="31">
        <v>97.880630999999994</v>
      </c>
      <c r="M10" s="31">
        <v>93.615446000000006</v>
      </c>
      <c r="N10" s="32">
        <v>90.579541000000006</v>
      </c>
      <c r="O10" s="31">
        <v>98.511609000000007</v>
      </c>
      <c r="P10" s="31">
        <v>98.260611999999995</v>
      </c>
      <c r="Q10" s="31">
        <v>96.161534000000003</v>
      </c>
      <c r="R10" s="32">
        <v>92.078959999999995</v>
      </c>
    </row>
    <row r="11" spans="2:18" s="15" customFormat="1" x14ac:dyDescent="0.25">
      <c r="B11" s="20" t="s">
        <v>47</v>
      </c>
      <c r="C11" s="24">
        <v>98.848500000000001</v>
      </c>
      <c r="D11" s="25">
        <v>98.531349000000006</v>
      </c>
      <c r="E11" s="25">
        <v>96.164918</v>
      </c>
      <c r="F11" s="26">
        <v>90.851427000000001</v>
      </c>
      <c r="G11" s="24">
        <v>98.400774999999996</v>
      </c>
      <c r="H11" s="25">
        <v>97.934347000000002</v>
      </c>
      <c r="I11" s="25">
        <v>94.930569000000006</v>
      </c>
      <c r="J11" s="26">
        <v>86.651206999999999</v>
      </c>
      <c r="K11" s="24">
        <v>97.939565000000002</v>
      </c>
      <c r="L11" s="25">
        <v>97.845975999999993</v>
      </c>
      <c r="M11" s="25">
        <v>93.272923000000006</v>
      </c>
      <c r="N11" s="26">
        <v>88.490056999999993</v>
      </c>
      <c r="O11" s="25">
        <v>98.866349</v>
      </c>
      <c r="P11" s="25">
        <v>98.022878000000006</v>
      </c>
      <c r="Q11" s="25">
        <v>96.648200000000003</v>
      </c>
      <c r="R11" s="26">
        <v>84.887225000000001</v>
      </c>
    </row>
    <row r="12" spans="2:18" s="15" customFormat="1" x14ac:dyDescent="0.25">
      <c r="B12" s="18" t="s">
        <v>48</v>
      </c>
      <c r="C12" s="27">
        <v>98.809757000000005</v>
      </c>
      <c r="D12" s="28">
        <v>98.540361000000004</v>
      </c>
      <c r="E12" s="28">
        <v>96.208855999999997</v>
      </c>
      <c r="F12" s="29">
        <v>90.576019000000002</v>
      </c>
      <c r="G12" s="27">
        <v>98.352920999999995</v>
      </c>
      <c r="H12" s="28">
        <v>97.943881000000005</v>
      </c>
      <c r="I12" s="28">
        <v>94.947783000000001</v>
      </c>
      <c r="J12" s="29">
        <v>86.260119000000003</v>
      </c>
      <c r="K12" s="27">
        <v>97.776728000000006</v>
      </c>
      <c r="L12" s="28">
        <v>97.858407999999997</v>
      </c>
      <c r="M12" s="28">
        <v>93.409289000000001</v>
      </c>
      <c r="N12" s="29">
        <v>87.871814000000001</v>
      </c>
      <c r="O12" s="28">
        <v>98.935945000000004</v>
      </c>
      <c r="P12" s="28">
        <v>98.029503000000005</v>
      </c>
      <c r="Q12" s="28">
        <v>96.537805000000006</v>
      </c>
      <c r="R12" s="29">
        <v>84.706480999999997</v>
      </c>
    </row>
    <row r="13" spans="2:18" s="15" customFormat="1" x14ac:dyDescent="0.25">
      <c r="B13" s="19" t="s">
        <v>49</v>
      </c>
      <c r="C13" s="30">
        <v>98.806764999999999</v>
      </c>
      <c r="D13" s="31">
        <v>98.525713999999994</v>
      </c>
      <c r="E13" s="31">
        <v>96.242789000000002</v>
      </c>
      <c r="F13" s="32">
        <v>88.358562000000006</v>
      </c>
      <c r="G13" s="30">
        <v>98.347173999999995</v>
      </c>
      <c r="H13" s="31">
        <v>97.919956999999997</v>
      </c>
      <c r="I13" s="31">
        <v>94.987443999999996</v>
      </c>
      <c r="J13" s="32">
        <v>83.730024999999998</v>
      </c>
      <c r="K13" s="30">
        <v>97.762219999999999</v>
      </c>
      <c r="L13" s="31">
        <v>97.844440000000006</v>
      </c>
      <c r="M13" s="31">
        <v>93.444945000000004</v>
      </c>
      <c r="N13" s="32">
        <v>83.376523000000006</v>
      </c>
      <c r="O13" s="31">
        <v>98.939170000000004</v>
      </c>
      <c r="P13" s="31">
        <v>97.995590000000007</v>
      </c>
      <c r="Q13" s="31">
        <v>96.581721999999999</v>
      </c>
      <c r="R13" s="32">
        <v>84.086537000000007</v>
      </c>
    </row>
    <row r="14" spans="2:18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6" spans="2:18" x14ac:dyDescent="0.25">
      <c r="C16" s="133" t="s">
        <v>8</v>
      </c>
      <c r="D16" s="134"/>
      <c r="E16" s="134"/>
      <c r="F16" s="135"/>
      <c r="G16" s="133" t="s">
        <v>9</v>
      </c>
      <c r="H16" s="134"/>
      <c r="I16" s="134"/>
      <c r="J16" s="135"/>
      <c r="K16" s="136" t="s">
        <v>10</v>
      </c>
      <c r="L16" s="137"/>
      <c r="M16" s="137"/>
      <c r="N16" s="138"/>
      <c r="O16" s="137" t="s">
        <v>11</v>
      </c>
      <c r="P16" s="137"/>
      <c r="Q16" s="137"/>
      <c r="R16" s="138"/>
    </row>
    <row r="17" spans="2:18" x14ac:dyDescent="0.25">
      <c r="B17" s="8" t="s">
        <v>12</v>
      </c>
      <c r="C17" s="1" t="s">
        <v>4</v>
      </c>
      <c r="D17" s="2" t="s">
        <v>5</v>
      </c>
      <c r="E17" s="2" t="s">
        <v>6</v>
      </c>
      <c r="F17" s="3" t="s">
        <v>7</v>
      </c>
      <c r="G17" s="1" t="s">
        <v>4</v>
      </c>
      <c r="H17" s="2" t="s">
        <v>5</v>
      </c>
      <c r="I17" s="2" t="s">
        <v>6</v>
      </c>
      <c r="J17" s="3" t="s">
        <v>7</v>
      </c>
      <c r="K17" s="1" t="s">
        <v>4</v>
      </c>
      <c r="L17" s="2" t="s">
        <v>5</v>
      </c>
      <c r="M17" s="2" t="s">
        <v>6</v>
      </c>
      <c r="N17" s="3" t="s">
        <v>7</v>
      </c>
      <c r="O17" s="2" t="s">
        <v>4</v>
      </c>
      <c r="P17" s="2" t="s">
        <v>5</v>
      </c>
      <c r="Q17" s="2" t="s">
        <v>6</v>
      </c>
      <c r="R17" s="3" t="s">
        <v>7</v>
      </c>
    </row>
    <row r="18" spans="2:18" x14ac:dyDescent="0.25">
      <c r="B18" s="21" t="s">
        <v>14</v>
      </c>
      <c r="C18" s="24">
        <v>0.05</v>
      </c>
      <c r="D18" s="25">
        <v>5.2906250000000004</v>
      </c>
      <c r="E18" s="25">
        <v>4.5312999999999999E-2</v>
      </c>
      <c r="F18" s="26">
        <v>3.7062499999999998</v>
      </c>
      <c r="G18" s="24">
        <v>9.3749999999999997E-3</v>
      </c>
      <c r="H18" s="25">
        <v>6.5995999999999999E-2</v>
      </c>
      <c r="I18" s="25">
        <v>4.6870000000000002E-3</v>
      </c>
      <c r="J18" s="26">
        <v>0.20960799999999999</v>
      </c>
      <c r="K18" s="51">
        <v>14624</v>
      </c>
      <c r="L18" s="45">
        <v>646328</v>
      </c>
      <c r="M18" s="45">
        <v>3264</v>
      </c>
      <c r="N18" s="46">
        <v>976678.40000000002</v>
      </c>
      <c r="O18" s="45">
        <v>0</v>
      </c>
      <c r="P18" s="45">
        <v>0</v>
      </c>
      <c r="Q18" s="45">
        <v>0</v>
      </c>
      <c r="R18" s="46">
        <v>168.52489399999999</v>
      </c>
    </row>
    <row r="19" spans="2:18" x14ac:dyDescent="0.25">
      <c r="B19" s="14" t="s">
        <v>15</v>
      </c>
      <c r="C19" s="27">
        <v>5.1562999999999998E-2</v>
      </c>
      <c r="D19" s="28">
        <v>5.1765629999999998</v>
      </c>
      <c r="E19" s="28">
        <v>4.3749999999999997E-2</v>
      </c>
      <c r="F19" s="29">
        <v>3.7562500000000001</v>
      </c>
      <c r="G19" s="27">
        <v>1.0005E-2</v>
      </c>
      <c r="H19" s="28">
        <v>9.2452000000000006E-2</v>
      </c>
      <c r="I19" s="28">
        <v>6.2500000000000003E-3</v>
      </c>
      <c r="J19" s="29">
        <v>0.26426100000000002</v>
      </c>
      <c r="K19" s="52">
        <v>17064</v>
      </c>
      <c r="L19" s="47">
        <v>646259.19999999995</v>
      </c>
      <c r="M19" s="47">
        <v>3264</v>
      </c>
      <c r="N19" s="48">
        <v>922622.4</v>
      </c>
      <c r="O19" s="47">
        <v>0</v>
      </c>
      <c r="P19" s="47">
        <v>137.6</v>
      </c>
      <c r="Q19" s="47">
        <v>0</v>
      </c>
      <c r="R19" s="48">
        <v>168.52489399999999</v>
      </c>
    </row>
    <row r="20" spans="2:18" x14ac:dyDescent="0.25">
      <c r="B20" s="14" t="s">
        <v>17</v>
      </c>
      <c r="C20" s="27">
        <v>5.1562999999999998E-2</v>
      </c>
      <c r="D20" s="28">
        <v>5.0203129999999998</v>
      </c>
      <c r="E20" s="28">
        <v>5.1562999999999998E-2</v>
      </c>
      <c r="F20" s="29">
        <v>3.3953129999999998</v>
      </c>
      <c r="G20" s="27">
        <v>1.0005E-2</v>
      </c>
      <c r="H20" s="28">
        <v>4.5312999999999999E-2</v>
      </c>
      <c r="I20" s="28">
        <v>7.1599999999999997E-3</v>
      </c>
      <c r="J20" s="29">
        <v>0.240041</v>
      </c>
      <c r="K20" s="52">
        <v>22584</v>
      </c>
      <c r="L20" s="47">
        <v>646293.6</v>
      </c>
      <c r="M20" s="47">
        <v>3229.6</v>
      </c>
      <c r="N20" s="48">
        <v>2151115.2000000002</v>
      </c>
      <c r="O20" s="47">
        <v>0</v>
      </c>
      <c r="P20" s="47">
        <v>103.2</v>
      </c>
      <c r="Q20" s="47">
        <v>103.2</v>
      </c>
      <c r="R20" s="48">
        <v>137.599996</v>
      </c>
    </row>
    <row r="21" spans="2:18" x14ac:dyDescent="0.25">
      <c r="B21" s="16" t="s">
        <v>16</v>
      </c>
      <c r="C21" s="30">
        <v>5.7813000000000003E-2</v>
      </c>
      <c r="D21" s="31">
        <v>4.7125000000000004</v>
      </c>
      <c r="E21" s="31">
        <v>0.05</v>
      </c>
      <c r="F21" s="32">
        <v>3.1171880000000001</v>
      </c>
      <c r="G21" s="30">
        <v>7.1599999999999997E-3</v>
      </c>
      <c r="H21" s="31">
        <v>4.5393000000000003E-2</v>
      </c>
      <c r="I21" s="31">
        <v>9.3749999999999997E-3</v>
      </c>
      <c r="J21" s="32">
        <v>0.23863300000000001</v>
      </c>
      <c r="K21" s="53">
        <v>25112</v>
      </c>
      <c r="L21" s="49">
        <v>646328</v>
      </c>
      <c r="M21" s="49">
        <v>3264</v>
      </c>
      <c r="N21" s="50">
        <v>1623276</v>
      </c>
      <c r="O21" s="49">
        <v>0</v>
      </c>
      <c r="P21" s="49">
        <v>0</v>
      </c>
      <c r="Q21" s="49">
        <v>0</v>
      </c>
      <c r="R21" s="50">
        <v>172</v>
      </c>
    </row>
    <row r="22" spans="2:18" x14ac:dyDescent="0.25">
      <c r="B22" s="21" t="s">
        <v>44</v>
      </c>
      <c r="C22" s="24">
        <v>4.5312999999999999E-2</v>
      </c>
      <c r="D22" s="25">
        <v>5.1796879999999996</v>
      </c>
      <c r="E22" s="25">
        <v>4.6875E-2</v>
      </c>
      <c r="F22" s="26">
        <v>4.2484380000000002</v>
      </c>
      <c r="G22" s="24">
        <v>8.4139999999999996E-3</v>
      </c>
      <c r="H22" s="25">
        <v>0.11164</v>
      </c>
      <c r="I22" s="25">
        <v>0</v>
      </c>
      <c r="J22" s="26">
        <v>0.20003099999999999</v>
      </c>
      <c r="K22" s="51">
        <v>14088</v>
      </c>
      <c r="L22" s="45">
        <v>646301.6</v>
      </c>
      <c r="M22" s="45">
        <v>3229.6</v>
      </c>
      <c r="N22" s="46">
        <v>978720.8</v>
      </c>
      <c r="O22" s="45">
        <v>0</v>
      </c>
      <c r="P22" s="45">
        <v>103.2</v>
      </c>
      <c r="Q22" s="45">
        <v>103.2</v>
      </c>
      <c r="R22" s="46">
        <v>157.640603</v>
      </c>
    </row>
    <row r="23" spans="2:18" x14ac:dyDescent="0.25">
      <c r="B23" s="14" t="s">
        <v>45</v>
      </c>
      <c r="C23" s="27">
        <v>5.1562999999999998E-2</v>
      </c>
      <c r="D23" s="28">
        <v>4.985938</v>
      </c>
      <c r="E23" s="28">
        <v>4.5312999999999999E-2</v>
      </c>
      <c r="F23" s="29">
        <v>5.7765630000000003</v>
      </c>
      <c r="G23" s="27">
        <v>7.1599999999999997E-3</v>
      </c>
      <c r="H23" s="28">
        <v>7.1071999999999996E-2</v>
      </c>
      <c r="I23" s="28">
        <v>4.6870000000000002E-3</v>
      </c>
      <c r="J23" s="29">
        <v>0.14724899999999999</v>
      </c>
      <c r="K23" s="52">
        <v>17016</v>
      </c>
      <c r="L23" s="47">
        <v>646301.6</v>
      </c>
      <c r="M23" s="47">
        <v>3264</v>
      </c>
      <c r="N23" s="48">
        <v>1427177.6</v>
      </c>
      <c r="O23" s="47">
        <v>0</v>
      </c>
      <c r="P23" s="47">
        <v>103.2</v>
      </c>
      <c r="Q23" s="47">
        <v>0</v>
      </c>
      <c r="R23" s="48">
        <v>168.52489299999999</v>
      </c>
    </row>
    <row r="24" spans="2:18" x14ac:dyDescent="0.25">
      <c r="B24" s="16" t="s">
        <v>46</v>
      </c>
      <c r="C24" s="30">
        <v>4.8438000000000002E-2</v>
      </c>
      <c r="D24" s="31">
        <v>4.7109379999999996</v>
      </c>
      <c r="E24" s="31">
        <v>4.6875E-2</v>
      </c>
      <c r="F24" s="32">
        <v>6.3624999999999998</v>
      </c>
      <c r="G24" s="30">
        <v>4.6870000000000002E-3</v>
      </c>
      <c r="H24" s="31">
        <v>5.4239000000000002E-2</v>
      </c>
      <c r="I24" s="31">
        <v>0</v>
      </c>
      <c r="J24" s="32">
        <v>0.268623</v>
      </c>
      <c r="K24" s="53">
        <v>17016</v>
      </c>
      <c r="L24" s="49">
        <v>646336</v>
      </c>
      <c r="M24" s="49">
        <v>3264</v>
      </c>
      <c r="N24" s="50">
        <v>1722805.6</v>
      </c>
      <c r="O24" s="49">
        <v>0</v>
      </c>
      <c r="P24" s="49">
        <v>0</v>
      </c>
      <c r="Q24" s="49">
        <v>0</v>
      </c>
      <c r="R24" s="50">
        <v>103.19999900000001</v>
      </c>
    </row>
    <row r="25" spans="2:18" x14ac:dyDescent="0.25">
      <c r="B25" s="21" t="s">
        <v>47</v>
      </c>
      <c r="C25" s="24">
        <v>0.05</v>
      </c>
      <c r="D25" s="25">
        <v>5.2468750000000002</v>
      </c>
      <c r="E25" s="25">
        <v>4.5312999999999999E-2</v>
      </c>
      <c r="F25" s="26">
        <v>3.7906249999999999</v>
      </c>
      <c r="G25" s="24">
        <v>6.2500000000000003E-3</v>
      </c>
      <c r="H25" s="25">
        <v>0.17522299999999999</v>
      </c>
      <c r="I25" s="25">
        <v>4.6870000000000002E-3</v>
      </c>
      <c r="J25" s="26">
        <v>0.28360099999999999</v>
      </c>
      <c r="K25" s="51">
        <v>14432</v>
      </c>
      <c r="L25" s="45">
        <v>646336</v>
      </c>
      <c r="M25" s="45">
        <v>3264</v>
      </c>
      <c r="N25" s="46">
        <v>506003.20000000001</v>
      </c>
      <c r="O25" s="45">
        <v>0</v>
      </c>
      <c r="P25" s="45">
        <v>0</v>
      </c>
      <c r="Q25" s="45">
        <v>0</v>
      </c>
      <c r="R25" s="46">
        <v>14.399998999999999</v>
      </c>
    </row>
    <row r="26" spans="2:18" x14ac:dyDescent="0.25">
      <c r="B26" s="14" t="s">
        <v>48</v>
      </c>
      <c r="C26" s="27">
        <v>0.05</v>
      </c>
      <c r="D26" s="28">
        <v>5.1953129999999996</v>
      </c>
      <c r="E26" s="28">
        <v>4.6875E-2</v>
      </c>
      <c r="F26" s="29">
        <v>4.0078129999999996</v>
      </c>
      <c r="G26" s="27">
        <v>6.2500000000000003E-3</v>
      </c>
      <c r="H26" s="28">
        <v>2.5436E-2</v>
      </c>
      <c r="I26" s="28">
        <v>0</v>
      </c>
      <c r="J26" s="29">
        <v>0.14136099999999999</v>
      </c>
      <c r="K26" s="52">
        <v>19664</v>
      </c>
      <c r="L26" s="47">
        <v>646336</v>
      </c>
      <c r="M26" s="47">
        <v>3264</v>
      </c>
      <c r="N26" s="48">
        <v>730621.6</v>
      </c>
      <c r="O26" s="47">
        <v>0</v>
      </c>
      <c r="P26" s="47">
        <v>0</v>
      </c>
      <c r="Q26" s="47">
        <v>0</v>
      </c>
      <c r="R26" s="48">
        <v>103.2</v>
      </c>
    </row>
    <row r="27" spans="2:18" x14ac:dyDescent="0.25">
      <c r="B27" s="16" t="s">
        <v>49</v>
      </c>
      <c r="C27" s="30">
        <v>4.8438000000000002E-2</v>
      </c>
      <c r="D27" s="31">
        <v>5.1359380000000003</v>
      </c>
      <c r="E27" s="31">
        <v>4.3749999999999997E-2</v>
      </c>
      <c r="F27" s="32">
        <v>4.1515630000000003</v>
      </c>
      <c r="G27" s="30">
        <v>8.4139999999999996E-3</v>
      </c>
      <c r="H27" s="31">
        <v>3.3548000000000001E-2</v>
      </c>
      <c r="I27" s="31">
        <v>6.2500000000000003E-3</v>
      </c>
      <c r="J27" s="32">
        <v>0.15919900000000001</v>
      </c>
      <c r="K27" s="53">
        <v>19664</v>
      </c>
      <c r="L27" s="49">
        <v>646267.19999999995</v>
      </c>
      <c r="M27" s="49">
        <v>3259.2</v>
      </c>
      <c r="N27" s="50">
        <v>960348</v>
      </c>
      <c r="O27" s="49">
        <v>0</v>
      </c>
      <c r="P27" s="49">
        <v>137.6</v>
      </c>
      <c r="Q27" s="49">
        <v>14.4</v>
      </c>
      <c r="R27" s="50">
        <v>172</v>
      </c>
    </row>
    <row r="30" spans="2:18" x14ac:dyDescent="0.25">
      <c r="C30" s="130" t="s">
        <v>0</v>
      </c>
      <c r="D30" s="131"/>
      <c r="E30" s="131"/>
      <c r="F30" s="132"/>
      <c r="G30" s="130" t="s">
        <v>1</v>
      </c>
      <c r="H30" s="131"/>
      <c r="I30" s="131"/>
      <c r="J30" s="132"/>
      <c r="K30" s="130" t="s">
        <v>2</v>
      </c>
      <c r="L30" s="131"/>
      <c r="M30" s="131"/>
      <c r="N30" s="132"/>
      <c r="O30" s="131" t="s">
        <v>3</v>
      </c>
      <c r="P30" s="131"/>
      <c r="Q30" s="131"/>
      <c r="R30" s="132"/>
    </row>
    <row r="31" spans="2:18" x14ac:dyDescent="0.25">
      <c r="B31" s="17" t="s">
        <v>53</v>
      </c>
      <c r="C31" s="10" t="s">
        <v>4</v>
      </c>
      <c r="D31" s="11" t="s">
        <v>5</v>
      </c>
      <c r="E31" s="11" t="s">
        <v>6</v>
      </c>
      <c r="F31" s="12" t="s">
        <v>7</v>
      </c>
      <c r="G31" s="10" t="s">
        <v>4</v>
      </c>
      <c r="H31" s="11" t="s">
        <v>5</v>
      </c>
      <c r="I31" s="11" t="s">
        <v>6</v>
      </c>
      <c r="J31" s="12" t="s">
        <v>7</v>
      </c>
      <c r="K31" s="10" t="s">
        <v>4</v>
      </c>
      <c r="L31" s="11" t="s">
        <v>5</v>
      </c>
      <c r="M31" s="11" t="s">
        <v>6</v>
      </c>
      <c r="N31" s="12" t="s">
        <v>7</v>
      </c>
      <c r="O31" s="11" t="s">
        <v>4</v>
      </c>
      <c r="P31" s="11" t="s">
        <v>5</v>
      </c>
      <c r="Q31" s="11" t="s">
        <v>6</v>
      </c>
      <c r="R31" s="12" t="s">
        <v>7</v>
      </c>
    </row>
    <row r="32" spans="2:18" x14ac:dyDescent="0.25">
      <c r="B32" s="42" t="s">
        <v>14</v>
      </c>
      <c r="C32" s="34">
        <f>((C4/WithoutPreprocessing!C5)-1)*100</f>
        <v>3.172415673152984</v>
      </c>
      <c r="D32" s="35">
        <f>((D4/WithoutPreprocessing!D5)-1)*100</f>
        <v>1.8834165981100659</v>
      </c>
      <c r="E32" s="35">
        <f>((E4/WithoutPreprocessing!E5)-1)*100</f>
        <v>0.69287462670897249</v>
      </c>
      <c r="F32" s="36">
        <f>((F4/WithoutPreprocessing!F5)-1)*100</f>
        <v>1.4023612161675691</v>
      </c>
      <c r="G32" s="34">
        <f>((G4/WithoutPreprocessing!G5)-1)*100</f>
        <v>3.8448714101669168</v>
      </c>
      <c r="H32" s="35">
        <f>((H4/WithoutPreprocessing!H5)-1)*100</f>
        <v>2.5326211325834347</v>
      </c>
      <c r="I32" s="35">
        <f>((I4/WithoutPreprocessing!I5)-1)*100</f>
        <v>1.193362171466239</v>
      </c>
      <c r="J32" s="36">
        <f>((J4/WithoutPreprocessing!J5)-1)*100</f>
        <v>-0.52311190950536934</v>
      </c>
      <c r="K32" s="34">
        <f>((K4/WithoutPreprocessing!K5)-1)*100</f>
        <v>5.7093334895754966</v>
      </c>
      <c r="L32" s="35">
        <f>((L4/WithoutPreprocessing!L5)-1)*100</f>
        <v>3.5288633609991127</v>
      </c>
      <c r="M32" s="35">
        <f>((M4/WithoutPreprocessing!M5)-1)*100</f>
        <v>0.42809794638383192</v>
      </c>
      <c r="N32" s="36">
        <f>((N4/WithoutPreprocessing!N5)-1)*100</f>
        <v>6.0433532780825638</v>
      </c>
      <c r="O32" s="35">
        <f>((O4/WithoutPreprocessing!O5)-1)*100</f>
        <v>1.948085607890393</v>
      </c>
      <c r="P32" s="35">
        <f>((P4/WithoutPreprocessing!P5)-1)*100</f>
        <v>1.5345807883644591</v>
      </c>
      <c r="Q32" s="35">
        <f>((Q4/WithoutPreprocessing!Q5)-1)*100</f>
        <v>1.9909542914801293</v>
      </c>
      <c r="R32" s="36">
        <f>((R4/WithoutPreprocessing!R5)-1)*100</f>
        <v>-6.5233988085135364</v>
      </c>
    </row>
    <row r="33" spans="2:18" x14ac:dyDescent="0.25">
      <c r="B33" s="43" t="s">
        <v>15</v>
      </c>
      <c r="C33" s="37">
        <f>((C5/WithoutPreprocessing!C6)-1)*100</f>
        <v>6.9897619990235471</v>
      </c>
      <c r="D33" s="33">
        <f>((D5/WithoutPreprocessing!D6)-1)*100</f>
        <v>3.8122372044884667</v>
      </c>
      <c r="E33" s="33">
        <f>((E5/WithoutPreprocessing!E6)-1)*100</f>
        <v>1.4821930417391549</v>
      </c>
      <c r="F33" s="38">
        <f>((F5/WithoutPreprocessing!F6)-1)*100</f>
        <v>-1.4730739173747676</v>
      </c>
      <c r="G33" s="37">
        <f>((G5/WithoutPreprocessing!G6)-1)*100</f>
        <v>7.7651562381032546</v>
      </c>
      <c r="H33" s="33">
        <f>((H5/WithoutPreprocessing!H6)-1)*100</f>
        <v>4.9531045346026259</v>
      </c>
      <c r="I33" s="33">
        <f>((I5/WithoutPreprocessing!I6)-1)*100</f>
        <v>2.5493882139019597</v>
      </c>
      <c r="J33" s="38">
        <f>((J5/WithoutPreprocessing!J6)-1)*100</f>
        <v>-0.62413392068941809</v>
      </c>
      <c r="K33" s="37">
        <f>((K5/WithoutPreprocessing!K6)-1)*100</f>
        <v>11.32231456478976</v>
      </c>
      <c r="L33" s="33">
        <f>((L5/WithoutPreprocessing!L6)-1)*100</f>
        <v>6.9033414389053638</v>
      </c>
      <c r="M33" s="33">
        <f>((M5/WithoutPreprocessing!M6)-1)*100</f>
        <v>0.99280627529789722</v>
      </c>
      <c r="N33" s="38">
        <f>((N5/WithoutPreprocessing!N6)-1)*100</f>
        <v>-4.3113229371451229</v>
      </c>
      <c r="O33" s="33">
        <f>((O5/WithoutPreprocessing!O6)-1)*100</f>
        <v>4.1488007827467976</v>
      </c>
      <c r="P33" s="33">
        <f>((P5/WithoutPreprocessing!P6)-1)*100</f>
        <v>2.9983632615138811</v>
      </c>
      <c r="Q33" s="33">
        <f>((Q5/WithoutPreprocessing!Q6)-1)*100</f>
        <v>4.1742771041769267</v>
      </c>
      <c r="R33" s="38">
        <f>((R5/WithoutPreprocessing!R6)-1)*100</f>
        <v>3.1456660435867256</v>
      </c>
    </row>
    <row r="34" spans="2:18" x14ac:dyDescent="0.25">
      <c r="B34" s="43" t="s">
        <v>17</v>
      </c>
      <c r="C34" s="37">
        <f>((C6/WithoutPreprocessing!C7)-1)*100</f>
        <v>20.053863124194216</v>
      </c>
      <c r="D34" s="33">
        <f>((D6/WithoutPreprocessing!D7)-1)*100</f>
        <v>8.8825085270358706</v>
      </c>
      <c r="E34" s="33">
        <f>((E6/WithoutPreprocessing!E7)-1)*100</f>
        <v>3.5839262646024439</v>
      </c>
      <c r="F34" s="38">
        <f>((F6/WithoutPreprocessing!F7)-1)*100</f>
        <v>7.3375358653905653</v>
      </c>
      <c r="G34" s="37">
        <f>((G6/WithoutPreprocessing!G7)-1)*100</f>
        <v>18.236425371537468</v>
      </c>
      <c r="H34" s="33">
        <f>((H6/WithoutPreprocessing!H7)-1)*100</f>
        <v>10.630106265458107</v>
      </c>
      <c r="I34" s="33">
        <f>((I6/WithoutPreprocessing!I7)-1)*100</f>
        <v>6.2565714019333418</v>
      </c>
      <c r="J34" s="38">
        <f>((J6/WithoutPreprocessing!J7)-1)*100</f>
        <v>10.284644362003226</v>
      </c>
      <c r="K34" s="37">
        <f>((K6/WithoutPreprocessing!K7)-1)*100</f>
        <v>24.807044839741721</v>
      </c>
      <c r="L34" s="33">
        <f>((L6/WithoutPreprocessing!L7)-1)*100</f>
        <v>14.542511558682115</v>
      </c>
      <c r="M34" s="33">
        <f>((M6/WithoutPreprocessing!M7)-1)*100</f>
        <v>2.4733949788207754</v>
      </c>
      <c r="N34" s="38">
        <f>((N6/WithoutPreprocessing!N7)-1)*100</f>
        <v>13.274482829109079</v>
      </c>
      <c r="O34" s="33">
        <f>((O6/WithoutPreprocessing!O7)-1)*100</f>
        <v>11.603031601244096</v>
      </c>
      <c r="P34" s="33">
        <f>((P6/WithoutPreprocessing!P7)-1)*100</f>
        <v>6.7113946560424242</v>
      </c>
      <c r="Q34" s="33">
        <f>((Q6/WithoutPreprocessing!Q7)-1)*100</f>
        <v>10.219024692572498</v>
      </c>
      <c r="R34" s="38">
        <f>((R6/WithoutPreprocessing!R7)-1)*100</f>
        <v>7.4268902158815875</v>
      </c>
    </row>
    <row r="35" spans="2:18" x14ac:dyDescent="0.25">
      <c r="B35" s="44" t="s">
        <v>16</v>
      </c>
      <c r="C35" s="39">
        <f>((C7/WithoutPreprocessing!C8)-1)*100</f>
        <v>42.043981800184895</v>
      </c>
      <c r="D35" s="40">
        <f>((D7/WithoutPreprocessing!D8)-1)*100</f>
        <v>17.257183161913538</v>
      </c>
      <c r="E35" s="40">
        <f>((E7/WithoutPreprocessing!E8)-1)*100</f>
        <v>6.617214091537571</v>
      </c>
      <c r="F35" s="41">
        <f>((F7/WithoutPreprocessing!F8)-1)*100</f>
        <v>16.233681268972244</v>
      </c>
      <c r="G35" s="39">
        <f>((G7/WithoutPreprocessing!G8)-1)*100</f>
        <v>29.3486937589023</v>
      </c>
      <c r="H35" s="40">
        <f>((H7/WithoutPreprocessing!H8)-1)*100</f>
        <v>18.778814506332985</v>
      </c>
      <c r="I35" s="40">
        <f>((I7/WithoutPreprocessing!I8)-1)*100</f>
        <v>12.060688600743186</v>
      </c>
      <c r="J35" s="41">
        <f>((J7/WithoutPreprocessing!J8)-1)*100</f>
        <v>29.369177129400835</v>
      </c>
      <c r="K35" s="39">
        <f>((K7/WithoutPreprocessing!K8)-1)*100</f>
        <v>36.165448776602375</v>
      </c>
      <c r="L35" s="40">
        <f>((L7/WithoutPreprocessing!L8)-1)*100</f>
        <v>24.503748261935577</v>
      </c>
      <c r="M35" s="40">
        <f>((M7/WithoutPreprocessing!M8)-1)*100</f>
        <v>3.9539540187915501</v>
      </c>
      <c r="N35" s="41">
        <f>((N7/WithoutPreprocessing!N8)-1)*100</f>
        <v>31.32465126774553</v>
      </c>
      <c r="O35" s="40">
        <f>((O7/WithoutPreprocessing!O8)-1)*100</f>
        <v>22.487578911129624</v>
      </c>
      <c r="P35" s="40">
        <f>((P7/WithoutPreprocessing!P8)-1)*100</f>
        <v>13.046163220380148</v>
      </c>
      <c r="Q35" s="40">
        <f>((Q7/WithoutPreprocessing!Q8)-1)*100</f>
        <v>20.563069744280948</v>
      </c>
      <c r="R35" s="41">
        <f>((R7/WithoutPreprocessing!R8)-1)*100</f>
        <v>27.544801277853239</v>
      </c>
    </row>
    <row r="36" spans="2:18" x14ac:dyDescent="0.25">
      <c r="B36" s="21" t="s">
        <v>44</v>
      </c>
      <c r="C36" s="34">
        <f>((C8/WithoutPreprocessing!C9)-1)*100</f>
        <v>3.2679199162287009</v>
      </c>
      <c r="D36" s="35">
        <f>((D8/WithoutPreprocessing!D9)-1)*100</f>
        <v>2.0244856423753177</v>
      </c>
      <c r="E36" s="35">
        <f>((E8/WithoutPreprocessing!E9)-1)*100</f>
        <v>0.96057935385032156</v>
      </c>
      <c r="F36" s="36">
        <f>((F8/WithoutPreprocessing!F9)-1)*100</f>
        <v>-3.8967001868461804E-2</v>
      </c>
      <c r="G36" s="34">
        <f>((G8/WithoutPreprocessing!G9)-1)*100</f>
        <v>3.938368978847917</v>
      </c>
      <c r="H36" s="35">
        <f>((H8/WithoutPreprocessing!H9)-1)*100</f>
        <v>2.7131408035053983</v>
      </c>
      <c r="I36" s="35">
        <f>((I8/WithoutPreprocessing!I9)-1)*100</f>
        <v>1.4517355933719722</v>
      </c>
      <c r="J36" s="36">
        <f>((J8/WithoutPreprocessing!J9)-1)*100</f>
        <v>0.28600075441698181</v>
      </c>
      <c r="K36" s="34">
        <f>((K8/WithoutPreprocessing!K9)-1)*100</f>
        <v>5.9171834496098308</v>
      </c>
      <c r="L36" s="35">
        <f>((L8/WithoutPreprocessing!L9)-1)*100</f>
        <v>3.8140719893550168</v>
      </c>
      <c r="M36" s="35">
        <f>((M8/WithoutPreprocessing!M9)-1)*100</f>
        <v>1.0351093839954695</v>
      </c>
      <c r="N36" s="36">
        <f>((N8/WithoutPreprocessing!N9)-1)*100</f>
        <v>-0.32666761062154492</v>
      </c>
      <c r="O36" s="35">
        <f>((O8/WithoutPreprocessing!O9)-1)*100</f>
        <v>1.9269484815725546</v>
      </c>
      <c r="P36" s="35">
        <f>((P8/WithoutPreprocessing!P9)-1)*100</f>
        <v>1.609969352937779</v>
      </c>
      <c r="Q36" s="35">
        <f>((Q8/WithoutPreprocessing!Q9)-1)*100</f>
        <v>1.8808918229088034</v>
      </c>
      <c r="R36" s="36">
        <f>((R8/WithoutPreprocessing!R9)-1)*100</f>
        <v>0.9014614960138001</v>
      </c>
    </row>
    <row r="37" spans="2:18" x14ac:dyDescent="0.25">
      <c r="B37" s="14" t="s">
        <v>45</v>
      </c>
      <c r="C37" s="37">
        <f>((C9/WithoutPreprocessing!C10)-1)*100</f>
        <v>8.1550460072390862</v>
      </c>
      <c r="D37" s="33">
        <f>((D9/WithoutPreprocessing!D10)-1)*100</f>
        <v>4.3150682350677982</v>
      </c>
      <c r="E37" s="33">
        <f>((E9/WithoutPreprocessing!E10)-1)*100</f>
        <v>1.8504540367781042</v>
      </c>
      <c r="F37" s="38">
        <f>((F9/WithoutPreprocessing!F10)-1)*100</f>
        <v>8.413566760128921</v>
      </c>
      <c r="G37" s="37">
        <f>((G9/WithoutPreprocessing!G10)-1)*100</f>
        <v>8.9568451124131023</v>
      </c>
      <c r="H37" s="33">
        <f>((H9/WithoutPreprocessing!H10)-1)*100</f>
        <v>5.595070809214131</v>
      </c>
      <c r="I37" s="33">
        <f>((I9/WithoutPreprocessing!I10)-1)*100</f>
        <v>2.8712184241476368</v>
      </c>
      <c r="J37" s="38">
        <f>((J9/WithoutPreprocessing!J10)-1)*100</f>
        <v>11.938387306039466</v>
      </c>
      <c r="K37" s="37">
        <f>((K9/WithoutPreprocessing!K10)-1)*100</f>
        <v>12.714741565781274</v>
      </c>
      <c r="L37" s="33">
        <f>((L9/WithoutPreprocessing!L10)-1)*100</f>
        <v>7.695602019475456</v>
      </c>
      <c r="M37" s="33">
        <f>((M9/WithoutPreprocessing!M10)-1)*100</f>
        <v>1.8384852482602243</v>
      </c>
      <c r="N37" s="38">
        <f>((N9/WithoutPreprocessing!N10)-1)*100</f>
        <v>13.987305541850015</v>
      </c>
      <c r="O37" s="33">
        <f>((O9/WithoutPreprocessing!O10)-1)*100</f>
        <v>5.1266515739975205</v>
      </c>
      <c r="P37" s="33">
        <f>((P9/WithoutPreprocessing!P10)-1)*100</f>
        <v>3.4892674132350532</v>
      </c>
      <c r="Q37" s="33">
        <f>((Q9/WithoutPreprocessing!Q10)-1)*100</f>
        <v>3.9305795636501495</v>
      </c>
      <c r="R37" s="38">
        <f>((R9/WithoutPreprocessing!R10)-1)*100</f>
        <v>9.9374860871512816</v>
      </c>
    </row>
    <row r="38" spans="2:18" x14ac:dyDescent="0.25">
      <c r="B38" s="16" t="s">
        <v>46</v>
      </c>
      <c r="C38" s="39">
        <f>((C10/WithoutPreprocessing!C11)-1)*100</f>
        <v>13.062896806560897</v>
      </c>
      <c r="D38" s="40">
        <f>((D10/WithoutPreprocessing!D11)-1)*100</f>
        <v>6.8466511773243699</v>
      </c>
      <c r="E38" s="40">
        <f>((E10/WithoutPreprocessing!E11)-1)*100</f>
        <v>2.9487366636308465</v>
      </c>
      <c r="F38" s="41">
        <f>((F10/WithoutPreprocessing!F11)-1)*100</f>
        <v>13.647313067648458</v>
      </c>
      <c r="G38" s="39">
        <f>((G10/WithoutPreprocessing!G11)-1)*100</f>
        <v>13.081821396246585</v>
      </c>
      <c r="H38" s="40">
        <f>((H10/WithoutPreprocessing!H11)-1)*100</f>
        <v>8.5551702750476633</v>
      </c>
      <c r="I38" s="40">
        <f>((I10/WithoutPreprocessing!I11)-1)*100</f>
        <v>4.6605093915717433</v>
      </c>
      <c r="J38" s="41">
        <f>((J10/WithoutPreprocessing!J11)-1)*100</f>
        <v>21.114832715147447</v>
      </c>
      <c r="K38" s="39">
        <f>((K10/WithoutPreprocessing!K11)-1)*100</f>
        <v>18.055260888912429</v>
      </c>
      <c r="L38" s="40">
        <f>((L10/WithoutPreprocessing!L11)-1)*100</f>
        <v>11.578321611814379</v>
      </c>
      <c r="M38" s="40">
        <f>((M10/WithoutPreprocessing!M11)-1)*100</f>
        <v>2.7613522734579954</v>
      </c>
      <c r="N38" s="41">
        <f>((N10/WithoutPreprocessing!N11)-1)*100</f>
        <v>20.361118404687552</v>
      </c>
      <c r="O38" s="40">
        <f>((O10/WithoutPreprocessing!O11)-1)*100</f>
        <v>8.0069752662036429</v>
      </c>
      <c r="P38" s="40">
        <f>((P10/WithoutPreprocessing!P11)-1)*100</f>
        <v>5.52028408641283</v>
      </c>
      <c r="Q38" s="40">
        <f>((Q10/WithoutPreprocessing!Q11)-1)*100</f>
        <v>6.611317324787791</v>
      </c>
      <c r="R38" s="41">
        <f>((R10/WithoutPreprocessing!R11)-1)*100</f>
        <v>21.881022394249495</v>
      </c>
    </row>
    <row r="39" spans="2:18" x14ac:dyDescent="0.25">
      <c r="B39" s="21" t="s">
        <v>47</v>
      </c>
      <c r="C39" s="34">
        <f>((C11/WithoutPreprocessing!C12)-1)*100</f>
        <v>0.66996086318229509</v>
      </c>
      <c r="D39" s="35">
        <f>((D11/WithoutPreprocessing!D12)-1)*100</f>
        <v>0.31218316271299784</v>
      </c>
      <c r="E39" s="35">
        <f>((E11/WithoutPreprocessing!E12)-1)*100</f>
        <v>0.36298001481385178</v>
      </c>
      <c r="F39" s="36">
        <f>((F11/WithoutPreprocessing!F12)-1)*100</f>
        <v>1.7876589964642919</v>
      </c>
      <c r="G39" s="34">
        <f>((G11/WithoutPreprocessing!G12)-1)*100</f>
        <v>0.87644538071991462</v>
      </c>
      <c r="H39" s="35">
        <f>((H11/WithoutPreprocessing!H12)-1)*100</f>
        <v>0.43043910775786287</v>
      </c>
      <c r="I39" s="35">
        <f>((I11/WithoutPreprocessing!I12)-1)*100</f>
        <v>0.4863891033225487</v>
      </c>
      <c r="J39" s="36">
        <f>((J11/WithoutPreprocessing!J12)-1)*100</f>
        <v>3.0209715200024467</v>
      </c>
      <c r="K39" s="34">
        <f>((K11/WithoutPreprocessing!K12)-1)*100</f>
        <v>1.4203331460455715</v>
      </c>
      <c r="L39" s="35">
        <f>((L11/WithoutPreprocessing!L12)-1)*100</f>
        <v>0.55724777645522749</v>
      </c>
      <c r="M39" s="35">
        <f>((M11/WithoutPreprocessing!M12)-1)*100</f>
        <v>0.48902263207548646</v>
      </c>
      <c r="N39" s="36">
        <f>((N11/WithoutPreprocessing!N12)-1)*100</f>
        <v>1.7845796380660417</v>
      </c>
      <c r="O39" s="35">
        <f>((O11/WithoutPreprocessing!O12)-1)*100</f>
        <v>0.32741004963412479</v>
      </c>
      <c r="P39" s="35">
        <f>((P11/WithoutPreprocessing!P12)-1)*100</f>
        <v>0.30340017929244567</v>
      </c>
      <c r="Q39" s="35">
        <f>((Q11/WithoutPreprocessing!Q12)-1)*100</f>
        <v>0.48365926445090857</v>
      </c>
      <c r="R39" s="36">
        <f>((R11/WithoutPreprocessing!R12)-1)*100</f>
        <v>4.2070250892537242</v>
      </c>
    </row>
    <row r="40" spans="2:18" x14ac:dyDescent="0.25">
      <c r="B40" s="14" t="s">
        <v>48</v>
      </c>
      <c r="C40" s="37">
        <f>((C12/WithoutPreprocessing!C13)-1)*100</f>
        <v>1.383801488202141</v>
      </c>
      <c r="D40" s="33">
        <f>((D12/WithoutPreprocessing!D13)-1)*100</f>
        <v>0.68531051250311226</v>
      </c>
      <c r="E40" s="33">
        <f>((E12/WithoutPreprocessing!E13)-1)*100</f>
        <v>0.65920689478462524</v>
      </c>
      <c r="F40" s="38">
        <f>((F12/WithoutPreprocessing!F13)-1)*100</f>
        <v>1.9011187868819279</v>
      </c>
      <c r="G40" s="37">
        <f>((G12/WithoutPreprocessing!G13)-1)*100</f>
        <v>1.7915536901949247</v>
      </c>
      <c r="H40" s="33">
        <f>((H12/WithoutPreprocessing!H13)-1)*100</f>
        <v>0.94411784397021581</v>
      </c>
      <c r="I40" s="33">
        <f>((I12/WithoutPreprocessing!I13)-1)*100</f>
        <v>0.91176305352032028</v>
      </c>
      <c r="J40" s="38">
        <f>((J12/WithoutPreprocessing!J13)-1)*100</f>
        <v>3.2221344328713153</v>
      </c>
      <c r="K40" s="37">
        <f>((K12/WithoutPreprocessing!K13)-1)*100</f>
        <v>2.6812992309535044</v>
      </c>
      <c r="L40" s="33">
        <f>((L12/WithoutPreprocessing!L13)-1)*100</f>
        <v>1.2031875158449168</v>
      </c>
      <c r="M40" s="33">
        <f>((M12/WithoutPreprocessing!M13)-1)*100</f>
        <v>0.83070517717205306</v>
      </c>
      <c r="N40" s="38">
        <f>((N12/WithoutPreprocessing!N13)-1)*100</f>
        <v>1.9148520439026706</v>
      </c>
      <c r="O40" s="33">
        <f>((O12/WithoutPreprocessing!O13)-1)*100</f>
        <v>0.8912589641412394</v>
      </c>
      <c r="P40" s="33">
        <f>((P12/WithoutPreprocessing!P13)-1)*100</f>
        <v>0.68459503814803924</v>
      </c>
      <c r="Q40" s="33">
        <f>((Q12/WithoutPreprocessing!Q13)-1)*100</f>
        <v>0.99553480574723352</v>
      </c>
      <c r="R40" s="38">
        <f>((R12/WithoutPreprocessing!R13)-1)*100</f>
        <v>4.482325003090426</v>
      </c>
    </row>
    <row r="41" spans="2:18" x14ac:dyDescent="0.25">
      <c r="B41" s="16" t="s">
        <v>49</v>
      </c>
      <c r="C41" s="39">
        <f>((C13/WithoutPreprocessing!C14)-1)*100</f>
        <v>2.1556414536993085</v>
      </c>
      <c r="D41" s="40">
        <f>((D13/WithoutPreprocessing!D14)-1)*100</f>
        <v>1.0268156807124118</v>
      </c>
      <c r="E41" s="40">
        <f>((E13/WithoutPreprocessing!E14)-1)*100</f>
        <v>0.92582605090638648</v>
      </c>
      <c r="F41" s="41">
        <f>((F13/WithoutPreprocessing!F14)-1)*100</f>
        <v>-0.87023683749098968</v>
      </c>
      <c r="G41" s="39">
        <f>((G13/WithoutPreprocessing!G14)-1)*100</f>
        <v>2.7487817990498709</v>
      </c>
      <c r="H41" s="40">
        <f>((H13/WithoutPreprocessing!H14)-1)*100</f>
        <v>1.4093692252649115</v>
      </c>
      <c r="I41" s="40">
        <f>((I13/WithoutPreprocessing!I14)-1)*100</f>
        <v>1.3355281029415744</v>
      </c>
      <c r="J41" s="41">
        <f>((J13/WithoutPreprocessing!J14)-1)*100</f>
        <v>-0.2581648608511955</v>
      </c>
      <c r="K41" s="39">
        <f>((K13/WithoutPreprocessing!K14)-1)*100</f>
        <v>4.0595900485867364</v>
      </c>
      <c r="L41" s="40">
        <f>((L13/WithoutPreprocessing!L14)-1)*100</f>
        <v>1.8131819757181367</v>
      </c>
      <c r="M41" s="40">
        <f>((M13/WithoutPreprocessing!M14)-1)*100</f>
        <v>1.03417450392429</v>
      </c>
      <c r="N41" s="41">
        <f>((N13/WithoutPreprocessing!N14)-1)*100</f>
        <v>-3.7363603264348511</v>
      </c>
      <c r="O41" s="40">
        <f>((O13/WithoutPreprocessing!O14)-1)*100</f>
        <v>1.4221921654830494</v>
      </c>
      <c r="P41" s="40">
        <f>((P13/WithoutPreprocessing!P14)-1)*100</f>
        <v>1.0049309115796046</v>
      </c>
      <c r="Q41" s="40">
        <f>((Q13/WithoutPreprocessing!Q14)-1)*100</f>
        <v>1.6469971972745245</v>
      </c>
      <c r="R41" s="41">
        <f>((R13/WithoutPreprocessing!R14)-1)*100</f>
        <v>3.2496504390636227</v>
      </c>
    </row>
  </sheetData>
  <mergeCells count="12">
    <mergeCell ref="C30:F30"/>
    <mergeCell ref="G30:J30"/>
    <mergeCell ref="K30:N30"/>
    <mergeCell ref="O30:R30"/>
    <mergeCell ref="C2:F2"/>
    <mergeCell ref="G2:J2"/>
    <mergeCell ref="K2:N2"/>
    <mergeCell ref="O2:R2"/>
    <mergeCell ref="C16:F16"/>
    <mergeCell ref="G16:J16"/>
    <mergeCell ref="K16:N16"/>
    <mergeCell ref="O16:R16"/>
  </mergeCells>
  <conditionalFormatting sqref="C32:R41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EFBA-E4CE-4137-A023-F1442A21042A}">
  <dimension ref="B2:R41"/>
  <sheetViews>
    <sheetView zoomScaleNormal="100" workbookViewId="0"/>
  </sheetViews>
  <sheetFormatPr baseColWidth="10" defaultRowHeight="15" x14ac:dyDescent="0.25"/>
  <cols>
    <col min="2" max="2" width="34.7109375" customWidth="1"/>
  </cols>
  <sheetData>
    <row r="2" spans="2:18" x14ac:dyDescent="0.25">
      <c r="C2" s="130" t="s">
        <v>0</v>
      </c>
      <c r="D2" s="131"/>
      <c r="E2" s="131"/>
      <c r="F2" s="132"/>
      <c r="G2" s="130" t="s">
        <v>1</v>
      </c>
      <c r="H2" s="131"/>
      <c r="I2" s="131"/>
      <c r="J2" s="132"/>
      <c r="K2" s="130" t="s">
        <v>2</v>
      </c>
      <c r="L2" s="131"/>
      <c r="M2" s="131"/>
      <c r="N2" s="132"/>
      <c r="O2" s="131" t="s">
        <v>3</v>
      </c>
      <c r="P2" s="131"/>
      <c r="Q2" s="131"/>
      <c r="R2" s="132"/>
    </row>
    <row r="3" spans="2:18" x14ac:dyDescent="0.25">
      <c r="B3" s="17" t="s">
        <v>12</v>
      </c>
      <c r="C3" s="1" t="s">
        <v>4</v>
      </c>
      <c r="D3" s="2" t="s">
        <v>5</v>
      </c>
      <c r="E3" s="2" t="s">
        <v>6</v>
      </c>
      <c r="F3" s="3" t="s">
        <v>7</v>
      </c>
      <c r="G3" s="10" t="s">
        <v>4</v>
      </c>
      <c r="H3" s="11" t="s">
        <v>5</v>
      </c>
      <c r="I3" s="11" t="s">
        <v>6</v>
      </c>
      <c r="J3" s="12" t="s">
        <v>7</v>
      </c>
      <c r="K3" s="10" t="s">
        <v>4</v>
      </c>
      <c r="L3" s="11" t="s">
        <v>5</v>
      </c>
      <c r="M3" s="11" t="s">
        <v>6</v>
      </c>
      <c r="N3" s="12" t="s">
        <v>7</v>
      </c>
      <c r="O3" s="11" t="s">
        <v>4</v>
      </c>
      <c r="P3" s="11" t="s">
        <v>5</v>
      </c>
      <c r="Q3" s="11" t="s">
        <v>6</v>
      </c>
      <c r="R3" s="12" t="s">
        <v>7</v>
      </c>
    </row>
    <row r="4" spans="2:18" x14ac:dyDescent="0.25">
      <c r="B4" s="20" t="s">
        <v>14</v>
      </c>
      <c r="C4" s="56">
        <v>98.073921999999996</v>
      </c>
      <c r="D4" s="54">
        <v>98.425004999999999</v>
      </c>
      <c r="E4" s="54">
        <v>95.494440999999995</v>
      </c>
      <c r="F4" s="57">
        <v>88.682464999999993</v>
      </c>
      <c r="G4" s="24">
        <v>97.372611000000006</v>
      </c>
      <c r="H4" s="25">
        <v>97.788214999999994</v>
      </c>
      <c r="I4" s="25">
        <v>94.156163000000006</v>
      </c>
      <c r="J4" s="26">
        <v>84.495313999999993</v>
      </c>
      <c r="K4" s="24">
        <v>96.500425000000007</v>
      </c>
      <c r="L4" s="25">
        <v>97.721526999999995</v>
      </c>
      <c r="M4" s="25">
        <v>92.177364999999995</v>
      </c>
      <c r="N4" s="26">
        <v>83.709500000000006</v>
      </c>
      <c r="O4" s="25">
        <v>98.260706999999996</v>
      </c>
      <c r="P4" s="25">
        <v>97.854994000000005</v>
      </c>
      <c r="Q4" s="25">
        <v>96.221784</v>
      </c>
      <c r="R4" s="26">
        <v>85.296021999999994</v>
      </c>
    </row>
    <row r="5" spans="2:18" x14ac:dyDescent="0.25">
      <c r="B5" s="18" t="s">
        <v>15</v>
      </c>
      <c r="C5" s="58">
        <v>97.921048999999996</v>
      </c>
      <c r="D5" s="23">
        <v>98.312381000000002</v>
      </c>
      <c r="E5" s="23">
        <v>95.078999999999994</v>
      </c>
      <c r="F5" s="59">
        <v>87.580100999999999</v>
      </c>
      <c r="G5" s="27">
        <v>97.167773999999994</v>
      </c>
      <c r="H5" s="28">
        <v>97.638227000000001</v>
      </c>
      <c r="I5" s="28">
        <v>93.676821000000004</v>
      </c>
      <c r="J5" s="29">
        <v>81.592376000000002</v>
      </c>
      <c r="K5" s="27">
        <v>96.314599000000001</v>
      </c>
      <c r="L5" s="28">
        <v>97.544201000000001</v>
      </c>
      <c r="M5" s="28">
        <v>91.575507999999999</v>
      </c>
      <c r="N5" s="29">
        <v>84.362083999999996</v>
      </c>
      <c r="O5" s="28">
        <v>98.036198999999996</v>
      </c>
      <c r="P5" s="28">
        <v>97.732434999999995</v>
      </c>
      <c r="Q5" s="28">
        <v>95.876833000000005</v>
      </c>
      <c r="R5" s="29">
        <v>78.998754000000005</v>
      </c>
    </row>
    <row r="6" spans="2:18" x14ac:dyDescent="0.25">
      <c r="B6" s="18" t="s">
        <v>17</v>
      </c>
      <c r="C6" s="58">
        <v>97.791471999999999</v>
      </c>
      <c r="D6" s="23">
        <v>97.924575000000004</v>
      </c>
      <c r="E6" s="23">
        <v>94.385013999999998</v>
      </c>
      <c r="F6" s="59">
        <v>88.291841000000005</v>
      </c>
      <c r="G6" s="27">
        <v>96.953756999999996</v>
      </c>
      <c r="H6" s="28">
        <v>97.091858000000002</v>
      </c>
      <c r="I6" s="28">
        <v>92.796642000000006</v>
      </c>
      <c r="J6" s="29">
        <v>82.764066999999997</v>
      </c>
      <c r="K6" s="27">
        <v>96.354862999999995</v>
      </c>
      <c r="L6" s="28">
        <v>97.004880999999997</v>
      </c>
      <c r="M6" s="28">
        <v>90.617564999999999</v>
      </c>
      <c r="N6" s="29">
        <v>85.077038999999999</v>
      </c>
      <c r="O6" s="28">
        <v>97.560141000000002</v>
      </c>
      <c r="P6" s="28">
        <v>97.178989999999999</v>
      </c>
      <c r="Q6" s="28">
        <v>95.083100999999999</v>
      </c>
      <c r="R6" s="29">
        <v>80.573531000000003</v>
      </c>
    </row>
    <row r="7" spans="2:18" x14ac:dyDescent="0.25">
      <c r="B7" s="18" t="s">
        <v>16</v>
      </c>
      <c r="C7" s="60">
        <v>95.69</v>
      </c>
      <c r="D7" s="55">
        <v>97.74</v>
      </c>
      <c r="E7" s="55">
        <v>93.46</v>
      </c>
      <c r="F7" s="61">
        <v>90.62</v>
      </c>
      <c r="G7" s="30">
        <v>94.188770000000005</v>
      </c>
      <c r="H7" s="31">
        <v>96.839888999999999</v>
      </c>
      <c r="I7" s="31">
        <v>91.731712000000002</v>
      </c>
      <c r="J7" s="32">
        <v>87.735838999999999</v>
      </c>
      <c r="K7" s="30">
        <v>93.072585000000004</v>
      </c>
      <c r="L7" s="31">
        <v>96.846879999999999</v>
      </c>
      <c r="M7" s="31">
        <v>89.370461000000006</v>
      </c>
      <c r="N7" s="32">
        <v>85.966824000000003</v>
      </c>
      <c r="O7" s="31">
        <v>95.332052000000004</v>
      </c>
      <c r="P7" s="31">
        <v>96.832898</v>
      </c>
      <c r="Q7" s="31">
        <v>94.221121999999994</v>
      </c>
      <c r="R7" s="32">
        <v>89.579189</v>
      </c>
    </row>
    <row r="8" spans="2:18" s="15" customFormat="1" x14ac:dyDescent="0.25">
      <c r="B8" s="20" t="s">
        <v>44</v>
      </c>
      <c r="C8" s="24">
        <v>98.081108</v>
      </c>
      <c r="D8" s="25">
        <v>98.447081999999995</v>
      </c>
      <c r="E8" s="25">
        <v>95.756676999999996</v>
      </c>
      <c r="F8" s="26">
        <v>88.105835999999996</v>
      </c>
      <c r="G8" s="24">
        <v>97.395015000000001</v>
      </c>
      <c r="H8" s="25">
        <v>97.823110999999997</v>
      </c>
      <c r="I8" s="25">
        <v>94.429558</v>
      </c>
      <c r="J8" s="26">
        <v>83.520139999999998</v>
      </c>
      <c r="K8" s="24">
        <v>96.473710999999994</v>
      </c>
      <c r="L8" s="25">
        <v>97.773431000000002</v>
      </c>
      <c r="M8" s="25">
        <v>92.706264000000004</v>
      </c>
      <c r="N8" s="26">
        <v>83.121572999999998</v>
      </c>
      <c r="O8" s="25">
        <v>98.334085999999999</v>
      </c>
      <c r="P8" s="25">
        <v>97.872843000000003</v>
      </c>
      <c r="Q8" s="25">
        <v>96.218131999999997</v>
      </c>
      <c r="R8" s="26">
        <v>83.922548000000006</v>
      </c>
    </row>
    <row r="9" spans="2:18" s="15" customFormat="1" x14ac:dyDescent="0.25">
      <c r="B9" s="18" t="s">
        <v>45</v>
      </c>
      <c r="C9" s="27">
        <v>98.239436999999995</v>
      </c>
      <c r="D9" s="28">
        <v>98.425552999999994</v>
      </c>
      <c r="E9" s="28">
        <v>94.874245000000002</v>
      </c>
      <c r="F9" s="29">
        <v>87.882294000000002</v>
      </c>
      <c r="G9" s="27">
        <v>97.610110000000006</v>
      </c>
      <c r="H9" s="28">
        <v>97.797672000000006</v>
      </c>
      <c r="I9" s="28">
        <v>93.365893</v>
      </c>
      <c r="J9" s="29">
        <v>82.092954000000006</v>
      </c>
      <c r="K9" s="27">
        <v>96.758944</v>
      </c>
      <c r="L9" s="28">
        <v>97.772537999999997</v>
      </c>
      <c r="M9" s="28">
        <v>91.407151999999996</v>
      </c>
      <c r="N9" s="29">
        <v>84.910942000000006</v>
      </c>
      <c r="O9" s="28">
        <v>98.476383999999996</v>
      </c>
      <c r="P9" s="28">
        <v>97.822818999999996</v>
      </c>
      <c r="Q9" s="28">
        <v>95.410418000000007</v>
      </c>
      <c r="R9" s="29">
        <v>79.456001999999998</v>
      </c>
    </row>
    <row r="10" spans="2:18" s="15" customFormat="1" x14ac:dyDescent="0.25">
      <c r="B10" s="19" t="s">
        <v>46</v>
      </c>
      <c r="C10" s="30">
        <v>98.162743000000006</v>
      </c>
      <c r="D10" s="31">
        <v>98.367451000000003</v>
      </c>
      <c r="E10" s="31">
        <v>93.766632999999999</v>
      </c>
      <c r="F10" s="32">
        <v>94.651995999999997</v>
      </c>
      <c r="G10" s="30">
        <v>97.522722999999999</v>
      </c>
      <c r="H10" s="31">
        <v>97.723787999999999</v>
      </c>
      <c r="I10" s="31">
        <v>92.065372999999994</v>
      </c>
      <c r="J10" s="32">
        <v>92.934691000000001</v>
      </c>
      <c r="K10" s="30">
        <v>96.596869999999996</v>
      </c>
      <c r="L10" s="31">
        <v>97.691202000000004</v>
      </c>
      <c r="M10" s="31">
        <v>89.853510999999997</v>
      </c>
      <c r="N10" s="32">
        <v>91.403322000000003</v>
      </c>
      <c r="O10" s="31">
        <v>98.466494999999995</v>
      </c>
      <c r="P10" s="31">
        <v>97.756394999999998</v>
      </c>
      <c r="Q10" s="31">
        <v>94.38888</v>
      </c>
      <c r="R10" s="32">
        <v>94.518248999999997</v>
      </c>
    </row>
    <row r="11" spans="2:18" s="15" customFormat="1" x14ac:dyDescent="0.25">
      <c r="B11" s="20" t="s">
        <v>47</v>
      </c>
      <c r="C11" s="24">
        <v>98.824102999999994</v>
      </c>
      <c r="D11" s="25">
        <v>98.526470000000003</v>
      </c>
      <c r="E11" s="25">
        <v>96.140522000000004</v>
      </c>
      <c r="F11" s="26">
        <v>90.827031000000005</v>
      </c>
      <c r="G11" s="24">
        <v>98.366746000000006</v>
      </c>
      <c r="H11" s="25">
        <v>97.926129000000003</v>
      </c>
      <c r="I11" s="25">
        <v>94.888513000000003</v>
      </c>
      <c r="J11" s="26">
        <v>86.607007999999993</v>
      </c>
      <c r="K11" s="24">
        <v>97.888092999999998</v>
      </c>
      <c r="L11" s="25">
        <v>97.834106000000006</v>
      </c>
      <c r="M11" s="25">
        <v>93.248558000000003</v>
      </c>
      <c r="N11" s="26">
        <v>88.429466000000005</v>
      </c>
      <c r="O11" s="25">
        <v>98.850103000000004</v>
      </c>
      <c r="P11" s="25">
        <v>98.018326000000002</v>
      </c>
      <c r="Q11" s="25">
        <v>96.587182999999996</v>
      </c>
      <c r="R11" s="26">
        <v>84.858152000000004</v>
      </c>
    </row>
    <row r="12" spans="2:18" s="15" customFormat="1" x14ac:dyDescent="0.25">
      <c r="B12" s="18" t="s">
        <v>48</v>
      </c>
      <c r="C12" s="27">
        <v>98.746941000000007</v>
      </c>
      <c r="D12" s="28">
        <v>98.507097000000002</v>
      </c>
      <c r="E12" s="28">
        <v>96.108664000000005</v>
      </c>
      <c r="F12" s="29">
        <v>92.413117999999997</v>
      </c>
      <c r="G12" s="27">
        <v>98.259733999999995</v>
      </c>
      <c r="H12" s="28">
        <v>97.893280000000004</v>
      </c>
      <c r="I12" s="28">
        <v>94.793762000000001</v>
      </c>
      <c r="J12" s="29">
        <v>89.841288000000006</v>
      </c>
      <c r="K12" s="27">
        <v>97.720371999999998</v>
      </c>
      <c r="L12" s="28">
        <v>97.818324000000004</v>
      </c>
      <c r="M12" s="28">
        <v>93.292202000000003</v>
      </c>
      <c r="N12" s="29">
        <v>88.298599999999993</v>
      </c>
      <c r="O12" s="28">
        <v>98.805082999999996</v>
      </c>
      <c r="P12" s="28">
        <v>97.968351999999996</v>
      </c>
      <c r="Q12" s="28">
        <v>96.344448999999997</v>
      </c>
      <c r="R12" s="29">
        <v>91.438839999999999</v>
      </c>
    </row>
    <row r="13" spans="2:18" s="15" customFormat="1" x14ac:dyDescent="0.25">
      <c r="B13" s="19" t="s">
        <v>49</v>
      </c>
      <c r="C13" s="30">
        <v>98.610360999999997</v>
      </c>
      <c r="D13" s="31">
        <v>98.47287</v>
      </c>
      <c r="E13" s="31">
        <v>95.993125000000006</v>
      </c>
      <c r="F13" s="32">
        <v>91.220230999999998</v>
      </c>
      <c r="G13" s="30">
        <v>98.064723999999998</v>
      </c>
      <c r="H13" s="31">
        <v>97.839004000000003</v>
      </c>
      <c r="I13" s="31">
        <v>94.587591000000003</v>
      </c>
      <c r="J13" s="32">
        <v>88.328396999999995</v>
      </c>
      <c r="K13" s="30">
        <v>97.526781</v>
      </c>
      <c r="L13" s="31">
        <v>97.792214999999999</v>
      </c>
      <c r="M13" s="31">
        <v>93.224326000000005</v>
      </c>
      <c r="N13" s="32">
        <v>86.606094999999996</v>
      </c>
      <c r="O13" s="31">
        <v>98.608633999999995</v>
      </c>
      <c r="P13" s="31">
        <v>97.885838000000007</v>
      </c>
      <c r="Q13" s="31">
        <v>95.991318000000007</v>
      </c>
      <c r="R13" s="32">
        <v>90.120591000000005</v>
      </c>
    </row>
    <row r="14" spans="2:18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6" spans="2:18" x14ac:dyDescent="0.25">
      <c r="C16" s="133" t="s">
        <v>8</v>
      </c>
      <c r="D16" s="134"/>
      <c r="E16" s="134"/>
      <c r="F16" s="135"/>
      <c r="G16" s="133" t="s">
        <v>9</v>
      </c>
      <c r="H16" s="134"/>
      <c r="I16" s="134"/>
      <c r="J16" s="135"/>
      <c r="K16" s="136" t="s">
        <v>10</v>
      </c>
      <c r="L16" s="137"/>
      <c r="M16" s="137"/>
      <c r="N16" s="138"/>
      <c r="O16" s="137" t="s">
        <v>11</v>
      </c>
      <c r="P16" s="137"/>
      <c r="Q16" s="137"/>
      <c r="R16" s="138"/>
    </row>
    <row r="17" spans="2:18" x14ac:dyDescent="0.25">
      <c r="B17" s="8" t="s">
        <v>12</v>
      </c>
      <c r="C17" s="1" t="s">
        <v>4</v>
      </c>
      <c r="D17" s="2" t="s">
        <v>5</v>
      </c>
      <c r="E17" s="2" t="s">
        <v>6</v>
      </c>
      <c r="F17" s="3" t="s">
        <v>7</v>
      </c>
      <c r="G17" s="1" t="s">
        <v>4</v>
      </c>
      <c r="H17" s="2" t="s">
        <v>5</v>
      </c>
      <c r="I17" s="2" t="s">
        <v>6</v>
      </c>
      <c r="J17" s="3" t="s">
        <v>7</v>
      </c>
      <c r="K17" s="1" t="s">
        <v>4</v>
      </c>
      <c r="L17" s="2" t="s">
        <v>5</v>
      </c>
      <c r="M17" s="2" t="s">
        <v>6</v>
      </c>
      <c r="N17" s="3" t="s">
        <v>7</v>
      </c>
      <c r="O17" s="2" t="s">
        <v>4</v>
      </c>
      <c r="P17" s="2" t="s">
        <v>5</v>
      </c>
      <c r="Q17" s="2" t="s">
        <v>6</v>
      </c>
      <c r="R17" s="3" t="s">
        <v>7</v>
      </c>
    </row>
    <row r="18" spans="2:18" x14ac:dyDescent="0.25">
      <c r="B18" s="21" t="s">
        <v>14</v>
      </c>
      <c r="C18" s="24">
        <v>5.1562999999999998E-2</v>
      </c>
      <c r="D18" s="25">
        <v>5.2843749999999998</v>
      </c>
      <c r="E18" s="25">
        <v>4.8438000000000002E-2</v>
      </c>
      <c r="F18" s="26">
        <v>4.2093749999999996</v>
      </c>
      <c r="G18" s="24">
        <v>1.0005E-2</v>
      </c>
      <c r="H18" s="25">
        <v>4.9312000000000002E-2</v>
      </c>
      <c r="I18" s="25">
        <v>8.4139999999999996E-3</v>
      </c>
      <c r="J18" s="26">
        <v>0.15296499999999999</v>
      </c>
      <c r="K18" s="51">
        <v>17264</v>
      </c>
      <c r="L18" s="45">
        <v>646259.19999999995</v>
      </c>
      <c r="M18" s="45">
        <v>3259.2</v>
      </c>
      <c r="N18" s="46">
        <v>1076869.6000000001</v>
      </c>
      <c r="O18" s="45">
        <v>0</v>
      </c>
      <c r="P18" s="45">
        <v>137.6</v>
      </c>
      <c r="Q18" s="45">
        <v>14.4</v>
      </c>
      <c r="R18" s="46">
        <v>103.19999900000001</v>
      </c>
    </row>
    <row r="19" spans="2:18" x14ac:dyDescent="0.25">
      <c r="B19" s="14" t="s">
        <v>15</v>
      </c>
      <c r="C19" s="27">
        <v>4.6875E-2</v>
      </c>
      <c r="D19" s="28">
        <v>5.1875</v>
      </c>
      <c r="E19" s="28">
        <v>4.8438000000000002E-2</v>
      </c>
      <c r="F19" s="29">
        <v>4.046875</v>
      </c>
      <c r="G19" s="27">
        <v>9.8820000000000002E-3</v>
      </c>
      <c r="H19" s="28">
        <v>3.7629999999999997E-2</v>
      </c>
      <c r="I19" s="28">
        <v>8.4139999999999996E-3</v>
      </c>
      <c r="J19" s="29">
        <v>0.35133700000000001</v>
      </c>
      <c r="K19" s="52">
        <v>14680</v>
      </c>
      <c r="L19" s="47">
        <v>646293.6</v>
      </c>
      <c r="M19" s="47">
        <v>3195.2</v>
      </c>
      <c r="N19" s="48">
        <v>632440.80000000005</v>
      </c>
      <c r="O19" s="47">
        <v>0</v>
      </c>
      <c r="P19" s="47">
        <v>103.2</v>
      </c>
      <c r="Q19" s="47">
        <v>137.6</v>
      </c>
      <c r="R19" s="48">
        <v>157.640604</v>
      </c>
    </row>
    <row r="20" spans="2:18" x14ac:dyDescent="0.25">
      <c r="B20" s="14" t="s">
        <v>17</v>
      </c>
      <c r="C20" s="27">
        <v>5.7813000000000003E-2</v>
      </c>
      <c r="D20" s="28">
        <v>5.1187500000000004</v>
      </c>
      <c r="E20" s="28">
        <v>5.4688000000000001E-2</v>
      </c>
      <c r="F20" s="29">
        <v>4.1749999999999998</v>
      </c>
      <c r="G20" s="27">
        <v>7.1599999999999997E-3</v>
      </c>
      <c r="H20" s="28">
        <v>2.9811000000000001E-2</v>
      </c>
      <c r="I20" s="28">
        <v>7.8130000000000005E-3</v>
      </c>
      <c r="J20" s="29">
        <v>0.23014899999999999</v>
      </c>
      <c r="K20" s="52">
        <v>22928</v>
      </c>
      <c r="L20" s="47">
        <v>646328</v>
      </c>
      <c r="M20" s="47">
        <v>3264</v>
      </c>
      <c r="N20" s="48">
        <v>2409566.4</v>
      </c>
      <c r="O20" s="47">
        <v>0</v>
      </c>
      <c r="P20" s="47">
        <v>0</v>
      </c>
      <c r="Q20" s="47">
        <v>0</v>
      </c>
      <c r="R20" s="48">
        <v>168.52489299999999</v>
      </c>
    </row>
    <row r="21" spans="2:18" x14ac:dyDescent="0.25">
      <c r="B21" s="16" t="s">
        <v>16</v>
      </c>
      <c r="C21" s="30">
        <v>6.25E-2</v>
      </c>
      <c r="D21" s="31">
        <v>4.939063</v>
      </c>
      <c r="E21" s="31">
        <v>5.4688000000000001E-2</v>
      </c>
      <c r="F21" s="32">
        <v>4.9796880000000003</v>
      </c>
      <c r="G21" s="30">
        <v>0</v>
      </c>
      <c r="H21" s="31">
        <v>3.1600000000000003E-2</v>
      </c>
      <c r="I21" s="31">
        <v>7.8130000000000005E-3</v>
      </c>
      <c r="J21" s="32">
        <v>0.26295099999999999</v>
      </c>
      <c r="K21" s="53">
        <v>20480</v>
      </c>
      <c r="L21" s="49">
        <v>646328</v>
      </c>
      <c r="M21" s="49">
        <v>3229.6</v>
      </c>
      <c r="N21" s="50">
        <v>2350244</v>
      </c>
      <c r="O21" s="49">
        <v>0</v>
      </c>
      <c r="P21" s="49">
        <v>0</v>
      </c>
      <c r="Q21" s="49">
        <v>103.2</v>
      </c>
      <c r="R21" s="50">
        <v>172</v>
      </c>
    </row>
    <row r="22" spans="2:18" x14ac:dyDescent="0.25">
      <c r="B22" s="21" t="s">
        <v>44</v>
      </c>
      <c r="C22" s="24">
        <v>4.8438000000000002E-2</v>
      </c>
      <c r="D22" s="25">
        <v>5.15</v>
      </c>
      <c r="E22" s="25">
        <v>4.5312999999999999E-2</v>
      </c>
      <c r="F22" s="26">
        <v>4.0859379999999996</v>
      </c>
      <c r="G22" s="24">
        <v>8.4139999999999996E-3</v>
      </c>
      <c r="H22" s="25">
        <v>4.9508999999999997E-2</v>
      </c>
      <c r="I22" s="25">
        <v>4.6870000000000002E-3</v>
      </c>
      <c r="J22" s="26">
        <v>0.19228899999999999</v>
      </c>
      <c r="K22" s="51">
        <v>22584</v>
      </c>
      <c r="L22" s="45">
        <v>646336</v>
      </c>
      <c r="M22" s="45">
        <v>3259.2</v>
      </c>
      <c r="N22" s="46">
        <v>990987.2</v>
      </c>
      <c r="O22" s="45">
        <v>0</v>
      </c>
      <c r="P22" s="45">
        <v>0</v>
      </c>
      <c r="Q22" s="45">
        <v>14.4</v>
      </c>
      <c r="R22" s="46">
        <v>137.6</v>
      </c>
    </row>
    <row r="23" spans="2:18" x14ac:dyDescent="0.25">
      <c r="B23" s="14" t="s">
        <v>45</v>
      </c>
      <c r="C23" s="27">
        <v>5.4688000000000001E-2</v>
      </c>
      <c r="D23" s="28">
        <v>5.0093750000000004</v>
      </c>
      <c r="E23" s="28">
        <v>4.6875E-2</v>
      </c>
      <c r="F23" s="29">
        <v>5.8875000000000002</v>
      </c>
      <c r="G23" s="27">
        <v>7.8130000000000005E-3</v>
      </c>
      <c r="H23" s="28">
        <v>5.0486000000000003E-2</v>
      </c>
      <c r="I23" s="28">
        <v>6.9880000000000003E-3</v>
      </c>
      <c r="J23" s="29">
        <v>0.193498</v>
      </c>
      <c r="K23" s="52">
        <v>22712</v>
      </c>
      <c r="L23" s="47">
        <v>646336</v>
      </c>
      <c r="M23" s="47">
        <v>3229.6</v>
      </c>
      <c r="N23" s="48">
        <v>1361237.6</v>
      </c>
      <c r="O23" s="47">
        <v>0</v>
      </c>
      <c r="P23" s="47">
        <v>0</v>
      </c>
      <c r="Q23" s="47">
        <v>103.2</v>
      </c>
      <c r="R23" s="48">
        <v>103.19999900000001</v>
      </c>
    </row>
    <row r="24" spans="2:18" x14ac:dyDescent="0.25">
      <c r="B24" s="16" t="s">
        <v>46</v>
      </c>
      <c r="C24" s="30">
        <v>4.8438000000000002E-2</v>
      </c>
      <c r="D24" s="31">
        <v>4.8624999999999998</v>
      </c>
      <c r="E24" s="31">
        <v>4.3749999999999997E-2</v>
      </c>
      <c r="F24" s="32">
        <v>6.2781250000000002</v>
      </c>
      <c r="G24" s="30">
        <v>8.4139999999999996E-3</v>
      </c>
      <c r="H24" s="31">
        <v>4.1222000000000002E-2</v>
      </c>
      <c r="I24" s="31">
        <v>6.2500000000000003E-3</v>
      </c>
      <c r="J24" s="32">
        <v>0.40875400000000001</v>
      </c>
      <c r="K24" s="53">
        <v>20728</v>
      </c>
      <c r="L24" s="49">
        <v>646267.19999999995</v>
      </c>
      <c r="M24" s="49">
        <v>3259.2</v>
      </c>
      <c r="N24" s="50">
        <v>1167510.3999999999</v>
      </c>
      <c r="O24" s="49">
        <v>0</v>
      </c>
      <c r="P24" s="49">
        <v>137.6</v>
      </c>
      <c r="Q24" s="49">
        <v>14.4</v>
      </c>
      <c r="R24" s="50">
        <v>168.52489499999999</v>
      </c>
    </row>
    <row r="25" spans="2:18" x14ac:dyDescent="0.25">
      <c r="B25" s="21" t="s">
        <v>47</v>
      </c>
      <c r="C25" s="24">
        <v>5.4688000000000001E-2</v>
      </c>
      <c r="D25" s="25">
        <v>5.2093749999999996</v>
      </c>
      <c r="E25" s="25">
        <v>4.2188000000000003E-2</v>
      </c>
      <c r="F25" s="26">
        <v>3.845313</v>
      </c>
      <c r="G25" s="24">
        <v>7.8130000000000005E-3</v>
      </c>
      <c r="H25" s="25">
        <v>3.4375000000000003E-2</v>
      </c>
      <c r="I25" s="25">
        <v>7.1599999999999997E-3</v>
      </c>
      <c r="J25" s="26">
        <v>0.39370300000000003</v>
      </c>
      <c r="K25" s="51">
        <v>14432</v>
      </c>
      <c r="L25" s="45">
        <v>646336</v>
      </c>
      <c r="M25" s="45">
        <v>3264</v>
      </c>
      <c r="N25" s="46">
        <v>505870.4</v>
      </c>
      <c r="O25" s="45">
        <v>0</v>
      </c>
      <c r="P25" s="45">
        <v>0</v>
      </c>
      <c r="Q25" s="45">
        <v>0</v>
      </c>
      <c r="R25" s="46">
        <v>135.94351800000001</v>
      </c>
    </row>
    <row r="26" spans="2:18" x14ac:dyDescent="0.25">
      <c r="B26" s="14" t="s">
        <v>48</v>
      </c>
      <c r="C26" s="27">
        <v>4.8438000000000002E-2</v>
      </c>
      <c r="D26" s="28">
        <v>5.2125000000000004</v>
      </c>
      <c r="E26" s="28">
        <v>4.6875E-2</v>
      </c>
      <c r="F26" s="29">
        <v>6.8093750000000002</v>
      </c>
      <c r="G26" s="27">
        <v>4.6870000000000002E-3</v>
      </c>
      <c r="H26" s="28">
        <v>5.8547000000000002E-2</v>
      </c>
      <c r="I26" s="28">
        <v>0</v>
      </c>
      <c r="J26" s="29">
        <v>0.43232399999999999</v>
      </c>
      <c r="K26" s="52">
        <v>19464</v>
      </c>
      <c r="L26" s="47">
        <v>646267.19999999995</v>
      </c>
      <c r="M26" s="47">
        <v>3229.6</v>
      </c>
      <c r="N26" s="48">
        <v>1258792.8</v>
      </c>
      <c r="O26" s="47">
        <v>0</v>
      </c>
      <c r="P26" s="47">
        <v>137.6</v>
      </c>
      <c r="Q26" s="47">
        <v>103.2</v>
      </c>
      <c r="R26" s="48">
        <v>157.640603</v>
      </c>
    </row>
    <row r="27" spans="2:18" x14ac:dyDescent="0.25">
      <c r="B27" s="16" t="s">
        <v>49</v>
      </c>
      <c r="C27" s="30">
        <v>5.1562999999999998E-2</v>
      </c>
      <c r="D27" s="31">
        <v>5.1796879999999996</v>
      </c>
      <c r="E27" s="31">
        <v>4.3749999999999997E-2</v>
      </c>
      <c r="F27" s="32">
        <v>4.9984380000000002</v>
      </c>
      <c r="G27" s="30">
        <v>7.1599999999999997E-3</v>
      </c>
      <c r="H27" s="31">
        <v>4.9038999999999999E-2</v>
      </c>
      <c r="I27" s="31">
        <v>6.2500000000000003E-3</v>
      </c>
      <c r="J27" s="32">
        <v>0.263266</v>
      </c>
      <c r="K27" s="53">
        <v>19664</v>
      </c>
      <c r="L27" s="49">
        <v>646301.6</v>
      </c>
      <c r="M27" s="49">
        <v>3259.2</v>
      </c>
      <c r="N27" s="50">
        <v>850235.2</v>
      </c>
      <c r="O27" s="49">
        <v>0</v>
      </c>
      <c r="P27" s="49">
        <v>103.2</v>
      </c>
      <c r="Q27" s="49">
        <v>14.4</v>
      </c>
      <c r="R27" s="50">
        <v>137.6</v>
      </c>
    </row>
    <row r="30" spans="2:18" x14ac:dyDescent="0.25">
      <c r="C30" s="130" t="s">
        <v>0</v>
      </c>
      <c r="D30" s="131"/>
      <c r="E30" s="131"/>
      <c r="F30" s="132"/>
      <c r="G30" s="130" t="s">
        <v>1</v>
      </c>
      <c r="H30" s="131"/>
      <c r="I30" s="131"/>
      <c r="J30" s="132"/>
      <c r="K30" s="130" t="s">
        <v>2</v>
      </c>
      <c r="L30" s="131"/>
      <c r="M30" s="131"/>
      <c r="N30" s="132"/>
      <c r="O30" s="131" t="s">
        <v>3</v>
      </c>
      <c r="P30" s="131"/>
      <c r="Q30" s="131"/>
      <c r="R30" s="132"/>
    </row>
    <row r="31" spans="2:18" x14ac:dyDescent="0.25">
      <c r="B31" s="17" t="s">
        <v>53</v>
      </c>
      <c r="C31" s="10" t="s">
        <v>4</v>
      </c>
      <c r="D31" s="11" t="s">
        <v>5</v>
      </c>
      <c r="E31" s="11" t="s">
        <v>6</v>
      </c>
      <c r="F31" s="12" t="s">
        <v>7</v>
      </c>
      <c r="G31" s="10" t="s">
        <v>4</v>
      </c>
      <c r="H31" s="11" t="s">
        <v>5</v>
      </c>
      <c r="I31" s="11" t="s">
        <v>6</v>
      </c>
      <c r="J31" s="12" t="s">
        <v>7</v>
      </c>
      <c r="K31" s="10" t="s">
        <v>4</v>
      </c>
      <c r="L31" s="11" t="s">
        <v>5</v>
      </c>
      <c r="M31" s="11" t="s">
        <v>6</v>
      </c>
      <c r="N31" s="12" t="s">
        <v>7</v>
      </c>
      <c r="O31" s="11" t="s">
        <v>4</v>
      </c>
      <c r="P31" s="11" t="s">
        <v>5</v>
      </c>
      <c r="Q31" s="11" t="s">
        <v>6</v>
      </c>
      <c r="R31" s="12" t="s">
        <v>7</v>
      </c>
    </row>
    <row r="32" spans="2:18" x14ac:dyDescent="0.25">
      <c r="B32" s="42" t="s">
        <v>14</v>
      </c>
      <c r="C32" s="34">
        <f>((C4/WithoutPreprocessing!C5)-1)*100</f>
        <v>2.9878870737140462</v>
      </c>
      <c r="D32" s="35">
        <f>((D4/WithoutPreprocessing!D5)-1)*100</f>
        <v>1.7967758333132355</v>
      </c>
      <c r="E32" s="35">
        <f>((E4/WithoutPreprocessing!E5)-1)*100</f>
        <v>0.45360440624622189</v>
      </c>
      <c r="F32" s="36">
        <f>((F4/WithoutPreprocessing!F5)-1)*100</f>
        <v>2.2264787739037617</v>
      </c>
      <c r="G32" s="34">
        <f>((G4/WithoutPreprocessing!G5)-1)*100</f>
        <v>3.5936202637603554</v>
      </c>
      <c r="H32" s="35">
        <f>((H4/WithoutPreprocessing!H5)-1)*100</f>
        <v>2.4090431338656515</v>
      </c>
      <c r="I32" s="35">
        <f>((I4/WithoutPreprocessing!I5)-1)*100</f>
        <v>0.89806257109286136</v>
      </c>
      <c r="J32" s="36">
        <f>((J4/WithoutPreprocessing!J5)-1)*100</f>
        <v>2.5402908000044855</v>
      </c>
      <c r="K32" s="34">
        <f>((K4/WithoutPreprocessing!K5)-1)*100</f>
        <v>5.4071200459254065</v>
      </c>
      <c r="L32" s="35">
        <f>((L4/WithoutPreprocessing!L5)-1)*100</f>
        <v>3.4266977538838894</v>
      </c>
      <c r="M32" s="35">
        <f>((M4/WithoutPreprocessing!M5)-1)*100</f>
        <v>5.8422632980770217E-2</v>
      </c>
      <c r="N32" s="36">
        <f>((N4/WithoutPreprocessing!N5)-1)*100</f>
        <v>3.4134282181191633</v>
      </c>
      <c r="O32" s="35">
        <f>((O4/WithoutPreprocessing!O5)-1)*100</f>
        <v>1.7470408661056647</v>
      </c>
      <c r="P32" s="35">
        <f>((P4/WithoutPreprocessing!P5)-1)*100</f>
        <v>1.389997844756552</v>
      </c>
      <c r="Q32" s="35">
        <f>((Q4/WithoutPreprocessing!Q5)-1)*100</f>
        <v>1.7745430202018353</v>
      </c>
      <c r="R32" s="36">
        <f>((R4/WithoutPreprocessing!R5)-1)*100</f>
        <v>1.6506063532899518</v>
      </c>
    </row>
    <row r="33" spans="2:18" x14ac:dyDescent="0.25">
      <c r="B33" s="43" t="s">
        <v>15</v>
      </c>
      <c r="C33" s="37">
        <f>((C5/WithoutPreprocessing!C6)-1)*100</f>
        <v>6.7927417528874434</v>
      </c>
      <c r="D33" s="33">
        <f>((D5/WithoutPreprocessing!D6)-1)*100</f>
        <v>3.62996945767462</v>
      </c>
      <c r="E33" s="33">
        <f>((E5/WithoutPreprocessing!E6)-1)*100</f>
        <v>0.95668186511805864</v>
      </c>
      <c r="F33" s="38">
        <f>((F5/WithoutPreprocessing!F6)-1)*100</f>
        <v>-1.4424263509743018</v>
      </c>
      <c r="G33" s="37">
        <f>((G5/WithoutPreprocessing!G6)-1)*100</f>
        <v>7.501808941642607</v>
      </c>
      <c r="H33" s="33">
        <f>((H5/WithoutPreprocessing!H6)-1)*100</f>
        <v>4.6951513276656254</v>
      </c>
      <c r="I33" s="33">
        <f>((I5/WithoutPreprocessing!I6)-1)*100</f>
        <v>1.9009723246907972</v>
      </c>
      <c r="J33" s="38">
        <f>((J5/WithoutPreprocessing!J6)-1)*100</f>
        <v>-2.4016590780255198</v>
      </c>
      <c r="K33" s="37">
        <f>((K5/WithoutPreprocessing!K6)-1)*100</f>
        <v>10.983541123603381</v>
      </c>
      <c r="L33" s="33">
        <f>((L5/WithoutPreprocessing!L6)-1)*100</f>
        <v>6.6607898964018863</v>
      </c>
      <c r="M33" s="33">
        <f>((M5/WithoutPreprocessing!M6)-1)*100</f>
        <v>0.20946315251455516</v>
      </c>
      <c r="N33" s="38">
        <f>((N5/WithoutPreprocessing!N6)-1)*100</f>
        <v>-1.7563369294757547</v>
      </c>
      <c r="O33" s="33">
        <f>((O5/WithoutPreprocessing!O6)-1)*100</f>
        <v>3.9578403013536878</v>
      </c>
      <c r="P33" s="33">
        <f>((P5/WithoutPreprocessing!P6)-1)*100</f>
        <v>2.7257206666198019</v>
      </c>
      <c r="Q33" s="33">
        <f>((Q5/WithoutPreprocessing!Q6)-1)*100</f>
        <v>3.6719306491025616</v>
      </c>
      <c r="R33" s="38">
        <f>((R5/WithoutPreprocessing!R6)-1)*100</f>
        <v>-3.0059518942204932</v>
      </c>
    </row>
    <row r="34" spans="2:18" x14ac:dyDescent="0.25">
      <c r="B34" s="43" t="s">
        <v>17</v>
      </c>
      <c r="C34" s="37">
        <f>((C6/WithoutPreprocessing!C7)-1)*100</f>
        <v>19.344255716951064</v>
      </c>
      <c r="D34" s="33">
        <f>((D6/WithoutPreprocessing!D7)-1)*100</f>
        <v>8.529419812891037</v>
      </c>
      <c r="E34" s="33">
        <f>((E6/WithoutPreprocessing!E7)-1)*100</f>
        <v>2.909046471967458</v>
      </c>
      <c r="F34" s="38">
        <f>((F6/WithoutPreprocessing!F7)-1)*100</f>
        <v>3.3876434822007528</v>
      </c>
      <c r="G34" s="37">
        <f>((G6/WithoutPreprocessing!G7)-1)*100</f>
        <v>17.281206657457982</v>
      </c>
      <c r="H34" s="33">
        <f>((H6/WithoutPreprocessing!H7)-1)*100</f>
        <v>10.127806494004377</v>
      </c>
      <c r="I34" s="33">
        <f>((I6/WithoutPreprocessing!I7)-1)*100</f>
        <v>5.3805018235290936</v>
      </c>
      <c r="J34" s="38">
        <f>((J6/WithoutPreprocessing!J7)-1)*100</f>
        <v>3.8734639898399648</v>
      </c>
      <c r="K34" s="37">
        <f>((K6/WithoutPreprocessing!K7)-1)*100</f>
        <v>23.618960444083093</v>
      </c>
      <c r="L34" s="33">
        <f>((L6/WithoutPreprocessing!L7)-1)*100</f>
        <v>14.012042568356154</v>
      </c>
      <c r="M34" s="33">
        <f>((M6/WithoutPreprocessing!M7)-1)*100</f>
        <v>1.5390481580084048</v>
      </c>
      <c r="N34" s="38">
        <f>((N6/WithoutPreprocessing!N7)-1)*100</f>
        <v>7.1938929206364355</v>
      </c>
      <c r="O34" s="33">
        <f>((O6/WithoutPreprocessing!O7)-1)*100</f>
        <v>10.864174536958648</v>
      </c>
      <c r="P34" s="33">
        <f>((P6/WithoutPreprocessing!P7)-1)*100</f>
        <v>6.236598053195741</v>
      </c>
      <c r="Q34" s="33">
        <f>((Q6/WithoutPreprocessing!Q7)-1)*100</f>
        <v>9.4112592412129992</v>
      </c>
      <c r="R34" s="38">
        <f>((R6/WithoutPreprocessing!R7)-1)*100</f>
        <v>0.72880100762890976</v>
      </c>
    </row>
    <row r="35" spans="2:18" x14ac:dyDescent="0.25">
      <c r="B35" s="44" t="s">
        <v>16</v>
      </c>
      <c r="C35" s="39">
        <f>((C7/WithoutPreprocessing!C8)-1)*100</f>
        <v>38.606904286710765</v>
      </c>
      <c r="D35" s="40">
        <f>((D7/WithoutPreprocessing!D8)-1)*100</f>
        <v>16.589370840263552</v>
      </c>
      <c r="E35" s="40">
        <f>((E7/WithoutPreprocessing!E8)-1)*100</f>
        <v>5.5557899733880811</v>
      </c>
      <c r="F35" s="41">
        <f>((F7/WithoutPreprocessing!F8)-1)*100</f>
        <v>17.36360317917822</v>
      </c>
      <c r="G35" s="39">
        <f>((G7/WithoutPreprocessing!G8)-1)*100</f>
        <v>25.196831355618944</v>
      </c>
      <c r="H35" s="40">
        <f>((H7/WithoutPreprocessing!H8)-1)*100</f>
        <v>17.82326237316618</v>
      </c>
      <c r="I35" s="40">
        <f>((I7/WithoutPreprocessing!I8)-1)*100</f>
        <v>10.726542555630036</v>
      </c>
      <c r="J35" s="41">
        <f>((J7/WithoutPreprocessing!J8)-1)*100</f>
        <v>33.622860723940384</v>
      </c>
      <c r="K35" s="39">
        <f>((K7/WithoutPreprocessing!K8)-1)*100</f>
        <v>30.655292424168845</v>
      </c>
      <c r="L35" s="40">
        <f>((L7/WithoutPreprocessing!L8)-1)*100</f>
        <v>23.594262989345992</v>
      </c>
      <c r="M35" s="40">
        <f>((M7/WithoutPreprocessing!M8)-1)*100</f>
        <v>2.4561326477356316</v>
      </c>
      <c r="N35" s="41">
        <f>((N7/WithoutPreprocessing!N8)-1)*100</f>
        <v>28.298045714415345</v>
      </c>
      <c r="O35" s="40">
        <f>((O7/WithoutPreprocessing!O8)-1)*100</f>
        <v>19.605857436851348</v>
      </c>
      <c r="P35" s="40">
        <f>((P7/WithoutPreprocessing!P8)-1)*100</f>
        <v>12.053094474097437</v>
      </c>
      <c r="Q35" s="40">
        <f>((Q7/WithoutPreprocessing!Q8)-1)*100</f>
        <v>19.445837244244181</v>
      </c>
      <c r="R35" s="41">
        <f>((R7/WithoutPreprocessing!R8)-1)*100</f>
        <v>39.171428763632733</v>
      </c>
    </row>
    <row r="36" spans="2:18" x14ac:dyDescent="0.25">
      <c r="B36" s="21" t="s">
        <v>44</v>
      </c>
      <c r="C36" s="34">
        <f>((C8/WithoutPreprocessing!C9)-1)*100</f>
        <v>3.1534900386963161</v>
      </c>
      <c r="D36" s="35">
        <f>((D8/WithoutPreprocessing!D9)-1)*100</f>
        <v>1.9016266258863102</v>
      </c>
      <c r="E36" s="35">
        <f>((E8/WithoutPreprocessing!E9)-1)*100</f>
        <v>0.42118269174562517</v>
      </c>
      <c r="F36" s="36">
        <f>((F8/WithoutPreprocessing!F9)-1)*100</f>
        <v>-0.16225787962512728</v>
      </c>
      <c r="G36" s="34">
        <f>((G8/WithoutPreprocessing!G9)-1)*100</f>
        <v>3.7980532584590554</v>
      </c>
      <c r="H36" s="35">
        <f>((H8/WithoutPreprocessing!H9)-1)*100</f>
        <v>2.5371885167703168</v>
      </c>
      <c r="I36" s="35">
        <f>((I8/WithoutPreprocessing!I9)-1)*100</f>
        <v>0.82191438574656939</v>
      </c>
      <c r="J36" s="36">
        <f>((J8/WithoutPreprocessing!J9)-1)*100</f>
        <v>0.24981029747712657</v>
      </c>
      <c r="K36" s="34">
        <f>((K8/WithoutPreprocessing!K9)-1)*100</f>
        <v>5.6298489032277965</v>
      </c>
      <c r="L36" s="35">
        <f>((L8/WithoutPreprocessing!L9)-1)*100</f>
        <v>3.6889157893460922</v>
      </c>
      <c r="M36" s="35">
        <f>((M8/WithoutPreprocessing!M9)-1)*100</f>
        <v>3.5676980662402435E-2</v>
      </c>
      <c r="N36" s="36">
        <f>((N8/WithoutPreprocessing!N9)-1)*100</f>
        <v>-0.61263284708020782</v>
      </c>
      <c r="O36" s="35">
        <f>((O8/WithoutPreprocessing!O9)-1)*100</f>
        <v>1.9309361965907934</v>
      </c>
      <c r="P36" s="35">
        <f>((P8/WithoutPreprocessing!P9)-1)*100</f>
        <v>1.384292009107102</v>
      </c>
      <c r="Q36" s="35">
        <f>((Q8/WithoutPreprocessing!Q9)-1)*100</f>
        <v>1.6379352588852925</v>
      </c>
      <c r="R36" s="36">
        <f>((R8/WithoutPreprocessing!R9)-1)*100</f>
        <v>1.1205642606795907</v>
      </c>
    </row>
    <row r="37" spans="2:18" x14ac:dyDescent="0.25">
      <c r="B37" s="14" t="s">
        <v>45</v>
      </c>
      <c r="C37" s="37">
        <f>((C9/WithoutPreprocessing!C10)-1)*100</f>
        <v>8.1728157843717462</v>
      </c>
      <c r="D37" s="33">
        <f>((D9/WithoutPreprocessing!D10)-1)*100</f>
        <v>4.176544110508873</v>
      </c>
      <c r="E37" s="33">
        <f>((E9/WithoutPreprocessing!E10)-1)*100</f>
        <v>0.51087155955964469</v>
      </c>
      <c r="F37" s="38">
        <f>((F9/WithoutPreprocessing!F10)-1)*100</f>
        <v>4.3342160828681919</v>
      </c>
      <c r="G37" s="37">
        <f>((G9/WithoutPreprocessing!G10)-1)*100</f>
        <v>8.9754482867646423</v>
      </c>
      <c r="H37" s="33">
        <f>((H9/WithoutPreprocessing!H10)-1)*100</f>
        <v>5.3957689165391232</v>
      </c>
      <c r="I37" s="33">
        <f>((I9/WithoutPreprocessing!I10)-1)*100</f>
        <v>1.313719225404375</v>
      </c>
      <c r="J37" s="38">
        <f>((J9/WithoutPreprocessing!J10)-1)*100</f>
        <v>4.9535580916409527</v>
      </c>
      <c r="K37" s="37">
        <f>((K9/WithoutPreprocessing!K10)-1)*100</f>
        <v>12.815684489469636</v>
      </c>
      <c r="L37" s="33">
        <f>((L9/WithoutPreprocessing!L10)-1)*100</f>
        <v>7.5994209569221649</v>
      </c>
      <c r="M37" s="33">
        <f>((M9/WithoutPreprocessing!M10)-1)*100</f>
        <v>-0.55771443023778788</v>
      </c>
      <c r="N37" s="38">
        <f>((N9/WithoutPreprocessing!N10)-1)*100</f>
        <v>9.2325839382825237</v>
      </c>
      <c r="O37" s="33">
        <f>((O9/WithoutPreprocessing!O10)-1)*100</f>
        <v>5.0670498667830355</v>
      </c>
      <c r="P37" s="33">
        <f>((P9/WithoutPreprocessing!P10)-1)*100</f>
        <v>3.1909831781391951</v>
      </c>
      <c r="Q37" s="33">
        <f>((Q9/WithoutPreprocessing!Q10)-1)*100</f>
        <v>3.2671131857477054</v>
      </c>
      <c r="R37" s="38">
        <f>((R9/WithoutPreprocessing!R10)-1)*100</f>
        <v>0.94942848707777472</v>
      </c>
    </row>
    <row r="38" spans="2:18" x14ac:dyDescent="0.25">
      <c r="B38" s="16" t="s">
        <v>46</v>
      </c>
      <c r="C38" s="39">
        <f>((C10/WithoutPreprocessing!C11)-1)*100</f>
        <v>13.065882325893718</v>
      </c>
      <c r="D38" s="40">
        <f>((D10/WithoutPreprocessing!D11)-1)*100</f>
        <v>6.5785618228017428</v>
      </c>
      <c r="E38" s="40">
        <f>((E10/WithoutPreprocessing!E11)-1)*100</f>
        <v>0.37184194809676274</v>
      </c>
      <c r="F38" s="41">
        <f>((F10/WithoutPreprocessing!F11)-1)*100</f>
        <v>14.844794446409715</v>
      </c>
      <c r="G38" s="39">
        <f>((G10/WithoutPreprocessing!G11)-1)*100</f>
        <v>13.087954553455837</v>
      </c>
      <c r="H38" s="40">
        <f>((H10/WithoutPreprocessing!H11)-1)*100</f>
        <v>8.1716639016181638</v>
      </c>
      <c r="I38" s="40">
        <f>((I10/WithoutPreprocessing!I11)-1)*100</f>
        <v>1.5649365171247931</v>
      </c>
      <c r="J38" s="41">
        <f>((J10/WithoutPreprocessing!J11)-1)*100</f>
        <v>23.252166468893609</v>
      </c>
      <c r="K38" s="39">
        <f>((K10/WithoutPreprocessing!K11)-1)*100</f>
        <v>18.120981570695548</v>
      </c>
      <c r="L38" s="40">
        <f>((L10/WithoutPreprocessing!L11)-1)*100</f>
        <v>11.362383385132912</v>
      </c>
      <c r="M38" s="40">
        <f>((M10/WithoutPreprocessing!M11)-1)*100</f>
        <v>-1.3681108043000489</v>
      </c>
      <c r="N38" s="41">
        <f>((N10/WithoutPreprocessing!N11)-1)*100</f>
        <v>21.45574972414337</v>
      </c>
      <c r="O38" s="40">
        <f>((O10/WithoutPreprocessing!O11)-1)*100</f>
        <v>7.9575128045544563</v>
      </c>
      <c r="P38" s="40">
        <f>((P10/WithoutPreprocessing!P11)-1)*100</f>
        <v>4.9788146206904083</v>
      </c>
      <c r="Q38" s="40">
        <f>((Q10/WithoutPreprocessing!Q11)-1)*100</f>
        <v>4.6460306842787569</v>
      </c>
      <c r="R38" s="41">
        <f>((R10/WithoutPreprocessing!R11)-1)*100</f>
        <v>25.109806008172207</v>
      </c>
    </row>
    <row r="39" spans="2:18" x14ac:dyDescent="0.25">
      <c r="B39" s="21" t="s">
        <v>47</v>
      </c>
      <c r="C39" s="34">
        <f>((C11/WithoutPreprocessing!C12)-1)*100</f>
        <v>0.6451143047096819</v>
      </c>
      <c r="D39" s="35">
        <f>((D11/WithoutPreprocessing!D12)-1)*100</f>
        <v>0.30721598072860345</v>
      </c>
      <c r="E39" s="35">
        <f>((E11/WithoutPreprocessing!E12)-1)*100</f>
        <v>0.3375190118684479</v>
      </c>
      <c r="F39" s="36">
        <f>((F11/WithoutPreprocessing!F12)-1)*100</f>
        <v>1.7603263302544692</v>
      </c>
      <c r="G39" s="34">
        <f>((G11/WithoutPreprocessing!G12)-1)*100</f>
        <v>0.84156024328214674</v>
      </c>
      <c r="H39" s="35">
        <f>((H11/WithoutPreprocessing!H12)-1)*100</f>
        <v>0.42201165228519244</v>
      </c>
      <c r="I39" s="35">
        <f>((I11/WithoutPreprocessing!I12)-1)*100</f>
        <v>0.44187177213359519</v>
      </c>
      <c r="J39" s="36">
        <f>((J11/WithoutPreprocessing!J12)-1)*100</f>
        <v>2.9684226395210178</v>
      </c>
      <c r="K39" s="34">
        <f>((K11/WithoutPreprocessing!K12)-1)*100</f>
        <v>1.3670318332646536</v>
      </c>
      <c r="L39" s="35">
        <f>((L11/WithoutPreprocessing!L12)-1)*100</f>
        <v>0.54504886363426763</v>
      </c>
      <c r="M39" s="35">
        <f>((M11/WithoutPreprocessing!M12)-1)*100</f>
        <v>0.46277262341616332</v>
      </c>
      <c r="N39" s="36">
        <f>((N11/WithoutPreprocessing!N12)-1)*100</f>
        <v>1.714885599278726</v>
      </c>
      <c r="O39" s="35">
        <f>((O11/WithoutPreprocessing!O12)-1)*100</f>
        <v>0.31092396392191635</v>
      </c>
      <c r="P39" s="35">
        <f>((P11/WithoutPreprocessing!P12)-1)*100</f>
        <v>0.29874227608726045</v>
      </c>
      <c r="Q39" s="35">
        <f>((Q11/WithoutPreprocessing!Q12)-1)*100</f>
        <v>0.42022082030668262</v>
      </c>
      <c r="R39" s="36">
        <f>((R11/WithoutPreprocessing!R12)-1)*100</f>
        <v>4.1713352567680939</v>
      </c>
    </row>
    <row r="40" spans="2:18" x14ac:dyDescent="0.25">
      <c r="B40" s="14" t="s">
        <v>48</v>
      </c>
      <c r="C40" s="37">
        <f>((C12/WithoutPreprocessing!C13)-1)*100</f>
        <v>1.3193490994134027</v>
      </c>
      <c r="D40" s="33">
        <f>((D12/WithoutPreprocessing!D13)-1)*100</f>
        <v>0.65132244776600068</v>
      </c>
      <c r="E40" s="33">
        <f>((E12/WithoutPreprocessing!E13)-1)*100</f>
        <v>0.55438029485912477</v>
      </c>
      <c r="F40" s="38">
        <f>((F12/WithoutPreprocessing!F13)-1)*100</f>
        <v>3.9679179848270296</v>
      </c>
      <c r="G40" s="37">
        <f>((G12/WithoutPreprocessing!G13)-1)*100</f>
        <v>1.6951086693731243</v>
      </c>
      <c r="H40" s="33">
        <f>((H12/WithoutPreprocessing!H13)-1)*100</f>
        <v>0.89196682386694093</v>
      </c>
      <c r="I40" s="33">
        <f>((I12/WithoutPreprocessing!I13)-1)*100</f>
        <v>0.7480674919581709</v>
      </c>
      <c r="J40" s="38">
        <f>((J12/WithoutPreprocessing!J13)-1)*100</f>
        <v>7.5074972660112982</v>
      </c>
      <c r="K40" s="37">
        <f>((K12/WithoutPreprocessing!K13)-1)*100</f>
        <v>2.6221163618002308</v>
      </c>
      <c r="L40" s="33">
        <f>((L12/WithoutPreprocessing!L13)-1)*100</f>
        <v>1.1617334532733725</v>
      </c>
      <c r="M40" s="33">
        <f>((M12/WithoutPreprocessing!M13)-1)*100</f>
        <v>0.70431555464662843</v>
      </c>
      <c r="N40" s="38">
        <f>((N12/WithoutPreprocessing!N13)-1)*100</f>
        <v>2.4098438969718305</v>
      </c>
      <c r="O40" s="33">
        <f>((O12/WithoutPreprocessing!O13)-1)*100</f>
        <v>0.75781068171398847</v>
      </c>
      <c r="P40" s="33">
        <f>((P12/WithoutPreprocessing!P13)-1)*100</f>
        <v>0.62178778642527632</v>
      </c>
      <c r="Q40" s="33">
        <f>((Q12/WithoutPreprocessing!Q13)-1)*100</f>
        <v>0.79325039884674542</v>
      </c>
      <c r="R40" s="38">
        <f>((R12/WithoutPreprocessing!R13)-1)*100</f>
        <v>12.786441910927525</v>
      </c>
    </row>
    <row r="41" spans="2:18" x14ac:dyDescent="0.25">
      <c r="B41" s="16" t="s">
        <v>49</v>
      </c>
      <c r="C41" s="39">
        <f>((C13/WithoutPreprocessing!C14)-1)*100</f>
        <v>1.9525806956219416</v>
      </c>
      <c r="D41" s="40">
        <f>((D13/WithoutPreprocessing!D14)-1)*100</f>
        <v>0.97263022159630452</v>
      </c>
      <c r="E41" s="40">
        <f>((E13/WithoutPreprocessing!E14)-1)*100</f>
        <v>0.66401375621931713</v>
      </c>
      <c r="F41" s="41">
        <f>((F13/WithoutPreprocessing!F14)-1)*100</f>
        <v>2.3402790853404909</v>
      </c>
      <c r="G41" s="39">
        <f>((G13/WithoutPreprocessing!G14)-1)*100</f>
        <v>2.4536905194657566</v>
      </c>
      <c r="H41" s="40">
        <f>((H13/WithoutPreprocessing!H14)-1)*100</f>
        <v>1.3255314365402615</v>
      </c>
      <c r="I41" s="40">
        <f>((I13/WithoutPreprocessing!I14)-1)*100</f>
        <v>0.908952618727632</v>
      </c>
      <c r="J41" s="41">
        <f>((J13/WithoutPreprocessing!J14)-1)*100</f>
        <v>5.2195602674104835</v>
      </c>
      <c r="K41" s="39">
        <f>((K13/WithoutPreprocessing!K14)-1)*100</f>
        <v>3.8089852053103668</v>
      </c>
      <c r="L41" s="40">
        <f>((L13/WithoutPreprocessing!L14)-1)*100</f>
        <v>1.7588386381847787</v>
      </c>
      <c r="M41" s="40">
        <f>((M13/WithoutPreprocessing!M14)-1)*100</f>
        <v>0.79563769976778165</v>
      </c>
      <c r="N41" s="41">
        <f>((N13/WithoutPreprocessing!N14)-1)*100</f>
        <v>-7.6085852782403762E-3</v>
      </c>
      <c r="O41" s="40">
        <f>((O13/WithoutPreprocessing!O14)-1)*100</f>
        <v>1.0833608845089771</v>
      </c>
      <c r="P41" s="40">
        <f>((P13/WithoutPreprocessing!P14)-1)*100</f>
        <v>0.89180854375257024</v>
      </c>
      <c r="Q41" s="40">
        <f>((Q13/WithoutPreprocessing!Q14)-1)*100</f>
        <v>1.0256291734857426</v>
      </c>
      <c r="R41" s="41">
        <f>((R13/WithoutPreprocessing!R14)-1)*100</f>
        <v>10.65885039494281</v>
      </c>
    </row>
  </sheetData>
  <mergeCells count="12">
    <mergeCell ref="C30:F30"/>
    <mergeCell ref="G30:J30"/>
    <mergeCell ref="K30:N30"/>
    <mergeCell ref="O30:R30"/>
    <mergeCell ref="C2:F2"/>
    <mergeCell ref="G2:J2"/>
    <mergeCell ref="K2:N2"/>
    <mergeCell ref="O2:R2"/>
    <mergeCell ref="C16:F16"/>
    <mergeCell ref="G16:J16"/>
    <mergeCell ref="K16:N16"/>
    <mergeCell ref="O16:R16"/>
  </mergeCells>
  <conditionalFormatting sqref="C32:R41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0358-3DCA-4CF5-B8FD-26CD10DBB003}">
  <dimension ref="B2:R41"/>
  <sheetViews>
    <sheetView zoomScaleNormal="100" workbookViewId="0"/>
  </sheetViews>
  <sheetFormatPr baseColWidth="10" defaultRowHeight="15" x14ac:dyDescent="0.25"/>
  <cols>
    <col min="2" max="2" width="34.7109375" customWidth="1"/>
  </cols>
  <sheetData>
    <row r="2" spans="2:18" x14ac:dyDescent="0.25">
      <c r="C2" s="130" t="s">
        <v>0</v>
      </c>
      <c r="D2" s="131"/>
      <c r="E2" s="131"/>
      <c r="F2" s="132"/>
      <c r="G2" s="130" t="s">
        <v>1</v>
      </c>
      <c r="H2" s="131"/>
      <c r="I2" s="131"/>
      <c r="J2" s="132"/>
      <c r="K2" s="130" t="s">
        <v>2</v>
      </c>
      <c r="L2" s="131"/>
      <c r="M2" s="131"/>
      <c r="N2" s="132"/>
      <c r="O2" s="131" t="s">
        <v>3</v>
      </c>
      <c r="P2" s="131"/>
      <c r="Q2" s="131"/>
      <c r="R2" s="132"/>
    </row>
    <row r="3" spans="2:18" x14ac:dyDescent="0.25">
      <c r="B3" s="17" t="s">
        <v>12</v>
      </c>
      <c r="C3" s="1" t="s">
        <v>4</v>
      </c>
      <c r="D3" s="2" t="s">
        <v>5</v>
      </c>
      <c r="E3" s="2" t="s">
        <v>6</v>
      </c>
      <c r="F3" s="3" t="s">
        <v>7</v>
      </c>
      <c r="G3" s="10" t="s">
        <v>4</v>
      </c>
      <c r="H3" s="11" t="s">
        <v>5</v>
      </c>
      <c r="I3" s="11" t="s">
        <v>6</v>
      </c>
      <c r="J3" s="12" t="s">
        <v>7</v>
      </c>
      <c r="K3" s="10" t="s">
        <v>4</v>
      </c>
      <c r="L3" s="11" t="s">
        <v>5</v>
      </c>
      <c r="M3" s="11" t="s">
        <v>6</v>
      </c>
      <c r="N3" s="12" t="s">
        <v>7</v>
      </c>
      <c r="O3" s="11" t="s">
        <v>4</v>
      </c>
      <c r="P3" s="11" t="s">
        <v>5</v>
      </c>
      <c r="Q3" s="11" t="s">
        <v>6</v>
      </c>
      <c r="R3" s="12" t="s">
        <v>7</v>
      </c>
    </row>
    <row r="4" spans="2:18" x14ac:dyDescent="0.25">
      <c r="B4" s="20" t="s">
        <v>14</v>
      </c>
      <c r="C4" s="56">
        <v>98.080577000000005</v>
      </c>
      <c r="D4" s="54">
        <v>98.309544000000002</v>
      </c>
      <c r="E4" s="54">
        <v>95.357333999999994</v>
      </c>
      <c r="F4" s="57">
        <v>88.834218000000007</v>
      </c>
      <c r="G4" s="24">
        <v>97.380588000000003</v>
      </c>
      <c r="H4" s="25">
        <v>97.628128000000004</v>
      </c>
      <c r="I4" s="25">
        <v>94.010583999999994</v>
      </c>
      <c r="J4" s="26">
        <v>84.749889999999994</v>
      </c>
      <c r="K4" s="24">
        <v>96.525485000000003</v>
      </c>
      <c r="L4" s="25">
        <v>97.540933999999993</v>
      </c>
      <c r="M4" s="25">
        <v>91.945629999999994</v>
      </c>
      <c r="N4" s="26">
        <v>83.890198999999996</v>
      </c>
      <c r="O4" s="25">
        <v>98.250975999999994</v>
      </c>
      <c r="P4" s="25">
        <v>97.715478000000004</v>
      </c>
      <c r="Q4" s="25">
        <v>96.170419999999993</v>
      </c>
      <c r="R4" s="26">
        <v>85.627384000000006</v>
      </c>
    </row>
    <row r="5" spans="2:18" x14ac:dyDescent="0.25">
      <c r="B5" s="18" t="s">
        <v>15</v>
      </c>
      <c r="C5" s="58">
        <v>96.527980999999997</v>
      </c>
      <c r="D5" s="23">
        <v>98.061334000000002</v>
      </c>
      <c r="E5" s="23">
        <v>94.599081999999996</v>
      </c>
      <c r="F5" s="59">
        <v>88.255689000000004</v>
      </c>
      <c r="G5" s="27">
        <v>95.356750000000005</v>
      </c>
      <c r="H5" s="28">
        <v>97.289462999999998</v>
      </c>
      <c r="I5" s="28">
        <v>93.084520999999995</v>
      </c>
      <c r="J5" s="29">
        <v>84.015342000000004</v>
      </c>
      <c r="K5" s="27">
        <v>94.058203000000006</v>
      </c>
      <c r="L5" s="28">
        <v>97.210256000000001</v>
      </c>
      <c r="M5" s="28">
        <v>90.926831000000007</v>
      </c>
      <c r="N5" s="29">
        <v>83.176561000000007</v>
      </c>
      <c r="O5" s="28">
        <v>96.691654999999997</v>
      </c>
      <c r="P5" s="28">
        <v>97.368799999999993</v>
      </c>
      <c r="Q5" s="28">
        <v>95.347103000000004</v>
      </c>
      <c r="R5" s="29">
        <v>84.871212999999997</v>
      </c>
    </row>
    <row r="6" spans="2:18" x14ac:dyDescent="0.25">
      <c r="B6" s="18" t="s">
        <v>17</v>
      </c>
      <c r="C6" s="58">
        <v>96.896450000000002</v>
      </c>
      <c r="D6" s="23">
        <v>97.504413</v>
      </c>
      <c r="E6" s="23">
        <v>93.743870999999999</v>
      </c>
      <c r="F6" s="59">
        <v>86.624827999999994</v>
      </c>
      <c r="G6" s="27">
        <v>95.766362999999998</v>
      </c>
      <c r="H6" s="28">
        <v>96.503406999999996</v>
      </c>
      <c r="I6" s="28">
        <v>92.090861000000004</v>
      </c>
      <c r="J6" s="29">
        <v>81.899358000000007</v>
      </c>
      <c r="K6" s="27">
        <v>94.894959</v>
      </c>
      <c r="L6" s="28">
        <v>96.479483000000002</v>
      </c>
      <c r="M6" s="28">
        <v>89.690949000000003</v>
      </c>
      <c r="N6" s="29">
        <v>80.944856999999999</v>
      </c>
      <c r="O6" s="28">
        <v>96.653919000000002</v>
      </c>
      <c r="P6" s="28">
        <v>96.527343000000002</v>
      </c>
      <c r="Q6" s="28">
        <v>94.622735000000006</v>
      </c>
      <c r="R6" s="29">
        <v>82.876638</v>
      </c>
    </row>
    <row r="7" spans="2:18" x14ac:dyDescent="0.25">
      <c r="B7" s="18" t="s">
        <v>16</v>
      </c>
      <c r="C7" s="60">
        <v>95.526824000000005</v>
      </c>
      <c r="D7" s="55">
        <v>97.136770999999996</v>
      </c>
      <c r="E7" s="55">
        <v>93.094566</v>
      </c>
      <c r="F7" s="61">
        <v>89.914300999999995</v>
      </c>
      <c r="G7" s="30">
        <v>94.019129000000007</v>
      </c>
      <c r="H7" s="31">
        <v>96.007807999999997</v>
      </c>
      <c r="I7" s="31">
        <v>91.360500999999999</v>
      </c>
      <c r="J7" s="32">
        <v>86.382664000000005</v>
      </c>
      <c r="K7" s="30">
        <v>92.851491999999993</v>
      </c>
      <c r="L7" s="31">
        <v>96.177204000000003</v>
      </c>
      <c r="M7" s="31">
        <v>88.938716999999997</v>
      </c>
      <c r="N7" s="32">
        <v>85.501217999999994</v>
      </c>
      <c r="O7" s="31">
        <v>95.216507000000007</v>
      </c>
      <c r="P7" s="31">
        <v>95.839008000000007</v>
      </c>
      <c r="Q7" s="31">
        <v>93.917866000000004</v>
      </c>
      <c r="R7" s="32">
        <v>87.282473999999993</v>
      </c>
    </row>
    <row r="8" spans="2:18" s="15" customFormat="1" x14ac:dyDescent="0.25">
      <c r="B8" s="20" t="s">
        <v>44</v>
      </c>
      <c r="C8" s="24">
        <v>98.024450000000002</v>
      </c>
      <c r="D8" s="25">
        <v>98.332517999999993</v>
      </c>
      <c r="E8" s="25">
        <v>95.755500999999995</v>
      </c>
      <c r="F8" s="26">
        <v>88.220049000000003</v>
      </c>
      <c r="G8" s="24">
        <v>97.316556000000006</v>
      </c>
      <c r="H8" s="25">
        <v>97.657989000000001</v>
      </c>
      <c r="I8" s="25">
        <v>94.439363</v>
      </c>
      <c r="J8" s="26">
        <v>83.548361999999997</v>
      </c>
      <c r="K8" s="24">
        <v>96.393383999999998</v>
      </c>
      <c r="L8" s="25">
        <v>97.682587999999996</v>
      </c>
      <c r="M8" s="25">
        <v>92.674595999999994</v>
      </c>
      <c r="N8" s="26">
        <v>83.380172999999999</v>
      </c>
      <c r="O8" s="25">
        <v>98.257581999999999</v>
      </c>
      <c r="P8" s="25">
        <v>97.633402000000004</v>
      </c>
      <c r="Q8" s="25">
        <v>96.272645999999995</v>
      </c>
      <c r="R8" s="26">
        <v>83.717231999999996</v>
      </c>
    </row>
    <row r="9" spans="2:18" s="15" customFormat="1" x14ac:dyDescent="0.25">
      <c r="B9" s="18" t="s">
        <v>45</v>
      </c>
      <c r="C9" s="27">
        <v>97.937788999999995</v>
      </c>
      <c r="D9" s="28">
        <v>98.174032999999994</v>
      </c>
      <c r="E9" s="28">
        <v>95.216065</v>
      </c>
      <c r="F9" s="29">
        <v>87.105029999999999</v>
      </c>
      <c r="G9" s="27">
        <v>97.204966999999996</v>
      </c>
      <c r="H9" s="28">
        <v>97.440520000000006</v>
      </c>
      <c r="I9" s="28">
        <v>93.771844999999999</v>
      </c>
      <c r="J9" s="29">
        <v>82.100954999999999</v>
      </c>
      <c r="K9" s="27">
        <v>96.259404000000004</v>
      </c>
      <c r="L9" s="28">
        <v>97.437016</v>
      </c>
      <c r="M9" s="28">
        <v>91.897398999999993</v>
      </c>
      <c r="N9" s="29">
        <v>81.800304999999994</v>
      </c>
      <c r="O9" s="28">
        <v>98.169291999999999</v>
      </c>
      <c r="P9" s="28">
        <v>97.444023999999999</v>
      </c>
      <c r="Q9" s="28">
        <v>95.724350000000001</v>
      </c>
      <c r="R9" s="29">
        <v>82.403824</v>
      </c>
    </row>
    <row r="10" spans="2:18" s="15" customFormat="1" x14ac:dyDescent="0.25">
      <c r="B10" s="19" t="s">
        <v>46</v>
      </c>
      <c r="C10" s="30">
        <v>98.054533000000006</v>
      </c>
      <c r="D10" s="31">
        <v>98.268484000000001</v>
      </c>
      <c r="E10" s="31">
        <v>94.934819000000005</v>
      </c>
      <c r="F10" s="32">
        <v>88.819783000000001</v>
      </c>
      <c r="G10" s="30">
        <v>97.333681999999996</v>
      </c>
      <c r="H10" s="31">
        <v>97.577179000000001</v>
      </c>
      <c r="I10" s="31">
        <v>93.428372999999993</v>
      </c>
      <c r="J10" s="32">
        <v>84.182479999999998</v>
      </c>
      <c r="K10" s="30">
        <v>96.652676999999997</v>
      </c>
      <c r="L10" s="31">
        <v>97.534729999999996</v>
      </c>
      <c r="M10" s="31">
        <v>91.499675999999994</v>
      </c>
      <c r="N10" s="32">
        <v>84.551962000000003</v>
      </c>
      <c r="O10" s="31">
        <v>98.024350999999996</v>
      </c>
      <c r="P10" s="31">
        <v>97.619664</v>
      </c>
      <c r="Q10" s="31">
        <v>95.440130999999994</v>
      </c>
      <c r="R10" s="32">
        <v>83.816214000000002</v>
      </c>
    </row>
    <row r="11" spans="2:18" s="15" customFormat="1" x14ac:dyDescent="0.25">
      <c r="B11" s="20" t="s">
        <v>47</v>
      </c>
      <c r="C11" s="24">
        <v>98.860759000000002</v>
      </c>
      <c r="D11" s="25">
        <v>98.539434999999997</v>
      </c>
      <c r="E11" s="25">
        <v>96.168452000000002</v>
      </c>
      <c r="F11" s="26">
        <v>90.311587000000003</v>
      </c>
      <c r="G11" s="24">
        <v>98.418204000000003</v>
      </c>
      <c r="H11" s="25">
        <v>97.945425</v>
      </c>
      <c r="I11" s="25">
        <v>94.934942000000007</v>
      </c>
      <c r="J11" s="26">
        <v>85.828896</v>
      </c>
      <c r="K11" s="24">
        <v>97.950964999999997</v>
      </c>
      <c r="L11" s="25">
        <v>97.860726999999997</v>
      </c>
      <c r="M11" s="25">
        <v>93.277517000000003</v>
      </c>
      <c r="N11" s="26">
        <v>87.754440000000002</v>
      </c>
      <c r="O11" s="25">
        <v>98.889922999999996</v>
      </c>
      <c r="P11" s="25">
        <v>98.030270999999999</v>
      </c>
      <c r="Q11" s="25">
        <v>96.652332999999999</v>
      </c>
      <c r="R11" s="26">
        <v>83.986040000000003</v>
      </c>
    </row>
    <row r="12" spans="2:18" s="15" customFormat="1" x14ac:dyDescent="0.25">
      <c r="B12" s="18" t="s">
        <v>48</v>
      </c>
      <c r="C12" s="27">
        <v>98.752193000000005</v>
      </c>
      <c r="D12" s="28">
        <v>98.523104000000004</v>
      </c>
      <c r="E12" s="28">
        <v>96.163970000000006</v>
      </c>
      <c r="F12" s="29">
        <v>90.256384999999995</v>
      </c>
      <c r="G12" s="27">
        <v>98.268936999999994</v>
      </c>
      <c r="H12" s="28">
        <v>97.919370999999998</v>
      </c>
      <c r="I12" s="28">
        <v>94.890089000000003</v>
      </c>
      <c r="J12" s="29">
        <v>85.734723000000002</v>
      </c>
      <c r="K12" s="27">
        <v>97.740206000000001</v>
      </c>
      <c r="L12" s="28">
        <v>97.837881999999993</v>
      </c>
      <c r="M12" s="28">
        <v>93.341202999999993</v>
      </c>
      <c r="N12" s="29">
        <v>87.605744000000001</v>
      </c>
      <c r="O12" s="28">
        <v>98.803419000000005</v>
      </c>
      <c r="P12" s="28">
        <v>98.000996000000001</v>
      </c>
      <c r="Q12" s="28">
        <v>96.491246000000004</v>
      </c>
      <c r="R12" s="29">
        <v>83.941948999999994</v>
      </c>
    </row>
    <row r="13" spans="2:18" s="15" customFormat="1" x14ac:dyDescent="0.25">
      <c r="B13" s="19" t="s">
        <v>49</v>
      </c>
      <c r="C13" s="30">
        <v>98.627662000000001</v>
      </c>
      <c r="D13" s="31">
        <v>98.525103000000001</v>
      </c>
      <c r="E13" s="31">
        <v>95.951357999999999</v>
      </c>
      <c r="F13" s="32">
        <v>89.680601999999993</v>
      </c>
      <c r="G13" s="30">
        <v>98.091678000000002</v>
      </c>
      <c r="H13" s="31">
        <v>97.920231000000001</v>
      </c>
      <c r="I13" s="31">
        <v>94.592280000000002</v>
      </c>
      <c r="J13" s="32">
        <v>85.776428999999993</v>
      </c>
      <c r="K13" s="30">
        <v>97.586538000000004</v>
      </c>
      <c r="L13" s="31">
        <v>97.841966999999997</v>
      </c>
      <c r="M13" s="31">
        <v>93.064327000000006</v>
      </c>
      <c r="N13" s="32">
        <v>85.013902999999999</v>
      </c>
      <c r="O13" s="31">
        <v>98.602074000000002</v>
      </c>
      <c r="P13" s="31">
        <v>97.998620000000003</v>
      </c>
      <c r="Q13" s="31">
        <v>96.171243000000004</v>
      </c>
      <c r="R13" s="32">
        <v>86.552757999999997</v>
      </c>
    </row>
    <row r="14" spans="2:18" s="15" customFormat="1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6" spans="2:18" x14ac:dyDescent="0.25">
      <c r="C16" s="133" t="s">
        <v>8</v>
      </c>
      <c r="D16" s="134"/>
      <c r="E16" s="134"/>
      <c r="F16" s="135"/>
      <c r="G16" s="133" t="s">
        <v>9</v>
      </c>
      <c r="H16" s="134"/>
      <c r="I16" s="134"/>
      <c r="J16" s="135"/>
      <c r="K16" s="136" t="s">
        <v>10</v>
      </c>
      <c r="L16" s="137"/>
      <c r="M16" s="137"/>
      <c r="N16" s="138"/>
      <c r="O16" s="137" t="s">
        <v>11</v>
      </c>
      <c r="P16" s="137"/>
      <c r="Q16" s="137"/>
      <c r="R16" s="138"/>
    </row>
    <row r="17" spans="2:18" x14ac:dyDescent="0.25">
      <c r="B17" s="8" t="s">
        <v>12</v>
      </c>
      <c r="C17" s="1" t="s">
        <v>4</v>
      </c>
      <c r="D17" s="2" t="s">
        <v>5</v>
      </c>
      <c r="E17" s="2" t="s">
        <v>6</v>
      </c>
      <c r="F17" s="3" t="s">
        <v>7</v>
      </c>
      <c r="G17" s="1" t="s">
        <v>4</v>
      </c>
      <c r="H17" s="2" t="s">
        <v>5</v>
      </c>
      <c r="I17" s="2" t="s">
        <v>6</v>
      </c>
      <c r="J17" s="3" t="s">
        <v>7</v>
      </c>
      <c r="K17" s="1" t="s">
        <v>4</v>
      </c>
      <c r="L17" s="2" t="s">
        <v>5</v>
      </c>
      <c r="M17" s="2" t="s">
        <v>6</v>
      </c>
      <c r="N17" s="3" t="s">
        <v>7</v>
      </c>
      <c r="O17" s="2" t="s">
        <v>4</v>
      </c>
      <c r="P17" s="2" t="s">
        <v>5</v>
      </c>
      <c r="Q17" s="2" t="s">
        <v>6</v>
      </c>
      <c r="R17" s="3" t="s">
        <v>7</v>
      </c>
    </row>
    <row r="18" spans="2:18" x14ac:dyDescent="0.25">
      <c r="B18" s="21" t="s">
        <v>14</v>
      </c>
      <c r="C18" s="24">
        <v>4.6875E-2</v>
      </c>
      <c r="D18" s="25">
        <v>5.2296880000000003</v>
      </c>
      <c r="E18" s="25">
        <v>4.6875E-2</v>
      </c>
      <c r="F18" s="26">
        <v>4.0859379999999996</v>
      </c>
      <c r="G18" s="24">
        <v>6.9880000000000003E-3</v>
      </c>
      <c r="H18" s="25">
        <v>5.4149000000000003E-2</v>
      </c>
      <c r="I18" s="25">
        <v>6.9880000000000003E-3</v>
      </c>
      <c r="J18" s="26">
        <v>0.35232599999999997</v>
      </c>
      <c r="K18" s="51">
        <v>17008</v>
      </c>
      <c r="L18" s="45">
        <v>646293.6</v>
      </c>
      <c r="M18" s="45">
        <v>3195.2</v>
      </c>
      <c r="N18" s="46">
        <v>949381.6</v>
      </c>
      <c r="O18" s="45">
        <v>0</v>
      </c>
      <c r="P18" s="45">
        <v>103.2</v>
      </c>
      <c r="Q18" s="45">
        <v>137.6</v>
      </c>
      <c r="R18" s="46">
        <v>103.200001</v>
      </c>
    </row>
    <row r="19" spans="2:18" x14ac:dyDescent="0.25">
      <c r="B19" s="14" t="s">
        <v>15</v>
      </c>
      <c r="C19" s="27">
        <v>5.4688000000000001E-2</v>
      </c>
      <c r="D19" s="28">
        <v>5.203125</v>
      </c>
      <c r="E19" s="28">
        <v>4.3749999999999997E-2</v>
      </c>
      <c r="F19" s="29">
        <v>4.0390629999999996</v>
      </c>
      <c r="G19" s="27">
        <v>7.8130000000000005E-3</v>
      </c>
      <c r="H19" s="28">
        <v>5.0871E-2</v>
      </c>
      <c r="I19" s="28">
        <v>9.3749999999999997E-3</v>
      </c>
      <c r="J19" s="29">
        <v>0.28377799999999997</v>
      </c>
      <c r="K19" s="52">
        <v>19896</v>
      </c>
      <c r="L19" s="47">
        <v>646328</v>
      </c>
      <c r="M19" s="47">
        <v>3264</v>
      </c>
      <c r="N19" s="48">
        <v>1781734.3999999999</v>
      </c>
      <c r="O19" s="47">
        <v>0</v>
      </c>
      <c r="P19" s="47">
        <v>0</v>
      </c>
      <c r="Q19" s="47">
        <v>0</v>
      </c>
      <c r="R19" s="48">
        <v>168.52489499999999</v>
      </c>
    </row>
    <row r="20" spans="2:18" x14ac:dyDescent="0.25">
      <c r="B20" s="14" t="s">
        <v>17</v>
      </c>
      <c r="C20" s="27">
        <v>5.1562999999999998E-2</v>
      </c>
      <c r="D20" s="28">
        <v>5.2</v>
      </c>
      <c r="E20" s="28">
        <v>5.1562999999999998E-2</v>
      </c>
      <c r="F20" s="29">
        <v>2.9125000000000001</v>
      </c>
      <c r="G20" s="27">
        <v>7.1599999999999997E-3</v>
      </c>
      <c r="H20" s="28">
        <v>3.6173999999999998E-2</v>
      </c>
      <c r="I20" s="28">
        <v>7.1599999999999997E-3</v>
      </c>
      <c r="J20" s="29">
        <v>0.24588399999999999</v>
      </c>
      <c r="K20" s="52">
        <v>20488</v>
      </c>
      <c r="L20" s="47">
        <v>646293.6</v>
      </c>
      <c r="M20" s="47">
        <v>3264</v>
      </c>
      <c r="N20" s="48">
        <v>851451.2</v>
      </c>
      <c r="O20" s="47">
        <v>0</v>
      </c>
      <c r="P20" s="47">
        <v>103.2</v>
      </c>
      <c r="Q20" s="47">
        <v>0</v>
      </c>
      <c r="R20" s="48">
        <v>137.6</v>
      </c>
    </row>
    <row r="21" spans="2:18" x14ac:dyDescent="0.25">
      <c r="B21" s="16" t="s">
        <v>16</v>
      </c>
      <c r="C21" s="30">
        <v>6.0937999999999999E-2</v>
      </c>
      <c r="D21" s="31">
        <v>5.0218749999999996</v>
      </c>
      <c r="E21" s="31">
        <v>5.1562999999999998E-2</v>
      </c>
      <c r="F21" s="32">
        <v>4.1968750000000004</v>
      </c>
      <c r="G21" s="30">
        <v>4.6880000000000003E-3</v>
      </c>
      <c r="H21" s="31">
        <v>4.2042999999999997E-2</v>
      </c>
      <c r="I21" s="31">
        <v>1.0005E-2</v>
      </c>
      <c r="J21" s="32">
        <v>0.28829700000000003</v>
      </c>
      <c r="K21" s="53">
        <v>28432</v>
      </c>
      <c r="L21" s="49">
        <v>646293.6</v>
      </c>
      <c r="M21" s="49">
        <v>3259.2</v>
      </c>
      <c r="N21" s="50">
        <v>1116302.3999999999</v>
      </c>
      <c r="O21" s="49">
        <v>0</v>
      </c>
      <c r="P21" s="49">
        <v>103.2</v>
      </c>
      <c r="Q21" s="49">
        <v>14.4</v>
      </c>
      <c r="R21" s="50">
        <v>168.52489499999999</v>
      </c>
    </row>
    <row r="22" spans="2:18" x14ac:dyDescent="0.25">
      <c r="B22" s="21" t="s">
        <v>44</v>
      </c>
      <c r="C22" s="24">
        <v>5.4688000000000001E-2</v>
      </c>
      <c r="D22" s="25">
        <v>5.2328130000000002</v>
      </c>
      <c r="E22" s="25">
        <v>4.6875E-2</v>
      </c>
      <c r="F22" s="26">
        <v>4.0750000000000002</v>
      </c>
      <c r="G22" s="24">
        <v>1.0482E-2</v>
      </c>
      <c r="H22" s="25">
        <v>4.3888999999999997E-2</v>
      </c>
      <c r="I22" s="25">
        <v>0</v>
      </c>
      <c r="J22" s="26">
        <v>0.20189499999999999</v>
      </c>
      <c r="K22" s="51">
        <v>22560</v>
      </c>
      <c r="L22" s="45">
        <v>646336</v>
      </c>
      <c r="M22" s="45">
        <v>3229.6</v>
      </c>
      <c r="N22" s="46">
        <v>1439654.4</v>
      </c>
      <c r="O22" s="45">
        <v>0</v>
      </c>
      <c r="P22" s="45">
        <v>0</v>
      </c>
      <c r="Q22" s="45">
        <v>103.2</v>
      </c>
      <c r="R22" s="46">
        <v>168.52489499999999</v>
      </c>
    </row>
    <row r="23" spans="2:18" x14ac:dyDescent="0.25">
      <c r="B23" s="14" t="s">
        <v>45</v>
      </c>
      <c r="C23" s="27">
        <v>5.3124999999999999E-2</v>
      </c>
      <c r="D23" s="28">
        <v>5.1875</v>
      </c>
      <c r="E23" s="28">
        <v>4.6875E-2</v>
      </c>
      <c r="F23" s="29">
        <v>4.05</v>
      </c>
      <c r="G23" s="27">
        <v>1.0364E-2</v>
      </c>
      <c r="H23" s="28">
        <v>3.2774999999999999E-2</v>
      </c>
      <c r="I23" s="28">
        <v>6.9880000000000003E-3</v>
      </c>
      <c r="J23" s="29">
        <v>0.22061700000000001</v>
      </c>
      <c r="K23" s="52">
        <v>28136</v>
      </c>
      <c r="L23" s="47">
        <v>646336</v>
      </c>
      <c r="M23" s="47">
        <v>3259.2</v>
      </c>
      <c r="N23" s="48">
        <v>1431600.8</v>
      </c>
      <c r="O23" s="47">
        <v>0</v>
      </c>
      <c r="P23" s="47">
        <v>0</v>
      </c>
      <c r="Q23" s="47">
        <v>14.4</v>
      </c>
      <c r="R23" s="48">
        <v>157.640603</v>
      </c>
    </row>
    <row r="24" spans="2:18" x14ac:dyDescent="0.25">
      <c r="B24" s="16" t="s">
        <v>46</v>
      </c>
      <c r="C24" s="30">
        <v>5.3124999999999999E-2</v>
      </c>
      <c r="D24" s="31">
        <v>5.001563</v>
      </c>
      <c r="E24" s="31">
        <v>4.8438000000000002E-2</v>
      </c>
      <c r="F24" s="32">
        <v>3.5031249999999998</v>
      </c>
      <c r="G24" s="30">
        <v>1.0364E-2</v>
      </c>
      <c r="H24" s="31">
        <v>4.6587999999999997E-2</v>
      </c>
      <c r="I24" s="31">
        <v>8.4139999999999996E-3</v>
      </c>
      <c r="J24" s="32">
        <v>0.13236100000000001</v>
      </c>
      <c r="K24" s="53">
        <v>25288</v>
      </c>
      <c r="L24" s="49">
        <v>646336</v>
      </c>
      <c r="M24" s="49">
        <v>3259.2</v>
      </c>
      <c r="N24" s="50">
        <v>1590501.6</v>
      </c>
      <c r="O24" s="49">
        <v>0</v>
      </c>
      <c r="P24" s="49">
        <v>0</v>
      </c>
      <c r="Q24" s="49">
        <v>14.4</v>
      </c>
      <c r="R24" s="50">
        <v>103.19999900000001</v>
      </c>
    </row>
    <row r="25" spans="2:18" x14ac:dyDescent="0.25">
      <c r="B25" s="21" t="s">
        <v>47</v>
      </c>
      <c r="C25" s="24">
        <v>5.1562999999999998E-2</v>
      </c>
      <c r="D25" s="25">
        <v>5.2437500000000004</v>
      </c>
      <c r="E25" s="25">
        <v>4.6875E-2</v>
      </c>
      <c r="F25" s="26">
        <v>4.2109379999999996</v>
      </c>
      <c r="G25" s="24">
        <v>7.1599999999999997E-3</v>
      </c>
      <c r="H25" s="25">
        <v>0.118421</v>
      </c>
      <c r="I25" s="25">
        <v>0</v>
      </c>
      <c r="J25" s="26">
        <v>0.248555</v>
      </c>
      <c r="K25" s="51">
        <v>16800</v>
      </c>
      <c r="L25" s="45">
        <v>646267.19999999995</v>
      </c>
      <c r="M25" s="45">
        <v>3229.6</v>
      </c>
      <c r="N25" s="46">
        <v>860352.8</v>
      </c>
      <c r="O25" s="45">
        <v>0</v>
      </c>
      <c r="P25" s="45">
        <v>137.6</v>
      </c>
      <c r="Q25" s="45">
        <v>103.2</v>
      </c>
      <c r="R25" s="46">
        <v>157.640604</v>
      </c>
    </row>
    <row r="26" spans="2:18" x14ac:dyDescent="0.25">
      <c r="B26" s="14" t="s">
        <v>48</v>
      </c>
      <c r="C26" s="27">
        <v>0.05</v>
      </c>
      <c r="D26" s="28">
        <v>5.203125</v>
      </c>
      <c r="E26" s="28">
        <v>4.3749999999999997E-2</v>
      </c>
      <c r="F26" s="29">
        <v>4.204688</v>
      </c>
      <c r="G26" s="27">
        <v>9.3749999999999997E-3</v>
      </c>
      <c r="H26" s="28">
        <v>4.6875E-2</v>
      </c>
      <c r="I26" s="28">
        <v>6.2500000000000003E-3</v>
      </c>
      <c r="J26" s="29">
        <v>0.26695000000000002</v>
      </c>
      <c r="K26" s="52">
        <v>17096</v>
      </c>
      <c r="L26" s="47">
        <v>646232.80000000005</v>
      </c>
      <c r="M26" s="47">
        <v>3264</v>
      </c>
      <c r="N26" s="48">
        <v>888573.6</v>
      </c>
      <c r="O26" s="47">
        <v>0</v>
      </c>
      <c r="P26" s="47">
        <v>157.640604</v>
      </c>
      <c r="Q26" s="47">
        <v>0</v>
      </c>
      <c r="R26" s="48">
        <v>103.2</v>
      </c>
    </row>
    <row r="27" spans="2:18" x14ac:dyDescent="0.25">
      <c r="B27" s="16" t="s">
        <v>49</v>
      </c>
      <c r="C27" s="30">
        <v>5.6250000000000001E-2</v>
      </c>
      <c r="D27" s="31">
        <v>5.2125000000000004</v>
      </c>
      <c r="E27" s="31">
        <v>4.5312999999999999E-2</v>
      </c>
      <c r="F27" s="32">
        <v>4.454688</v>
      </c>
      <c r="G27" s="30">
        <v>1.0364E-2</v>
      </c>
      <c r="H27" s="31">
        <v>4.6455999999999997E-2</v>
      </c>
      <c r="I27" s="31">
        <v>4.6870000000000002E-3</v>
      </c>
      <c r="J27" s="32">
        <v>0.169652</v>
      </c>
      <c r="K27" s="53">
        <v>22312</v>
      </c>
      <c r="L27" s="49">
        <v>646336</v>
      </c>
      <c r="M27" s="49">
        <v>3229.6</v>
      </c>
      <c r="N27" s="50">
        <v>646779.19999999995</v>
      </c>
      <c r="O27" s="49">
        <v>0</v>
      </c>
      <c r="P27" s="49">
        <v>0</v>
      </c>
      <c r="Q27" s="49">
        <v>103.2</v>
      </c>
      <c r="R27" s="50">
        <v>137.6</v>
      </c>
    </row>
    <row r="30" spans="2:18" x14ac:dyDescent="0.25">
      <c r="C30" s="130" t="s">
        <v>0</v>
      </c>
      <c r="D30" s="131"/>
      <c r="E30" s="131"/>
      <c r="F30" s="132"/>
      <c r="G30" s="130" t="s">
        <v>1</v>
      </c>
      <c r="H30" s="131"/>
      <c r="I30" s="131"/>
      <c r="J30" s="132"/>
      <c r="K30" s="130" t="s">
        <v>2</v>
      </c>
      <c r="L30" s="131"/>
      <c r="M30" s="131"/>
      <c r="N30" s="132"/>
      <c r="O30" s="131" t="s">
        <v>3</v>
      </c>
      <c r="P30" s="131"/>
      <c r="Q30" s="131"/>
      <c r="R30" s="132"/>
    </row>
    <row r="31" spans="2:18" x14ac:dyDescent="0.25">
      <c r="B31" s="17" t="s">
        <v>53</v>
      </c>
      <c r="C31" s="10" t="s">
        <v>4</v>
      </c>
      <c r="D31" s="11" t="s">
        <v>5</v>
      </c>
      <c r="E31" s="11" t="s">
        <v>6</v>
      </c>
      <c r="F31" s="12" t="s">
        <v>7</v>
      </c>
      <c r="G31" s="10" t="s">
        <v>4</v>
      </c>
      <c r="H31" s="11" t="s">
        <v>5</v>
      </c>
      <c r="I31" s="11" t="s">
        <v>6</v>
      </c>
      <c r="J31" s="12" t="s">
        <v>7</v>
      </c>
      <c r="K31" s="10" t="s">
        <v>4</v>
      </c>
      <c r="L31" s="11" t="s">
        <v>5</v>
      </c>
      <c r="M31" s="11" t="s">
        <v>6</v>
      </c>
      <c r="N31" s="12" t="s">
        <v>7</v>
      </c>
      <c r="O31" s="11" t="s">
        <v>4</v>
      </c>
      <c r="P31" s="11" t="s">
        <v>5</v>
      </c>
      <c r="Q31" s="11" t="s">
        <v>6</v>
      </c>
      <c r="R31" s="12" t="s">
        <v>7</v>
      </c>
    </row>
    <row r="32" spans="2:18" x14ac:dyDescent="0.25">
      <c r="B32" s="42" t="s">
        <v>14</v>
      </c>
      <c r="C32" s="34">
        <f>((C4/WithoutPreprocessing!C5)-1)*100</f>
        <v>2.9948755205355893</v>
      </c>
      <c r="D32" s="35">
        <f>((D4/WithoutPreprocessing!D5)-1)*100</f>
        <v>1.6773594559964078</v>
      </c>
      <c r="E32" s="35">
        <f>((E4/WithoutPreprocessing!E5)-1)*100</f>
        <v>0.3093772429150432</v>
      </c>
      <c r="F32" s="36">
        <f>((F4/WithoutPreprocessing!F5)-1)*100</f>
        <v>2.4014082239746326</v>
      </c>
      <c r="G32" s="34">
        <f>((G4/WithoutPreprocessing!G5)-1)*100</f>
        <v>3.602106903898239</v>
      </c>
      <c r="H32" s="35">
        <f>((H4/WithoutPreprocessing!H5)-1)*100</f>
        <v>2.241391474735055</v>
      </c>
      <c r="I32" s="35">
        <f>((I4/WithoutPreprocessing!I5)-1)*100</f>
        <v>0.7420596225547138</v>
      </c>
      <c r="J32" s="36">
        <f>((J4/WithoutPreprocessing!J5)-1)*100</f>
        <v>2.8492345252234097</v>
      </c>
      <c r="K32" s="34">
        <f>((K4/WithoutPreprocessing!K5)-1)*100</f>
        <v>5.4344930075299835</v>
      </c>
      <c r="L32" s="35">
        <f>((L4/WithoutPreprocessing!L5)-1)*100</f>
        <v>3.2355613870988398</v>
      </c>
      <c r="M32" s="35">
        <f>((M4/WithoutPreprocessing!M5)-1)*100</f>
        <v>-0.19312544033260881</v>
      </c>
      <c r="N32" s="36">
        <f>((N4/WithoutPreprocessing!N5)-1)*100</f>
        <v>3.6366609822090945</v>
      </c>
      <c r="O32" s="35">
        <f>((O4/WithoutPreprocessing!O5)-1)*100</f>
        <v>1.7369646058700505</v>
      </c>
      <c r="P32" s="35">
        <f>((P4/WithoutPreprocessing!P5)-1)*100</f>
        <v>1.2454418403965883</v>
      </c>
      <c r="Q32" s="35">
        <f>((Q4/WithoutPreprocessing!Q5)-1)*100</f>
        <v>1.7202149105952635</v>
      </c>
      <c r="R32" s="36">
        <f>((R4/WithoutPreprocessing!R5)-1)*100</f>
        <v>2.0455034121755311</v>
      </c>
    </row>
    <row r="33" spans="2:18" x14ac:dyDescent="0.25">
      <c r="B33" s="43" t="s">
        <v>15</v>
      </c>
      <c r="C33" s="37">
        <f>((C5/WithoutPreprocessing!C6)-1)*100</f>
        <v>5.2734611417472266</v>
      </c>
      <c r="D33" s="33">
        <f>((D5/WithoutPreprocessing!D6)-1)*100</f>
        <v>3.3653436528897629</v>
      </c>
      <c r="E33" s="33">
        <f>((E5/WithoutPreprocessing!E6)-1)*100</f>
        <v>0.44709584878066533</v>
      </c>
      <c r="F33" s="38">
        <f>((F5/WithoutPreprocessing!F6)-1)*100</f>
        <v>-0.68215874102488527</v>
      </c>
      <c r="G33" s="37">
        <f>((G5/WithoutPreprocessing!G6)-1)*100</f>
        <v>5.4981780255250134</v>
      </c>
      <c r="H33" s="33">
        <f>((H5/WithoutPreprocessing!H6)-1)*100</f>
        <v>4.3211799756700531</v>
      </c>
      <c r="I33" s="33">
        <f>((I5/WithoutPreprocessing!I6)-1)*100</f>
        <v>1.2566726434717346</v>
      </c>
      <c r="J33" s="38">
        <f>((J5/WithoutPreprocessing!J6)-1)*100</f>
        <v>0.49661982134556748</v>
      </c>
      <c r="K33" s="37">
        <f>((K5/WithoutPreprocessing!K6)-1)*100</f>
        <v>8.3834906550639854</v>
      </c>
      <c r="L33" s="33">
        <f>((L5/WithoutPreprocessing!L6)-1)*100</f>
        <v>6.2956340274030298</v>
      </c>
      <c r="M33" s="33">
        <f>((M5/WithoutPreprocessing!M6)-1)*100</f>
        <v>-0.5003726469153813</v>
      </c>
      <c r="N33" s="38">
        <f>((N5/WithoutPreprocessing!N6)-1)*100</f>
        <v>-3.1369349025456961</v>
      </c>
      <c r="O33" s="33">
        <f>((O5/WithoutPreprocessing!O6)-1)*100</f>
        <v>2.5320823481088661</v>
      </c>
      <c r="P33" s="33">
        <f>((P5/WithoutPreprocessing!P6)-1)*100</f>
        <v>2.3435070500798405</v>
      </c>
      <c r="Q33" s="33">
        <f>((Q5/WithoutPreprocessing!Q6)-1)*100</f>
        <v>3.0991318810962287</v>
      </c>
      <c r="R33" s="38">
        <f>((R5/WithoutPreprocessing!R6)-1)*100</f>
        <v>4.2042070248077268</v>
      </c>
    </row>
    <row r="34" spans="2:18" x14ac:dyDescent="0.25">
      <c r="B34" s="43" t="s">
        <v>17</v>
      </c>
      <c r="C34" s="37">
        <f>((C6/WithoutPreprocessing!C7)-1)*100</f>
        <v>18.251975048138803</v>
      </c>
      <c r="D34" s="33">
        <f>((D6/WithoutPreprocessing!D7)-1)*100</f>
        <v>8.0637559273196722</v>
      </c>
      <c r="E34" s="33">
        <f>((E6/WithoutPreprocessing!E7)-1)*100</f>
        <v>2.2100010198771836</v>
      </c>
      <c r="F34" s="38">
        <f>((F6/WithoutPreprocessing!F7)-1)*100</f>
        <v>1.4356109526695748</v>
      </c>
      <c r="G34" s="37">
        <f>((G6/WithoutPreprocessing!G7)-1)*100</f>
        <v>15.844862100971891</v>
      </c>
      <c r="H34" s="33">
        <f>((H6/WithoutPreprocessing!H7)-1)*100</f>
        <v>9.4603476648695626</v>
      </c>
      <c r="I34" s="33">
        <f>((I6/WithoutPreprocessing!I7)-1)*100</f>
        <v>4.5790120890458974</v>
      </c>
      <c r="J34" s="38">
        <f>((J6/WithoutPreprocessing!J7)-1)*100</f>
        <v>2.7882065535036249</v>
      </c>
      <c r="K34" s="37">
        <f>((K6/WithoutPreprocessing!K7)-1)*100</f>
        <v>21.745969198917201</v>
      </c>
      <c r="L34" s="33">
        <f>((L6/WithoutPreprocessing!L7)-1)*100</f>
        <v>13.394530351199485</v>
      </c>
      <c r="M34" s="33">
        <f>((M6/WithoutPreprocessing!M7)-1)*100</f>
        <v>0.50075379810170517</v>
      </c>
      <c r="N34" s="38">
        <f>((N6/WithoutPreprocessing!N7)-1)*100</f>
        <v>1.9874978692456358</v>
      </c>
      <c r="O34" s="33">
        <f>((O6/WithoutPreprocessing!O7)-1)*100</f>
        <v>9.8343732989998767</v>
      </c>
      <c r="P34" s="33">
        <f>((P6/WithoutPreprocessing!P7)-1)*100</f>
        <v>5.5242140243889848</v>
      </c>
      <c r="Q34" s="33">
        <f>((Q6/WithoutPreprocessing!Q7)-1)*100</f>
        <v>8.8815202734879186</v>
      </c>
      <c r="R34" s="38">
        <f>((R6/WithoutPreprocessing!R7)-1)*100</f>
        <v>3.6080245419962464</v>
      </c>
    </row>
    <row r="35" spans="2:18" x14ac:dyDescent="0.25">
      <c r="B35" s="44" t="s">
        <v>16</v>
      </c>
      <c r="C35" s="39">
        <f>((C7/WithoutPreprocessing!C8)-1)*100</f>
        <v>38.370543954242507</v>
      </c>
      <c r="D35" s="40">
        <f>((D7/WithoutPreprocessing!D8)-1)*100</f>
        <v>15.869807820183745</v>
      </c>
      <c r="E35" s="40">
        <f>((E7/WithoutPreprocessing!E8)-1)*100</f>
        <v>5.1430607357127789</v>
      </c>
      <c r="F35" s="41">
        <f>((F7/WithoutPreprocessing!F8)-1)*100</f>
        <v>16.44963962367234</v>
      </c>
      <c r="G35" s="39">
        <f>((G7/WithoutPreprocessing!G8)-1)*100</f>
        <v>24.971342524328332</v>
      </c>
      <c r="H35" s="40">
        <f>((H7/WithoutPreprocessing!H8)-1)*100</f>
        <v>16.810885149368172</v>
      </c>
      <c r="I35" s="40">
        <f>((I7/WithoutPreprocessing!I8)-1)*100</f>
        <v>10.278465116623803</v>
      </c>
      <c r="J35" s="41">
        <f>((J7/WithoutPreprocessing!J8)-1)*100</f>
        <v>31.561957031435451</v>
      </c>
      <c r="K35" s="39">
        <f>((K7/WithoutPreprocessing!K8)-1)*100</f>
        <v>30.344922076467217</v>
      </c>
      <c r="L35" s="40">
        <f>((L7/WithoutPreprocessing!L8)-1)*100</f>
        <v>22.739634408005504</v>
      </c>
      <c r="M35" s="40">
        <f>((M7/WithoutPreprocessing!M8)-1)*100</f>
        <v>1.9611724557560439</v>
      </c>
      <c r="N35" s="41">
        <f>((N7/WithoutPreprocessing!N8)-1)*100</f>
        <v>27.603169050448926</v>
      </c>
      <c r="O35" s="40">
        <f>((O7/WithoutPreprocessing!O8)-1)*100</f>
        <v>19.460891934613535</v>
      </c>
      <c r="P35" s="40">
        <f>((P7/WithoutPreprocessing!P8)-1)*100</f>
        <v>10.902984827819374</v>
      </c>
      <c r="Q35" s="40">
        <f>((Q7/WithoutPreprocessing!Q8)-1)*100</f>
        <v>19.061394074279182</v>
      </c>
      <c r="R35" s="41">
        <f>((R7/WithoutPreprocessing!R8)-1)*100</f>
        <v>35.603221554111464</v>
      </c>
    </row>
    <row r="36" spans="2:18" x14ac:dyDescent="0.25">
      <c r="B36" s="21" t="s">
        <v>44</v>
      </c>
      <c r="C36" s="34">
        <f>((C8/WithoutPreprocessing!C9)-1)*100</f>
        <v>3.0939019023284775</v>
      </c>
      <c r="D36" s="35">
        <f>((D8/WithoutPreprocessing!D9)-1)*100</f>
        <v>1.7830425326293087</v>
      </c>
      <c r="E36" s="35">
        <f>((E8/WithoutPreprocessing!E9)-1)*100</f>
        <v>0.41994940635450284</v>
      </c>
      <c r="F36" s="36">
        <f>((F8/WithoutPreprocessing!F9)-1)*100</f>
        <v>-3.2836622663268145E-2</v>
      </c>
      <c r="G36" s="34">
        <f>((G8/WithoutPreprocessing!G9)-1)*100</f>
        <v>3.7144361302045459</v>
      </c>
      <c r="H36" s="35">
        <f>((H8/WithoutPreprocessing!H9)-1)*100</f>
        <v>2.3641093183152107</v>
      </c>
      <c r="I36" s="35">
        <f>((I8/WithoutPreprocessing!I9)-1)*100</f>
        <v>0.83238312976581241</v>
      </c>
      <c r="J36" s="36">
        <f>((J8/WithoutPreprocessing!J9)-1)*100</f>
        <v>0.28368536217668883</v>
      </c>
      <c r="K36" s="34">
        <f>((K8/WithoutPreprocessing!K9)-1)*100</f>
        <v>5.541898219203123</v>
      </c>
      <c r="L36" s="35">
        <f>((L8/WithoutPreprocessing!L9)-1)*100</f>
        <v>3.5925766092568479</v>
      </c>
      <c r="M36" s="35">
        <f>((M8/WithoutPreprocessing!M9)-1)*100</f>
        <v>1.5052895388611987E-3</v>
      </c>
      <c r="N36" s="36">
        <f>((N8/WithoutPreprocessing!N9)-1)*100</f>
        <v>-0.3034282420886103</v>
      </c>
      <c r="O36" s="35">
        <f>((O8/WithoutPreprocessing!O9)-1)*100</f>
        <v>1.8516338441716851</v>
      </c>
      <c r="P36" s="35">
        <f>((P8/WithoutPreprocessing!P9)-1)*100</f>
        <v>1.1362604252799891</v>
      </c>
      <c r="Q36" s="35">
        <f>((Q8/WithoutPreprocessing!Q9)-1)*100</f>
        <v>1.6955199395222387</v>
      </c>
      <c r="R36" s="36">
        <f>((R8/WithoutPreprocessing!R9)-1)*100</f>
        <v>0.87317341916526292</v>
      </c>
    </row>
    <row r="37" spans="2:18" x14ac:dyDescent="0.25">
      <c r="B37" s="14" t="s">
        <v>45</v>
      </c>
      <c r="C37" s="37">
        <f>((C9/WithoutPreprocessing!C10)-1)*100</f>
        <v>7.840666959702447</v>
      </c>
      <c r="D37" s="33">
        <f>((D9/WithoutPreprocessing!D10)-1)*100</f>
        <v>3.9103278325604451</v>
      </c>
      <c r="E37" s="33">
        <f>((E9/WithoutPreprocessing!E10)-1)*100</f>
        <v>0.87299961777491664</v>
      </c>
      <c r="F37" s="38">
        <f>((F9/WithoutPreprocessing!F10)-1)*100</f>
        <v>3.4114451077564611</v>
      </c>
      <c r="G37" s="37">
        <f>((G9/WithoutPreprocessing!G10)-1)*100</f>
        <v>8.5231320252088913</v>
      </c>
      <c r="H37" s="33">
        <f>((H9/WithoutPreprocessing!H10)-1)*100</f>
        <v>5.0108690626849306</v>
      </c>
      <c r="I37" s="33">
        <f>((I9/WithoutPreprocessing!I10)-1)*100</f>
        <v>1.7542281267329374</v>
      </c>
      <c r="J37" s="38">
        <f>((J9/WithoutPreprocessing!J10)-1)*100</f>
        <v>4.9637871475753936</v>
      </c>
      <c r="K37" s="37">
        <f>((K9/WithoutPreprocessing!K10)-1)*100</f>
        <v>12.233247923916913</v>
      </c>
      <c r="L37" s="33">
        <f>((L9/WithoutPreprocessing!L10)-1)*100</f>
        <v>7.2301764465842133</v>
      </c>
      <c r="M37" s="33">
        <f>((M9/WithoutPreprocessing!M10)-1)*100</f>
        <v>-2.4372332742850222E-2</v>
      </c>
      <c r="N37" s="38">
        <f>((N9/WithoutPreprocessing!N10)-1)*100</f>
        <v>5.230945171820256</v>
      </c>
      <c r="O37" s="33">
        <f>((O9/WithoutPreprocessing!O10)-1)*100</f>
        <v>4.7394053172259643</v>
      </c>
      <c r="P37" s="33">
        <f>((P9/WithoutPreprocessing!P10)-1)*100</f>
        <v>2.7914012720712256</v>
      </c>
      <c r="Q37" s="33">
        <f>((Q9/WithoutPreprocessing!Q10)-1)*100</f>
        <v>3.606896325327158</v>
      </c>
      <c r="R37" s="38">
        <f>((R9/WithoutPreprocessing!R10)-1)*100</f>
        <v>4.6946577799087175</v>
      </c>
    </row>
    <row r="38" spans="2:18" x14ac:dyDescent="0.25">
      <c r="B38" s="16" t="s">
        <v>46</v>
      </c>
      <c r="C38" s="39">
        <f>((C10/WithoutPreprocessing!C11)-1)*100</f>
        <v>12.94124380467303</v>
      </c>
      <c r="D38" s="40">
        <f>((D10/WithoutPreprocessing!D11)-1)*100</f>
        <v>6.4713336653097198</v>
      </c>
      <c r="E38" s="40">
        <f>((E10/WithoutPreprocessing!E11)-1)*100</f>
        <v>1.6223185494905534</v>
      </c>
      <c r="F38" s="41">
        <f>((F10/WithoutPreprocessing!F11)-1)*100</f>
        <v>7.7683530457161698</v>
      </c>
      <c r="G38" s="39">
        <f>((G10/WithoutPreprocessing!G11)-1)*100</f>
        <v>12.868741437177889</v>
      </c>
      <c r="H38" s="40">
        <f>((H10/WithoutPreprocessing!H11)-1)*100</f>
        <v>8.0093805947845098</v>
      </c>
      <c r="I38" s="40">
        <f>((I10/WithoutPreprocessing!I11)-1)*100</f>
        <v>3.068574681636882</v>
      </c>
      <c r="J38" s="41">
        <f>((J10/WithoutPreprocessing!J11)-1)*100</f>
        <v>11.644779006413298</v>
      </c>
      <c r="K38" s="39">
        <f>((K10/WithoutPreprocessing!K11)-1)*100</f>
        <v>18.189223715793169</v>
      </c>
      <c r="L38" s="40">
        <f>((L10/WithoutPreprocessing!L11)-1)*100</f>
        <v>11.184014253662511</v>
      </c>
      <c r="M38" s="40">
        <f>((M10/WithoutPreprocessing!M11)-1)*100</f>
        <v>0.43887883996480692</v>
      </c>
      <c r="N38" s="41">
        <f>((N10/WithoutPreprocessing!N11)-1)*100</f>
        <v>12.351736355460696</v>
      </c>
      <c r="O38" s="40">
        <f>((O10/WithoutPreprocessing!O11)-1)*100</f>
        <v>7.4727512971863197</v>
      </c>
      <c r="P38" s="40">
        <f>((P10/WithoutPreprocessing!P11)-1)*100</f>
        <v>4.8319816866209564</v>
      </c>
      <c r="Q38" s="40">
        <f>((Q10/WithoutPreprocessing!Q11)-1)*100</f>
        <v>5.8115201402705763</v>
      </c>
      <c r="R38" s="41">
        <f>((R10/WithoutPreprocessing!R11)-1)*100</f>
        <v>10.943975209268309</v>
      </c>
    </row>
    <row r="39" spans="2:18" x14ac:dyDescent="0.25">
      <c r="B39" s="21" t="s">
        <v>47</v>
      </c>
      <c r="C39" s="34">
        <f>((C11/WithoutPreprocessing!C12)-1)*100</f>
        <v>0.68244575723956924</v>
      </c>
      <c r="D39" s="35">
        <f>((D11/WithoutPreprocessing!D12)-1)*100</f>
        <v>0.32041530731756751</v>
      </c>
      <c r="E39" s="35">
        <f>((E11/WithoutPreprocessing!E12)-1)*100</f>
        <v>0.36666829094145204</v>
      </c>
      <c r="F39" s="36">
        <f>((F11/WithoutPreprocessing!F12)-1)*100</f>
        <v>1.1828358071416689</v>
      </c>
      <c r="G39" s="34">
        <f>((G11/WithoutPreprocessing!G12)-1)*100</f>
        <v>0.89431287786658764</v>
      </c>
      <c r="H39" s="35">
        <f>((H11/WithoutPreprocessing!H12)-1)*100</f>
        <v>0.44179945720130842</v>
      </c>
      <c r="I39" s="35">
        <f>((I11/WithoutPreprocessing!I12)-1)*100</f>
        <v>0.49101803354152374</v>
      </c>
      <c r="J39" s="36">
        <f>((J11/WithoutPreprocessing!J12)-1)*100</f>
        <v>2.0433131463390986</v>
      </c>
      <c r="K39" s="34">
        <f>((K11/WithoutPreprocessing!K12)-1)*100</f>
        <v>1.4321383015806655</v>
      </c>
      <c r="L39" s="35">
        <f>((L11/WithoutPreprocessing!L12)-1)*100</f>
        <v>0.57240752060199185</v>
      </c>
      <c r="M39" s="35">
        <f>((M11/WithoutPreprocessing!M12)-1)*100</f>
        <v>0.49397204885288648</v>
      </c>
      <c r="N39" s="36">
        <f>((N11/WithoutPreprocessing!N12)-1)*100</f>
        <v>0.93844539815235439</v>
      </c>
      <c r="O39" s="35">
        <f>((O11/WithoutPreprocessing!O12)-1)*100</f>
        <v>0.35133242957867683</v>
      </c>
      <c r="P39" s="35">
        <f>((P11/WithoutPreprocessing!P12)-1)*100</f>
        <v>0.31096517894002584</v>
      </c>
      <c r="Q39" s="35">
        <f>((Q11/WithoutPreprocessing!Q12)-1)*100</f>
        <v>0.48795628150595238</v>
      </c>
      <c r="R39" s="36">
        <f>((R11/WithoutPreprocessing!R12)-1)*100</f>
        <v>3.1007360345101098</v>
      </c>
    </row>
    <row r="40" spans="2:18" x14ac:dyDescent="0.25">
      <c r="B40" s="14" t="s">
        <v>48</v>
      </c>
      <c r="C40" s="37">
        <f>((C12/WithoutPreprocessing!C13)-1)*100</f>
        <v>1.324737916687968</v>
      </c>
      <c r="D40" s="33">
        <f>((D12/WithoutPreprocessing!D13)-1)*100</f>
        <v>0.66767787562336256</v>
      </c>
      <c r="E40" s="33">
        <f>((E12/WithoutPreprocessing!E13)-1)*100</f>
        <v>0.61224459475812676</v>
      </c>
      <c r="F40" s="38">
        <f>((F12/WithoutPreprocessing!F13)-1)*100</f>
        <v>1.5415196064153314</v>
      </c>
      <c r="G40" s="37">
        <f>((G12/WithoutPreprocessing!G13)-1)*100</f>
        <v>1.7046334263308927</v>
      </c>
      <c r="H40" s="33">
        <f>((H12/WithoutPreprocessing!H13)-1)*100</f>
        <v>0.91885704867502582</v>
      </c>
      <c r="I40" s="33">
        <f>((I12/WithoutPreprocessing!I13)-1)*100</f>
        <v>0.85044510513168081</v>
      </c>
      <c r="J40" s="38">
        <f>((J12/WithoutPreprocessing!J13)-1)*100</f>
        <v>2.5934256254734001</v>
      </c>
      <c r="K40" s="37">
        <f>((K12/WithoutPreprocessing!K13)-1)*100</f>
        <v>2.6429452536091969</v>
      </c>
      <c r="L40" s="33">
        <f>((L12/WithoutPreprocessing!L13)-1)*100</f>
        <v>1.1819599415423543</v>
      </c>
      <c r="M40" s="33">
        <f>((M12/WithoutPreprocessing!M13)-1)*100</f>
        <v>0.75720970936377086</v>
      </c>
      <c r="N40" s="38">
        <f>((N12/WithoutPreprocessing!N13)-1)*100</f>
        <v>1.6062606600566243</v>
      </c>
      <c r="O40" s="33">
        <f>((O12/WithoutPreprocessing!O13)-1)*100</f>
        <v>0.75611379536075773</v>
      </c>
      <c r="P40" s="33">
        <f>((P12/WithoutPreprocessing!P13)-1)*100</f>
        <v>0.65531593682734979</v>
      </c>
      <c r="Q40" s="33">
        <f>((Q12/WithoutPreprocessing!Q13)-1)*100</f>
        <v>0.94682589730437083</v>
      </c>
      <c r="R40" s="38">
        <f>((R12/WithoutPreprocessing!R13)-1)*100</f>
        <v>3.5393029349294114</v>
      </c>
    </row>
    <row r="41" spans="2:18" x14ac:dyDescent="0.25">
      <c r="B41" s="16" t="s">
        <v>49</v>
      </c>
      <c r="C41" s="39">
        <f>((C13/WithoutPreprocessing!C14)-1)*100</f>
        <v>1.9704680817011377</v>
      </c>
      <c r="D41" s="40">
        <f>((D13/WithoutPreprocessing!D14)-1)*100</f>
        <v>1.0261891703134962</v>
      </c>
      <c r="E41" s="40">
        <f>((E13/WithoutPreprocessing!E14)-1)*100</f>
        <v>0.62021443348077021</v>
      </c>
      <c r="F41" s="41">
        <f>((F13/WithoutPreprocessing!F14)-1)*100</f>
        <v>0.61296421427987635</v>
      </c>
      <c r="G41" s="39">
        <f>((G13/WithoutPreprocessing!G14)-1)*100</f>
        <v>2.4818508676686557</v>
      </c>
      <c r="H41" s="40">
        <f>((H13/WithoutPreprocessing!H14)-1)*100</f>
        <v>1.4096529893516063</v>
      </c>
      <c r="I41" s="40">
        <f>((I13/WithoutPreprocessing!I14)-1)*100</f>
        <v>0.91395498821211785</v>
      </c>
      <c r="J41" s="41">
        <f>((J13/WithoutPreprocessing!J14)-1)*100</f>
        <v>2.1795758468112547</v>
      </c>
      <c r="K41" s="39">
        <f>((K13/WithoutPreprocessing!K14)-1)*100</f>
        <v>3.8725914626410063</v>
      </c>
      <c r="L41" s="40">
        <f>((L13/WithoutPreprocessing!L14)-1)*100</f>
        <v>1.8106086665037768</v>
      </c>
      <c r="M41" s="40">
        <f>((M13/WithoutPreprocessing!M14)-1)*100</f>
        <v>0.62264421267810288</v>
      </c>
      <c r="N41" s="41">
        <f>((N13/WithoutPreprocessing!N14)-1)*100</f>
        <v>-1.8458982076355213</v>
      </c>
      <c r="O41" s="40">
        <f>((O13/WithoutPreprocessing!O14)-1)*100</f>
        <v>1.076636251781582</v>
      </c>
      <c r="P41" s="40">
        <f>((P13/WithoutPreprocessing!P14)-1)*100</f>
        <v>1.0080539596745375</v>
      </c>
      <c r="Q41" s="40">
        <f>((Q13/WithoutPreprocessing!Q14)-1)*100</f>
        <v>1.2149904272716228</v>
      </c>
      <c r="R41" s="41">
        <f>((R13/WithoutPreprocessing!R14)-1)*100</f>
        <v>6.2779170943484841</v>
      </c>
    </row>
  </sheetData>
  <mergeCells count="12">
    <mergeCell ref="C30:F30"/>
    <mergeCell ref="G30:J30"/>
    <mergeCell ref="K30:N30"/>
    <mergeCell ref="O30:R30"/>
    <mergeCell ref="C2:F2"/>
    <mergeCell ref="G2:J2"/>
    <mergeCell ref="K2:N2"/>
    <mergeCell ref="O2:R2"/>
    <mergeCell ref="C16:F16"/>
    <mergeCell ref="G16:J16"/>
    <mergeCell ref="K16:N16"/>
    <mergeCell ref="O16:R16"/>
  </mergeCells>
  <conditionalFormatting sqref="C32:R41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A664-B10D-490C-B6BF-9E85957890E7}">
  <dimension ref="A2:T53"/>
  <sheetViews>
    <sheetView zoomScaleNormal="100" workbookViewId="0">
      <selection activeCell="B31" sqref="B31"/>
    </sheetView>
  </sheetViews>
  <sheetFormatPr baseColWidth="10" defaultRowHeight="15" x14ac:dyDescent="0.25"/>
  <cols>
    <col min="2" max="2" width="34.7109375" customWidth="1"/>
  </cols>
  <sheetData>
    <row r="2" spans="1:18" x14ac:dyDescent="0.25">
      <c r="C2" s="130" t="s">
        <v>0</v>
      </c>
      <c r="D2" s="131"/>
      <c r="E2" s="131"/>
      <c r="F2" s="132"/>
      <c r="G2" s="130" t="s">
        <v>1</v>
      </c>
      <c r="H2" s="131"/>
      <c r="I2" s="131"/>
      <c r="J2" s="132"/>
      <c r="K2" s="130" t="s">
        <v>2</v>
      </c>
      <c r="L2" s="131"/>
      <c r="M2" s="131"/>
      <c r="N2" s="132"/>
      <c r="O2" s="131" t="s">
        <v>3</v>
      </c>
      <c r="P2" s="131"/>
      <c r="Q2" s="131"/>
      <c r="R2" s="132"/>
    </row>
    <row r="3" spans="1:18" x14ac:dyDescent="0.25">
      <c r="B3" s="17" t="s">
        <v>12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3" t="s">
        <v>7</v>
      </c>
      <c r="K3" s="1" t="s">
        <v>4</v>
      </c>
      <c r="L3" s="2" t="s">
        <v>5</v>
      </c>
      <c r="M3" s="2" t="s">
        <v>6</v>
      </c>
      <c r="N3" s="3" t="s">
        <v>7</v>
      </c>
      <c r="O3" s="2" t="s">
        <v>4</v>
      </c>
      <c r="P3" s="2" t="s">
        <v>5</v>
      </c>
      <c r="Q3" s="2" t="s">
        <v>6</v>
      </c>
      <c r="R3" s="3" t="s">
        <v>7</v>
      </c>
    </row>
    <row r="4" spans="1:18" x14ac:dyDescent="0.25">
      <c r="B4" s="20" t="s">
        <v>14</v>
      </c>
      <c r="C4" s="56">
        <v>98.910505999999998</v>
      </c>
      <c r="D4" s="54">
        <v>98.589494000000002</v>
      </c>
      <c r="E4" s="54">
        <v>96.006809000000004</v>
      </c>
      <c r="F4" s="57">
        <v>92.718872000000005</v>
      </c>
      <c r="G4" s="24">
        <v>98.489599999999996</v>
      </c>
      <c r="H4" s="25">
        <v>98.019085000000004</v>
      </c>
      <c r="I4" s="25">
        <v>94.802621000000002</v>
      </c>
      <c r="J4" s="26">
        <v>90.986029000000002</v>
      </c>
      <c r="K4" s="24">
        <v>98.037688000000003</v>
      </c>
      <c r="L4" s="25">
        <v>97.948716000000005</v>
      </c>
      <c r="M4" s="25">
        <v>92.913285999999999</v>
      </c>
      <c r="N4" s="26">
        <v>88.205171000000007</v>
      </c>
      <c r="O4" s="25">
        <v>98.945696999999996</v>
      </c>
      <c r="P4" s="25">
        <v>98.089555000000004</v>
      </c>
      <c r="Q4" s="25">
        <v>96.770388999999994</v>
      </c>
      <c r="R4" s="26">
        <v>93.947940000000003</v>
      </c>
    </row>
    <row r="5" spans="1:18" x14ac:dyDescent="0.25">
      <c r="B5" s="18" t="s">
        <v>15</v>
      </c>
      <c r="C5" s="58">
        <v>98.886187000000007</v>
      </c>
      <c r="D5" s="23">
        <v>98.608948999999996</v>
      </c>
      <c r="E5" s="23">
        <v>96.016537</v>
      </c>
      <c r="F5" s="59">
        <v>91.327821</v>
      </c>
      <c r="G5" s="27">
        <v>98.456824999999995</v>
      </c>
      <c r="H5" s="28">
        <v>98.046916999999993</v>
      </c>
      <c r="I5" s="28">
        <v>94.808121999999997</v>
      </c>
      <c r="J5" s="29">
        <v>88.985612000000003</v>
      </c>
      <c r="K5" s="27">
        <v>98.002426</v>
      </c>
      <c r="L5" s="28">
        <v>97.990618999999995</v>
      </c>
      <c r="M5" s="28">
        <v>92.951747999999995</v>
      </c>
      <c r="N5" s="29">
        <v>86.585324</v>
      </c>
      <c r="O5" s="28">
        <v>98.915457000000004</v>
      </c>
      <c r="P5" s="28">
        <v>98.103280999999996</v>
      </c>
      <c r="Q5" s="28">
        <v>96.740155000000001</v>
      </c>
      <c r="R5" s="29">
        <v>91.522773999999998</v>
      </c>
    </row>
    <row r="6" spans="1:18" x14ac:dyDescent="0.25">
      <c r="B6" s="18" t="s">
        <v>17</v>
      </c>
      <c r="C6" s="58">
        <v>98.740272000000004</v>
      </c>
      <c r="D6" s="23">
        <v>98.589494000000002</v>
      </c>
      <c r="E6" s="23">
        <v>95.880350000000007</v>
      </c>
      <c r="F6" s="59">
        <v>93.715952999999999</v>
      </c>
      <c r="G6" s="27">
        <v>98.243751000000003</v>
      </c>
      <c r="H6" s="28">
        <v>98.019282000000004</v>
      </c>
      <c r="I6" s="28">
        <v>94.649051999999998</v>
      </c>
      <c r="J6" s="29">
        <v>91.644638</v>
      </c>
      <c r="K6" s="27">
        <v>97.940679000000003</v>
      </c>
      <c r="L6" s="28">
        <v>97.970028999999997</v>
      </c>
      <c r="M6" s="28">
        <v>92.727834999999999</v>
      </c>
      <c r="N6" s="29">
        <v>90.070623999999995</v>
      </c>
      <c r="O6" s="28">
        <v>98.548704999999998</v>
      </c>
      <c r="P6" s="28">
        <v>98.068584999999999</v>
      </c>
      <c r="Q6" s="28">
        <v>96.651563999999993</v>
      </c>
      <c r="R6" s="29">
        <v>93.274642</v>
      </c>
    </row>
    <row r="7" spans="1:18" x14ac:dyDescent="0.25">
      <c r="B7" s="19" t="s">
        <v>16</v>
      </c>
      <c r="C7" s="58">
        <v>98.633268000000001</v>
      </c>
      <c r="D7" s="23">
        <v>98.735409000000004</v>
      </c>
      <c r="E7" s="23">
        <v>95.797664999999995</v>
      </c>
      <c r="F7" s="59">
        <v>93.565174999999996</v>
      </c>
      <c r="G7" s="27">
        <v>98.111210999999997</v>
      </c>
      <c r="H7" s="28">
        <v>98.227108000000001</v>
      </c>
      <c r="I7" s="28">
        <v>94.532696000000001</v>
      </c>
      <c r="J7" s="29">
        <v>91.427700999999999</v>
      </c>
      <c r="K7" s="27">
        <v>97.608006000000003</v>
      </c>
      <c r="L7" s="28">
        <v>98.163747000000001</v>
      </c>
      <c r="M7" s="28">
        <v>92.654779000000005</v>
      </c>
      <c r="N7" s="29">
        <v>89.922484999999995</v>
      </c>
      <c r="O7" s="28">
        <v>98.619631999999996</v>
      </c>
      <c r="P7" s="28">
        <v>98.290550999999994</v>
      </c>
      <c r="Q7" s="28">
        <v>96.488310999999996</v>
      </c>
      <c r="R7" s="29">
        <v>92.984166000000002</v>
      </c>
    </row>
    <row r="8" spans="1:18" x14ac:dyDescent="0.25">
      <c r="B8" s="20" t="s">
        <v>44</v>
      </c>
      <c r="C8" s="24">
        <v>98.915369999999996</v>
      </c>
      <c r="D8" s="25">
        <v>98.642995999999997</v>
      </c>
      <c r="E8" s="25">
        <v>96.303501999999995</v>
      </c>
      <c r="F8" s="26">
        <v>91.712062000000003</v>
      </c>
      <c r="G8" s="24">
        <v>98.495463000000001</v>
      </c>
      <c r="H8" s="25">
        <v>98.095783999999995</v>
      </c>
      <c r="I8" s="25">
        <v>95.141264000000007</v>
      </c>
      <c r="J8" s="26">
        <v>89.254605999999995</v>
      </c>
      <c r="K8" s="24">
        <v>98.074726999999996</v>
      </c>
      <c r="L8" s="25">
        <v>98.021915000000007</v>
      </c>
      <c r="M8" s="25">
        <v>93.447541000000001</v>
      </c>
      <c r="N8" s="26">
        <v>87.202072999999999</v>
      </c>
      <c r="O8" s="25">
        <v>98.919826</v>
      </c>
      <c r="P8" s="25">
        <v>98.169764999999998</v>
      </c>
      <c r="Q8" s="25">
        <v>96.897516999999993</v>
      </c>
      <c r="R8" s="26">
        <v>91.406092999999998</v>
      </c>
    </row>
    <row r="9" spans="1:18" x14ac:dyDescent="0.25">
      <c r="B9" s="18" t="s">
        <v>45</v>
      </c>
      <c r="C9" s="27">
        <v>98.195525000000004</v>
      </c>
      <c r="D9" s="28">
        <v>98.628405000000001</v>
      </c>
      <c r="E9" s="28">
        <v>96.439689000000001</v>
      </c>
      <c r="F9" s="29">
        <v>93.390078000000003</v>
      </c>
      <c r="G9" s="27">
        <v>97.538953000000006</v>
      </c>
      <c r="H9" s="28">
        <v>98.075029999999998</v>
      </c>
      <c r="I9" s="28">
        <v>95.317121999999998</v>
      </c>
      <c r="J9" s="29">
        <v>91.697186000000002</v>
      </c>
      <c r="K9" s="27">
        <v>96.699560000000005</v>
      </c>
      <c r="L9" s="28">
        <v>98.032815999999997</v>
      </c>
      <c r="M9" s="28">
        <v>93.656415999999993</v>
      </c>
      <c r="N9" s="29">
        <v>89.157424000000006</v>
      </c>
      <c r="O9" s="28">
        <v>98.393045999999998</v>
      </c>
      <c r="P9" s="28">
        <v>98.117279999999994</v>
      </c>
      <c r="Q9" s="28">
        <v>97.037785999999997</v>
      </c>
      <c r="R9" s="29">
        <v>94.385887999999994</v>
      </c>
    </row>
    <row r="10" spans="1:18" x14ac:dyDescent="0.25">
      <c r="B10" s="19" t="s">
        <v>46</v>
      </c>
      <c r="C10" s="30">
        <v>98.161479</v>
      </c>
      <c r="D10" s="31">
        <v>98.628405000000001</v>
      </c>
      <c r="E10" s="31">
        <v>96.410505999999998</v>
      </c>
      <c r="F10" s="32">
        <v>87.821011999999996</v>
      </c>
      <c r="G10" s="30">
        <v>97.500215999999995</v>
      </c>
      <c r="H10" s="31">
        <v>98.077081000000007</v>
      </c>
      <c r="I10" s="31">
        <v>95.286248000000001</v>
      </c>
      <c r="J10" s="32">
        <v>84.095518999999996</v>
      </c>
      <c r="K10" s="30">
        <v>96.609236999999993</v>
      </c>
      <c r="L10" s="31">
        <v>98.013917000000006</v>
      </c>
      <c r="M10" s="31">
        <v>93.607438000000002</v>
      </c>
      <c r="N10" s="32">
        <v>82.306803000000002</v>
      </c>
      <c r="O10" s="31">
        <v>98.407781</v>
      </c>
      <c r="P10" s="31">
        <v>98.140326999999999</v>
      </c>
      <c r="Q10" s="31">
        <v>97.026375999999999</v>
      </c>
      <c r="R10" s="32">
        <v>85.963706999999999</v>
      </c>
    </row>
    <row r="11" spans="1:18" x14ac:dyDescent="0.25">
      <c r="B11" s="20" t="s">
        <v>47</v>
      </c>
      <c r="C11" s="24">
        <v>98.915369999999996</v>
      </c>
      <c r="D11" s="25">
        <v>98.565174999999996</v>
      </c>
      <c r="E11" s="25">
        <v>95.997082000000006</v>
      </c>
      <c r="F11" s="26">
        <v>90.403695999999997</v>
      </c>
      <c r="G11" s="24">
        <v>98.501142999999999</v>
      </c>
      <c r="H11" s="25">
        <v>97.984207999999995</v>
      </c>
      <c r="I11" s="25">
        <v>94.765307000000007</v>
      </c>
      <c r="J11" s="26">
        <v>85.982313000000005</v>
      </c>
      <c r="K11" s="24">
        <v>97.971035000000001</v>
      </c>
      <c r="L11" s="25">
        <v>97.910315999999995</v>
      </c>
      <c r="M11" s="25">
        <v>92.942685999999995</v>
      </c>
      <c r="N11" s="26">
        <v>87.951881</v>
      </c>
      <c r="O11" s="25">
        <v>99.037019000000001</v>
      </c>
      <c r="P11" s="25">
        <v>98.058211</v>
      </c>
      <c r="Q11" s="25">
        <v>96.660841000000005</v>
      </c>
      <c r="R11" s="26">
        <v>84.099024999999997</v>
      </c>
    </row>
    <row r="12" spans="1:18" x14ac:dyDescent="0.25">
      <c r="B12" s="18" t="s">
        <v>48</v>
      </c>
      <c r="C12" s="27">
        <v>98.895914000000005</v>
      </c>
      <c r="D12" s="28">
        <v>98.531127999999995</v>
      </c>
      <c r="E12" s="28">
        <v>95.977626000000001</v>
      </c>
      <c r="F12" s="29">
        <v>88.531127999999995</v>
      </c>
      <c r="G12" s="27">
        <v>98.473573000000002</v>
      </c>
      <c r="H12" s="28">
        <v>97.935198</v>
      </c>
      <c r="I12" s="28">
        <v>94.733976999999996</v>
      </c>
      <c r="J12" s="29">
        <v>83.690470000000005</v>
      </c>
      <c r="K12" s="27">
        <v>97.950485999999998</v>
      </c>
      <c r="L12" s="28">
        <v>97.885918000000004</v>
      </c>
      <c r="M12" s="28">
        <v>92.928156000000001</v>
      </c>
      <c r="N12" s="29">
        <v>84.068420000000003</v>
      </c>
      <c r="O12" s="28">
        <v>99.002277000000007</v>
      </c>
      <c r="P12" s="28">
        <v>97.984527</v>
      </c>
      <c r="Q12" s="28">
        <v>96.611372000000003</v>
      </c>
      <c r="R12" s="29">
        <v>83.315903000000006</v>
      </c>
    </row>
    <row r="13" spans="1:18" x14ac:dyDescent="0.25">
      <c r="B13" s="19" t="s">
        <v>49</v>
      </c>
      <c r="C13" s="30">
        <v>98.857004000000003</v>
      </c>
      <c r="D13" s="31">
        <v>98.492217999999994</v>
      </c>
      <c r="E13" s="31">
        <v>95.890078000000003</v>
      </c>
      <c r="F13" s="32">
        <v>90.904668999999998</v>
      </c>
      <c r="G13" s="30">
        <v>98.422839999999994</v>
      </c>
      <c r="H13" s="31">
        <v>97.880425000000002</v>
      </c>
      <c r="I13" s="31">
        <v>94.628822999999997</v>
      </c>
      <c r="J13" s="32">
        <v>88.526268000000002</v>
      </c>
      <c r="K13" s="30">
        <v>97.867508999999998</v>
      </c>
      <c r="L13" s="31">
        <v>97.859323000000003</v>
      </c>
      <c r="M13" s="31">
        <v>92.798573000000005</v>
      </c>
      <c r="N13" s="32">
        <v>86.016401000000002</v>
      </c>
      <c r="O13" s="31">
        <v>98.98451</v>
      </c>
      <c r="P13" s="31">
        <v>97.901535999999993</v>
      </c>
      <c r="Q13" s="31">
        <v>96.532720999999995</v>
      </c>
      <c r="R13" s="32">
        <v>91.187008000000006</v>
      </c>
    </row>
    <row r="14" spans="1:18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6" spans="1:18" x14ac:dyDescent="0.25">
      <c r="C16" s="133" t="s">
        <v>8</v>
      </c>
      <c r="D16" s="134"/>
      <c r="E16" s="134"/>
      <c r="F16" s="135"/>
      <c r="G16" s="133" t="s">
        <v>9</v>
      </c>
      <c r="H16" s="134"/>
      <c r="I16" s="134"/>
      <c r="J16" s="135"/>
      <c r="K16" s="136" t="s">
        <v>10</v>
      </c>
      <c r="L16" s="137"/>
      <c r="M16" s="137"/>
      <c r="N16" s="138"/>
      <c r="O16" s="137" t="s">
        <v>11</v>
      </c>
      <c r="P16" s="137"/>
      <c r="Q16" s="137"/>
      <c r="R16" s="138"/>
    </row>
    <row r="17" spans="1:20" x14ac:dyDescent="0.25">
      <c r="B17" s="8" t="s">
        <v>12</v>
      </c>
      <c r="C17" s="1" t="s">
        <v>4</v>
      </c>
      <c r="D17" s="2" t="s">
        <v>5</v>
      </c>
      <c r="E17" s="2" t="s">
        <v>6</v>
      </c>
      <c r="F17" s="3" t="s">
        <v>7</v>
      </c>
      <c r="G17" s="1" t="s">
        <v>4</v>
      </c>
      <c r="H17" s="2" t="s">
        <v>5</v>
      </c>
      <c r="I17" s="2" t="s">
        <v>6</v>
      </c>
      <c r="J17" s="3" t="s">
        <v>7</v>
      </c>
      <c r="K17" s="1" t="s">
        <v>4</v>
      </c>
      <c r="L17" s="2" t="s">
        <v>5</v>
      </c>
      <c r="M17" s="2" t="s">
        <v>6</v>
      </c>
      <c r="N17" s="3" t="s">
        <v>7</v>
      </c>
      <c r="O17" s="2" t="s">
        <v>4</v>
      </c>
      <c r="P17" s="2" t="s">
        <v>5</v>
      </c>
      <c r="Q17" s="2" t="s">
        <v>6</v>
      </c>
      <c r="R17" s="3" t="s">
        <v>7</v>
      </c>
    </row>
    <row r="18" spans="1:20" x14ac:dyDescent="0.25">
      <c r="B18" s="20" t="s">
        <v>14</v>
      </c>
      <c r="C18" s="24">
        <v>4.6875E-2</v>
      </c>
      <c r="D18" s="25">
        <v>5.2453130000000003</v>
      </c>
      <c r="E18" s="25">
        <v>4.6875E-2</v>
      </c>
      <c r="F18" s="26">
        <v>3.7281249999999999</v>
      </c>
      <c r="G18" s="24">
        <v>6.9880000000000003E-3</v>
      </c>
      <c r="H18" s="25">
        <v>2.7994000000000002E-2</v>
      </c>
      <c r="I18" s="25">
        <v>0</v>
      </c>
      <c r="J18" s="26">
        <v>0.213005</v>
      </c>
      <c r="K18" s="51">
        <v>16800</v>
      </c>
      <c r="L18" s="45">
        <v>646320</v>
      </c>
      <c r="M18" s="45">
        <v>3229.6</v>
      </c>
      <c r="N18" s="46">
        <v>876478.4</v>
      </c>
      <c r="O18" s="45">
        <v>0</v>
      </c>
      <c r="P18" s="45">
        <v>0</v>
      </c>
      <c r="Q18" s="45">
        <v>103.2</v>
      </c>
      <c r="R18" s="46">
        <v>168.52489399999999</v>
      </c>
    </row>
    <row r="19" spans="1:20" x14ac:dyDescent="0.25">
      <c r="B19" s="18" t="s">
        <v>15</v>
      </c>
      <c r="C19" s="27">
        <v>0.05</v>
      </c>
      <c r="D19" s="28">
        <v>5.25</v>
      </c>
      <c r="E19" s="28">
        <v>5.1562999999999998E-2</v>
      </c>
      <c r="F19" s="29">
        <v>3.8093750000000002</v>
      </c>
      <c r="G19" s="27">
        <v>9.3749999999999997E-3</v>
      </c>
      <c r="H19" s="28">
        <v>8.2383999999999999E-2</v>
      </c>
      <c r="I19" s="28">
        <v>7.1599999999999997E-3</v>
      </c>
      <c r="J19" s="29">
        <v>0.28809400000000002</v>
      </c>
      <c r="K19" s="52">
        <v>16800</v>
      </c>
      <c r="L19" s="47">
        <v>646251.19999999995</v>
      </c>
      <c r="M19" s="47">
        <v>3224.8</v>
      </c>
      <c r="N19" s="48">
        <v>1061104.8</v>
      </c>
      <c r="O19" s="47">
        <v>0</v>
      </c>
      <c r="P19" s="47">
        <v>137.6</v>
      </c>
      <c r="Q19" s="47">
        <v>102.602924</v>
      </c>
      <c r="R19" s="48">
        <v>157.640604</v>
      </c>
    </row>
    <row r="20" spans="1:20" x14ac:dyDescent="0.25">
      <c r="B20" s="18" t="s">
        <v>17</v>
      </c>
      <c r="C20" s="27">
        <v>5.4688000000000001E-2</v>
      </c>
      <c r="D20" s="28">
        <v>5.251563</v>
      </c>
      <c r="E20" s="28">
        <v>5.3124999999999999E-2</v>
      </c>
      <c r="F20" s="29">
        <v>3.3796879999999998</v>
      </c>
      <c r="G20" s="27">
        <v>7.8130000000000005E-3</v>
      </c>
      <c r="H20" s="28">
        <v>3.4551999999999999E-2</v>
      </c>
      <c r="I20" s="28">
        <v>7.6550000000000003E-3</v>
      </c>
      <c r="J20" s="29">
        <v>0.23133999999999999</v>
      </c>
      <c r="K20" s="52">
        <v>14432</v>
      </c>
      <c r="L20" s="47">
        <v>646285.6</v>
      </c>
      <c r="M20" s="47">
        <v>3264</v>
      </c>
      <c r="N20" s="48">
        <v>1079669.6000000001</v>
      </c>
      <c r="O20" s="47">
        <v>0</v>
      </c>
      <c r="P20" s="47">
        <v>103.2</v>
      </c>
      <c r="Q20" s="47">
        <v>0</v>
      </c>
      <c r="R20" s="48">
        <v>103.19999900000001</v>
      </c>
    </row>
    <row r="21" spans="1:20" x14ac:dyDescent="0.25">
      <c r="B21" s="19" t="s">
        <v>16</v>
      </c>
      <c r="C21" s="30">
        <v>5.9374999999999997E-2</v>
      </c>
      <c r="D21" s="31">
        <v>5.3250000000000002</v>
      </c>
      <c r="E21" s="31">
        <v>5.7813000000000003E-2</v>
      </c>
      <c r="F21" s="32">
        <v>3.3937499999999998</v>
      </c>
      <c r="G21" s="30">
        <v>6.2500000000000003E-3</v>
      </c>
      <c r="H21" s="31">
        <v>3.8144999999999998E-2</v>
      </c>
      <c r="I21" s="31">
        <v>7.1599999999999997E-3</v>
      </c>
      <c r="J21" s="32">
        <v>0.30863200000000002</v>
      </c>
      <c r="K21" s="53">
        <v>16792</v>
      </c>
      <c r="L21" s="49">
        <v>646285.6</v>
      </c>
      <c r="M21" s="49">
        <v>3264</v>
      </c>
      <c r="N21" s="50">
        <v>1961582.4</v>
      </c>
      <c r="O21" s="49">
        <v>0</v>
      </c>
      <c r="P21" s="49">
        <v>103.2</v>
      </c>
      <c r="Q21" s="49">
        <v>0</v>
      </c>
      <c r="R21" s="50">
        <v>135.94351800000001</v>
      </c>
    </row>
    <row r="22" spans="1:20" x14ac:dyDescent="0.25">
      <c r="B22" s="20" t="s">
        <v>44</v>
      </c>
      <c r="C22" s="24">
        <v>5.1562999999999998E-2</v>
      </c>
      <c r="D22" s="25">
        <v>5.2687499999999998</v>
      </c>
      <c r="E22" s="25">
        <v>4.6875E-2</v>
      </c>
      <c r="F22" s="26">
        <v>5.5875000000000004</v>
      </c>
      <c r="G22" s="24">
        <v>1.0005E-2</v>
      </c>
      <c r="H22" s="25">
        <v>6.6950999999999997E-2</v>
      </c>
      <c r="I22" s="25">
        <v>6.9880000000000003E-3</v>
      </c>
      <c r="J22" s="26">
        <v>0.35466999999999999</v>
      </c>
      <c r="K22" s="51">
        <v>16800</v>
      </c>
      <c r="L22" s="45">
        <v>646224.80000000005</v>
      </c>
      <c r="M22" s="45">
        <v>3229.6</v>
      </c>
      <c r="N22" s="46">
        <v>903456</v>
      </c>
      <c r="O22" s="45">
        <v>0</v>
      </c>
      <c r="P22" s="45">
        <v>157.640604</v>
      </c>
      <c r="Q22" s="45">
        <v>103.2</v>
      </c>
      <c r="R22" s="46">
        <v>0</v>
      </c>
    </row>
    <row r="23" spans="1:20" x14ac:dyDescent="0.25">
      <c r="B23" s="18" t="s">
        <v>45</v>
      </c>
      <c r="C23" s="27">
        <v>5.4688000000000001E-2</v>
      </c>
      <c r="D23" s="28">
        <v>5.2</v>
      </c>
      <c r="E23" s="28">
        <v>4.8438000000000002E-2</v>
      </c>
      <c r="F23" s="29">
        <v>6.6812500000000004</v>
      </c>
      <c r="G23" s="27">
        <v>7.8130000000000005E-3</v>
      </c>
      <c r="H23" s="28">
        <v>3.4798999999999997E-2</v>
      </c>
      <c r="I23" s="28">
        <v>4.6870000000000002E-3</v>
      </c>
      <c r="J23" s="29">
        <v>0.375338</v>
      </c>
      <c r="K23" s="52">
        <v>19744</v>
      </c>
      <c r="L23" s="47">
        <v>646328</v>
      </c>
      <c r="M23" s="47">
        <v>3195.2</v>
      </c>
      <c r="N23" s="48">
        <v>1088133.6000000001</v>
      </c>
      <c r="O23" s="47">
        <v>0</v>
      </c>
      <c r="P23" s="47">
        <v>0</v>
      </c>
      <c r="Q23" s="47">
        <v>137.6</v>
      </c>
      <c r="R23" s="48">
        <v>103.19999900000001</v>
      </c>
    </row>
    <row r="24" spans="1:20" x14ac:dyDescent="0.25">
      <c r="B24" s="19" t="s">
        <v>46</v>
      </c>
      <c r="C24" s="30">
        <v>5.3124999999999999E-2</v>
      </c>
      <c r="D24" s="31">
        <v>5.234375</v>
      </c>
      <c r="E24" s="31">
        <v>5.1562999999999998E-2</v>
      </c>
      <c r="F24" s="32">
        <v>3.9734379999999998</v>
      </c>
      <c r="G24" s="30">
        <v>7.6550000000000003E-3</v>
      </c>
      <c r="H24" s="31">
        <v>4.3075000000000002E-2</v>
      </c>
      <c r="I24" s="31">
        <v>7.1599999999999997E-3</v>
      </c>
      <c r="J24" s="32">
        <v>0.15342</v>
      </c>
      <c r="K24" s="53">
        <v>19544</v>
      </c>
      <c r="L24" s="49">
        <v>646293.6</v>
      </c>
      <c r="M24" s="49">
        <v>3264</v>
      </c>
      <c r="N24" s="50">
        <v>1809886.4</v>
      </c>
      <c r="O24" s="49">
        <v>0</v>
      </c>
      <c r="P24" s="49">
        <v>103.2</v>
      </c>
      <c r="Q24" s="49">
        <v>0</v>
      </c>
      <c r="R24" s="50">
        <v>168.52489600000001</v>
      </c>
    </row>
    <row r="25" spans="1:20" x14ac:dyDescent="0.25">
      <c r="B25" s="20" t="s">
        <v>47</v>
      </c>
      <c r="C25" s="24">
        <v>5.4688000000000001E-2</v>
      </c>
      <c r="D25" s="25">
        <v>5.2796880000000002</v>
      </c>
      <c r="E25" s="25">
        <v>4.6875E-2</v>
      </c>
      <c r="F25" s="26">
        <v>4.0125000000000002</v>
      </c>
      <c r="G25" s="24">
        <v>7.8130000000000005E-3</v>
      </c>
      <c r="H25" s="25">
        <v>4.1605000000000003E-2</v>
      </c>
      <c r="I25" s="25">
        <v>0</v>
      </c>
      <c r="J25" s="26">
        <v>0.20738300000000001</v>
      </c>
      <c r="K25" s="51">
        <v>16800</v>
      </c>
      <c r="L25" s="45">
        <v>646328</v>
      </c>
      <c r="M25" s="45">
        <v>3259.2</v>
      </c>
      <c r="N25" s="46">
        <v>709605.6</v>
      </c>
      <c r="O25" s="45">
        <v>0</v>
      </c>
      <c r="P25" s="45">
        <v>0</v>
      </c>
      <c r="Q25" s="45">
        <v>14.4</v>
      </c>
      <c r="R25" s="46">
        <v>103.2</v>
      </c>
    </row>
    <row r="26" spans="1:20" x14ac:dyDescent="0.25">
      <c r="B26" s="18" t="s">
        <v>48</v>
      </c>
      <c r="C26" s="27">
        <v>0.05</v>
      </c>
      <c r="D26" s="28">
        <v>5.2687499999999998</v>
      </c>
      <c r="E26" s="28">
        <v>4.5312999999999999E-2</v>
      </c>
      <c r="F26" s="29">
        <v>4.5578130000000003</v>
      </c>
      <c r="G26" s="27">
        <v>6.2500000000000003E-3</v>
      </c>
      <c r="H26" s="28">
        <v>0.113063</v>
      </c>
      <c r="I26" s="28">
        <v>4.6870000000000002E-3</v>
      </c>
      <c r="J26" s="29">
        <v>0.292238</v>
      </c>
      <c r="K26" s="52">
        <v>16800</v>
      </c>
      <c r="L26" s="47">
        <v>646328</v>
      </c>
      <c r="M26" s="47">
        <v>3264</v>
      </c>
      <c r="N26" s="48">
        <v>917164</v>
      </c>
      <c r="O26" s="47">
        <v>0</v>
      </c>
      <c r="P26" s="47">
        <v>0</v>
      </c>
      <c r="Q26" s="47">
        <v>0</v>
      </c>
      <c r="R26" s="48">
        <v>172</v>
      </c>
    </row>
    <row r="27" spans="1:20" x14ac:dyDescent="0.25">
      <c r="B27" s="19" t="s">
        <v>49</v>
      </c>
      <c r="C27" s="30">
        <v>5.1562999999999998E-2</v>
      </c>
      <c r="D27" s="31">
        <v>5.2234379999999998</v>
      </c>
      <c r="E27" s="31">
        <v>4.6875E-2</v>
      </c>
      <c r="F27" s="32">
        <v>6.2171880000000002</v>
      </c>
      <c r="G27" s="30">
        <v>1.0005E-2</v>
      </c>
      <c r="H27" s="31">
        <v>3.9558999999999997E-2</v>
      </c>
      <c r="I27" s="31">
        <v>6.9880000000000003E-3</v>
      </c>
      <c r="J27" s="32">
        <v>0.24690000000000001</v>
      </c>
      <c r="K27" s="53">
        <v>16800</v>
      </c>
      <c r="L27" s="49">
        <v>646259.19999999995</v>
      </c>
      <c r="M27" s="49">
        <v>3229.6</v>
      </c>
      <c r="N27" s="50">
        <v>1656605.6</v>
      </c>
      <c r="O27" s="49">
        <v>0</v>
      </c>
      <c r="P27" s="49">
        <v>137.6</v>
      </c>
      <c r="Q27" s="49">
        <v>103.2</v>
      </c>
      <c r="R27" s="50">
        <v>103.19999900000001</v>
      </c>
    </row>
    <row r="28" spans="1:2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30" spans="1:20" x14ac:dyDescent="0.25">
      <c r="C30" s="130" t="s">
        <v>0</v>
      </c>
      <c r="D30" s="131"/>
      <c r="E30" s="131"/>
      <c r="F30" s="132"/>
      <c r="G30" s="130" t="s">
        <v>1</v>
      </c>
      <c r="H30" s="131"/>
      <c r="I30" s="131"/>
      <c r="J30" s="132"/>
      <c r="K30" s="130" t="s">
        <v>2</v>
      </c>
      <c r="L30" s="131"/>
      <c r="M30" s="131"/>
      <c r="N30" s="132"/>
      <c r="O30" s="131" t="s">
        <v>3</v>
      </c>
      <c r="P30" s="131"/>
      <c r="Q30" s="131"/>
      <c r="R30" s="132"/>
    </row>
    <row r="31" spans="1:20" x14ac:dyDescent="0.25">
      <c r="B31" s="17" t="s">
        <v>53</v>
      </c>
      <c r="C31" s="10" t="s">
        <v>4</v>
      </c>
      <c r="D31" s="11" t="s">
        <v>5</v>
      </c>
      <c r="E31" s="11" t="s">
        <v>6</v>
      </c>
      <c r="F31" s="12" t="s">
        <v>7</v>
      </c>
      <c r="G31" s="10" t="s">
        <v>4</v>
      </c>
      <c r="H31" s="11" t="s">
        <v>5</v>
      </c>
      <c r="I31" s="11" t="s">
        <v>6</v>
      </c>
      <c r="J31" s="12" t="s">
        <v>7</v>
      </c>
      <c r="K31" s="10" t="s">
        <v>4</v>
      </c>
      <c r="L31" s="11" t="s">
        <v>5</v>
      </c>
      <c r="M31" s="11" t="s">
        <v>6</v>
      </c>
      <c r="N31" s="12" t="s">
        <v>7</v>
      </c>
      <c r="O31" s="11" t="s">
        <v>4</v>
      </c>
      <c r="P31" s="11" t="s">
        <v>5</v>
      </c>
      <c r="Q31" s="11" t="s">
        <v>6</v>
      </c>
      <c r="R31" s="12" t="s">
        <v>7</v>
      </c>
    </row>
    <row r="32" spans="1:20" x14ac:dyDescent="0.25">
      <c r="B32" s="72" t="s">
        <v>14</v>
      </c>
      <c r="C32" s="34">
        <f>((C4/WithoutPreprocessing!C5)-1)*100</f>
        <v>3.8663878694676468</v>
      </c>
      <c r="D32" s="35">
        <f>((D4/WithoutPreprocessing!D5)-1)*100</f>
        <v>1.9668997754968887</v>
      </c>
      <c r="E32" s="35">
        <f>((E4/WithoutPreprocessing!E5)-1)*100</f>
        <v>0.99258041200578351</v>
      </c>
      <c r="F32" s="36">
        <f>((F4/WithoutPreprocessing!F5)-1)*100</f>
        <v>6.8793453186974718</v>
      </c>
      <c r="G32" s="34">
        <f>((G4/WithoutPreprocessing!G5)-1)*100</f>
        <v>4.7819722358030559</v>
      </c>
      <c r="H32" s="35">
        <f>((H4/WithoutPreprocessing!H5)-1)*100</f>
        <v>2.6508225322146028</v>
      </c>
      <c r="I32" s="35">
        <f>((I4/WithoutPreprocessing!I5)-1)*100</f>
        <v>1.5908091492810916</v>
      </c>
      <c r="J32" s="36">
        <f>((J4/WithoutPreprocessing!J5)-1)*100</f>
        <v>10.417174997392653</v>
      </c>
      <c r="K32" s="34">
        <f>((K4/WithoutPreprocessing!K5)-1)*100</f>
        <v>7.0862677344786906</v>
      </c>
      <c r="L32" s="35">
        <f>((L4/WithoutPreprocessing!L5)-1)*100</f>
        <v>3.6671504847955561</v>
      </c>
      <c r="M32" s="35">
        <f>((M4/WithoutPreprocessing!M5)-1)*100</f>
        <v>0.8572640236246265</v>
      </c>
      <c r="N32" s="36">
        <f>((N4/WithoutPreprocessing!N5)-1)*100</f>
        <v>8.9673109942769678</v>
      </c>
      <c r="O32" s="35">
        <f>((O4/WithoutPreprocessing!O5)-1)*100</f>
        <v>2.4563346179089507</v>
      </c>
      <c r="P32" s="35">
        <f>((P4/WithoutPreprocessing!P5)-1)*100</f>
        <v>1.6330323421524184</v>
      </c>
      <c r="Q32" s="35">
        <f>((Q4/WithoutPreprocessing!Q5)-1)*100</f>
        <v>2.3548068736926053</v>
      </c>
      <c r="R32" s="36">
        <f>((R4/WithoutPreprocessing!R5)-1)*100</f>
        <v>11.961435512696061</v>
      </c>
    </row>
    <row r="33" spans="1:19" x14ac:dyDescent="0.25">
      <c r="B33" s="73" t="s">
        <v>15</v>
      </c>
      <c r="C33" s="37">
        <f>((C5/WithoutPreprocessing!C6)-1)*100</f>
        <v>7.8453217062527392</v>
      </c>
      <c r="D33" s="33">
        <f>((D5/WithoutPreprocessing!D6)-1)*100</f>
        <v>3.9425784339756298</v>
      </c>
      <c r="E33" s="33">
        <f>((E5/WithoutPreprocessing!E6)-1)*100</f>
        <v>1.9521763975151041</v>
      </c>
      <c r="F33" s="38">
        <f>((F5/WithoutPreprocessing!F6)-1)*100</f>
        <v>2.7750406957459006</v>
      </c>
      <c r="G33" s="37">
        <f>((G5/WithoutPreprocessing!G6)-1)*100</f>
        <v>8.9279537282673793</v>
      </c>
      <c r="H33" s="33">
        <f>((H5/WithoutPreprocessing!H6)-1)*100</f>
        <v>5.1333799058648655</v>
      </c>
      <c r="I33" s="33">
        <f>((I5/WithoutPreprocessing!I6)-1)*100</f>
        <v>3.1315934181616711</v>
      </c>
      <c r="J33" s="38">
        <f>((J5/WithoutPreprocessing!J6)-1)*100</f>
        <v>6.4419069880566227</v>
      </c>
      <c r="K33" s="37">
        <f>((K5/WithoutPreprocessing!K6)-1)*100</f>
        <v>12.928428183394036</v>
      </c>
      <c r="L33" s="33">
        <f>((L5/WithoutPreprocessing!L6)-1)*100</f>
        <v>7.148930616360949</v>
      </c>
      <c r="M33" s="33">
        <f>((M5/WithoutPreprocessing!M6)-1)*100</f>
        <v>1.7154583097460874</v>
      </c>
      <c r="N33" s="38">
        <f>((N5/WithoutPreprocessing!N6)-1)*100</f>
        <v>0.83273189301698025</v>
      </c>
      <c r="O33" s="33">
        <f>((O5/WithoutPreprocessing!O6)-1)*100</f>
        <v>4.8902077705136104</v>
      </c>
      <c r="P33" s="33">
        <f>((P5/WithoutPreprocessing!P6)-1)*100</f>
        <v>3.1155137031519731</v>
      </c>
      <c r="Q33" s="33">
        <f>((Q5/WithoutPreprocessing!Q6)-1)*100</f>
        <v>4.6054435292353979</v>
      </c>
      <c r="R33" s="38">
        <f>((R5/WithoutPreprocessing!R6)-1)*100</f>
        <v>12.370941244597166</v>
      </c>
    </row>
    <row r="34" spans="1:19" x14ac:dyDescent="0.25">
      <c r="B34" s="73" t="s">
        <v>17</v>
      </c>
      <c r="C34" s="37">
        <f>((C6/WithoutPreprocessing!C7)-1)*100</f>
        <v>20.502166805805967</v>
      </c>
      <c r="D34" s="33">
        <f>((D6/WithoutPreprocessing!D7)-1)*100</f>
        <v>9.2663469151283095</v>
      </c>
      <c r="E34" s="33">
        <f>((E6/WithoutPreprocessing!E7)-1)*100</f>
        <v>4.5394281967104044</v>
      </c>
      <c r="F34" s="38">
        <f>((F6/WithoutPreprocessing!F7)-1)*100</f>
        <v>9.7391494799466507</v>
      </c>
      <c r="G34" s="37">
        <f>((G6/WithoutPreprocessing!G7)-1)*100</f>
        <v>18.841662462186438</v>
      </c>
      <c r="H34" s="33">
        <f>((H6/WithoutPreprocessing!H7)-1)*100</f>
        <v>11.179750219397878</v>
      </c>
      <c r="I34" s="33">
        <f>((I6/WithoutPreprocessing!I7)-1)*100</f>
        <v>7.4841112987827696</v>
      </c>
      <c r="J34" s="38">
        <f>((J6/WithoutPreprocessing!J7)-1)*100</f>
        <v>15.019069871891633</v>
      </c>
      <c r="K34" s="37">
        <f>((K6/WithoutPreprocessing!K7)-1)*100</f>
        <v>25.653491128596585</v>
      </c>
      <c r="L34" s="33">
        <f>((L6/WithoutPreprocessing!L7)-1)*100</f>
        <v>15.146402960600369</v>
      </c>
      <c r="M34" s="33">
        <f>((M6/WithoutPreprocessing!M7)-1)*100</f>
        <v>3.9036538186924208</v>
      </c>
      <c r="N34" s="38">
        <f>((N6/WithoutPreprocessing!N7)-1)*100</f>
        <v>13.485623592881568</v>
      </c>
      <c r="O34" s="33">
        <f>((O6/WithoutPreprocessing!O7)-1)*100</f>
        <v>11.98754654845413</v>
      </c>
      <c r="P34" s="33">
        <f>((P6/WithoutPreprocessing!P7)-1)*100</f>
        <v>7.2091081239953336</v>
      </c>
      <c r="Q34" s="33">
        <f>((Q6/WithoutPreprocessing!Q7)-1)*100</f>
        <v>11.216075345215026</v>
      </c>
      <c r="R34" s="38">
        <f>((R6/WithoutPreprocessing!R7)-1)*100</f>
        <v>16.607063591092029</v>
      </c>
    </row>
    <row r="35" spans="1:19" x14ac:dyDescent="0.25">
      <c r="B35" s="74" t="s">
        <v>16</v>
      </c>
      <c r="C35" s="37">
        <f>((C7/WithoutPreprocessing!C8)-1)*100</f>
        <v>42.870226117269226</v>
      </c>
      <c r="D35" s="33">
        <f>((D7/WithoutPreprocessing!D8)-1)*100</f>
        <v>17.77674662334865</v>
      </c>
      <c r="E35" s="33">
        <f>((E7/WithoutPreprocessing!E8)-1)*100</f>
        <v>8.1960004994756197</v>
      </c>
      <c r="F35" s="38">
        <f>((F7/WithoutPreprocessing!F8)-1)*100</f>
        <v>21.177952660454281</v>
      </c>
      <c r="G35" s="37">
        <f>((G7/WithoutPreprocessing!G8)-1)*100</f>
        <v>30.410586502642989</v>
      </c>
      <c r="H35" s="33">
        <f>((H7/WithoutPreprocessing!H8)-1)*100</f>
        <v>19.511065507740621</v>
      </c>
      <c r="I35" s="33">
        <f>((I7/WithoutPreprocessing!I8)-1)*100</f>
        <v>14.107524631639246</v>
      </c>
      <c r="J35" s="38">
        <f>((J7/WithoutPreprocessing!J8)-1)*100</f>
        <v>39.245616116272217</v>
      </c>
      <c r="K35" s="37">
        <f>((K7/WithoutPreprocessing!K8)-1)*100</f>
        <v>37.022116307073951</v>
      </c>
      <c r="L35" s="33">
        <f>((L7/WithoutPreprocessing!L8)-1)*100</f>
        <v>25.274825195583219</v>
      </c>
      <c r="M35" s="33">
        <f>((M7/WithoutPreprocessing!M8)-1)*100</f>
        <v>6.2213422807635421</v>
      </c>
      <c r="N35" s="38">
        <f>((N7/WithoutPreprocessing!N8)-1)*100</f>
        <v>34.201527455333533</v>
      </c>
      <c r="O35" s="33">
        <f>((O7/WithoutPreprocessing!O8)-1)*100</f>
        <v>23.730533414582776</v>
      </c>
      <c r="P35" s="33">
        <f>((P7/WithoutPreprocessing!P8)-1)*100</f>
        <v>13.739861396217767</v>
      </c>
      <c r="Q35" s="33">
        <f>((Q7/WithoutPreprocessing!Q8)-1)*100</f>
        <v>22.319994148212487</v>
      </c>
      <c r="R35" s="38">
        <f>((R7/WithoutPreprocessing!R8)-1)*100</f>
        <v>44.461446671668355</v>
      </c>
    </row>
    <row r="36" spans="1:19" x14ac:dyDescent="0.25">
      <c r="B36" s="21" t="s">
        <v>44</v>
      </c>
      <c r="C36" s="34">
        <f>((C8/WithoutPreprocessing!C9)-1)*100</f>
        <v>4.0308968977895265</v>
      </c>
      <c r="D36" s="35">
        <f>((D8/WithoutPreprocessing!D9)-1)*100</f>
        <v>2.1044153208197303</v>
      </c>
      <c r="E36" s="35">
        <f>((E8/WithoutPreprocessing!E9)-1)*100</f>
        <v>0.99464466793151018</v>
      </c>
      <c r="F36" s="36">
        <f>((F8/WithoutPreprocessing!F9)-1)*100</f>
        <v>3.924162246004137</v>
      </c>
      <c r="G36" s="34">
        <f>((G8/WithoutPreprocessing!G9)-1)*100</f>
        <v>4.9708479863223465</v>
      </c>
      <c r="H36" s="35">
        <f>((H8/WithoutPreprocessing!H9)-1)*100</f>
        <v>2.823001577903006</v>
      </c>
      <c r="I36" s="35">
        <f>((I8/WithoutPreprocessing!I9)-1)*100</f>
        <v>1.5817989274048427</v>
      </c>
      <c r="J36" s="36">
        <f>((J8/WithoutPreprocessing!J9)-1)*100</f>
        <v>7.1329300893899772</v>
      </c>
      <c r="K36" s="34">
        <f>((K8/WithoutPreprocessing!K9)-1)*100</f>
        <v>7.3828143113030764</v>
      </c>
      <c r="L36" s="35">
        <f>((L8/WithoutPreprocessing!L9)-1)*100</f>
        <v>3.9524335598434934</v>
      </c>
      <c r="M36" s="35">
        <f>((M8/WithoutPreprocessing!M9)-1)*100</f>
        <v>0.83555978604861192</v>
      </c>
      <c r="N36" s="36">
        <f>((N8/WithoutPreprocessing!N9)-1)*100</f>
        <v>4.266367116833969</v>
      </c>
      <c r="O36" s="35">
        <f>((O8/WithoutPreprocessing!O9)-1)*100</f>
        <v>2.5381013109113004</v>
      </c>
      <c r="P36" s="35">
        <f>((P8/WithoutPreprocessing!P9)-1)*100</f>
        <v>1.6918668769581258</v>
      </c>
      <c r="Q36" s="35">
        <f>((Q8/WithoutPreprocessing!Q9)-1)*100</f>
        <v>2.3555888571266115</v>
      </c>
      <c r="R36" s="36">
        <f>((R8/WithoutPreprocessing!R9)-1)*100</f>
        <v>10.137691494116163</v>
      </c>
      <c r="S36" s="15"/>
    </row>
    <row r="37" spans="1:19" x14ac:dyDescent="0.25">
      <c r="B37" s="14" t="s">
        <v>45</v>
      </c>
      <c r="C37" s="37">
        <f>((C9/WithoutPreprocessing!C10)-1)*100</f>
        <v>8.1244636680345863</v>
      </c>
      <c r="D37" s="33">
        <f>((D9/WithoutPreprocessing!D10)-1)*100</f>
        <v>4.391248724115715</v>
      </c>
      <c r="E37" s="33">
        <f>((E9/WithoutPreprocessing!E10)-1)*100</f>
        <v>2.1693210240869787</v>
      </c>
      <c r="F37" s="38">
        <f>((F9/WithoutPreprocessing!F10)-1)*100</f>
        <v>10.873079599491508</v>
      </c>
      <c r="G37" s="37">
        <f>((G9/WithoutPreprocessing!G10)-1)*100</f>
        <v>8.8960060448314948</v>
      </c>
      <c r="H37" s="33">
        <f>((H9/WithoutPreprocessing!H10)-1)*100</f>
        <v>5.6946754147955581</v>
      </c>
      <c r="I37" s="33">
        <f>((I9/WithoutPreprocessing!I10)-1)*100</f>
        <v>3.4310477347612833</v>
      </c>
      <c r="J37" s="38">
        <f>((J9/WithoutPreprocessing!J10)-1)*100</f>
        <v>17.232301540653584</v>
      </c>
      <c r="K37" s="37">
        <f>((K9/WithoutPreprocessing!K10)-1)*100</f>
        <v>12.746445964008668</v>
      </c>
      <c r="L37" s="33">
        <f>((L9/WithoutPreprocessing!L10)-1)*100</f>
        <v>7.8858588735468249</v>
      </c>
      <c r="M37" s="33">
        <f>((M9/WithoutPreprocessing!M10)-1)*100</f>
        <v>1.8892708232769895</v>
      </c>
      <c r="N37" s="38">
        <f>((N9/WithoutPreprocessing!N10)-1)*100</f>
        <v>14.695415825218916</v>
      </c>
      <c r="O37" s="33">
        <f>((O9/WithoutPreprocessing!O10)-1)*100</f>
        <v>4.9781343578443771</v>
      </c>
      <c r="P37" s="33">
        <f>((P9/WithoutPreprocessing!P10)-1)*100</f>
        <v>3.5016031378606538</v>
      </c>
      <c r="Q37" s="33">
        <f>((Q9/WithoutPreprocessing!Q10)-1)*100</f>
        <v>5.0284889240959307</v>
      </c>
      <c r="R37" s="38">
        <f>((R9/WithoutPreprocessing!R10)-1)*100</f>
        <v>19.917957246896624</v>
      </c>
      <c r="S37" s="15"/>
    </row>
    <row r="38" spans="1:19" x14ac:dyDescent="0.25">
      <c r="B38" s="16" t="s">
        <v>46</v>
      </c>
      <c r="C38" s="39">
        <f>((C10/WithoutPreprocessing!C11)-1)*100</f>
        <v>13.06442642449066</v>
      </c>
      <c r="D38" s="40">
        <f>((D10/WithoutPreprocessing!D11)-1)*100</f>
        <v>6.8612986604362547</v>
      </c>
      <c r="E38" s="40">
        <f>((E10/WithoutPreprocessing!E11)-1)*100</f>
        <v>3.2019574635684611</v>
      </c>
      <c r="F38" s="41">
        <f>((F10/WithoutPreprocessing!F11)-1)*100</f>
        <v>6.5565069670129317</v>
      </c>
      <c r="G38" s="39">
        <f>((G10/WithoutPreprocessing!G11)-1)*100</f>
        <v>13.06185529663817</v>
      </c>
      <c r="H38" s="40">
        <f>((H10/WithoutPreprocessing!H11)-1)*100</f>
        <v>8.5627282722992923</v>
      </c>
      <c r="I38" s="40">
        <f>((I10/WithoutPreprocessing!I11)-1)*100</f>
        <v>5.1181504372443065</v>
      </c>
      <c r="J38" s="41">
        <f>((J10/WithoutPreprocessing!J11)-1)*100</f>
        <v>11.529449289028193</v>
      </c>
      <c r="K38" s="39">
        <f>((K10/WithoutPreprocessing!K11)-1)*100</f>
        <v>18.136104236461883</v>
      </c>
      <c r="L38" s="40">
        <f>((L10/WithoutPreprocessing!L11)-1)*100</f>
        <v>11.730260029276707</v>
      </c>
      <c r="M38" s="40">
        <f>((M10/WithoutPreprocessing!M11)-1)*100</f>
        <v>2.7525619194708417</v>
      </c>
      <c r="N38" s="41">
        <f>((N10/WithoutPreprocessing!N11)-1)*100</f>
        <v>9.3683932599558197</v>
      </c>
      <c r="O38" s="40">
        <f>((O10/WithoutPreprocessing!O11)-1)*100</f>
        <v>7.8931394620605833</v>
      </c>
      <c r="P38" s="40">
        <f>((P10/WithoutPreprocessing!P11)-1)*100</f>
        <v>5.3911122126274913</v>
      </c>
      <c r="Q38" s="40">
        <f>((Q10/WithoutPreprocessing!Q11)-1)*100</f>
        <v>7.5701408903291023</v>
      </c>
      <c r="R38" s="41">
        <f>((R10/WithoutPreprocessing!R11)-1)*100</f>
        <v>13.786520807356005</v>
      </c>
      <c r="S38" s="15"/>
    </row>
    <row r="39" spans="1:19" x14ac:dyDescent="0.25">
      <c r="B39" s="21" t="s">
        <v>47</v>
      </c>
      <c r="C39" s="34">
        <f>((C11/WithoutPreprocessing!C12)-1)*100</f>
        <v>0.738063062840566</v>
      </c>
      <c r="D39" s="35">
        <f>((D11/WithoutPreprocessing!D12)-1)*100</f>
        <v>0.3466205264768929</v>
      </c>
      <c r="E39" s="35">
        <f>((E11/WithoutPreprocessing!E12)-1)*100</f>
        <v>0.18781716474240984</v>
      </c>
      <c r="F39" s="36">
        <f>((F11/WithoutPreprocessing!F12)-1)*100</f>
        <v>1.2860324193699535</v>
      </c>
      <c r="G39" s="34">
        <f>((G11/WithoutPreprocessing!G12)-1)*100</f>
        <v>0.97933854462002312</v>
      </c>
      <c r="H39" s="35">
        <f>((H11/WithoutPreprocessing!H12)-1)*100</f>
        <v>0.48157093512739557</v>
      </c>
      <c r="I39" s="35">
        <f>((I11/WithoutPreprocessing!I12)-1)*100</f>
        <v>0.31145512988357549</v>
      </c>
      <c r="J39" s="36">
        <f>((J11/WithoutPreprocessing!J12)-1)*100</f>
        <v>2.2257130105173939</v>
      </c>
      <c r="K39" s="34">
        <f>((K11/WithoutPreprocessing!K12)-1)*100</f>
        <v>1.452921588562206</v>
      </c>
      <c r="L39" s="35">
        <f>((L11/WithoutPreprocessing!L12)-1)*100</f>
        <v>0.62337061140897987</v>
      </c>
      <c r="M39" s="35">
        <f>((M11/WithoutPreprocessing!M12)-1)*100</f>
        <v>0.13323670514631125</v>
      </c>
      <c r="N39" s="36">
        <f>((N11/WithoutPreprocessing!N12)-1)*100</f>
        <v>1.165549435256974</v>
      </c>
      <c r="O39" s="35">
        <f>((O11/WithoutPreprocessing!O12)-1)*100</f>
        <v>0.50060223531067649</v>
      </c>
      <c r="P39" s="35">
        <f>((P11/WithoutPreprocessing!P12)-1)*100</f>
        <v>0.33955520871866707</v>
      </c>
      <c r="Q39" s="35">
        <f>((Q11/WithoutPreprocessing!Q12)-1)*100</f>
        <v>0.49680191932457429</v>
      </c>
      <c r="R39" s="36">
        <f>((R11/WithoutPreprocessing!R12)-1)*100</f>
        <v>3.2394357119905459</v>
      </c>
      <c r="S39" s="15"/>
    </row>
    <row r="40" spans="1:19" x14ac:dyDescent="0.25">
      <c r="B40" s="14" t="s">
        <v>48</v>
      </c>
      <c r="C40" s="37">
        <f>((C12/WithoutPreprocessing!C13)-1)*100</f>
        <v>1.4722029219271349</v>
      </c>
      <c r="D40" s="33">
        <f>((D12/WithoutPreprocessing!D13)-1)*100</f>
        <v>0.67587653577998452</v>
      </c>
      <c r="E40" s="33">
        <f>((E12/WithoutPreprocessing!E13)-1)*100</f>
        <v>0.41728084579095714</v>
      </c>
      <c r="F40" s="38">
        <f>((F12/WithoutPreprocessing!F13)-1)*100</f>
        <v>-0.39945351688897013</v>
      </c>
      <c r="G40" s="37">
        <f>((G12/WithoutPreprocessing!G13)-1)*100</f>
        <v>1.9164239473358213</v>
      </c>
      <c r="H40" s="33">
        <f>((H12/WithoutPreprocessing!H13)-1)*100</f>
        <v>0.93516886455167203</v>
      </c>
      <c r="I40" s="33">
        <f>((I12/WithoutPreprocessing!I13)-1)*100</f>
        <v>0.68452720103684417</v>
      </c>
      <c r="J40" s="38">
        <f>((J12/WithoutPreprocessing!J13)-1)*100</f>
        <v>0.14719484783209946</v>
      </c>
      <c r="K40" s="37">
        <f>((K12/WithoutPreprocessing!K13)-1)*100</f>
        <v>2.8637730931569072</v>
      </c>
      <c r="L40" s="33">
        <f>((L12/WithoutPreprocessing!L13)-1)*100</f>
        <v>1.2316378017780627</v>
      </c>
      <c r="M40" s="33">
        <f>((M12/WithoutPreprocessing!M13)-1)*100</f>
        <v>0.31134591222776731</v>
      </c>
      <c r="N40" s="38">
        <f>((N12/WithoutPreprocessing!N13)-1)*100</f>
        <v>-2.4963728885275094</v>
      </c>
      <c r="O40" s="33">
        <f>((O12/WithoutPreprocessing!O13)-1)*100</f>
        <v>0.95890191220837639</v>
      </c>
      <c r="P40" s="33">
        <f>((P12/WithoutPreprocessing!P13)-1)*100</f>
        <v>0.63840088018687347</v>
      </c>
      <c r="Q40" s="33">
        <f>((Q12/WithoutPreprocessing!Q13)-1)*100</f>
        <v>1.0724988356322518</v>
      </c>
      <c r="R40" s="38">
        <f>((R12/WithoutPreprocessing!R13)-1)*100</f>
        <v>2.7670982480308526</v>
      </c>
      <c r="S40" s="15"/>
    </row>
    <row r="41" spans="1:19" x14ac:dyDescent="0.25">
      <c r="B41" s="16" t="s">
        <v>49</v>
      </c>
      <c r="C41" s="39">
        <f>((C13/WithoutPreprocessing!C14)-1)*100</f>
        <v>2.2075832136688067</v>
      </c>
      <c r="D41" s="40">
        <f>((D13/WithoutPreprocessing!D14)-1)*100</f>
        <v>0.99246937576666916</v>
      </c>
      <c r="E41" s="40">
        <f>((E13/WithoutPreprocessing!E14)-1)*100</f>
        <v>0.55595263595120681</v>
      </c>
      <c r="F41" s="41">
        <f>((F13/WithoutPreprocessing!F14)-1)*100</f>
        <v>1.986249033073606</v>
      </c>
      <c r="G41" s="39">
        <f>((G13/WithoutPreprocessing!G14)-1)*100</f>
        <v>2.827834292450504</v>
      </c>
      <c r="H41" s="40">
        <f>((H13/WithoutPreprocessing!H14)-1)*100</f>
        <v>1.3684284884934117</v>
      </c>
      <c r="I41" s="40">
        <f>((I13/WithoutPreprocessing!I14)-1)*100</f>
        <v>0.95294018507101619</v>
      </c>
      <c r="J41" s="41">
        <f>((J13/WithoutPreprocessing!J14)-1)*100</f>
        <v>5.4552704163184584</v>
      </c>
      <c r="K41" s="39">
        <f>((K13/WithoutPreprocessing!K14)-1)*100</f>
        <v>4.1716612574506984</v>
      </c>
      <c r="L41" s="40">
        <f>((L13/WithoutPreprocessing!L14)-1)*100</f>
        <v>1.8286686562831722</v>
      </c>
      <c r="M41" s="40">
        <f>((M13/WithoutPreprocessing!M14)-1)*100</f>
        <v>0.33530672201858014</v>
      </c>
      <c r="N41" s="41">
        <f>((N13/WithoutPreprocessing!N14)-1)*100</f>
        <v>-0.68844881093340637</v>
      </c>
      <c r="O41" s="40">
        <f>((O13/WithoutPreprocessing!O14)-1)*100</f>
        <v>1.4686700386326024</v>
      </c>
      <c r="P41" s="40">
        <f>((P13/WithoutPreprocessing!P14)-1)*100</f>
        <v>0.907988612727606</v>
      </c>
      <c r="Q41" s="40">
        <f>((Q13/WithoutPreprocessing!Q14)-1)*100</f>
        <v>1.595426316092019</v>
      </c>
      <c r="R41" s="41">
        <f>((R13/WithoutPreprocessing!R14)-1)*100</f>
        <v>11.968301186955731</v>
      </c>
      <c r="S41" s="15"/>
    </row>
    <row r="42" spans="1:19" x14ac:dyDescent="0.25">
      <c r="A42" s="15"/>
      <c r="B42" s="71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15"/>
    </row>
    <row r="43" spans="1:19" x14ac:dyDescent="0.25">
      <c r="A43" s="15"/>
      <c r="B43" s="7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15"/>
    </row>
    <row r="44" spans="1:19" x14ac:dyDescent="0.25">
      <c r="A44" s="15"/>
      <c r="B44" s="71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15"/>
    </row>
    <row r="45" spans="1:19" x14ac:dyDescent="0.25">
      <c r="A45" s="15"/>
      <c r="B45" s="71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15"/>
    </row>
    <row r="46" spans="1:19" x14ac:dyDescent="0.25">
      <c r="A46" s="15"/>
      <c r="B46" s="71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15"/>
    </row>
    <row r="47" spans="1:19" x14ac:dyDescent="0.25">
      <c r="A47" s="15"/>
      <c r="B47" s="71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15"/>
    </row>
    <row r="48" spans="1:19" x14ac:dyDescent="0.25">
      <c r="A48" s="15"/>
      <c r="B48" s="71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15"/>
    </row>
    <row r="49" spans="1:19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</sheetData>
  <mergeCells count="12">
    <mergeCell ref="C30:F30"/>
    <mergeCell ref="G30:J30"/>
    <mergeCell ref="K30:N30"/>
    <mergeCell ref="O30:R30"/>
    <mergeCell ref="C2:F2"/>
    <mergeCell ref="G2:J2"/>
    <mergeCell ref="K2:N2"/>
    <mergeCell ref="O2:R2"/>
    <mergeCell ref="C16:F16"/>
    <mergeCell ref="G16:J16"/>
    <mergeCell ref="K16:N16"/>
    <mergeCell ref="O16:R16"/>
  </mergeCells>
  <conditionalFormatting sqref="C32:R48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84EA-D866-4132-BBC6-19455C8DDBA8}">
  <dimension ref="A2:T53"/>
  <sheetViews>
    <sheetView zoomScaleNormal="100" workbookViewId="0">
      <selection activeCell="B31" sqref="B31"/>
    </sheetView>
  </sheetViews>
  <sheetFormatPr baseColWidth="10" defaultRowHeight="15" x14ac:dyDescent="0.25"/>
  <cols>
    <col min="2" max="2" width="34.7109375" customWidth="1"/>
  </cols>
  <sheetData>
    <row r="2" spans="1:18" x14ac:dyDescent="0.25">
      <c r="C2" s="130" t="s">
        <v>0</v>
      </c>
      <c r="D2" s="131"/>
      <c r="E2" s="131"/>
      <c r="F2" s="132"/>
      <c r="G2" s="130" t="s">
        <v>1</v>
      </c>
      <c r="H2" s="131"/>
      <c r="I2" s="131"/>
      <c r="J2" s="132"/>
      <c r="K2" s="130" t="s">
        <v>2</v>
      </c>
      <c r="L2" s="131"/>
      <c r="M2" s="131"/>
      <c r="N2" s="132"/>
      <c r="O2" s="131" t="s">
        <v>3</v>
      </c>
      <c r="P2" s="131"/>
      <c r="Q2" s="131"/>
      <c r="R2" s="132"/>
    </row>
    <row r="3" spans="1:18" x14ac:dyDescent="0.25">
      <c r="B3" s="17" t="s">
        <v>12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3" t="s">
        <v>7</v>
      </c>
      <c r="K3" s="1" t="s">
        <v>4</v>
      </c>
      <c r="L3" s="2" t="s">
        <v>5</v>
      </c>
      <c r="M3" s="2" t="s">
        <v>6</v>
      </c>
      <c r="N3" s="3" t="s">
        <v>7</v>
      </c>
      <c r="O3" s="2" t="s">
        <v>4</v>
      </c>
      <c r="P3" s="2" t="s">
        <v>5</v>
      </c>
      <c r="Q3" s="2" t="s">
        <v>6</v>
      </c>
      <c r="R3" s="3" t="s">
        <v>7</v>
      </c>
    </row>
    <row r="4" spans="1:18" x14ac:dyDescent="0.25">
      <c r="B4" s="20" t="s">
        <v>14</v>
      </c>
      <c r="C4" s="56">
        <v>98.842411999999996</v>
      </c>
      <c r="D4" s="54">
        <v>98.594358</v>
      </c>
      <c r="E4" s="54">
        <v>95.924125000000004</v>
      </c>
      <c r="F4" s="57">
        <v>92.441633999999993</v>
      </c>
      <c r="G4" s="24">
        <v>98.396832000000003</v>
      </c>
      <c r="H4" s="25">
        <v>98.026043000000001</v>
      </c>
      <c r="I4" s="25">
        <v>94.696285000000003</v>
      </c>
      <c r="J4" s="26">
        <v>90.584027000000006</v>
      </c>
      <c r="K4" s="24">
        <v>97.918935000000005</v>
      </c>
      <c r="L4" s="25">
        <v>97.959192000000002</v>
      </c>
      <c r="M4" s="25">
        <v>92.799220000000005</v>
      </c>
      <c r="N4" s="26">
        <v>87.887257000000005</v>
      </c>
      <c r="O4" s="25">
        <v>98.879416000000006</v>
      </c>
      <c r="P4" s="25">
        <v>98.092985999999996</v>
      </c>
      <c r="Q4" s="25">
        <v>96.672529999999995</v>
      </c>
      <c r="R4" s="26">
        <v>93.451533999999995</v>
      </c>
    </row>
    <row r="5" spans="1:18" x14ac:dyDescent="0.25">
      <c r="B5" s="18" t="s">
        <v>15</v>
      </c>
      <c r="C5" s="58">
        <v>98.657588000000004</v>
      </c>
      <c r="D5" s="23">
        <v>98.623541000000003</v>
      </c>
      <c r="E5" s="23">
        <v>95.787937999999997</v>
      </c>
      <c r="F5" s="59">
        <v>93.365758999999997</v>
      </c>
      <c r="G5" s="27">
        <v>98.142223999999999</v>
      </c>
      <c r="H5" s="28">
        <v>98.072424999999996</v>
      </c>
      <c r="I5" s="28">
        <v>94.536120999999994</v>
      </c>
      <c r="J5" s="29">
        <v>90.803821999999997</v>
      </c>
      <c r="K5" s="27">
        <v>97.696308999999999</v>
      </c>
      <c r="L5" s="28">
        <v>97.998930000000001</v>
      </c>
      <c r="M5" s="28">
        <v>92.626324999999994</v>
      </c>
      <c r="N5" s="29">
        <v>90.369251000000006</v>
      </c>
      <c r="O5" s="28">
        <v>98.592228000000006</v>
      </c>
      <c r="P5" s="28">
        <v>98.146032000000005</v>
      </c>
      <c r="Q5" s="28">
        <v>96.526328000000007</v>
      </c>
      <c r="R5" s="29">
        <v>91.242592999999999</v>
      </c>
    </row>
    <row r="6" spans="1:18" x14ac:dyDescent="0.25">
      <c r="B6" s="18" t="s">
        <v>17</v>
      </c>
      <c r="C6" s="58">
        <v>98.526264999999995</v>
      </c>
      <c r="D6" s="23">
        <v>98.574903000000006</v>
      </c>
      <c r="E6" s="23">
        <v>95.695525000000004</v>
      </c>
      <c r="F6" s="59">
        <v>90.535019000000005</v>
      </c>
      <c r="G6" s="27">
        <v>97.950130999999999</v>
      </c>
      <c r="H6" s="28">
        <v>98.000056999999998</v>
      </c>
      <c r="I6" s="28">
        <v>94.427091000000004</v>
      </c>
      <c r="J6" s="29">
        <v>87.584716999999998</v>
      </c>
      <c r="K6" s="27">
        <v>97.602187999999998</v>
      </c>
      <c r="L6" s="28">
        <v>97.968449000000007</v>
      </c>
      <c r="M6" s="28">
        <v>92.459435999999997</v>
      </c>
      <c r="N6" s="29">
        <v>85.789330000000007</v>
      </c>
      <c r="O6" s="28">
        <v>98.300563999999994</v>
      </c>
      <c r="P6" s="28">
        <v>98.031687000000005</v>
      </c>
      <c r="Q6" s="28">
        <v>96.480316000000002</v>
      </c>
      <c r="R6" s="29">
        <v>89.456858999999994</v>
      </c>
    </row>
    <row r="7" spans="1:18" x14ac:dyDescent="0.25">
      <c r="B7" s="19" t="s">
        <v>16</v>
      </c>
      <c r="C7" s="58">
        <v>98.438715999999999</v>
      </c>
      <c r="D7" s="23">
        <v>98.677042999999998</v>
      </c>
      <c r="E7" s="23">
        <v>95.583658</v>
      </c>
      <c r="F7" s="59">
        <v>92.597275999999994</v>
      </c>
      <c r="G7" s="27">
        <v>97.867739</v>
      </c>
      <c r="H7" s="28">
        <v>98.153287000000006</v>
      </c>
      <c r="I7" s="28">
        <v>94.288014000000004</v>
      </c>
      <c r="J7" s="29">
        <v>89.839299999999994</v>
      </c>
      <c r="K7" s="27">
        <v>97.190922999999998</v>
      </c>
      <c r="L7" s="28">
        <v>98.104556000000002</v>
      </c>
      <c r="M7" s="28">
        <v>92.384569999999997</v>
      </c>
      <c r="N7" s="29">
        <v>89.219814999999997</v>
      </c>
      <c r="O7" s="28">
        <v>98.554047999999995</v>
      </c>
      <c r="P7" s="28">
        <v>98.202067</v>
      </c>
      <c r="Q7" s="28">
        <v>96.271542999999994</v>
      </c>
      <c r="R7" s="29">
        <v>90.467447000000007</v>
      </c>
    </row>
    <row r="8" spans="1:18" x14ac:dyDescent="0.25">
      <c r="B8" s="20" t="s">
        <v>44</v>
      </c>
      <c r="C8" s="24">
        <v>98.730545000000006</v>
      </c>
      <c r="D8" s="25">
        <v>98.604085999999995</v>
      </c>
      <c r="E8" s="25">
        <v>96.177042999999998</v>
      </c>
      <c r="F8" s="26">
        <v>87.689689000000001</v>
      </c>
      <c r="G8" s="24">
        <v>98.247857999999994</v>
      </c>
      <c r="H8" s="25">
        <v>98.044933</v>
      </c>
      <c r="I8" s="25">
        <v>94.982859000000005</v>
      </c>
      <c r="J8" s="26">
        <v>83.178374000000005</v>
      </c>
      <c r="K8" s="24">
        <v>97.737226000000007</v>
      </c>
      <c r="L8" s="25">
        <v>97.964462999999995</v>
      </c>
      <c r="M8" s="25">
        <v>93.285674999999998</v>
      </c>
      <c r="N8" s="26">
        <v>82.410973999999996</v>
      </c>
      <c r="O8" s="25">
        <v>98.763852999999997</v>
      </c>
      <c r="P8" s="25">
        <v>98.125534999999999</v>
      </c>
      <c r="Q8" s="25">
        <v>96.742942999999997</v>
      </c>
      <c r="R8" s="26">
        <v>83.9602</v>
      </c>
    </row>
    <row r="9" spans="1:18" x14ac:dyDescent="0.25">
      <c r="B9" s="18" t="s">
        <v>45</v>
      </c>
      <c r="C9" s="27">
        <v>97.996109000000004</v>
      </c>
      <c r="D9" s="28">
        <v>98.579767000000004</v>
      </c>
      <c r="E9" s="28">
        <v>96.118677000000005</v>
      </c>
      <c r="F9" s="29">
        <v>91.629377000000005</v>
      </c>
      <c r="G9" s="27">
        <v>97.281542999999999</v>
      </c>
      <c r="H9" s="28">
        <v>98.014618999999996</v>
      </c>
      <c r="I9" s="28">
        <v>94.895444999999995</v>
      </c>
      <c r="J9" s="29">
        <v>88.486867000000004</v>
      </c>
      <c r="K9" s="27">
        <v>96.394746999999995</v>
      </c>
      <c r="L9" s="28">
        <v>97.965868</v>
      </c>
      <c r="M9" s="28">
        <v>93.279469000000006</v>
      </c>
      <c r="N9" s="29">
        <v>87.899236000000002</v>
      </c>
      <c r="O9" s="28">
        <v>98.184805999999995</v>
      </c>
      <c r="P9" s="28">
        <v>98.063417999999999</v>
      </c>
      <c r="Q9" s="28">
        <v>96.568398000000002</v>
      </c>
      <c r="R9" s="29">
        <v>89.082407000000003</v>
      </c>
    </row>
    <row r="10" spans="1:18" x14ac:dyDescent="0.25">
      <c r="B10" s="19" t="s">
        <v>46</v>
      </c>
      <c r="C10" s="30">
        <v>97.996109000000004</v>
      </c>
      <c r="D10" s="31">
        <v>98.535991999999993</v>
      </c>
      <c r="E10" s="31">
        <v>95.963035000000005</v>
      </c>
      <c r="F10" s="32">
        <v>86.862840000000006</v>
      </c>
      <c r="G10" s="30">
        <v>97.291494</v>
      </c>
      <c r="H10" s="31">
        <v>97.959772000000001</v>
      </c>
      <c r="I10" s="31">
        <v>94.713623999999996</v>
      </c>
      <c r="J10" s="32">
        <v>81.340591000000003</v>
      </c>
      <c r="K10" s="30">
        <v>96.371386000000001</v>
      </c>
      <c r="L10" s="31">
        <v>97.859629999999996</v>
      </c>
      <c r="M10" s="31">
        <v>93.048299</v>
      </c>
      <c r="N10" s="32">
        <v>81.918785</v>
      </c>
      <c r="O10" s="31">
        <v>98.229341000000005</v>
      </c>
      <c r="P10" s="31">
        <v>98.060118000000003</v>
      </c>
      <c r="Q10" s="31">
        <v>96.439645999999996</v>
      </c>
      <c r="R10" s="32">
        <v>80.770500999999996</v>
      </c>
    </row>
    <row r="11" spans="1:18" x14ac:dyDescent="0.25">
      <c r="B11" s="20" t="s">
        <v>47</v>
      </c>
      <c r="C11" s="24">
        <v>98.925096999999994</v>
      </c>
      <c r="D11" s="25">
        <v>98.565174999999996</v>
      </c>
      <c r="E11" s="25">
        <v>96.031127999999995</v>
      </c>
      <c r="F11" s="26">
        <v>90.695525000000004</v>
      </c>
      <c r="G11" s="24">
        <v>98.511218999999997</v>
      </c>
      <c r="H11" s="25">
        <v>97.982726999999997</v>
      </c>
      <c r="I11" s="25">
        <v>94.803679000000002</v>
      </c>
      <c r="J11" s="26">
        <v>86.414940999999999</v>
      </c>
      <c r="K11" s="24">
        <v>98.013872000000006</v>
      </c>
      <c r="L11" s="25">
        <v>97.908716999999996</v>
      </c>
      <c r="M11" s="25">
        <v>92.989586000000003</v>
      </c>
      <c r="N11" s="26">
        <v>88.342326999999997</v>
      </c>
      <c r="O11" s="25">
        <v>99.013638</v>
      </c>
      <c r="P11" s="25">
        <v>98.056849</v>
      </c>
      <c r="Q11" s="25">
        <v>96.689960999999997</v>
      </c>
      <c r="R11" s="26">
        <v>84.569860000000006</v>
      </c>
    </row>
    <row r="12" spans="1:18" x14ac:dyDescent="0.25">
      <c r="B12" s="18" t="s">
        <v>48</v>
      </c>
      <c r="C12" s="27">
        <v>98.925096999999994</v>
      </c>
      <c r="D12" s="28">
        <v>98.550584000000001</v>
      </c>
      <c r="E12" s="28">
        <v>96.011673000000002</v>
      </c>
      <c r="F12" s="29">
        <v>88.535991999999993</v>
      </c>
      <c r="G12" s="27">
        <v>98.510150999999993</v>
      </c>
      <c r="H12" s="28">
        <v>97.960205999999999</v>
      </c>
      <c r="I12" s="28">
        <v>94.760575000000003</v>
      </c>
      <c r="J12" s="29">
        <v>83.549867000000006</v>
      </c>
      <c r="K12" s="27">
        <v>98.012006</v>
      </c>
      <c r="L12" s="28">
        <v>97.896657000000005</v>
      </c>
      <c r="M12" s="28">
        <v>92.987060999999997</v>
      </c>
      <c r="N12" s="29">
        <v>84.230940000000004</v>
      </c>
      <c r="O12" s="28">
        <v>99.013385999999997</v>
      </c>
      <c r="P12" s="28">
        <v>98.023838999999995</v>
      </c>
      <c r="Q12" s="28">
        <v>96.603054999999998</v>
      </c>
      <c r="R12" s="29">
        <v>82.879720000000006</v>
      </c>
    </row>
    <row r="13" spans="1:18" x14ac:dyDescent="0.25">
      <c r="B13" s="19" t="s">
        <v>49</v>
      </c>
      <c r="C13" s="30">
        <v>98.920232999999996</v>
      </c>
      <c r="D13" s="31">
        <v>98.540856000000005</v>
      </c>
      <c r="E13" s="31">
        <v>95.963035000000005</v>
      </c>
      <c r="F13" s="32">
        <v>88.516537</v>
      </c>
      <c r="G13" s="30">
        <v>98.502270999999993</v>
      </c>
      <c r="H13" s="31">
        <v>97.944969999999998</v>
      </c>
      <c r="I13" s="31">
        <v>94.690316999999993</v>
      </c>
      <c r="J13" s="32">
        <v>83.672424000000007</v>
      </c>
      <c r="K13" s="30">
        <v>98.006946999999997</v>
      </c>
      <c r="L13" s="31">
        <v>97.888401999999999</v>
      </c>
      <c r="M13" s="31">
        <v>92.922532000000004</v>
      </c>
      <c r="N13" s="32">
        <v>83.965394000000003</v>
      </c>
      <c r="O13" s="31">
        <v>99.002627000000004</v>
      </c>
      <c r="P13" s="31">
        <v>98.001603000000003</v>
      </c>
      <c r="Q13" s="31">
        <v>96.526668999999998</v>
      </c>
      <c r="R13" s="32">
        <v>83.381490999999997</v>
      </c>
    </row>
    <row r="14" spans="1:18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6" spans="1:18" x14ac:dyDescent="0.25">
      <c r="C16" s="133" t="s">
        <v>8</v>
      </c>
      <c r="D16" s="134"/>
      <c r="E16" s="134"/>
      <c r="F16" s="135"/>
      <c r="G16" s="133" t="s">
        <v>9</v>
      </c>
      <c r="H16" s="134"/>
      <c r="I16" s="134"/>
      <c r="J16" s="135"/>
      <c r="K16" s="136" t="s">
        <v>10</v>
      </c>
      <c r="L16" s="137"/>
      <c r="M16" s="137"/>
      <c r="N16" s="138"/>
      <c r="O16" s="137" t="s">
        <v>11</v>
      </c>
      <c r="P16" s="137"/>
      <c r="Q16" s="137"/>
      <c r="R16" s="138"/>
    </row>
    <row r="17" spans="1:20" x14ac:dyDescent="0.25">
      <c r="B17" s="8" t="s">
        <v>12</v>
      </c>
      <c r="C17" s="1" t="s">
        <v>4</v>
      </c>
      <c r="D17" s="2" t="s">
        <v>5</v>
      </c>
      <c r="E17" s="2" t="s">
        <v>6</v>
      </c>
      <c r="F17" s="3" t="s">
        <v>7</v>
      </c>
      <c r="G17" s="1" t="s">
        <v>4</v>
      </c>
      <c r="H17" s="2" t="s">
        <v>5</v>
      </c>
      <c r="I17" s="2" t="s">
        <v>6</v>
      </c>
      <c r="J17" s="3" t="s">
        <v>7</v>
      </c>
      <c r="K17" s="1" t="s">
        <v>4</v>
      </c>
      <c r="L17" s="2" t="s">
        <v>5</v>
      </c>
      <c r="M17" s="2" t="s">
        <v>6</v>
      </c>
      <c r="N17" s="3" t="s">
        <v>7</v>
      </c>
      <c r="O17" s="2" t="s">
        <v>4</v>
      </c>
      <c r="P17" s="2" t="s">
        <v>5</v>
      </c>
      <c r="Q17" s="2" t="s">
        <v>6</v>
      </c>
      <c r="R17" s="3" t="s">
        <v>7</v>
      </c>
    </row>
    <row r="18" spans="1:20" x14ac:dyDescent="0.25">
      <c r="B18" s="20" t="s">
        <v>14</v>
      </c>
      <c r="C18" s="24">
        <v>4.3749999999999997E-2</v>
      </c>
      <c r="D18" s="25">
        <v>4.6968750000000004</v>
      </c>
      <c r="E18" s="25">
        <v>0.05</v>
      </c>
      <c r="F18" s="26">
        <v>4.8640629999999998</v>
      </c>
      <c r="G18" s="24">
        <v>9.3749999999999997E-3</v>
      </c>
      <c r="H18" s="25">
        <v>2.5388000000000001E-2</v>
      </c>
      <c r="I18" s="25">
        <v>6.2500000000000003E-3</v>
      </c>
      <c r="J18" s="26">
        <v>0.32879799999999998</v>
      </c>
      <c r="K18" s="62">
        <v>16800</v>
      </c>
      <c r="L18" s="63">
        <v>646320</v>
      </c>
      <c r="M18" s="63">
        <v>3264</v>
      </c>
      <c r="N18" s="64">
        <v>864763.2</v>
      </c>
      <c r="O18" s="45">
        <v>0</v>
      </c>
      <c r="P18" s="45">
        <v>0</v>
      </c>
      <c r="Q18" s="45">
        <v>0</v>
      </c>
      <c r="R18" s="46">
        <v>137.6</v>
      </c>
    </row>
    <row r="19" spans="1:20" x14ac:dyDescent="0.25">
      <c r="B19" s="18" t="s">
        <v>15</v>
      </c>
      <c r="C19" s="27">
        <v>4.6875E-2</v>
      </c>
      <c r="D19" s="28">
        <v>4.7374999999999998</v>
      </c>
      <c r="E19" s="28">
        <v>4.3749999999999997E-2</v>
      </c>
      <c r="F19" s="29">
        <v>5.1812500000000004</v>
      </c>
      <c r="G19" s="27">
        <v>9.8820000000000002E-3</v>
      </c>
      <c r="H19" s="28">
        <v>0.104536</v>
      </c>
      <c r="I19" s="28">
        <v>9.3749999999999997E-3</v>
      </c>
      <c r="J19" s="29">
        <v>0.284632</v>
      </c>
      <c r="K19" s="65">
        <v>17080</v>
      </c>
      <c r="L19" s="66">
        <v>646320</v>
      </c>
      <c r="M19" s="66">
        <v>3264</v>
      </c>
      <c r="N19" s="67">
        <v>1699369.6</v>
      </c>
      <c r="O19" s="47">
        <v>0</v>
      </c>
      <c r="P19" s="47">
        <v>0</v>
      </c>
      <c r="Q19" s="47">
        <v>0</v>
      </c>
      <c r="R19" s="48">
        <v>168.52489299999999</v>
      </c>
    </row>
    <row r="20" spans="1:20" x14ac:dyDescent="0.25">
      <c r="B20" s="18" t="s">
        <v>17</v>
      </c>
      <c r="C20" s="27">
        <v>5.1562999999999998E-2</v>
      </c>
      <c r="D20" s="28">
        <v>4.735938</v>
      </c>
      <c r="E20" s="28">
        <v>5.4688000000000001E-2</v>
      </c>
      <c r="F20" s="29">
        <v>4.3</v>
      </c>
      <c r="G20" s="27">
        <v>1.2204E-2</v>
      </c>
      <c r="H20" s="28">
        <v>2.9190000000000001E-2</v>
      </c>
      <c r="I20" s="28">
        <v>7.8130000000000005E-3</v>
      </c>
      <c r="J20" s="29">
        <v>0.313888</v>
      </c>
      <c r="K20" s="65">
        <v>17080</v>
      </c>
      <c r="L20" s="66">
        <v>646285.6</v>
      </c>
      <c r="M20" s="66">
        <v>3264</v>
      </c>
      <c r="N20" s="67">
        <v>1033952.8</v>
      </c>
      <c r="O20" s="47">
        <v>0</v>
      </c>
      <c r="P20" s="47">
        <v>103.2</v>
      </c>
      <c r="Q20" s="47">
        <v>0</v>
      </c>
      <c r="R20" s="48">
        <v>157.640604</v>
      </c>
    </row>
    <row r="21" spans="1:20" x14ac:dyDescent="0.25">
      <c r="B21" s="19" t="s">
        <v>16</v>
      </c>
      <c r="C21" s="30">
        <v>6.0937999999999999E-2</v>
      </c>
      <c r="D21" s="31">
        <v>4.71875</v>
      </c>
      <c r="E21" s="31">
        <v>5.6250000000000001E-2</v>
      </c>
      <c r="F21" s="32">
        <v>2.6359379999999999</v>
      </c>
      <c r="G21" s="30">
        <v>1.0938E-2</v>
      </c>
      <c r="H21" s="31">
        <v>4.5286E-2</v>
      </c>
      <c r="I21" s="31">
        <v>1.0364E-2</v>
      </c>
      <c r="J21" s="32">
        <v>0.175675</v>
      </c>
      <c r="K21" s="68">
        <v>19744</v>
      </c>
      <c r="L21" s="69">
        <v>646320</v>
      </c>
      <c r="M21" s="69">
        <v>3264</v>
      </c>
      <c r="N21" s="70">
        <v>1033044</v>
      </c>
      <c r="O21" s="49">
        <v>0</v>
      </c>
      <c r="P21" s="49">
        <v>0</v>
      </c>
      <c r="Q21" s="49">
        <v>0</v>
      </c>
      <c r="R21" s="50">
        <v>172</v>
      </c>
    </row>
    <row r="22" spans="1:20" x14ac:dyDescent="0.25">
      <c r="B22" s="20" t="s">
        <v>44</v>
      </c>
      <c r="C22" s="24">
        <v>4.8438000000000002E-2</v>
      </c>
      <c r="D22" s="25">
        <v>5.2593750000000004</v>
      </c>
      <c r="E22" s="25">
        <v>4.5312999999999999E-2</v>
      </c>
      <c r="F22" s="26">
        <v>3.6531250000000002</v>
      </c>
      <c r="G22" s="24">
        <v>4.6870000000000002E-3</v>
      </c>
      <c r="H22" s="25">
        <v>7.0641999999999996E-2</v>
      </c>
      <c r="I22" s="25">
        <v>4.6870000000000002E-3</v>
      </c>
      <c r="J22" s="26">
        <v>0.182726</v>
      </c>
      <c r="K22" s="51">
        <v>16800</v>
      </c>
      <c r="L22" s="45">
        <v>646328</v>
      </c>
      <c r="M22" s="45">
        <v>3264</v>
      </c>
      <c r="N22" s="46">
        <v>1177336.8</v>
      </c>
      <c r="O22" s="45">
        <v>0</v>
      </c>
      <c r="P22" s="45">
        <v>0</v>
      </c>
      <c r="Q22" s="45">
        <v>0</v>
      </c>
      <c r="R22" s="46">
        <v>157.640604</v>
      </c>
    </row>
    <row r="23" spans="1:20" x14ac:dyDescent="0.25">
      <c r="B23" s="18" t="s">
        <v>45</v>
      </c>
      <c r="C23" s="27">
        <v>5.3124999999999999E-2</v>
      </c>
      <c r="D23" s="28">
        <v>5.251563</v>
      </c>
      <c r="E23" s="28">
        <v>4.8438000000000002E-2</v>
      </c>
      <c r="F23" s="29">
        <v>6.3078130000000003</v>
      </c>
      <c r="G23" s="27">
        <v>7.6550000000000003E-3</v>
      </c>
      <c r="H23" s="28">
        <v>4.3888999999999997E-2</v>
      </c>
      <c r="I23" s="28">
        <v>4.6870000000000002E-3</v>
      </c>
      <c r="J23" s="29">
        <v>0.333955</v>
      </c>
      <c r="K23" s="52">
        <v>17272</v>
      </c>
      <c r="L23" s="47">
        <v>646293.6</v>
      </c>
      <c r="M23" s="47">
        <v>3264</v>
      </c>
      <c r="N23" s="48">
        <v>1796460</v>
      </c>
      <c r="O23" s="47">
        <v>0</v>
      </c>
      <c r="P23" s="47">
        <v>103.2</v>
      </c>
      <c r="Q23" s="47">
        <v>0</v>
      </c>
      <c r="R23" s="48">
        <v>172</v>
      </c>
    </row>
    <row r="24" spans="1:20" x14ac:dyDescent="0.25">
      <c r="B24" s="19" t="s">
        <v>46</v>
      </c>
      <c r="C24" s="30">
        <v>5.3124999999999999E-2</v>
      </c>
      <c r="D24" s="31">
        <v>5.1968750000000004</v>
      </c>
      <c r="E24" s="31">
        <v>4.8438000000000002E-2</v>
      </c>
      <c r="F24" s="32">
        <v>4.3015629999999998</v>
      </c>
      <c r="G24" s="30">
        <v>7.6550000000000003E-3</v>
      </c>
      <c r="H24" s="31">
        <v>4.9508999999999997E-2</v>
      </c>
      <c r="I24" s="31">
        <v>4.6870000000000002E-3</v>
      </c>
      <c r="J24" s="32">
        <v>0.29794599999999999</v>
      </c>
      <c r="K24" s="53">
        <v>17272</v>
      </c>
      <c r="L24" s="49">
        <v>646293.6</v>
      </c>
      <c r="M24" s="49">
        <v>3264</v>
      </c>
      <c r="N24" s="50">
        <v>1549832.8</v>
      </c>
      <c r="O24" s="49">
        <v>0</v>
      </c>
      <c r="P24" s="49">
        <v>103.2</v>
      </c>
      <c r="Q24" s="49">
        <v>0</v>
      </c>
      <c r="R24" s="50">
        <v>157.640603</v>
      </c>
    </row>
    <row r="25" spans="1:20" x14ac:dyDescent="0.25">
      <c r="B25" s="20" t="s">
        <v>47</v>
      </c>
      <c r="C25" s="24">
        <v>4.8438000000000002E-2</v>
      </c>
      <c r="D25" s="25">
        <v>5.1921879999999998</v>
      </c>
      <c r="E25" s="25">
        <v>4.5312999999999999E-2</v>
      </c>
      <c r="F25" s="26">
        <v>3.8703129999999999</v>
      </c>
      <c r="G25" s="24">
        <v>4.6870000000000002E-3</v>
      </c>
      <c r="H25" s="25">
        <v>3.7662000000000001E-2</v>
      </c>
      <c r="I25" s="25">
        <v>4.6870000000000002E-3</v>
      </c>
      <c r="J25" s="26">
        <v>0.26341500000000001</v>
      </c>
      <c r="K25" s="51">
        <v>16800</v>
      </c>
      <c r="L25" s="45">
        <v>646293.6</v>
      </c>
      <c r="M25" s="45">
        <v>3229.6</v>
      </c>
      <c r="N25" s="46">
        <v>678027.2</v>
      </c>
      <c r="O25" s="45">
        <v>0</v>
      </c>
      <c r="P25" s="45">
        <v>103.2</v>
      </c>
      <c r="Q25" s="45">
        <v>103.2</v>
      </c>
      <c r="R25" s="46">
        <v>137.6</v>
      </c>
    </row>
    <row r="26" spans="1:20" x14ac:dyDescent="0.25">
      <c r="B26" s="18" t="s">
        <v>48</v>
      </c>
      <c r="C26" s="27">
        <v>4.6875E-2</v>
      </c>
      <c r="D26" s="28">
        <v>5.2109379999999996</v>
      </c>
      <c r="E26" s="28">
        <v>4.5312999999999999E-2</v>
      </c>
      <c r="F26" s="29">
        <v>4.5843749999999996</v>
      </c>
      <c r="G26" s="27">
        <v>6.9880000000000003E-3</v>
      </c>
      <c r="H26" s="28">
        <v>3.3694000000000002E-2</v>
      </c>
      <c r="I26" s="28">
        <v>4.6870000000000002E-3</v>
      </c>
      <c r="J26" s="29">
        <v>0.25196499999999999</v>
      </c>
      <c r="K26" s="52">
        <v>16800</v>
      </c>
      <c r="L26" s="47">
        <v>646259.19999999995</v>
      </c>
      <c r="M26" s="47">
        <v>3264</v>
      </c>
      <c r="N26" s="48">
        <v>882027.2</v>
      </c>
      <c r="O26" s="47">
        <v>0</v>
      </c>
      <c r="P26" s="47">
        <v>137.6</v>
      </c>
      <c r="Q26" s="47">
        <v>0</v>
      </c>
      <c r="R26" s="48">
        <v>137.6</v>
      </c>
    </row>
    <row r="27" spans="1:20" x14ac:dyDescent="0.25">
      <c r="B27" s="19" t="s">
        <v>49</v>
      </c>
      <c r="C27" s="30">
        <v>4.6875E-2</v>
      </c>
      <c r="D27" s="31">
        <v>5.2421879999999996</v>
      </c>
      <c r="E27" s="31">
        <v>0.05</v>
      </c>
      <c r="F27" s="32">
        <v>4.5671879999999998</v>
      </c>
      <c r="G27" s="30">
        <v>6.9880000000000003E-3</v>
      </c>
      <c r="H27" s="31">
        <v>4.5955000000000003E-2</v>
      </c>
      <c r="I27" s="31">
        <v>6.2500000000000003E-3</v>
      </c>
      <c r="J27" s="32">
        <v>0.25224099999999999</v>
      </c>
      <c r="K27" s="53">
        <v>16800</v>
      </c>
      <c r="L27" s="49">
        <v>646328</v>
      </c>
      <c r="M27" s="49">
        <v>3264</v>
      </c>
      <c r="N27" s="50">
        <v>846774.4</v>
      </c>
      <c r="O27" s="49">
        <v>0</v>
      </c>
      <c r="P27" s="49">
        <v>0</v>
      </c>
      <c r="Q27" s="49">
        <v>0</v>
      </c>
      <c r="R27" s="50">
        <v>168.52489399999999</v>
      </c>
    </row>
    <row r="28" spans="1:2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30" spans="1:20" x14ac:dyDescent="0.25">
      <c r="C30" s="130" t="s">
        <v>0</v>
      </c>
      <c r="D30" s="131"/>
      <c r="E30" s="131"/>
      <c r="F30" s="132"/>
      <c r="G30" s="130" t="s">
        <v>1</v>
      </c>
      <c r="H30" s="131"/>
      <c r="I30" s="131"/>
      <c r="J30" s="132"/>
      <c r="K30" s="130" t="s">
        <v>2</v>
      </c>
      <c r="L30" s="131"/>
      <c r="M30" s="131"/>
      <c r="N30" s="132"/>
      <c r="O30" s="131" t="s">
        <v>3</v>
      </c>
      <c r="P30" s="131"/>
      <c r="Q30" s="131"/>
      <c r="R30" s="132"/>
    </row>
    <row r="31" spans="1:20" x14ac:dyDescent="0.25">
      <c r="B31" s="17" t="s">
        <v>53</v>
      </c>
      <c r="C31" s="10" t="s">
        <v>4</v>
      </c>
      <c r="D31" s="11" t="s">
        <v>5</v>
      </c>
      <c r="E31" s="11" t="s">
        <v>6</v>
      </c>
      <c r="F31" s="12" t="s">
        <v>7</v>
      </c>
      <c r="G31" s="10" t="s">
        <v>4</v>
      </c>
      <c r="H31" s="11" t="s">
        <v>5</v>
      </c>
      <c r="I31" s="11" t="s">
        <v>6</v>
      </c>
      <c r="J31" s="12" t="s">
        <v>7</v>
      </c>
      <c r="K31" s="10" t="s">
        <v>4</v>
      </c>
      <c r="L31" s="11" t="s">
        <v>5</v>
      </c>
      <c r="M31" s="11" t="s">
        <v>6</v>
      </c>
      <c r="N31" s="12" t="s">
        <v>7</v>
      </c>
      <c r="O31" s="11" t="s">
        <v>4</v>
      </c>
      <c r="P31" s="11" t="s">
        <v>5</v>
      </c>
      <c r="Q31" s="11" t="s">
        <v>6</v>
      </c>
      <c r="R31" s="12" t="s">
        <v>7</v>
      </c>
    </row>
    <row r="32" spans="1:20" x14ac:dyDescent="0.25">
      <c r="B32" s="72" t="s">
        <v>14</v>
      </c>
      <c r="C32" s="34">
        <f>((C4/WithoutPreprocessing!C5)-1)*100</f>
        <v>3.7948820395856009</v>
      </c>
      <c r="D32" s="35">
        <f>((D4/WithoutPreprocessing!D5)-1)*100</f>
        <v>1.9719304028019469</v>
      </c>
      <c r="E32" s="35">
        <f>((E4/WithoutPreprocessing!E5)-1)*100</f>
        <v>0.90560251319042884</v>
      </c>
      <c r="F32" s="36">
        <f>((F4/WithoutPreprocessing!F5)-1)*100</f>
        <v>6.5597661942073948</v>
      </c>
      <c r="G32" s="34">
        <f>((G4/WithoutPreprocessing!G5)-1)*100</f>
        <v>4.6832774091373874</v>
      </c>
      <c r="H32" s="35">
        <f>((H4/WithoutPreprocessing!H5)-1)*100</f>
        <v>2.658109321549329</v>
      </c>
      <c r="I32" s="35">
        <f>((I4/WithoutPreprocessing!I5)-1)*100</f>
        <v>1.4768591322061653</v>
      </c>
      <c r="J32" s="36">
        <f>((J4/WithoutPreprocessing!J5)-1)*100</f>
        <v>9.9293207007368434</v>
      </c>
      <c r="K32" s="34">
        <f>((K4/WithoutPreprocessing!K5)-1)*100</f>
        <v>6.956554194597242</v>
      </c>
      <c r="L32" s="35">
        <f>((L4/WithoutPreprocessing!L5)-1)*100</f>
        <v>3.6782380938304549</v>
      </c>
      <c r="M32" s="35">
        <f>((M4/WithoutPreprocessing!M5)-1)*100</f>
        <v>0.73344551312530815</v>
      </c>
      <c r="N32" s="36">
        <f>((N4/WithoutPreprocessing!N5)-1)*100</f>
        <v>8.5745649305860372</v>
      </c>
      <c r="O32" s="35">
        <f>((O4/WithoutPreprocessing!O5)-1)*100</f>
        <v>2.3877019383614195</v>
      </c>
      <c r="P32" s="35">
        <f>((P4/WithoutPreprocessing!P5)-1)*100</f>
        <v>1.6365872867534437</v>
      </c>
      <c r="Q32" s="35">
        <f>((Q4/WithoutPreprocessing!Q5)-1)*100</f>
        <v>2.2513006343423347</v>
      </c>
      <c r="R32" s="36">
        <f>((R4/WithoutPreprocessing!R5)-1)*100</f>
        <v>11.369849062188297</v>
      </c>
    </row>
    <row r="33" spans="1:19" x14ac:dyDescent="0.25">
      <c r="B33" s="73" t="s">
        <v>15</v>
      </c>
      <c r="C33" s="37">
        <f>((C5/WithoutPreprocessing!C6)-1)*100</f>
        <v>7.5960115301335174</v>
      </c>
      <c r="D33" s="33">
        <f>((D5/WithoutPreprocessing!D6)-1)*100</f>
        <v>3.9579596962230124</v>
      </c>
      <c r="E33" s="33">
        <f>((E5/WithoutPreprocessing!E6)-1)*100</f>
        <v>1.7094456523696566</v>
      </c>
      <c r="F33" s="38">
        <f>((F5/WithoutPreprocessing!F6)-1)*100</f>
        <v>5.0684180980755444</v>
      </c>
      <c r="G33" s="37">
        <f>((G5/WithoutPreprocessing!G6)-1)*100</f>
        <v>8.5798941278195215</v>
      </c>
      <c r="H33" s="33">
        <f>((H5/WithoutPreprocessing!H6)-1)*100</f>
        <v>5.1607315282992339</v>
      </c>
      <c r="I33" s="33">
        <f>((I5/WithoutPreprocessing!I6)-1)*100</f>
        <v>2.8357126861149551</v>
      </c>
      <c r="J33" s="38">
        <f>((J5/WithoutPreprocessing!J6)-1)*100</f>
        <v>8.6167949879812902</v>
      </c>
      <c r="K33" s="37">
        <f>((K5/WithoutPreprocessing!K6)-1)*100</f>
        <v>12.575688837429123</v>
      </c>
      <c r="L33" s="33">
        <f>((L5/WithoutPreprocessing!L6)-1)*100</f>
        <v>7.1580183716118295</v>
      </c>
      <c r="M33" s="33">
        <f>((M5/WithoutPreprocessing!M6)-1)*100</f>
        <v>1.3593536608100143</v>
      </c>
      <c r="N33" s="38">
        <f>((N5/WithoutPreprocessing!N6)-1)*100</f>
        <v>5.239295027131341</v>
      </c>
      <c r="O33" s="33">
        <f>((O5/WithoutPreprocessing!O6)-1)*100</f>
        <v>4.5474548985589891</v>
      </c>
      <c r="P33" s="33">
        <f>((P5/WithoutPreprocessing!P6)-1)*100</f>
        <v>3.1604489110409473</v>
      </c>
      <c r="Q33" s="33">
        <f>((Q5/WithoutPreprocessing!Q6)-1)*100</f>
        <v>4.3742317002536835</v>
      </c>
      <c r="R33" s="38">
        <f>((R5/WithoutPreprocessing!R6)-1)*100</f>
        <v>12.026937219010559</v>
      </c>
    </row>
    <row r="34" spans="1:19" x14ac:dyDescent="0.25">
      <c r="B34" s="73" t="s">
        <v>17</v>
      </c>
      <c r="C34" s="37">
        <f>((C6/WithoutPreprocessing!C7)-1)*100</f>
        <v>20.240993662474828</v>
      </c>
      <c r="D34" s="33">
        <f>((D6/WithoutPreprocessing!D7)-1)*100</f>
        <v>9.2501757674415366</v>
      </c>
      <c r="E34" s="33">
        <f>((E6/WithoutPreprocessing!E7)-1)*100</f>
        <v>4.3379114123384355</v>
      </c>
      <c r="F34" s="38">
        <f>((F6/WithoutPreprocessing!F7)-1)*100</f>
        <v>6.0143515075902876</v>
      </c>
      <c r="G34" s="37">
        <f>((G6/WithoutPreprocessing!G7)-1)*100</f>
        <v>18.486481714536151</v>
      </c>
      <c r="H34" s="33">
        <f>((H6/WithoutPreprocessing!H7)-1)*100</f>
        <v>11.157943992558049</v>
      </c>
      <c r="I34" s="33">
        <f>((I6/WithoutPreprocessing!I7)-1)*100</f>
        <v>7.2320508679187601</v>
      </c>
      <c r="J34" s="38">
        <f>((J6/WithoutPreprocessing!J7)-1)*100</f>
        <v>9.9236453346332567</v>
      </c>
      <c r="K34" s="37">
        <f>((K6/WithoutPreprocessing!K7)-1)*100</f>
        <v>25.219222382454753</v>
      </c>
      <c r="L34" s="33">
        <f>((L6/WithoutPreprocessing!L7)-1)*100</f>
        <v>15.144545950670562</v>
      </c>
      <c r="M34" s="33">
        <f>((M6/WithoutPreprocessing!M7)-1)*100</f>
        <v>3.6029066182289959</v>
      </c>
      <c r="N34" s="38">
        <f>((N6/WithoutPreprocessing!N7)-1)*100</f>
        <v>8.0913529883561495</v>
      </c>
      <c r="O34" s="33">
        <f>((O6/WithoutPreprocessing!O7)-1)*100</f>
        <v>11.70556717806992</v>
      </c>
      <c r="P34" s="33">
        <f>((P6/WithoutPreprocessing!P7)-1)*100</f>
        <v>7.1687710306074903</v>
      </c>
      <c r="Q34" s="33">
        <f>((Q6/WithoutPreprocessing!Q7)-1)*100</f>
        <v>11.01902182965353</v>
      </c>
      <c r="R34" s="38">
        <f>((R6/WithoutPreprocessing!R7)-1)*100</f>
        <v>11.834271591976231</v>
      </c>
    </row>
    <row r="35" spans="1:19" x14ac:dyDescent="0.25">
      <c r="B35" s="74" t="s">
        <v>16</v>
      </c>
      <c r="C35" s="37">
        <f>((C7/WithoutPreprocessing!C8)-1)*100</f>
        <v>42.58841766870836</v>
      </c>
      <c r="D35" s="33">
        <f>((D7/WithoutPreprocessing!D8)-1)*100</f>
        <v>17.707124613747016</v>
      </c>
      <c r="E35" s="33">
        <f>((E7/WithoutPreprocessing!E8)-1)*100</f>
        <v>7.954296262959093</v>
      </c>
      <c r="F35" s="38">
        <f>((F7/WithoutPreprocessing!F8)-1)*100</f>
        <v>19.924409136358889</v>
      </c>
      <c r="G35" s="37">
        <f>((G7/WithoutPreprocessing!G8)-1)*100</f>
        <v>30.086960629581739</v>
      </c>
      <c r="H35" s="33">
        <f>((H7/WithoutPreprocessing!H8)-1)*100</f>
        <v>19.421248892485622</v>
      </c>
      <c r="I35" s="33">
        <f>((I7/WithoutPreprocessing!I8)-1)*100</f>
        <v>13.81217647673294</v>
      </c>
      <c r="J35" s="38">
        <f>((J7/WithoutPreprocessing!J8)-1)*100</f>
        <v>36.826460067661706</v>
      </c>
      <c r="K35" s="37">
        <f>((K7/WithoutPreprocessing!K8)-1)*100</f>
        <v>36.436615202423738</v>
      </c>
      <c r="L35" s="33">
        <f>((L7/WithoutPreprocessing!L8)-1)*100</f>
        <v>25.199286695833912</v>
      </c>
      <c r="M35" s="33">
        <f>((M7/WithoutPreprocessing!M8)-1)*100</f>
        <v>5.9115691315950292</v>
      </c>
      <c r="N35" s="38">
        <f>((N7/WithoutPreprocessing!N8)-1)*100</f>
        <v>33.152853285607932</v>
      </c>
      <c r="O35" s="33">
        <f>((O7/WithoutPreprocessing!O8)-1)*100</f>
        <v>23.648250169970165</v>
      </c>
      <c r="P35" s="33">
        <f>((P7/WithoutPreprocessing!P8)-1)*100</f>
        <v>13.637469479666375</v>
      </c>
      <c r="Q35" s="33">
        <f>((Q7/WithoutPreprocessing!Q8)-1)*100</f>
        <v>22.045193395492092</v>
      </c>
      <c r="R35" s="38">
        <f>((R7/WithoutPreprocessing!R8)-1)*100</f>
        <v>40.551438298779651</v>
      </c>
    </row>
    <row r="36" spans="1:19" x14ac:dyDescent="0.25">
      <c r="B36" s="21" t="s">
        <v>44</v>
      </c>
      <c r="C36" s="34">
        <f>((C8/WithoutPreprocessing!C9)-1)*100</f>
        <v>3.8365134514238841</v>
      </c>
      <c r="D36" s="35">
        <f>((D8/WithoutPreprocessing!D9)-1)*100</f>
        <v>2.0641399544862438</v>
      </c>
      <c r="E36" s="35">
        <f>((E8/WithoutPreprocessing!E9)-1)*100</f>
        <v>0.86202558861638856</v>
      </c>
      <c r="F36" s="36">
        <f>((F8/WithoutPreprocessing!F9)-1)*100</f>
        <v>-0.63381775302746579</v>
      </c>
      <c r="G36" s="34">
        <f>((G8/WithoutPreprocessing!G9)-1)*100</f>
        <v>4.7069646964325917</v>
      </c>
      <c r="H36" s="35">
        <f>((H8/WithoutPreprocessing!H9)-1)*100</f>
        <v>2.7697000776750524</v>
      </c>
      <c r="I36" s="35">
        <f>((I8/WithoutPreprocessing!I9)-1)*100</f>
        <v>1.4126707890705026</v>
      </c>
      <c r="J36" s="36">
        <f>((J8/WithoutPreprocessing!J9)-1)*100</f>
        <v>-0.16041383129140607</v>
      </c>
      <c r="K36" s="34">
        <f>((K8/WithoutPreprocessing!K9)-1)*100</f>
        <v>7.0132817281241433</v>
      </c>
      <c r="L36" s="35">
        <f>((L8/WithoutPreprocessing!L9)-1)*100</f>
        <v>3.8915056008979709</v>
      </c>
      <c r="M36" s="35">
        <f>((M8/WithoutPreprocessing!M9)-1)*100</f>
        <v>0.66089656275063469</v>
      </c>
      <c r="N36" s="36">
        <f>((N8/WithoutPreprocessing!N9)-1)*100</f>
        <v>-1.4622866873834628</v>
      </c>
      <c r="O36" s="35">
        <f>((O8/WithoutPreprocessing!O9)-1)*100</f>
        <v>2.3764231527252155</v>
      </c>
      <c r="P36" s="35">
        <f>((P8/WithoutPreprocessing!P9)-1)*100</f>
        <v>1.6460500078643747</v>
      </c>
      <c r="Q36" s="35">
        <f>((Q8/WithoutPreprocessing!Q9)-1)*100</f>
        <v>2.1923079673593193</v>
      </c>
      <c r="R36" s="36">
        <f>((R8/WithoutPreprocessing!R9)-1)*100</f>
        <v>1.1659321811762879</v>
      </c>
      <c r="S36" s="15"/>
    </row>
    <row r="37" spans="1:19" x14ac:dyDescent="0.25">
      <c r="B37" s="14" t="s">
        <v>45</v>
      </c>
      <c r="C37" s="37">
        <f>((C9/WithoutPreprocessing!C10)-1)*100</f>
        <v>7.9048839260165593</v>
      </c>
      <c r="D37" s="33">
        <f>((D9/WithoutPreprocessing!D10)-1)*100</f>
        <v>4.3397688126698863</v>
      </c>
      <c r="E37" s="33">
        <f>((E9/WithoutPreprocessing!E10)-1)*100</f>
        <v>1.8292372015376923</v>
      </c>
      <c r="F37" s="38">
        <f>((F9/WithoutPreprocessing!F10)-1)*100</f>
        <v>8.782768226971772</v>
      </c>
      <c r="G37" s="37">
        <f>((G9/WithoutPreprocessing!G10)-1)*100</f>
        <v>8.608624234243468</v>
      </c>
      <c r="H37" s="33">
        <f>((H9/WithoutPreprocessing!H10)-1)*100</f>
        <v>5.6295709632701918</v>
      </c>
      <c r="I37" s="33">
        <f>((I9/WithoutPreprocessing!I10)-1)*100</f>
        <v>2.9734752336145087</v>
      </c>
      <c r="J37" s="38">
        <f>((J9/WithoutPreprocessing!J10)-1)*100</f>
        <v>13.127998001287743</v>
      </c>
      <c r="K37" s="37">
        <f>((K9/WithoutPreprocessing!K10)-1)*100</f>
        <v>12.391050526494475</v>
      </c>
      <c r="L37" s="33">
        <f>((L9/WithoutPreprocessing!L10)-1)*100</f>
        <v>7.8121820908676032</v>
      </c>
      <c r="M37" s="33">
        <f>((M9/WithoutPreprocessing!M10)-1)*100</f>
        <v>1.4791883472508038</v>
      </c>
      <c r="N37" s="38">
        <f>((N9/WithoutPreprocessing!N10)-1)*100</f>
        <v>13.076836133568094</v>
      </c>
      <c r="O37" s="33">
        <f>((O9/WithoutPreprocessing!O10)-1)*100</f>
        <v>4.7559576127654823</v>
      </c>
      <c r="P37" s="33">
        <f>((P9/WithoutPreprocessing!P10)-1)*100</f>
        <v>3.4447853851853782</v>
      </c>
      <c r="Q37" s="33">
        <f>((Q9/WithoutPreprocessing!Q10)-1)*100</f>
        <v>4.5204485576442188</v>
      </c>
      <c r="R37" s="38">
        <f>((R9/WithoutPreprocessing!R10)-1)*100</f>
        <v>13.179846060002575</v>
      </c>
      <c r="S37" s="15"/>
    </row>
    <row r="38" spans="1:19" x14ac:dyDescent="0.25">
      <c r="B38" s="16" t="s">
        <v>46</v>
      </c>
      <c r="C38" s="39">
        <f>((C10/WithoutPreprocessing!C11)-1)*100</f>
        <v>12.873949830328746</v>
      </c>
      <c r="D38" s="40">
        <f>((D10/WithoutPreprocessing!D11)-1)*100</f>
        <v>6.7611715906219505</v>
      </c>
      <c r="E38" s="40">
        <f>((E10/WithoutPreprocessing!E11)-1)*100</f>
        <v>2.7229652351884903</v>
      </c>
      <c r="F38" s="41">
        <f>((F10/WithoutPreprocessing!F11)-1)*100</f>
        <v>5.3939211681428789</v>
      </c>
      <c r="G38" s="39">
        <f>((G10/WithoutPreprocessing!G11)-1)*100</f>
        <v>12.819819970673096</v>
      </c>
      <c r="H38" s="40">
        <f>((H10/WithoutPreprocessing!H11)-1)*100</f>
        <v>8.4328774961439876</v>
      </c>
      <c r="I38" s="40">
        <f>((I10/WithoutPreprocessing!I11)-1)*100</f>
        <v>4.4864414861690571</v>
      </c>
      <c r="J38" s="41">
        <f>((J10/WithoutPreprocessing!J11)-1)*100</f>
        <v>7.8757991739617283</v>
      </c>
      <c r="K38" s="39">
        <f>((K10/WithoutPreprocessing!K11)-1)*100</f>
        <v>17.845254299113279</v>
      </c>
      <c r="L38" s="40">
        <f>((L10/WithoutPreprocessing!L11)-1)*100</f>
        <v>11.554381672847613</v>
      </c>
      <c r="M38" s="40">
        <f>((M10/WithoutPreprocessing!M11)-1)*100</f>
        <v>2.1387969671698093</v>
      </c>
      <c r="N38" s="41">
        <f>((N10/WithoutPreprocessing!N11)-1)*100</f>
        <v>8.8527991210856527</v>
      </c>
      <c r="O38" s="40">
        <f>((O10/WithoutPreprocessing!O11)-1)*100</f>
        <v>7.6974999342715344</v>
      </c>
      <c r="P38" s="40">
        <f>((P10/WithoutPreprocessing!P11)-1)*100</f>
        <v>5.3049772263495054</v>
      </c>
      <c r="Q38" s="40">
        <f>((Q10/WithoutPreprocessing!Q11)-1)*100</f>
        <v>6.9196514938727915</v>
      </c>
      <c r="R38" s="41">
        <f>((R10/WithoutPreprocessing!R11)-1)*100</f>
        <v>6.9124938115694423</v>
      </c>
      <c r="S38" s="15"/>
    </row>
    <row r="39" spans="1:19" x14ac:dyDescent="0.25">
      <c r="B39" s="21" t="s">
        <v>47</v>
      </c>
      <c r="C39" s="34">
        <f>((C11/WithoutPreprocessing!C12)-1)*100</f>
        <v>0.74796930025757824</v>
      </c>
      <c r="D39" s="35">
        <f>((D11/WithoutPreprocessing!D12)-1)*100</f>
        <v>0.3466205264768929</v>
      </c>
      <c r="E39" s="35">
        <f>((E11/WithoutPreprocessing!E12)-1)*100</f>
        <v>0.22334943668365081</v>
      </c>
      <c r="F39" s="36">
        <f>((F11/WithoutPreprocessing!F12)-1)*100</f>
        <v>1.61299030784956</v>
      </c>
      <c r="G39" s="34">
        <f>((G11/WithoutPreprocessing!G12)-1)*100</f>
        <v>0.9896680472449404</v>
      </c>
      <c r="H39" s="35">
        <f>((H11/WithoutPreprocessing!H12)-1)*100</f>
        <v>0.48005218828448548</v>
      </c>
      <c r="I39" s="35">
        <f>((I11/WithoutPreprocessing!I12)-1)*100</f>
        <v>0.35207285464062821</v>
      </c>
      <c r="J39" s="36">
        <f>((J11/WithoutPreprocessing!J12)-1)*100</f>
        <v>2.7400711875102957</v>
      </c>
      <c r="K39" s="34">
        <f>((K11/WithoutPreprocessing!K12)-1)*100</f>
        <v>1.497281013795293</v>
      </c>
      <c r="L39" s="35">
        <f>((L11/WithoutPreprocessing!L12)-1)*100</f>
        <v>0.62172730377625385</v>
      </c>
      <c r="M39" s="35">
        <f>((M11/WithoutPreprocessing!M12)-1)*100</f>
        <v>0.18376514373126263</v>
      </c>
      <c r="N39" s="36">
        <f>((N11/WithoutPreprocessing!N12)-1)*100</f>
        <v>1.6146550560315776</v>
      </c>
      <c r="O39" s="35">
        <f>((O11/WithoutPreprocessing!O12)-1)*100</f>
        <v>0.47687570754773034</v>
      </c>
      <c r="P39" s="35">
        <f>((P11/WithoutPreprocessing!P12)-1)*100</f>
        <v>0.33816152151184831</v>
      </c>
      <c r="Q39" s="35">
        <f>((Q11/WithoutPreprocessing!Q12)-1)*100</f>
        <v>0.5270775391269078</v>
      </c>
      <c r="R39" s="36">
        <f>((R11/WithoutPreprocessing!R12)-1)*100</f>
        <v>3.8174298054233224</v>
      </c>
      <c r="S39" s="15"/>
    </row>
    <row r="40" spans="1:19" x14ac:dyDescent="0.25">
      <c r="B40" s="14" t="s">
        <v>48</v>
      </c>
      <c r="C40" s="37">
        <f>((C12/WithoutPreprocessing!C13)-1)*100</f>
        <v>1.5021461539384218</v>
      </c>
      <c r="D40" s="33">
        <f>((D12/WithoutPreprocessing!D13)-1)*100</f>
        <v>0.69575603877198855</v>
      </c>
      <c r="E40" s="33">
        <f>((E12/WithoutPreprocessing!E13)-1)*100</f>
        <v>0.45290276418428199</v>
      </c>
      <c r="F40" s="38">
        <f>((F12/WithoutPreprocessing!F13)-1)*100</f>
        <v>-0.39398135055563888</v>
      </c>
      <c r="G40" s="37">
        <f>((G12/WithoutPreprocessing!G13)-1)*100</f>
        <v>1.9542807940163609</v>
      </c>
      <c r="H40" s="33">
        <f>((H12/WithoutPreprocessing!H13)-1)*100</f>
        <v>0.96094291468393767</v>
      </c>
      <c r="I40" s="33">
        <f>((I12/WithoutPreprocessing!I13)-1)*100</f>
        <v>0.71279590820294558</v>
      </c>
      <c r="J40" s="38">
        <f>((J12/WithoutPreprocessing!J13)-1)*100</f>
        <v>-2.1056041871225784E-2</v>
      </c>
      <c r="K40" s="37">
        <f>((K12/WithoutPreprocessing!K13)-1)*100</f>
        <v>2.9283789933327586</v>
      </c>
      <c r="L40" s="33">
        <f>((L12/WithoutPreprocessing!L13)-1)*100</f>
        <v>1.2427438585078221</v>
      </c>
      <c r="M40" s="33">
        <f>((M12/WithoutPreprocessing!M13)-1)*100</f>
        <v>0.37493094485188116</v>
      </c>
      <c r="N40" s="38">
        <f>((N12/WithoutPreprocessing!N13)-1)*100</f>
        <v>-2.3078801170663965</v>
      </c>
      <c r="O40" s="33">
        <f>((O12/WithoutPreprocessing!O13)-1)*100</f>
        <v>0.9702304641904913</v>
      </c>
      <c r="P40" s="33">
        <f>((P12/WithoutPreprocessing!P13)-1)*100</f>
        <v>0.67877763084875919</v>
      </c>
      <c r="Q40" s="33">
        <f>((Q12/WithoutPreprocessing!Q13)-1)*100</f>
        <v>1.0637977898297457</v>
      </c>
      <c r="R40" s="38">
        <f>((R12/WithoutPreprocessing!R13)-1)*100</f>
        <v>2.2290825799401892</v>
      </c>
      <c r="S40" s="15"/>
    </row>
    <row r="41" spans="1:19" x14ac:dyDescent="0.25">
      <c r="B41" s="16" t="s">
        <v>49</v>
      </c>
      <c r="C41" s="39">
        <f>((C13/WithoutPreprocessing!C14)-1)*100</f>
        <v>2.2729552461756564</v>
      </c>
      <c r="D41" s="40">
        <f>((D13/WithoutPreprocessing!D14)-1)*100</f>
        <v>1.0423420644444681</v>
      </c>
      <c r="E41" s="40">
        <f>((E13/WithoutPreprocessing!E14)-1)*100</f>
        <v>0.63245961967126618</v>
      </c>
      <c r="F41" s="41">
        <f>((F13/WithoutPreprocessing!F14)-1)*100</f>
        <v>-0.69300416211544036</v>
      </c>
      <c r="G41" s="39">
        <f>((G13/WithoutPreprocessing!G14)-1)*100</f>
        <v>2.9108202914897907</v>
      </c>
      <c r="H41" s="40">
        <f>((H13/WithoutPreprocessing!H14)-1)*100</f>
        <v>1.4352735723474064</v>
      </c>
      <c r="I41" s="40">
        <f>((I13/WithoutPreprocessing!I14)-1)*100</f>
        <v>1.0185438764932497</v>
      </c>
      <c r="J41" s="41">
        <f>((J13/WithoutPreprocessing!J14)-1)*100</f>
        <v>-0.32678098088518848</v>
      </c>
      <c r="K41" s="39">
        <f>((K13/WithoutPreprocessing!K14)-1)*100</f>
        <v>4.3200811799646743</v>
      </c>
      <c r="L41" s="40">
        <f>((L13/WithoutPreprocessing!L14)-1)*100</f>
        <v>1.8589271514891426</v>
      </c>
      <c r="M41" s="40">
        <f>((M13/WithoutPreprocessing!M14)-1)*100</f>
        <v>0.46933318259738677</v>
      </c>
      <c r="N41" s="41">
        <f>((N13/WithoutPreprocessing!N14)-1)*100</f>
        <v>-3.056470308015502</v>
      </c>
      <c r="O41" s="40">
        <f>((O13/WithoutPreprocessing!O14)-1)*100</f>
        <v>1.4872417110598501</v>
      </c>
      <c r="P41" s="40">
        <f>((P13/WithoutPreprocessing!P14)-1)*100</f>
        <v>1.0111285644492041</v>
      </c>
      <c r="Q41" s="40">
        <f>((Q13/WithoutPreprocessing!Q14)-1)*100</f>
        <v>1.5890569160202705</v>
      </c>
      <c r="R41" s="41">
        <f>((R13/WithoutPreprocessing!R14)-1)*100</f>
        <v>2.3839262025730612</v>
      </c>
      <c r="S41" s="15"/>
    </row>
    <row r="42" spans="1:19" x14ac:dyDescent="0.25">
      <c r="A42" s="15"/>
      <c r="B42" s="71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15"/>
    </row>
    <row r="43" spans="1:19" x14ac:dyDescent="0.25">
      <c r="A43" s="15"/>
      <c r="B43" s="7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15"/>
    </row>
    <row r="44" spans="1:19" x14ac:dyDescent="0.25">
      <c r="A44" s="15"/>
      <c r="B44" s="71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15"/>
    </row>
    <row r="45" spans="1:19" x14ac:dyDescent="0.25">
      <c r="A45" s="15"/>
      <c r="B45" s="71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15"/>
    </row>
    <row r="46" spans="1:19" x14ac:dyDescent="0.25">
      <c r="A46" s="15"/>
      <c r="B46" s="71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15"/>
    </row>
    <row r="47" spans="1:19" x14ac:dyDescent="0.25">
      <c r="A47" s="15"/>
      <c r="B47" s="71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15"/>
    </row>
    <row r="48" spans="1:19" x14ac:dyDescent="0.25">
      <c r="A48" s="15"/>
      <c r="B48" s="71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15"/>
    </row>
    <row r="49" spans="1:19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</sheetData>
  <mergeCells count="12">
    <mergeCell ref="C30:F30"/>
    <mergeCell ref="G30:J30"/>
    <mergeCell ref="K30:N30"/>
    <mergeCell ref="O30:R30"/>
    <mergeCell ref="C2:F2"/>
    <mergeCell ref="G2:J2"/>
    <mergeCell ref="K2:N2"/>
    <mergeCell ref="O2:R2"/>
    <mergeCell ref="C16:F16"/>
    <mergeCell ref="G16:J16"/>
    <mergeCell ref="K16:N16"/>
    <mergeCell ref="O16:R16"/>
  </mergeCells>
  <conditionalFormatting sqref="C32:R48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50A9-CDDB-45DE-8113-92445A1922D4}">
  <dimension ref="A2:T53"/>
  <sheetViews>
    <sheetView zoomScaleNormal="100" workbookViewId="0">
      <selection activeCell="B31" sqref="B31"/>
    </sheetView>
  </sheetViews>
  <sheetFormatPr baseColWidth="10" defaultRowHeight="15" x14ac:dyDescent="0.25"/>
  <cols>
    <col min="2" max="2" width="34.7109375" customWidth="1"/>
  </cols>
  <sheetData>
    <row r="2" spans="1:18" x14ac:dyDescent="0.25">
      <c r="C2" s="130" t="s">
        <v>0</v>
      </c>
      <c r="D2" s="131"/>
      <c r="E2" s="131"/>
      <c r="F2" s="132"/>
      <c r="G2" s="130" t="s">
        <v>1</v>
      </c>
      <c r="H2" s="131"/>
      <c r="I2" s="131"/>
      <c r="J2" s="132"/>
      <c r="K2" s="130" t="s">
        <v>2</v>
      </c>
      <c r="L2" s="131"/>
      <c r="M2" s="131"/>
      <c r="N2" s="132"/>
      <c r="O2" s="131" t="s">
        <v>3</v>
      </c>
      <c r="P2" s="131"/>
      <c r="Q2" s="131"/>
      <c r="R2" s="132"/>
    </row>
    <row r="3" spans="1:18" x14ac:dyDescent="0.25">
      <c r="B3" s="17" t="s">
        <v>12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3" t="s">
        <v>7</v>
      </c>
      <c r="K3" s="1" t="s">
        <v>4</v>
      </c>
      <c r="L3" s="2" t="s">
        <v>5</v>
      </c>
      <c r="M3" s="2" t="s">
        <v>6</v>
      </c>
      <c r="N3" s="3" t="s">
        <v>7</v>
      </c>
      <c r="O3" s="2" t="s">
        <v>4</v>
      </c>
      <c r="P3" s="2" t="s">
        <v>5</v>
      </c>
      <c r="Q3" s="2" t="s">
        <v>6</v>
      </c>
      <c r="R3" s="3" t="s">
        <v>7</v>
      </c>
    </row>
    <row r="4" spans="1:18" x14ac:dyDescent="0.25">
      <c r="B4" s="20" t="s">
        <v>14</v>
      </c>
      <c r="C4" s="56">
        <v>98.759727999999996</v>
      </c>
      <c r="D4" s="54">
        <v>98.565174999999996</v>
      </c>
      <c r="E4" s="54">
        <v>95.928988000000004</v>
      </c>
      <c r="F4" s="57">
        <v>93.190661000000006</v>
      </c>
      <c r="G4" s="24">
        <v>98.278797999999995</v>
      </c>
      <c r="H4" s="25">
        <v>97.985685000000004</v>
      </c>
      <c r="I4" s="25">
        <v>94.693987000000007</v>
      </c>
      <c r="J4" s="26">
        <v>91.072834999999998</v>
      </c>
      <c r="K4" s="24">
        <v>97.846007999999998</v>
      </c>
      <c r="L4" s="25">
        <v>97.911912000000001</v>
      </c>
      <c r="M4" s="25">
        <v>92.825731000000005</v>
      </c>
      <c r="N4" s="26">
        <v>89.212294</v>
      </c>
      <c r="O4" s="25">
        <v>98.715433000000004</v>
      </c>
      <c r="P4" s="25">
        <v>98.059568999999996</v>
      </c>
      <c r="Q4" s="25">
        <v>96.638990000000007</v>
      </c>
      <c r="R4" s="26">
        <v>93.012632999999994</v>
      </c>
    </row>
    <row r="5" spans="1:18" x14ac:dyDescent="0.25">
      <c r="B5" s="18" t="s">
        <v>15</v>
      </c>
      <c r="C5" s="58">
        <v>98.078794000000002</v>
      </c>
      <c r="D5" s="23">
        <v>98.574903000000006</v>
      </c>
      <c r="E5" s="23">
        <v>95.753890999999996</v>
      </c>
      <c r="F5" s="59">
        <v>87.232489999999999</v>
      </c>
      <c r="G5" s="27">
        <v>97.385046000000003</v>
      </c>
      <c r="H5" s="28">
        <v>98.004851000000002</v>
      </c>
      <c r="I5" s="28">
        <v>94.488113999999996</v>
      </c>
      <c r="J5" s="29">
        <v>80.821250000000006</v>
      </c>
      <c r="K5" s="27">
        <v>96.533097999999995</v>
      </c>
      <c r="L5" s="28">
        <v>97.938486999999995</v>
      </c>
      <c r="M5" s="28">
        <v>92.594744000000006</v>
      </c>
      <c r="N5" s="29">
        <v>85.124931000000004</v>
      </c>
      <c r="O5" s="28">
        <v>98.252165000000005</v>
      </c>
      <c r="P5" s="28">
        <v>98.071304999999995</v>
      </c>
      <c r="Q5" s="28">
        <v>96.460531000000003</v>
      </c>
      <c r="R5" s="29">
        <v>76.931791000000004</v>
      </c>
    </row>
    <row r="6" spans="1:18" x14ac:dyDescent="0.25">
      <c r="B6" s="18" t="s">
        <v>17</v>
      </c>
      <c r="C6" s="58">
        <v>98.161479</v>
      </c>
      <c r="D6" s="23">
        <v>98.482489999999999</v>
      </c>
      <c r="E6" s="23">
        <v>95.583658</v>
      </c>
      <c r="F6" s="59">
        <v>92.378405000000001</v>
      </c>
      <c r="G6" s="27">
        <v>97.488849999999999</v>
      </c>
      <c r="H6" s="28">
        <v>97.876118000000005</v>
      </c>
      <c r="I6" s="28">
        <v>94.270992000000007</v>
      </c>
      <c r="J6" s="29">
        <v>89.493615000000005</v>
      </c>
      <c r="K6" s="27">
        <v>96.706637999999998</v>
      </c>
      <c r="L6" s="28">
        <v>97.778659000000005</v>
      </c>
      <c r="M6" s="28">
        <v>92.347476999999998</v>
      </c>
      <c r="N6" s="29">
        <v>88.892842000000002</v>
      </c>
      <c r="O6" s="28">
        <v>98.283820000000006</v>
      </c>
      <c r="P6" s="28">
        <v>97.973770999999999</v>
      </c>
      <c r="Q6" s="28">
        <v>96.276342999999997</v>
      </c>
      <c r="R6" s="29">
        <v>90.102563000000004</v>
      </c>
    </row>
    <row r="7" spans="1:18" x14ac:dyDescent="0.25">
      <c r="B7" s="19" t="s">
        <v>16</v>
      </c>
      <c r="C7" s="58">
        <v>98.195525000000004</v>
      </c>
      <c r="D7" s="23">
        <v>98.482489999999999</v>
      </c>
      <c r="E7" s="23">
        <v>95.496109000000004</v>
      </c>
      <c r="F7" s="59">
        <v>89.936769999999996</v>
      </c>
      <c r="G7" s="27">
        <v>97.550327999999993</v>
      </c>
      <c r="H7" s="28">
        <v>97.888462000000004</v>
      </c>
      <c r="I7" s="28">
        <v>94.155445999999998</v>
      </c>
      <c r="J7" s="29">
        <v>86.439503000000002</v>
      </c>
      <c r="K7" s="27">
        <v>96.788041000000007</v>
      </c>
      <c r="L7" s="28">
        <v>97.826605999999998</v>
      </c>
      <c r="M7" s="28">
        <v>92.353595999999996</v>
      </c>
      <c r="N7" s="29">
        <v>85.437259999999995</v>
      </c>
      <c r="O7" s="28">
        <v>98.324718000000004</v>
      </c>
      <c r="P7" s="28">
        <v>97.950395</v>
      </c>
      <c r="Q7" s="28">
        <v>96.029004</v>
      </c>
      <c r="R7" s="29">
        <v>87.465537999999995</v>
      </c>
    </row>
    <row r="8" spans="1:18" x14ac:dyDescent="0.25">
      <c r="B8" s="20" t="s">
        <v>44</v>
      </c>
      <c r="C8" s="24">
        <v>98.706226000000001</v>
      </c>
      <c r="D8" s="25">
        <v>98.652724000000006</v>
      </c>
      <c r="E8" s="25">
        <v>96.147859999999994</v>
      </c>
      <c r="F8" s="26">
        <v>88.506809000000004</v>
      </c>
      <c r="G8" s="24">
        <v>98.217455000000001</v>
      </c>
      <c r="H8" s="25">
        <v>98.114710000000002</v>
      </c>
      <c r="I8" s="25">
        <v>94.945808999999997</v>
      </c>
      <c r="J8" s="26">
        <v>86.478419000000002</v>
      </c>
      <c r="K8" s="24">
        <v>97.684942000000007</v>
      </c>
      <c r="L8" s="25">
        <v>98.034280999999993</v>
      </c>
      <c r="M8" s="25">
        <v>93.258505999999997</v>
      </c>
      <c r="N8" s="26">
        <v>83.138549999999995</v>
      </c>
      <c r="O8" s="25">
        <v>98.755806000000007</v>
      </c>
      <c r="P8" s="25">
        <v>98.195271000000005</v>
      </c>
      <c r="Q8" s="25">
        <v>96.695294000000004</v>
      </c>
      <c r="R8" s="26">
        <v>90.097859</v>
      </c>
    </row>
    <row r="9" spans="1:18" x14ac:dyDescent="0.25">
      <c r="B9" s="18" t="s">
        <v>45</v>
      </c>
      <c r="C9" s="27">
        <v>98.035019000000005</v>
      </c>
      <c r="D9" s="28">
        <v>98.642995999999997</v>
      </c>
      <c r="E9" s="28">
        <v>96.001946000000004</v>
      </c>
      <c r="F9" s="29">
        <v>90.393968999999998</v>
      </c>
      <c r="G9" s="27">
        <v>97.348147999999995</v>
      </c>
      <c r="H9" s="28">
        <v>98.106280999999996</v>
      </c>
      <c r="I9" s="28">
        <v>94.772238999999999</v>
      </c>
      <c r="J9" s="29">
        <v>86.460994999999997</v>
      </c>
      <c r="K9" s="27">
        <v>96.388683</v>
      </c>
      <c r="L9" s="28">
        <v>98.033308000000005</v>
      </c>
      <c r="M9" s="28">
        <v>93.070959999999999</v>
      </c>
      <c r="N9" s="29">
        <v>86.783134000000004</v>
      </c>
      <c r="O9" s="28">
        <v>98.326907000000006</v>
      </c>
      <c r="P9" s="28">
        <v>98.179361999999998</v>
      </c>
      <c r="Q9" s="28">
        <v>96.536872000000002</v>
      </c>
      <c r="R9" s="29">
        <v>86.141238999999999</v>
      </c>
    </row>
    <row r="10" spans="1:18" x14ac:dyDescent="0.25">
      <c r="B10" s="19" t="s">
        <v>46</v>
      </c>
      <c r="C10" s="30">
        <v>98.025291999999993</v>
      </c>
      <c r="D10" s="31">
        <v>98.686769999999996</v>
      </c>
      <c r="E10" s="31">
        <v>95.909532999999996</v>
      </c>
      <c r="F10" s="32">
        <v>90</v>
      </c>
      <c r="G10" s="30">
        <v>97.345557999999997</v>
      </c>
      <c r="H10" s="31">
        <v>98.174351999999999</v>
      </c>
      <c r="I10" s="31">
        <v>94.705623000000003</v>
      </c>
      <c r="J10" s="32">
        <v>85.611086999999998</v>
      </c>
      <c r="K10" s="30">
        <v>96.368048000000002</v>
      </c>
      <c r="L10" s="31">
        <v>98.063964999999996</v>
      </c>
      <c r="M10" s="31">
        <v>92.882906000000006</v>
      </c>
      <c r="N10" s="32">
        <v>87.136204000000006</v>
      </c>
      <c r="O10" s="31">
        <v>98.343101000000004</v>
      </c>
      <c r="P10" s="31">
        <v>98.284987000000001</v>
      </c>
      <c r="Q10" s="31">
        <v>96.601309999999998</v>
      </c>
      <c r="R10" s="32">
        <v>84.138439000000005</v>
      </c>
    </row>
    <row r="11" spans="1:18" x14ac:dyDescent="0.25">
      <c r="B11" s="20" t="s">
        <v>47</v>
      </c>
      <c r="C11" s="24">
        <v>98.915369999999996</v>
      </c>
      <c r="D11" s="25">
        <v>98.565174999999996</v>
      </c>
      <c r="E11" s="25">
        <v>96.035991999999993</v>
      </c>
      <c r="F11" s="26">
        <v>88.453306999999995</v>
      </c>
      <c r="G11" s="24">
        <v>98.498615000000001</v>
      </c>
      <c r="H11" s="25">
        <v>97.982726999999997</v>
      </c>
      <c r="I11" s="25">
        <v>94.812775999999999</v>
      </c>
      <c r="J11" s="26">
        <v>83.375808000000006</v>
      </c>
      <c r="K11" s="24">
        <v>97.987892000000002</v>
      </c>
      <c r="L11" s="25">
        <v>97.908716999999996</v>
      </c>
      <c r="M11" s="25">
        <v>92.990522999999996</v>
      </c>
      <c r="N11" s="26">
        <v>84.231770999999995</v>
      </c>
      <c r="O11" s="25">
        <v>99.014690999999999</v>
      </c>
      <c r="P11" s="25">
        <v>98.056849</v>
      </c>
      <c r="Q11" s="25">
        <v>96.707875000000001</v>
      </c>
      <c r="R11" s="26">
        <v>82.537066999999993</v>
      </c>
    </row>
    <row r="12" spans="1:18" x14ac:dyDescent="0.25">
      <c r="B12" s="18" t="s">
        <v>48</v>
      </c>
      <c r="C12" s="27">
        <v>98.925096999999994</v>
      </c>
      <c r="D12" s="28">
        <v>98.550584000000001</v>
      </c>
      <c r="E12" s="28">
        <v>96.001946000000004</v>
      </c>
      <c r="F12" s="29">
        <v>88.531127999999995</v>
      </c>
      <c r="G12" s="27">
        <v>98.511584999999997</v>
      </c>
      <c r="H12" s="28">
        <v>97.960205999999999</v>
      </c>
      <c r="I12" s="28">
        <v>94.752437999999998</v>
      </c>
      <c r="J12" s="29">
        <v>83.710965000000002</v>
      </c>
      <c r="K12" s="27">
        <v>97.993136000000007</v>
      </c>
      <c r="L12" s="28">
        <v>97.896657000000005</v>
      </c>
      <c r="M12" s="28">
        <v>92.963561999999996</v>
      </c>
      <c r="N12" s="29">
        <v>83.985675000000001</v>
      </c>
      <c r="O12" s="28">
        <v>99.035550000000001</v>
      </c>
      <c r="P12" s="28">
        <v>98.023838999999995</v>
      </c>
      <c r="Q12" s="28">
        <v>96.611509999999996</v>
      </c>
      <c r="R12" s="29">
        <v>83.438045000000002</v>
      </c>
    </row>
    <row r="13" spans="1:18" x14ac:dyDescent="0.25">
      <c r="B13" s="19" t="s">
        <v>49</v>
      </c>
      <c r="C13" s="30">
        <v>98.900778000000003</v>
      </c>
      <c r="D13" s="31">
        <v>98.545720000000003</v>
      </c>
      <c r="E13" s="31">
        <v>95.982489999999999</v>
      </c>
      <c r="F13" s="32">
        <v>87.363812999999993</v>
      </c>
      <c r="G13" s="30">
        <v>98.474423000000002</v>
      </c>
      <c r="H13" s="31">
        <v>97.951684999999998</v>
      </c>
      <c r="I13" s="31">
        <v>94.714293999999995</v>
      </c>
      <c r="J13" s="32">
        <v>80.844458000000003</v>
      </c>
      <c r="K13" s="30">
        <v>97.986002999999997</v>
      </c>
      <c r="L13" s="31">
        <v>97.891565</v>
      </c>
      <c r="M13" s="31">
        <v>92.950248000000002</v>
      </c>
      <c r="N13" s="32">
        <v>86.035927999999998</v>
      </c>
      <c r="O13" s="31">
        <v>98.967735000000005</v>
      </c>
      <c r="P13" s="31">
        <v>98.011877999999996</v>
      </c>
      <c r="Q13" s="31">
        <v>96.546593000000001</v>
      </c>
      <c r="R13" s="32">
        <v>76.243849999999995</v>
      </c>
    </row>
    <row r="14" spans="1:18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6" spans="1:18" x14ac:dyDescent="0.25">
      <c r="C16" s="133" t="s">
        <v>8</v>
      </c>
      <c r="D16" s="134"/>
      <c r="E16" s="134"/>
      <c r="F16" s="135"/>
      <c r="G16" s="133" t="s">
        <v>9</v>
      </c>
      <c r="H16" s="134"/>
      <c r="I16" s="134"/>
      <c r="J16" s="135"/>
      <c r="K16" s="136" t="s">
        <v>10</v>
      </c>
      <c r="L16" s="137"/>
      <c r="M16" s="137"/>
      <c r="N16" s="138"/>
      <c r="O16" s="137" t="s">
        <v>11</v>
      </c>
      <c r="P16" s="137"/>
      <c r="Q16" s="137"/>
      <c r="R16" s="138"/>
    </row>
    <row r="17" spans="1:20" x14ac:dyDescent="0.25">
      <c r="B17" s="8" t="s">
        <v>12</v>
      </c>
      <c r="C17" s="1" t="s">
        <v>4</v>
      </c>
      <c r="D17" s="2" t="s">
        <v>5</v>
      </c>
      <c r="E17" s="2" t="s">
        <v>6</v>
      </c>
      <c r="F17" s="3" t="s">
        <v>7</v>
      </c>
      <c r="G17" s="1" t="s">
        <v>4</v>
      </c>
      <c r="H17" s="2" t="s">
        <v>5</v>
      </c>
      <c r="I17" s="2" t="s">
        <v>6</v>
      </c>
      <c r="J17" s="3" t="s">
        <v>7</v>
      </c>
      <c r="K17" s="1" t="s">
        <v>4</v>
      </c>
      <c r="L17" s="2" t="s">
        <v>5</v>
      </c>
      <c r="M17" s="2" t="s">
        <v>6</v>
      </c>
      <c r="N17" s="3" t="s">
        <v>7</v>
      </c>
      <c r="O17" s="2" t="s">
        <v>4</v>
      </c>
      <c r="P17" s="2" t="s">
        <v>5</v>
      </c>
      <c r="Q17" s="2" t="s">
        <v>6</v>
      </c>
      <c r="R17" s="3" t="s">
        <v>7</v>
      </c>
    </row>
    <row r="18" spans="1:20" x14ac:dyDescent="0.25">
      <c r="B18" s="20" t="s">
        <v>14</v>
      </c>
      <c r="C18" s="24">
        <v>4.8438000000000002E-2</v>
      </c>
      <c r="D18" s="25">
        <v>5.2593750000000004</v>
      </c>
      <c r="E18" s="25">
        <v>5.1562999999999998E-2</v>
      </c>
      <c r="F18" s="26">
        <v>5.1062500000000002</v>
      </c>
      <c r="G18" s="24">
        <v>8.4139999999999996E-3</v>
      </c>
      <c r="H18" s="25">
        <v>5.2849E-2</v>
      </c>
      <c r="I18" s="25">
        <v>7.1599999999999997E-3</v>
      </c>
      <c r="J18" s="26">
        <v>0.28391100000000002</v>
      </c>
      <c r="K18" s="51">
        <v>16800</v>
      </c>
      <c r="L18" s="45">
        <v>646285.6</v>
      </c>
      <c r="M18" s="45">
        <v>3229.6</v>
      </c>
      <c r="N18" s="46">
        <v>919636</v>
      </c>
      <c r="O18" s="45">
        <v>0</v>
      </c>
      <c r="P18" s="45">
        <v>103.2</v>
      </c>
      <c r="Q18" s="45">
        <v>103.2</v>
      </c>
      <c r="R18" s="46">
        <v>172</v>
      </c>
    </row>
    <row r="19" spans="1:20" x14ac:dyDescent="0.25">
      <c r="B19" s="18" t="s">
        <v>15</v>
      </c>
      <c r="C19" s="27">
        <v>5.1562999999999998E-2</v>
      </c>
      <c r="D19" s="28">
        <v>5.2078129999999998</v>
      </c>
      <c r="E19" s="28">
        <v>4.6875E-2</v>
      </c>
      <c r="F19" s="29">
        <v>3.4125000000000001</v>
      </c>
      <c r="G19" s="27">
        <v>1.2204E-2</v>
      </c>
      <c r="H19" s="28">
        <v>3.6343E-2</v>
      </c>
      <c r="I19" s="28">
        <v>0</v>
      </c>
      <c r="J19" s="29">
        <v>0.16758899999999999</v>
      </c>
      <c r="K19" s="52">
        <v>17016</v>
      </c>
      <c r="L19" s="47">
        <v>646251.19999999995</v>
      </c>
      <c r="M19" s="47">
        <v>3229.6</v>
      </c>
      <c r="N19" s="48">
        <v>1725499.2</v>
      </c>
      <c r="O19" s="47">
        <v>0</v>
      </c>
      <c r="P19" s="47">
        <v>137.6</v>
      </c>
      <c r="Q19" s="47">
        <v>103.2</v>
      </c>
      <c r="R19" s="48">
        <v>137.60000099999999</v>
      </c>
    </row>
    <row r="20" spans="1:20" x14ac:dyDescent="0.25">
      <c r="B20" s="18" t="s">
        <v>17</v>
      </c>
      <c r="C20" s="27">
        <v>0.05</v>
      </c>
      <c r="D20" s="28">
        <v>5.1875</v>
      </c>
      <c r="E20" s="28">
        <v>5.4688000000000001E-2</v>
      </c>
      <c r="F20" s="29">
        <v>4.1953129999999996</v>
      </c>
      <c r="G20" s="27">
        <v>9.3749999999999997E-3</v>
      </c>
      <c r="H20" s="28">
        <v>4.0745000000000003E-2</v>
      </c>
      <c r="I20" s="28">
        <v>7.8130000000000005E-3</v>
      </c>
      <c r="J20" s="29">
        <v>0.26573999999999998</v>
      </c>
      <c r="K20" s="52">
        <v>17016</v>
      </c>
      <c r="L20" s="47">
        <v>646320</v>
      </c>
      <c r="M20" s="47">
        <v>3229.6</v>
      </c>
      <c r="N20" s="48">
        <v>1888179.2</v>
      </c>
      <c r="O20" s="47">
        <v>0</v>
      </c>
      <c r="P20" s="47">
        <v>0</v>
      </c>
      <c r="Q20" s="47">
        <v>103.2</v>
      </c>
      <c r="R20" s="48">
        <v>137.60000099999999</v>
      </c>
    </row>
    <row r="21" spans="1:20" x14ac:dyDescent="0.25">
      <c r="B21" s="19" t="s">
        <v>16</v>
      </c>
      <c r="C21" s="30">
        <v>5.9374999999999997E-2</v>
      </c>
      <c r="D21" s="31">
        <v>5.1437499999999998</v>
      </c>
      <c r="E21" s="31">
        <v>5.7813000000000003E-2</v>
      </c>
      <c r="F21" s="32">
        <v>5.032813</v>
      </c>
      <c r="G21" s="30">
        <v>6.2500000000000003E-3</v>
      </c>
      <c r="H21" s="31">
        <v>3.7499999999999999E-2</v>
      </c>
      <c r="I21" s="31">
        <v>1.0005E-2</v>
      </c>
      <c r="J21" s="32">
        <v>0.20221600000000001</v>
      </c>
      <c r="K21" s="53">
        <v>16816</v>
      </c>
      <c r="L21" s="49">
        <v>646320</v>
      </c>
      <c r="M21" s="49">
        <v>3264</v>
      </c>
      <c r="N21" s="50">
        <v>1599040.8</v>
      </c>
      <c r="O21" s="49">
        <v>0</v>
      </c>
      <c r="P21" s="49">
        <v>0</v>
      </c>
      <c r="Q21" s="49">
        <v>0</v>
      </c>
      <c r="R21" s="50">
        <v>157.640604</v>
      </c>
    </row>
    <row r="22" spans="1:20" x14ac:dyDescent="0.25">
      <c r="B22" s="20" t="s">
        <v>44</v>
      </c>
      <c r="C22" s="24">
        <v>5.3124999999999999E-2</v>
      </c>
      <c r="D22" s="25">
        <v>5.2593750000000004</v>
      </c>
      <c r="E22" s="25">
        <v>4.3749999999999997E-2</v>
      </c>
      <c r="F22" s="26">
        <v>3.079688</v>
      </c>
      <c r="G22" s="24">
        <v>1.0364E-2</v>
      </c>
      <c r="H22" s="25">
        <v>9.6115999999999993E-2</v>
      </c>
      <c r="I22" s="25">
        <v>6.2500000000000003E-3</v>
      </c>
      <c r="J22" s="26">
        <v>0.22212200000000001</v>
      </c>
      <c r="K22" s="51">
        <v>14432</v>
      </c>
      <c r="L22" s="45">
        <v>646293.6</v>
      </c>
      <c r="M22" s="45">
        <v>3229.6</v>
      </c>
      <c r="N22" s="46">
        <v>1251112</v>
      </c>
      <c r="O22" s="45">
        <v>0</v>
      </c>
      <c r="P22" s="45">
        <v>103.2</v>
      </c>
      <c r="Q22" s="45">
        <v>103.2</v>
      </c>
      <c r="R22" s="46">
        <v>0</v>
      </c>
    </row>
    <row r="23" spans="1:20" x14ac:dyDescent="0.25">
      <c r="B23" s="18" t="s">
        <v>45</v>
      </c>
      <c r="C23" s="27">
        <v>5.1562999999999998E-2</v>
      </c>
      <c r="D23" s="28">
        <v>5.173438</v>
      </c>
      <c r="E23" s="28">
        <v>4.5312999999999999E-2</v>
      </c>
      <c r="F23" s="29">
        <v>4.2406249999999996</v>
      </c>
      <c r="G23" s="27">
        <v>1.0005E-2</v>
      </c>
      <c r="H23" s="28">
        <v>5.0606999999999999E-2</v>
      </c>
      <c r="I23" s="28">
        <v>8.4139999999999996E-3</v>
      </c>
      <c r="J23" s="29">
        <v>0.314695</v>
      </c>
      <c r="K23" s="52">
        <v>20208</v>
      </c>
      <c r="L23" s="47">
        <v>646293.6</v>
      </c>
      <c r="M23" s="47">
        <v>3264</v>
      </c>
      <c r="N23" s="48">
        <v>1273469.6000000001</v>
      </c>
      <c r="O23" s="47">
        <v>0</v>
      </c>
      <c r="P23" s="47">
        <v>103.2</v>
      </c>
      <c r="Q23" s="47">
        <v>0</v>
      </c>
      <c r="R23" s="48">
        <v>103.19999900000001</v>
      </c>
    </row>
    <row r="24" spans="1:20" x14ac:dyDescent="0.25">
      <c r="B24" s="19" t="s">
        <v>46</v>
      </c>
      <c r="C24" s="30">
        <v>5.4688000000000001E-2</v>
      </c>
      <c r="D24" s="31">
        <v>5.1390630000000002</v>
      </c>
      <c r="E24" s="31">
        <v>4.5312999999999999E-2</v>
      </c>
      <c r="F24" s="32">
        <v>4.828125</v>
      </c>
      <c r="G24" s="30">
        <v>7.8130000000000005E-3</v>
      </c>
      <c r="H24" s="31">
        <v>5.3878000000000002E-2</v>
      </c>
      <c r="I24" s="31">
        <v>8.4139999999999996E-3</v>
      </c>
      <c r="J24" s="32">
        <v>0.337731</v>
      </c>
      <c r="K24" s="53">
        <v>19944</v>
      </c>
      <c r="L24" s="49">
        <v>646190.4</v>
      </c>
      <c r="M24" s="49">
        <v>3264</v>
      </c>
      <c r="N24" s="50">
        <v>1534560.8</v>
      </c>
      <c r="O24" s="49">
        <v>0</v>
      </c>
      <c r="P24" s="49">
        <v>168.52489399999999</v>
      </c>
      <c r="Q24" s="49">
        <v>0</v>
      </c>
      <c r="R24" s="50">
        <v>157.640604</v>
      </c>
    </row>
    <row r="25" spans="1:20" x14ac:dyDescent="0.25">
      <c r="B25" s="20" t="s">
        <v>47</v>
      </c>
      <c r="C25" s="24">
        <v>5.3124999999999999E-2</v>
      </c>
      <c r="D25" s="25">
        <v>5.2171880000000002</v>
      </c>
      <c r="E25" s="25">
        <v>4.5312999999999999E-2</v>
      </c>
      <c r="F25" s="26">
        <v>4.6656250000000004</v>
      </c>
      <c r="G25" s="24">
        <v>1.0364E-2</v>
      </c>
      <c r="H25" s="25">
        <v>5.5220999999999999E-2</v>
      </c>
      <c r="I25" s="25">
        <v>4.6870000000000002E-3</v>
      </c>
      <c r="J25" s="26">
        <v>0.33940399999999998</v>
      </c>
      <c r="K25" s="51">
        <v>16800</v>
      </c>
      <c r="L25" s="45">
        <v>646259.19999999995</v>
      </c>
      <c r="M25" s="45">
        <v>3264</v>
      </c>
      <c r="N25" s="46">
        <v>822939.2</v>
      </c>
      <c r="O25" s="45">
        <v>0</v>
      </c>
      <c r="P25" s="45">
        <v>137.6</v>
      </c>
      <c r="Q25" s="45">
        <v>0</v>
      </c>
      <c r="R25" s="46">
        <v>137.6</v>
      </c>
    </row>
    <row r="26" spans="1:20" x14ac:dyDescent="0.25">
      <c r="B26" s="18" t="s">
        <v>48</v>
      </c>
      <c r="C26" s="27">
        <v>5.3124999999999999E-2</v>
      </c>
      <c r="D26" s="28">
        <v>5.2374999999999998</v>
      </c>
      <c r="E26" s="28">
        <v>4.2188000000000003E-2</v>
      </c>
      <c r="F26" s="29">
        <v>4.454688</v>
      </c>
      <c r="G26" s="27">
        <v>7.6550000000000003E-3</v>
      </c>
      <c r="H26" s="28">
        <v>7.3553999999999994E-2</v>
      </c>
      <c r="I26" s="28">
        <v>7.1599999999999997E-3</v>
      </c>
      <c r="J26" s="29">
        <v>0.293105</v>
      </c>
      <c r="K26" s="52">
        <v>16800</v>
      </c>
      <c r="L26" s="47">
        <v>646293.6</v>
      </c>
      <c r="M26" s="47">
        <v>3259.2</v>
      </c>
      <c r="N26" s="48">
        <v>835012</v>
      </c>
      <c r="O26" s="47">
        <v>0</v>
      </c>
      <c r="P26" s="47">
        <v>103.2</v>
      </c>
      <c r="Q26" s="47">
        <v>14.4</v>
      </c>
      <c r="R26" s="48">
        <v>172</v>
      </c>
    </row>
    <row r="27" spans="1:20" x14ac:dyDescent="0.25">
      <c r="B27" s="19" t="s">
        <v>49</v>
      </c>
      <c r="C27" s="30">
        <v>0.05</v>
      </c>
      <c r="D27" s="31">
        <v>5.235938</v>
      </c>
      <c r="E27" s="31">
        <v>4.6875E-2</v>
      </c>
      <c r="F27" s="32">
        <v>3.767188</v>
      </c>
      <c r="G27" s="30">
        <v>6.2500000000000003E-3</v>
      </c>
      <c r="H27" s="31">
        <v>5.0606999999999999E-2</v>
      </c>
      <c r="I27" s="31">
        <v>6.9880000000000003E-3</v>
      </c>
      <c r="J27" s="32">
        <v>0.21846499999999999</v>
      </c>
      <c r="K27" s="53">
        <v>14432</v>
      </c>
      <c r="L27" s="49">
        <v>646328</v>
      </c>
      <c r="M27" s="49">
        <v>3264</v>
      </c>
      <c r="N27" s="50">
        <v>1104837.6000000001</v>
      </c>
      <c r="O27" s="49">
        <v>0</v>
      </c>
      <c r="P27" s="49">
        <v>0</v>
      </c>
      <c r="Q27" s="49">
        <v>0</v>
      </c>
      <c r="R27" s="50">
        <v>103.19999900000001</v>
      </c>
    </row>
    <row r="28" spans="1:2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30" spans="1:20" x14ac:dyDescent="0.25">
      <c r="C30" s="130" t="s">
        <v>0</v>
      </c>
      <c r="D30" s="131"/>
      <c r="E30" s="131"/>
      <c r="F30" s="132"/>
      <c r="G30" s="130" t="s">
        <v>1</v>
      </c>
      <c r="H30" s="131"/>
      <c r="I30" s="131"/>
      <c r="J30" s="132"/>
      <c r="K30" s="130" t="s">
        <v>2</v>
      </c>
      <c r="L30" s="131"/>
      <c r="M30" s="131"/>
      <c r="N30" s="132"/>
      <c r="O30" s="131" t="s">
        <v>3</v>
      </c>
      <c r="P30" s="131"/>
      <c r="Q30" s="131"/>
      <c r="R30" s="132"/>
    </row>
    <row r="31" spans="1:20" x14ac:dyDescent="0.25">
      <c r="B31" s="17" t="s">
        <v>53</v>
      </c>
      <c r="C31" s="10" t="s">
        <v>4</v>
      </c>
      <c r="D31" s="11" t="s">
        <v>5</v>
      </c>
      <c r="E31" s="11" t="s">
        <v>6</v>
      </c>
      <c r="F31" s="12" t="s">
        <v>7</v>
      </c>
      <c r="G31" s="10" t="s">
        <v>4</v>
      </c>
      <c r="H31" s="11" t="s">
        <v>5</v>
      </c>
      <c r="I31" s="11" t="s">
        <v>6</v>
      </c>
      <c r="J31" s="12" t="s">
        <v>7</v>
      </c>
      <c r="K31" s="10" t="s">
        <v>4</v>
      </c>
      <c r="L31" s="11" t="s">
        <v>5</v>
      </c>
      <c r="M31" s="11" t="s">
        <v>6</v>
      </c>
      <c r="N31" s="12" t="s">
        <v>7</v>
      </c>
      <c r="O31" s="11" t="s">
        <v>4</v>
      </c>
      <c r="P31" s="11" t="s">
        <v>5</v>
      </c>
      <c r="Q31" s="11" t="s">
        <v>6</v>
      </c>
      <c r="R31" s="12" t="s">
        <v>7</v>
      </c>
    </row>
    <row r="32" spans="1:20" x14ac:dyDescent="0.25">
      <c r="B32" s="72" t="s">
        <v>14</v>
      </c>
      <c r="C32" s="34">
        <f>((C4/WithoutPreprocessing!C5)-1)*100</f>
        <v>3.7080551820362295</v>
      </c>
      <c r="D32" s="35">
        <f>((D4/WithoutPreprocessing!D5)-1)*100</f>
        <v>1.9417476732288552</v>
      </c>
      <c r="E32" s="35">
        <f>((E4/WithoutPreprocessing!E5)-1)*100</f>
        <v>0.91071805576141696</v>
      </c>
      <c r="F32" s="36">
        <f>((F4/WithoutPreprocessing!F5)-1)*100</f>
        <v>7.4231882102348434</v>
      </c>
      <c r="G32" s="34">
        <f>((G4/WithoutPreprocessing!G5)-1)*100</f>
        <v>4.5577023706472319</v>
      </c>
      <c r="H32" s="35">
        <f>((H4/WithoutPreprocessing!H5)-1)*100</f>
        <v>2.6158442678023475</v>
      </c>
      <c r="I32" s="35">
        <f>((I4/WithoutPreprocessing!I5)-1)*100</f>
        <v>1.4743965876376386</v>
      </c>
      <c r="J32" s="36">
        <f>((J4/WithoutPreprocessing!J5)-1)*100</f>
        <v>10.522519448603118</v>
      </c>
      <c r="K32" s="34">
        <f>((K4/WithoutPreprocessing!K5)-1)*100</f>
        <v>6.8768962548152235</v>
      </c>
      <c r="L32" s="35">
        <f>((L4/WithoutPreprocessing!L5)-1)*100</f>
        <v>3.6281977964678802</v>
      </c>
      <c r="M32" s="35">
        <f>((M4/WithoutPreprocessing!M5)-1)*100</f>
        <v>0.76222317282974572</v>
      </c>
      <c r="N32" s="36">
        <f>((N4/WithoutPreprocessing!N5)-1)*100</f>
        <v>10.211495251348325</v>
      </c>
      <c r="O32" s="35">
        <f>((O4/WithoutPreprocessing!O5)-1)*100</f>
        <v>2.2179007481222035</v>
      </c>
      <c r="P32" s="35">
        <f>((P4/WithoutPreprocessing!P5)-1)*100</f>
        <v>1.6019631002967216</v>
      </c>
      <c r="Q32" s="35">
        <f>((Q4/WithoutPreprocessing!Q5)-1)*100</f>
        <v>2.2158251107031512</v>
      </c>
      <c r="R32" s="36">
        <f>((R4/WithoutPreprocessing!R5)-1)*100</f>
        <v>10.846793569880987</v>
      </c>
    </row>
    <row r="33" spans="1:19" x14ac:dyDescent="0.25">
      <c r="B33" s="73" t="s">
        <v>15</v>
      </c>
      <c r="C33" s="37">
        <f>((C5/WithoutPreprocessing!C6)-1)*100</f>
        <v>6.9647785235291693</v>
      </c>
      <c r="D33" s="33">
        <f>((D5/WithoutPreprocessing!D6)-1)*100</f>
        <v>3.9066909302424513</v>
      </c>
      <c r="E33" s="33">
        <f>((E5/WithoutPreprocessing!E6)-1)*100</f>
        <v>1.6732939033245353</v>
      </c>
      <c r="F33" s="38">
        <f>((F5/WithoutPreprocessing!F6)-1)*100</f>
        <v>-1.8336076392182155</v>
      </c>
      <c r="G33" s="37">
        <f>((G5/WithoutPreprocessing!G6)-1)*100</f>
        <v>7.7421883603619346</v>
      </c>
      <c r="H33" s="33">
        <f>((H5/WithoutPreprocessing!H6)-1)*100</f>
        <v>5.0882735333807716</v>
      </c>
      <c r="I33" s="33">
        <f>((I5/WithoutPreprocessing!I6)-1)*100</f>
        <v>2.7834910166969484</v>
      </c>
      <c r="J33" s="38">
        <f>((J5/WithoutPreprocessing!J6)-1)*100</f>
        <v>-3.3240567569679524</v>
      </c>
      <c r="K33" s="37">
        <f>((K5/WithoutPreprocessing!K6)-1)*100</f>
        <v>11.235318040122188</v>
      </c>
      <c r="L33" s="33">
        <f>((L5/WithoutPreprocessing!L6)-1)*100</f>
        <v>7.0919263019898704</v>
      </c>
      <c r="M33" s="33">
        <f>((M5/WithoutPreprocessing!M6)-1)*100</f>
        <v>1.3247951295505711</v>
      </c>
      <c r="N33" s="38">
        <f>((N5/WithoutPreprocessing!N6)-1)*100</f>
        <v>-0.86796528087635938</v>
      </c>
      <c r="O33" s="33">
        <f>((O5/WithoutPreprocessing!O6)-1)*100</f>
        <v>4.1868512092380739</v>
      </c>
      <c r="P33" s="33">
        <f>((P5/WithoutPreprocessing!P6)-1)*100</f>
        <v>3.0819040049587798</v>
      </c>
      <c r="Q33" s="33">
        <f>((Q5/WithoutPreprocessing!Q6)-1)*100</f>
        <v>4.3030851906383782</v>
      </c>
      <c r="R33" s="38">
        <f>((R5/WithoutPreprocessing!R6)-1)*100</f>
        <v>-5.5437527898506538</v>
      </c>
    </row>
    <row r="34" spans="1:19" x14ac:dyDescent="0.25">
      <c r="B34" s="73" t="s">
        <v>17</v>
      </c>
      <c r="C34" s="37">
        <f>((C6/WithoutPreprocessing!C7)-1)*100</f>
        <v>19.795810531721237</v>
      </c>
      <c r="D34" s="33">
        <f>((D6/WithoutPreprocessing!D7)-1)*100</f>
        <v>9.1477548044384349</v>
      </c>
      <c r="E34" s="33">
        <f>((E6/WithoutPreprocessing!E7)-1)*100</f>
        <v>4.2159415591403571</v>
      </c>
      <c r="F34" s="38">
        <f>((F6/WithoutPreprocessing!F7)-1)*100</f>
        <v>8.1729126204804317</v>
      </c>
      <c r="G34" s="37">
        <f>((G6/WithoutPreprocessing!G7)-1)*100</f>
        <v>17.92848794552566</v>
      </c>
      <c r="H34" s="33">
        <f>((H6/WithoutPreprocessing!H7)-1)*100</f>
        <v>11.017364437379907</v>
      </c>
      <c r="I34" s="33">
        <f>((I6/WithoutPreprocessing!I7)-1)*100</f>
        <v>7.0547837750626341</v>
      </c>
      <c r="J34" s="38">
        <f>((J6/WithoutPreprocessing!J7)-1)*100</f>
        <v>12.319417495796859</v>
      </c>
      <c r="K34" s="37">
        <f>((K6/WithoutPreprocessing!K7)-1)*100</f>
        <v>24.070271965435342</v>
      </c>
      <c r="L34" s="33">
        <f>((L6/WithoutPreprocessing!L7)-1)*100</f>
        <v>14.921481447771502</v>
      </c>
      <c r="M34" s="33">
        <f>((M6/WithoutPreprocessing!M7)-1)*100</f>
        <v>3.4774540054521852</v>
      </c>
      <c r="N34" s="38">
        <f>((N6/WithoutPreprocessing!N7)-1)*100</f>
        <v>12.001662243546729</v>
      </c>
      <c r="O34" s="33">
        <f>((O6/WithoutPreprocessing!O7)-1)*100</f>
        <v>11.68653984047674</v>
      </c>
      <c r="P34" s="33">
        <f>((P6/WithoutPreprocessing!P7)-1)*100</f>
        <v>7.1054569458156136</v>
      </c>
      <c r="Q34" s="33">
        <f>((Q6/WithoutPreprocessing!Q7)-1)*100</f>
        <v>10.784311954328697</v>
      </c>
      <c r="R34" s="38">
        <f>((R6/WithoutPreprocessing!R7)-1)*100</f>
        <v>12.641496854647549</v>
      </c>
    </row>
    <row r="35" spans="1:19" x14ac:dyDescent="0.25">
      <c r="B35" s="74" t="s">
        <v>16</v>
      </c>
      <c r="C35" s="37">
        <f>((C7/WithoutPreprocessing!C8)-1)*100</f>
        <v>42.236155659507936</v>
      </c>
      <c r="D35" s="33">
        <f>((D7/WithoutPreprocessing!D8)-1)*100</f>
        <v>17.475051646025651</v>
      </c>
      <c r="E35" s="33">
        <f>((E7/WithoutPreprocessing!E8)-1)*100</f>
        <v>7.8554164870509036</v>
      </c>
      <c r="F35" s="38">
        <f>((F7/WithoutPreprocessing!F8)-1)*100</f>
        <v>16.478739632498574</v>
      </c>
      <c r="G35" s="37">
        <f>((G7/WithoutPreprocessing!G8)-1)*100</f>
        <v>29.665054159867577</v>
      </c>
      <c r="H35" s="33">
        <f>((H7/WithoutPreprocessing!H8)-1)*100</f>
        <v>19.099041320996424</v>
      </c>
      <c r="I35" s="33">
        <f>((I7/WithoutPreprocessing!I8)-1)*100</f>
        <v>13.652157700527013</v>
      </c>
      <c r="J35" s="38">
        <f>((J7/WithoutPreprocessing!J8)-1)*100</f>
        <v>31.648523591546507</v>
      </c>
      <c r="K35" s="37">
        <f>((K7/WithoutPreprocessing!K8)-1)*100</f>
        <v>35.871049461207541</v>
      </c>
      <c r="L35" s="33">
        <f>((L7/WithoutPreprocessing!L8)-1)*100</f>
        <v>24.844571857339481</v>
      </c>
      <c r="M35" s="33">
        <f>((M7/WithoutPreprocessing!M8)-1)*100</f>
        <v>5.8760599016199233</v>
      </c>
      <c r="N35" s="38">
        <f>((N7/WithoutPreprocessing!N8)-1)*100</f>
        <v>27.50771727002952</v>
      </c>
      <c r="O35" s="33">
        <f>((O7/WithoutPreprocessing!O8)-1)*100</f>
        <v>23.360527303310441</v>
      </c>
      <c r="P35" s="33">
        <f>((P7/WithoutPreprocessing!P8)-1)*100</f>
        <v>13.346239670635086</v>
      </c>
      <c r="Q35" s="33">
        <f>((Q7/WithoutPreprocessing!Q8)-1)*100</f>
        <v>21.737722275381888</v>
      </c>
      <c r="R35" s="38">
        <f>((R7/WithoutPreprocessing!R8)-1)*100</f>
        <v>35.887632238329495</v>
      </c>
    </row>
    <row r="36" spans="1:19" x14ac:dyDescent="0.25">
      <c r="B36" s="21" t="s">
        <v>44</v>
      </c>
      <c r="C36" s="34">
        <f>((C8/WithoutPreprocessing!C9)-1)*100</f>
        <v>3.8109367651954829</v>
      </c>
      <c r="D36" s="35">
        <f>((D8/WithoutPreprocessing!D9)-1)*100</f>
        <v>2.114484679948303</v>
      </c>
      <c r="E36" s="35">
        <f>((E8/WithoutPreprocessing!E9)-1)*100</f>
        <v>0.83142102435718179</v>
      </c>
      <c r="F36" s="36">
        <f>((F8/WithoutPreprocessing!F9)-1)*100</f>
        <v>0.29210746992145431</v>
      </c>
      <c r="G36" s="34">
        <f>((G8/WithoutPreprocessing!G9)-1)*100</f>
        <v>4.6745629126943244</v>
      </c>
      <c r="H36" s="35">
        <f>((H8/WithoutPreprocessing!H9)-1)*100</f>
        <v>2.8428396183213911</v>
      </c>
      <c r="I36" s="35">
        <f>((I8/WithoutPreprocessing!I9)-1)*100</f>
        <v>1.3731127099360751</v>
      </c>
      <c r="J36" s="36">
        <f>((J8/WithoutPreprocessing!J9)-1)*100</f>
        <v>3.8006533463155412</v>
      </c>
      <c r="K36" s="34">
        <f>((K8/WithoutPreprocessing!K9)-1)*100</f>
        <v>6.956035552323403</v>
      </c>
      <c r="L36" s="35">
        <f>((L8/WithoutPreprocessing!L9)-1)*100</f>
        <v>3.9655477271539175</v>
      </c>
      <c r="M36" s="35">
        <f>((M8/WithoutPreprocessing!M9)-1)*100</f>
        <v>0.63157956527257753</v>
      </c>
      <c r="N36" s="36">
        <f>((N8/WithoutPreprocessing!N9)-1)*100</f>
        <v>-0.59233367237432333</v>
      </c>
      <c r="O36" s="35">
        <f>((O8/WithoutPreprocessing!O9)-1)*100</f>
        <v>2.3680818107049806</v>
      </c>
      <c r="P36" s="35">
        <f>((P8/WithoutPreprocessing!P9)-1)*100</f>
        <v>1.7182879726647782</v>
      </c>
      <c r="Q36" s="35">
        <f>((Q8/WithoutPreprocessing!Q9)-1)*100</f>
        <v>2.1419749804629351</v>
      </c>
      <c r="R36" s="36">
        <f>((R8/WithoutPreprocessing!R9)-1)*100</f>
        <v>8.5613647092691814</v>
      </c>
      <c r="S36" s="15"/>
    </row>
    <row r="37" spans="1:19" x14ac:dyDescent="0.25">
      <c r="B37" s="14" t="s">
        <v>45</v>
      </c>
      <c r="C37" s="37">
        <f>((C9/WithoutPreprocessing!C10)-1)*100</f>
        <v>7.9477282703114938</v>
      </c>
      <c r="D37" s="33">
        <f>((D9/WithoutPreprocessing!D10)-1)*100</f>
        <v>4.406692274177515</v>
      </c>
      <c r="E37" s="33">
        <f>((E9/WithoutPreprocessing!E10)-1)*100</f>
        <v>1.7055710311453032</v>
      </c>
      <c r="F37" s="38">
        <f>((F9/WithoutPreprocessing!F10)-1)*100</f>
        <v>7.3160868358089104</v>
      </c>
      <c r="G37" s="37">
        <f>((G9/WithoutPreprocessing!G10)-1)*100</f>
        <v>8.6829844591539853</v>
      </c>
      <c r="H37" s="33">
        <f>((H9/WithoutPreprocessing!H10)-1)*100</f>
        <v>5.7283543675461956</v>
      </c>
      <c r="I37" s="33">
        <f>((I9/WithoutPreprocessing!I10)-1)*100</f>
        <v>2.8397812508355491</v>
      </c>
      <c r="J37" s="38">
        <f>((J9/WithoutPreprocessing!J10)-1)*100</f>
        <v>10.537977003404908</v>
      </c>
      <c r="K37" s="37">
        <f>((K9/WithoutPreprocessing!K10)-1)*100</f>
        <v>12.383980231155745</v>
      </c>
      <c r="L37" s="33">
        <f>((L9/WithoutPreprocessing!L10)-1)*100</f>
        <v>7.8864003232851143</v>
      </c>
      <c r="M37" s="33">
        <f>((M9/WithoutPreprocessing!M10)-1)*100</f>
        <v>1.2523503912682532</v>
      </c>
      <c r="N37" s="38">
        <f>((N9/WithoutPreprocessing!N10)-1)*100</f>
        <v>11.641041140283438</v>
      </c>
      <c r="O37" s="33">
        <f>((O9/WithoutPreprocessing!O10)-1)*100</f>
        <v>4.9075689153608604</v>
      </c>
      <c r="P37" s="33">
        <f>((P9/WithoutPreprocessing!P10)-1)*100</f>
        <v>3.5670919745467433</v>
      </c>
      <c r="Q37" s="33">
        <f>((Q9/WithoutPreprocessing!Q10)-1)*100</f>
        <v>4.4863265080972381</v>
      </c>
      <c r="R37" s="38">
        <f>((R9/WithoutPreprocessing!R10)-1)*100</f>
        <v>9.4430707225714006</v>
      </c>
      <c r="S37" s="15"/>
    </row>
    <row r="38" spans="1:19" x14ac:dyDescent="0.25">
      <c r="B38" s="16" t="s">
        <v>46</v>
      </c>
      <c r="C38" s="39">
        <f>((C10/WithoutPreprocessing!C11)-1)*100</f>
        <v>12.907563414699696</v>
      </c>
      <c r="D38" s="40">
        <f>((D10/WithoutPreprocessing!D11)-1)*100</f>
        <v>6.9245356122689117</v>
      </c>
      <c r="E38" s="40">
        <f>((E10/WithoutPreprocessing!E11)-1)*100</f>
        <v>2.6656943903677233</v>
      </c>
      <c r="F38" s="41">
        <f>((F10/WithoutPreprocessing!F11)-1)*100</f>
        <v>9.2003543187496373</v>
      </c>
      <c r="G38" s="39">
        <f>((G10/WithoutPreprocessing!G11)-1)*100</f>
        <v>12.882512920448285</v>
      </c>
      <c r="H38" s="40">
        <f>((H10/WithoutPreprocessing!H11)-1)*100</f>
        <v>8.6703987395899453</v>
      </c>
      <c r="I38" s="40">
        <f>((I10/WithoutPreprocessing!I11)-1)*100</f>
        <v>4.4776149205386417</v>
      </c>
      <c r="J38" s="41">
        <f>((J10/WithoutPreprocessing!J11)-1)*100</f>
        <v>13.539431109820255</v>
      </c>
      <c r="K38" s="39">
        <f>((K10/WithoutPreprocessing!K11)-1)*100</f>
        <v>17.84117251223465</v>
      </c>
      <c r="L38" s="40">
        <f>((L10/WithoutPreprocessing!L11)-1)*100</f>
        <v>11.787311887064856</v>
      </c>
      <c r="M38" s="40">
        <f>((M10/WithoutPreprocessing!M11)-1)*100</f>
        <v>1.9572456413708306</v>
      </c>
      <c r="N38" s="41">
        <f>((N10/WithoutPreprocessing!N11)-1)*100</f>
        <v>15.78564928893833</v>
      </c>
      <c r="O38" s="40">
        <f>((O10/WithoutPreprocessing!O11)-1)*100</f>
        <v>7.8222250669844007</v>
      </c>
      <c r="P38" s="40">
        <f>((P10/WithoutPreprocessing!P11)-1)*100</f>
        <v>5.5464599555861804</v>
      </c>
      <c r="Q38" s="40">
        <f>((Q10/WithoutPreprocessing!Q11)-1)*100</f>
        <v>7.098883368480724</v>
      </c>
      <c r="R38" s="41">
        <f>((R10/WithoutPreprocessing!R11)-1)*100</f>
        <v>11.370490804589828</v>
      </c>
      <c r="S38" s="15"/>
    </row>
    <row r="39" spans="1:19" x14ac:dyDescent="0.25">
      <c r="B39" s="21" t="s">
        <v>47</v>
      </c>
      <c r="C39" s="34">
        <f>((C11/WithoutPreprocessing!C12)-1)*100</f>
        <v>0.738063062840566</v>
      </c>
      <c r="D39" s="35">
        <f>((D11/WithoutPreprocessing!D12)-1)*100</f>
        <v>0.3466205264768929</v>
      </c>
      <c r="E39" s="35">
        <f>((E11/WithoutPreprocessing!E12)-1)*100</f>
        <v>0.22842577371948725</v>
      </c>
      <c r="F39" s="36">
        <f>((F11/WithoutPreprocessing!F12)-1)*100</f>
        <v>-0.89913447341265496</v>
      </c>
      <c r="G39" s="34">
        <f>((G11/WithoutPreprocessing!G12)-1)*100</f>
        <v>0.97674694253231387</v>
      </c>
      <c r="H39" s="35">
        <f>((H11/WithoutPreprocessing!H12)-1)*100</f>
        <v>0.48005218828448548</v>
      </c>
      <c r="I39" s="35">
        <f>((I11/WithoutPreprocessing!I12)-1)*100</f>
        <v>0.36170225738518802</v>
      </c>
      <c r="J39" s="36">
        <f>((J11/WithoutPreprocessing!J12)-1)*100</f>
        <v>-0.87320143820740492</v>
      </c>
      <c r="K39" s="34">
        <f>((K11/WithoutPreprocessing!K12)-1)*100</f>
        <v>1.4703776856547668</v>
      </c>
      <c r="L39" s="35">
        <f>((L11/WithoutPreprocessing!L12)-1)*100</f>
        <v>0.62172730377625385</v>
      </c>
      <c r="M39" s="35">
        <f>((M11/WithoutPreprocessing!M12)-1)*100</f>
        <v>0.18477463513753012</v>
      </c>
      <c r="N39" s="36">
        <f>((N11/WithoutPreprocessing!N12)-1)*100</f>
        <v>-3.1134604941565169</v>
      </c>
      <c r="O39" s="35">
        <f>((O11/WithoutPreprocessing!O12)-1)*100</f>
        <v>0.47794426893237318</v>
      </c>
      <c r="P39" s="35">
        <f>((P11/WithoutPreprocessing!P12)-1)*100</f>
        <v>0.33816152151184831</v>
      </c>
      <c r="Q39" s="35">
        <f>((Q11/WithoutPreprocessing!Q12)-1)*100</f>
        <v>0.54570245166605247</v>
      </c>
      <c r="R39" s="36">
        <f>((R11/WithoutPreprocessing!R12)-1)*100</f>
        <v>1.3219858660995731</v>
      </c>
      <c r="S39" s="15"/>
    </row>
    <row r="40" spans="1:19" x14ac:dyDescent="0.25">
      <c r="B40" s="14" t="s">
        <v>48</v>
      </c>
      <c r="C40" s="37">
        <f>((C12/WithoutPreprocessing!C13)-1)*100</f>
        <v>1.5021461539384218</v>
      </c>
      <c r="D40" s="33">
        <f>((D12/WithoutPreprocessing!D13)-1)*100</f>
        <v>0.69575603877198855</v>
      </c>
      <c r="E40" s="33">
        <f>((E12/WithoutPreprocessing!E13)-1)*100</f>
        <v>0.44272582054132315</v>
      </c>
      <c r="F40" s="38">
        <f>((F12/WithoutPreprocessing!F13)-1)*100</f>
        <v>-0.39945351688897013</v>
      </c>
      <c r="G40" s="37">
        <f>((G12/WithoutPreprocessing!G13)-1)*100</f>
        <v>1.9557649297848423</v>
      </c>
      <c r="H40" s="33">
        <f>((H12/WithoutPreprocessing!H13)-1)*100</f>
        <v>0.96094291468393767</v>
      </c>
      <c r="I40" s="33">
        <f>((I12/WithoutPreprocessing!I13)-1)*100</f>
        <v>0.70414779668288574</v>
      </c>
      <c r="J40" s="38">
        <f>((J12/WithoutPreprocessing!J13)-1)*100</f>
        <v>0.17171994320324124</v>
      </c>
      <c r="K40" s="37">
        <f>((K12/WithoutPreprocessing!K13)-1)*100</f>
        <v>2.9085624566565826</v>
      </c>
      <c r="L40" s="33">
        <f>((L12/WithoutPreprocessing!L13)-1)*100</f>
        <v>1.2427438585078221</v>
      </c>
      <c r="M40" s="33">
        <f>((M12/WithoutPreprocessing!M13)-1)*100</f>
        <v>0.34956493718472093</v>
      </c>
      <c r="N40" s="38">
        <f>((N12/WithoutPreprocessing!N13)-1)*100</f>
        <v>-2.5923415962222585</v>
      </c>
      <c r="O40" s="33">
        <f>((O12/WithoutPreprocessing!O13)-1)*100</f>
        <v>0.9928325009293415</v>
      </c>
      <c r="P40" s="33">
        <f>((P12/WithoutPreprocessing!P13)-1)*100</f>
        <v>0.67877763084875919</v>
      </c>
      <c r="Q40" s="33">
        <f>((Q12/WithoutPreprocessing!Q13)-1)*100</f>
        <v>1.0726432079204207</v>
      </c>
      <c r="R40" s="38">
        <f>((R12/WithoutPreprocessing!R13)-1)*100</f>
        <v>2.9177559071599912</v>
      </c>
      <c r="S40" s="15"/>
    </row>
    <row r="41" spans="1:19" x14ac:dyDescent="0.25">
      <c r="B41" s="16" t="s">
        <v>49</v>
      </c>
      <c r="C41" s="39">
        <f>((C13/WithoutPreprocessing!C14)-1)*100</f>
        <v>2.2528408541653278</v>
      </c>
      <c r="D41" s="40">
        <f>((D13/WithoutPreprocessing!D14)-1)*100</f>
        <v>1.0473295383892856</v>
      </c>
      <c r="E41" s="40">
        <f>((E13/WithoutPreprocessing!E14)-1)*100</f>
        <v>0.65286127226489299</v>
      </c>
      <c r="F41" s="41">
        <f>((F13/WithoutPreprocessing!F14)-1)*100</f>
        <v>-1.9862490330736171</v>
      </c>
      <c r="G41" s="39">
        <f>((G13/WithoutPreprocessing!G14)-1)*100</f>
        <v>2.8817259315894406</v>
      </c>
      <c r="H41" s="40">
        <f>((H13/WithoutPreprocessing!H14)-1)*100</f>
        <v>1.4422278637422403</v>
      </c>
      <c r="I41" s="40">
        <f>((I13/WithoutPreprocessing!I14)-1)*100</f>
        <v>1.0441232778857668</v>
      </c>
      <c r="J41" s="41">
        <f>((J13/WithoutPreprocessing!J14)-1)*100</f>
        <v>-3.6955428862007311</v>
      </c>
      <c r="K41" s="39">
        <f>((K13/WithoutPreprocessing!K14)-1)*100</f>
        <v>4.297788068638253</v>
      </c>
      <c r="L41" s="40">
        <f>((L13/WithoutPreprocessing!L14)-1)*100</f>
        <v>1.8622184483128468</v>
      </c>
      <c r="M41" s="40">
        <f>((M13/WithoutPreprocessing!M14)-1)*100</f>
        <v>0.49930016669215149</v>
      </c>
      <c r="N41" s="41">
        <f>((N13/WithoutPreprocessing!N14)-1)*100</f>
        <v>-0.66590361446479118</v>
      </c>
      <c r="O41" s="40">
        <f>((O13/WithoutPreprocessing!O14)-1)*100</f>
        <v>1.4514740456444297</v>
      </c>
      <c r="P41" s="40">
        <f>((P13/WithoutPreprocessing!P14)-1)*100</f>
        <v>1.0217190988305536</v>
      </c>
      <c r="Q41" s="40">
        <f>((Q13/WithoutPreprocessing!Q14)-1)*100</f>
        <v>1.6100258398520362</v>
      </c>
      <c r="R41" s="41">
        <f>((R13/WithoutPreprocessing!R14)-1)*100</f>
        <v>-6.3803654962220735</v>
      </c>
      <c r="S41" s="15"/>
    </row>
    <row r="42" spans="1:19" x14ac:dyDescent="0.25">
      <c r="A42" s="15"/>
      <c r="B42" s="71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15"/>
    </row>
    <row r="43" spans="1:19" x14ac:dyDescent="0.25">
      <c r="A43" s="15"/>
      <c r="B43" s="7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15"/>
    </row>
    <row r="44" spans="1:19" x14ac:dyDescent="0.25">
      <c r="A44" s="15"/>
      <c r="B44" s="71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15"/>
    </row>
    <row r="45" spans="1:19" x14ac:dyDescent="0.25">
      <c r="A45" s="15"/>
      <c r="B45" s="71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15"/>
    </row>
    <row r="46" spans="1:19" x14ac:dyDescent="0.25">
      <c r="A46" s="15"/>
      <c r="B46" s="71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15"/>
    </row>
    <row r="47" spans="1:19" x14ac:dyDescent="0.25">
      <c r="A47" s="15"/>
      <c r="B47" s="71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15"/>
    </row>
    <row r="48" spans="1:19" x14ac:dyDescent="0.25">
      <c r="A48" s="15"/>
      <c r="B48" s="71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15"/>
    </row>
    <row r="49" spans="1:19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</sheetData>
  <mergeCells count="12">
    <mergeCell ref="C30:F30"/>
    <mergeCell ref="G30:J30"/>
    <mergeCell ref="K30:N30"/>
    <mergeCell ref="O30:R30"/>
    <mergeCell ref="C2:F2"/>
    <mergeCell ref="G2:J2"/>
    <mergeCell ref="K2:N2"/>
    <mergeCell ref="O2:R2"/>
    <mergeCell ref="C16:F16"/>
    <mergeCell ref="G16:J16"/>
    <mergeCell ref="K16:N16"/>
    <mergeCell ref="O16:R16"/>
  </mergeCells>
  <conditionalFormatting sqref="C32:R4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16A3-87F6-4C78-815D-A16BA127EC86}">
  <dimension ref="A2:U52"/>
  <sheetViews>
    <sheetView zoomScaleNormal="100" workbookViewId="0">
      <selection activeCell="B31" sqref="B31"/>
    </sheetView>
  </sheetViews>
  <sheetFormatPr baseColWidth="10" defaultRowHeight="15" x14ac:dyDescent="0.25"/>
  <cols>
    <col min="2" max="2" width="34.7109375" customWidth="1"/>
  </cols>
  <sheetData>
    <row r="2" spans="2:19" x14ac:dyDescent="0.25">
      <c r="C2" s="130" t="s">
        <v>0</v>
      </c>
      <c r="D2" s="131"/>
      <c r="E2" s="131"/>
      <c r="F2" s="132"/>
      <c r="G2" s="130" t="s">
        <v>1</v>
      </c>
      <c r="H2" s="131"/>
      <c r="I2" s="131"/>
      <c r="J2" s="132"/>
      <c r="K2" s="130" t="s">
        <v>2</v>
      </c>
      <c r="L2" s="131"/>
      <c r="M2" s="131"/>
      <c r="N2" s="132"/>
      <c r="O2" s="131" t="s">
        <v>3</v>
      </c>
      <c r="P2" s="131"/>
      <c r="Q2" s="131"/>
      <c r="R2" s="132"/>
    </row>
    <row r="3" spans="2:19" x14ac:dyDescent="0.25">
      <c r="B3" s="76" t="s">
        <v>12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3" t="s">
        <v>7</v>
      </c>
      <c r="K3" s="1" t="s">
        <v>4</v>
      </c>
      <c r="L3" s="2" t="s">
        <v>5</v>
      </c>
      <c r="M3" s="2" t="s">
        <v>6</v>
      </c>
      <c r="N3" s="3" t="s">
        <v>7</v>
      </c>
      <c r="O3" s="2" t="s">
        <v>4</v>
      </c>
      <c r="P3" s="2" t="s">
        <v>5</v>
      </c>
      <c r="Q3" s="2" t="s">
        <v>6</v>
      </c>
      <c r="R3" s="3" t="s">
        <v>7</v>
      </c>
    </row>
    <row r="4" spans="2:19" x14ac:dyDescent="0.25">
      <c r="B4" s="21" t="s">
        <v>14</v>
      </c>
      <c r="C4" s="58">
        <v>98.934825000000004</v>
      </c>
      <c r="D4" s="23">
        <v>98.589494000000002</v>
      </c>
      <c r="E4" s="23">
        <v>96.035991999999993</v>
      </c>
      <c r="F4" s="59">
        <v>90.841440000000006</v>
      </c>
      <c r="G4" s="27">
        <v>98.526776999999996</v>
      </c>
      <c r="H4" s="28">
        <v>98.018874999999994</v>
      </c>
      <c r="I4" s="28">
        <v>94.824579</v>
      </c>
      <c r="J4" s="29">
        <v>86.636930000000007</v>
      </c>
      <c r="K4" s="27">
        <v>98.016588999999996</v>
      </c>
      <c r="L4" s="28">
        <v>97.934416999999996</v>
      </c>
      <c r="M4" s="28">
        <v>92.978868000000006</v>
      </c>
      <c r="N4" s="29">
        <v>88.607783999999995</v>
      </c>
      <c r="O4" s="28">
        <v>99.042304999999999</v>
      </c>
      <c r="P4" s="28">
        <v>98.103478999999993</v>
      </c>
      <c r="Q4" s="28">
        <v>96.745051000000004</v>
      </c>
      <c r="R4" s="29">
        <v>84.751842999999994</v>
      </c>
    </row>
    <row r="5" spans="2:19" x14ac:dyDescent="0.25">
      <c r="B5" s="14" t="s">
        <v>15</v>
      </c>
      <c r="C5" s="58">
        <v>98.920232999999996</v>
      </c>
      <c r="D5" s="23">
        <v>98.535991999999993</v>
      </c>
      <c r="E5" s="23">
        <v>96.040856000000005</v>
      </c>
      <c r="F5" s="59">
        <v>90.355058</v>
      </c>
      <c r="G5" s="27">
        <v>98.506699999999995</v>
      </c>
      <c r="H5" s="28">
        <v>97.943892000000005</v>
      </c>
      <c r="I5" s="28">
        <v>94.830292</v>
      </c>
      <c r="J5" s="29">
        <v>85.906755000000004</v>
      </c>
      <c r="K5" s="27">
        <v>97.993353999999997</v>
      </c>
      <c r="L5" s="28">
        <v>97.856070000000003</v>
      </c>
      <c r="M5" s="28">
        <v>92.986932999999993</v>
      </c>
      <c r="N5" s="29">
        <v>87.892790000000005</v>
      </c>
      <c r="O5" s="28">
        <v>99.025453999999996</v>
      </c>
      <c r="P5" s="28">
        <v>98.031872000000007</v>
      </c>
      <c r="Q5" s="28">
        <v>96.748214000000004</v>
      </c>
      <c r="R5" s="29">
        <v>84.008488999999997</v>
      </c>
    </row>
    <row r="6" spans="2:19" x14ac:dyDescent="0.25">
      <c r="B6" s="14" t="s">
        <v>17</v>
      </c>
      <c r="C6" s="58">
        <v>98.876458999999997</v>
      </c>
      <c r="D6" s="23">
        <v>98.516537</v>
      </c>
      <c r="E6" s="23">
        <v>95.783073999999999</v>
      </c>
      <c r="F6" s="59">
        <v>90.846304000000003</v>
      </c>
      <c r="G6" s="27">
        <v>98.442178999999996</v>
      </c>
      <c r="H6" s="28">
        <v>97.918363999999997</v>
      </c>
      <c r="I6" s="28">
        <v>94.520456999999993</v>
      </c>
      <c r="J6" s="29">
        <v>87.974018999999998</v>
      </c>
      <c r="K6" s="27">
        <v>97.980112000000005</v>
      </c>
      <c r="L6" s="28">
        <v>97.795722999999995</v>
      </c>
      <c r="M6" s="28">
        <v>92.580202</v>
      </c>
      <c r="N6" s="29">
        <v>86.160561999999999</v>
      </c>
      <c r="O6" s="28">
        <v>98.908625000000001</v>
      </c>
      <c r="P6" s="28">
        <v>98.041313000000002</v>
      </c>
      <c r="Q6" s="28">
        <v>96.543779999999998</v>
      </c>
      <c r="R6" s="29">
        <v>89.865454999999997</v>
      </c>
    </row>
    <row r="7" spans="2:19" x14ac:dyDescent="0.25">
      <c r="B7" s="14" t="s">
        <v>16</v>
      </c>
      <c r="C7" s="58">
        <v>98.857004000000003</v>
      </c>
      <c r="D7" s="23">
        <v>98.458170999999993</v>
      </c>
      <c r="E7" s="23">
        <v>95.992217999999994</v>
      </c>
      <c r="F7" s="59">
        <v>90.846304000000003</v>
      </c>
      <c r="G7" s="27">
        <v>98.414134000000004</v>
      </c>
      <c r="H7" s="28">
        <v>97.837209000000001</v>
      </c>
      <c r="I7" s="28">
        <v>94.747789999999995</v>
      </c>
      <c r="J7" s="29">
        <v>86.645670999999993</v>
      </c>
      <c r="K7" s="27">
        <v>97.965868999999998</v>
      </c>
      <c r="L7" s="28">
        <v>97.700891999999996</v>
      </c>
      <c r="M7" s="28">
        <v>92.959592999999998</v>
      </c>
      <c r="N7" s="29">
        <v>88.606517999999994</v>
      </c>
      <c r="O7" s="28">
        <v>98.866519999999994</v>
      </c>
      <c r="P7" s="28">
        <v>97.973906999999997</v>
      </c>
      <c r="Q7" s="28">
        <v>96.606132000000002</v>
      </c>
      <c r="R7" s="29">
        <v>84.769733000000002</v>
      </c>
    </row>
    <row r="8" spans="2:19" x14ac:dyDescent="0.25">
      <c r="B8" s="21" t="s">
        <v>44</v>
      </c>
      <c r="C8" s="24">
        <v>98.915369999999996</v>
      </c>
      <c r="D8" s="25">
        <v>98.565174999999996</v>
      </c>
      <c r="E8" s="25">
        <v>96.371594999999999</v>
      </c>
      <c r="F8" s="26">
        <v>90.831711999999996</v>
      </c>
      <c r="G8" s="24">
        <v>98.500169999999997</v>
      </c>
      <c r="H8" s="25">
        <v>97.985225999999997</v>
      </c>
      <c r="I8" s="25">
        <v>95.223698999999996</v>
      </c>
      <c r="J8" s="26">
        <v>86.621488999999997</v>
      </c>
      <c r="K8" s="24">
        <v>97.983525999999998</v>
      </c>
      <c r="L8" s="25">
        <v>97.890334999999993</v>
      </c>
      <c r="M8" s="25">
        <v>93.538595000000001</v>
      </c>
      <c r="N8" s="26">
        <v>88.598491999999993</v>
      </c>
      <c r="O8" s="25">
        <v>99.022290999999996</v>
      </c>
      <c r="P8" s="25">
        <v>98.080302000000003</v>
      </c>
      <c r="Q8" s="25">
        <v>96.970631999999995</v>
      </c>
      <c r="R8" s="26">
        <v>84.730789999999999</v>
      </c>
      <c r="S8" s="15"/>
    </row>
    <row r="9" spans="2:19" x14ac:dyDescent="0.25">
      <c r="B9" s="14" t="s">
        <v>45</v>
      </c>
      <c r="C9" s="27">
        <v>98.881322999999995</v>
      </c>
      <c r="D9" s="28">
        <v>98.550584000000001</v>
      </c>
      <c r="E9" s="28">
        <v>96.429961000000006</v>
      </c>
      <c r="F9" s="29">
        <v>88.900778000000003</v>
      </c>
      <c r="G9" s="27">
        <v>98.453508999999997</v>
      </c>
      <c r="H9" s="28">
        <v>97.965971999999994</v>
      </c>
      <c r="I9" s="28">
        <v>95.291989999999998</v>
      </c>
      <c r="J9" s="29">
        <v>83.471068000000002</v>
      </c>
      <c r="K9" s="27">
        <v>97.927278999999999</v>
      </c>
      <c r="L9" s="28">
        <v>97.846693000000002</v>
      </c>
      <c r="M9" s="28">
        <v>93.641954999999996</v>
      </c>
      <c r="N9" s="29">
        <v>87.065608999999995</v>
      </c>
      <c r="O9" s="28">
        <v>98.985426000000004</v>
      </c>
      <c r="P9" s="28">
        <v>98.085542000000004</v>
      </c>
      <c r="Q9" s="28">
        <v>97.001217999999994</v>
      </c>
      <c r="R9" s="29">
        <v>80.161563000000001</v>
      </c>
      <c r="S9" s="15"/>
    </row>
    <row r="10" spans="2:19" x14ac:dyDescent="0.25">
      <c r="B10" s="16" t="s">
        <v>46</v>
      </c>
      <c r="C10" s="30">
        <v>98.857004000000003</v>
      </c>
      <c r="D10" s="31">
        <v>98.555447000000001</v>
      </c>
      <c r="E10" s="31">
        <v>96.371594999999999</v>
      </c>
      <c r="F10" s="32">
        <v>88.142022999999995</v>
      </c>
      <c r="G10" s="30">
        <v>98.420412999999996</v>
      </c>
      <c r="H10" s="31">
        <v>97.973342000000002</v>
      </c>
      <c r="I10" s="31">
        <v>95.228378000000006</v>
      </c>
      <c r="J10" s="32">
        <v>82.418064000000001</v>
      </c>
      <c r="K10" s="30">
        <v>97.884478000000001</v>
      </c>
      <c r="L10" s="31">
        <v>97.843596000000005</v>
      </c>
      <c r="M10" s="31">
        <v>93.527075999999994</v>
      </c>
      <c r="N10" s="32">
        <v>85.078947999999997</v>
      </c>
      <c r="O10" s="31">
        <v>98.962249</v>
      </c>
      <c r="P10" s="31">
        <v>98.103431999999998</v>
      </c>
      <c r="Q10" s="31">
        <v>96.992722999999998</v>
      </c>
      <c r="R10" s="32">
        <v>79.918572999999995</v>
      </c>
      <c r="S10" s="15"/>
    </row>
    <row r="11" spans="2:19" x14ac:dyDescent="0.25">
      <c r="B11" s="21" t="s">
        <v>47</v>
      </c>
      <c r="C11" s="24">
        <v>98.920232999999996</v>
      </c>
      <c r="D11" s="25">
        <v>98.565174999999996</v>
      </c>
      <c r="E11" s="25">
        <v>96.040856000000005</v>
      </c>
      <c r="F11" s="26">
        <v>90.841440000000006</v>
      </c>
      <c r="G11" s="24">
        <v>98.506699999999995</v>
      </c>
      <c r="H11" s="25">
        <v>97.984207999999995</v>
      </c>
      <c r="I11" s="25">
        <v>94.831986999999998</v>
      </c>
      <c r="J11" s="26">
        <v>86.636930000000007</v>
      </c>
      <c r="K11" s="24">
        <v>97.993353999999997</v>
      </c>
      <c r="L11" s="25">
        <v>97.910315999999995</v>
      </c>
      <c r="M11" s="25">
        <v>92.98339</v>
      </c>
      <c r="N11" s="26">
        <v>88.607783999999995</v>
      </c>
      <c r="O11" s="25">
        <v>99.025453999999996</v>
      </c>
      <c r="P11" s="25">
        <v>98.058211</v>
      </c>
      <c r="Q11" s="25">
        <v>96.755578</v>
      </c>
      <c r="R11" s="26">
        <v>84.751842999999994</v>
      </c>
      <c r="S11" s="15"/>
    </row>
    <row r="12" spans="2:19" x14ac:dyDescent="0.25">
      <c r="B12" s="14" t="s">
        <v>48</v>
      </c>
      <c r="C12" s="27">
        <v>98.920232999999996</v>
      </c>
      <c r="D12" s="28">
        <v>98.565174999999996</v>
      </c>
      <c r="E12" s="28">
        <v>96.040856000000005</v>
      </c>
      <c r="F12" s="29">
        <v>90.841440000000006</v>
      </c>
      <c r="G12" s="27">
        <v>98.506699999999995</v>
      </c>
      <c r="H12" s="28">
        <v>97.984207999999995</v>
      </c>
      <c r="I12" s="28">
        <v>94.833684000000005</v>
      </c>
      <c r="J12" s="29">
        <v>86.636930000000007</v>
      </c>
      <c r="K12" s="27">
        <v>97.993353999999997</v>
      </c>
      <c r="L12" s="28">
        <v>97.910315999999995</v>
      </c>
      <c r="M12" s="28">
        <v>92.979854000000003</v>
      </c>
      <c r="N12" s="29">
        <v>88.607783999999995</v>
      </c>
      <c r="O12" s="28">
        <v>99.025453999999996</v>
      </c>
      <c r="P12" s="28">
        <v>98.058211</v>
      </c>
      <c r="Q12" s="28">
        <v>96.762941999999995</v>
      </c>
      <c r="R12" s="29">
        <v>84.751842999999994</v>
      </c>
      <c r="S12" s="15"/>
    </row>
    <row r="13" spans="2:19" x14ac:dyDescent="0.25">
      <c r="B13" s="16" t="s">
        <v>49</v>
      </c>
      <c r="C13" s="30">
        <v>98.920232999999996</v>
      </c>
      <c r="D13" s="31">
        <v>98.565174999999996</v>
      </c>
      <c r="E13" s="31">
        <v>96.045720000000003</v>
      </c>
      <c r="F13" s="32">
        <v>90.841440000000006</v>
      </c>
      <c r="G13" s="30">
        <v>98.506699999999995</v>
      </c>
      <c r="H13" s="31">
        <v>97.984207999999995</v>
      </c>
      <c r="I13" s="31">
        <v>94.841092000000003</v>
      </c>
      <c r="J13" s="32">
        <v>86.636930000000007</v>
      </c>
      <c r="K13" s="30">
        <v>97.993353999999997</v>
      </c>
      <c r="L13" s="31">
        <v>97.910315999999995</v>
      </c>
      <c r="M13" s="31">
        <v>92.984378000000007</v>
      </c>
      <c r="N13" s="32">
        <v>88.607783999999995</v>
      </c>
      <c r="O13" s="31">
        <v>99.025453999999996</v>
      </c>
      <c r="P13" s="31">
        <v>98.058211</v>
      </c>
      <c r="Q13" s="31">
        <v>96.773467999999994</v>
      </c>
      <c r="R13" s="32">
        <v>84.751842999999994</v>
      </c>
      <c r="S13" s="15"/>
    </row>
    <row r="14" spans="2:19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6" spans="2:19" x14ac:dyDescent="0.25">
      <c r="C16" s="133" t="s">
        <v>8</v>
      </c>
      <c r="D16" s="134"/>
      <c r="E16" s="134"/>
      <c r="F16" s="135"/>
      <c r="G16" s="133" t="s">
        <v>9</v>
      </c>
      <c r="H16" s="134"/>
      <c r="I16" s="134"/>
      <c r="J16" s="135"/>
      <c r="K16" s="136" t="s">
        <v>10</v>
      </c>
      <c r="L16" s="137"/>
      <c r="M16" s="137"/>
      <c r="N16" s="138"/>
      <c r="O16" s="137" t="s">
        <v>11</v>
      </c>
      <c r="P16" s="137"/>
      <c r="Q16" s="137"/>
      <c r="R16" s="138"/>
    </row>
    <row r="17" spans="2:19" x14ac:dyDescent="0.25">
      <c r="B17" s="75" t="s">
        <v>12</v>
      </c>
      <c r="C17" s="1" t="s">
        <v>4</v>
      </c>
      <c r="D17" s="2" t="s">
        <v>5</v>
      </c>
      <c r="E17" s="2" t="s">
        <v>6</v>
      </c>
      <c r="F17" s="3" t="s">
        <v>7</v>
      </c>
      <c r="G17" s="1" t="s">
        <v>4</v>
      </c>
      <c r="H17" s="2" t="s">
        <v>5</v>
      </c>
      <c r="I17" s="2" t="s">
        <v>6</v>
      </c>
      <c r="J17" s="3" t="s">
        <v>7</v>
      </c>
      <c r="K17" s="1" t="s">
        <v>4</v>
      </c>
      <c r="L17" s="2" t="s">
        <v>5</v>
      </c>
      <c r="M17" s="2" t="s">
        <v>6</v>
      </c>
      <c r="N17" s="3" t="s">
        <v>7</v>
      </c>
      <c r="O17" s="2" t="s">
        <v>4</v>
      </c>
      <c r="P17" s="2" t="s">
        <v>5</v>
      </c>
      <c r="Q17" s="2" t="s">
        <v>6</v>
      </c>
      <c r="R17" s="3" t="s">
        <v>7</v>
      </c>
    </row>
    <row r="18" spans="2:19" x14ac:dyDescent="0.25">
      <c r="B18" s="21" t="s">
        <v>14</v>
      </c>
      <c r="C18" s="24">
        <v>4.6875E-2</v>
      </c>
      <c r="D18" s="25">
        <v>4.7140630000000003</v>
      </c>
      <c r="E18" s="25">
        <v>4.6875E-2</v>
      </c>
      <c r="F18" s="26">
        <v>3.9343750000000002</v>
      </c>
      <c r="G18" s="24">
        <v>1.3975E-2</v>
      </c>
      <c r="H18" s="25">
        <v>7.5275999999999996E-2</v>
      </c>
      <c r="I18" s="25">
        <v>9.8820000000000002E-3</v>
      </c>
      <c r="J18" s="26">
        <v>0.25424099999999999</v>
      </c>
      <c r="K18" s="51">
        <v>16800</v>
      </c>
      <c r="L18" s="45">
        <v>646243.19999999995</v>
      </c>
      <c r="M18" s="45">
        <v>3264</v>
      </c>
      <c r="N18" s="46">
        <v>544758.4</v>
      </c>
      <c r="O18" s="45">
        <v>0</v>
      </c>
      <c r="P18" s="45">
        <v>137.6</v>
      </c>
      <c r="Q18" s="45">
        <v>0</v>
      </c>
      <c r="R18" s="46">
        <v>168.52489399999999</v>
      </c>
    </row>
    <row r="19" spans="2:19" x14ac:dyDescent="0.25">
      <c r="B19" s="14" t="s">
        <v>15</v>
      </c>
      <c r="C19" s="27">
        <v>5.1562999999999998E-2</v>
      </c>
      <c r="D19" s="28">
        <v>4.6953129999999996</v>
      </c>
      <c r="E19" s="28">
        <v>4.2188000000000003E-2</v>
      </c>
      <c r="F19" s="29">
        <v>4.189063</v>
      </c>
      <c r="G19" s="27">
        <v>7.1599999999999997E-3</v>
      </c>
      <c r="H19" s="28">
        <v>2.8167999999999999E-2</v>
      </c>
      <c r="I19" s="28">
        <v>1.0005E-2</v>
      </c>
      <c r="J19" s="29">
        <v>0.392461</v>
      </c>
      <c r="K19" s="52">
        <v>17080</v>
      </c>
      <c r="L19" s="47">
        <v>646243.19999999995</v>
      </c>
      <c r="M19" s="47">
        <v>3264</v>
      </c>
      <c r="N19" s="48">
        <v>785632.8</v>
      </c>
      <c r="O19" s="47">
        <v>0</v>
      </c>
      <c r="P19" s="47">
        <v>137.6</v>
      </c>
      <c r="Q19" s="47">
        <v>0</v>
      </c>
      <c r="R19" s="48">
        <v>157.640604</v>
      </c>
    </row>
    <row r="20" spans="2:19" x14ac:dyDescent="0.25">
      <c r="B20" s="14" t="s">
        <v>17</v>
      </c>
      <c r="C20" s="27">
        <v>4.6875E-2</v>
      </c>
      <c r="D20" s="28">
        <v>4.6906249999999998</v>
      </c>
      <c r="E20" s="28">
        <v>4.3749999999999997E-2</v>
      </c>
      <c r="F20" s="29">
        <v>4.4609379999999996</v>
      </c>
      <c r="G20" s="27">
        <v>6.9880000000000003E-3</v>
      </c>
      <c r="H20" s="28">
        <v>3.9405000000000003E-2</v>
      </c>
      <c r="I20" s="28">
        <v>6.2500000000000003E-3</v>
      </c>
      <c r="J20" s="29">
        <v>0.25274400000000002</v>
      </c>
      <c r="K20" s="52">
        <v>19440</v>
      </c>
      <c r="L20" s="47">
        <v>646208.80000000005</v>
      </c>
      <c r="M20" s="47">
        <v>3264</v>
      </c>
      <c r="N20" s="48">
        <v>810709.6</v>
      </c>
      <c r="O20" s="47">
        <v>0</v>
      </c>
      <c r="P20" s="47">
        <v>157.640604</v>
      </c>
      <c r="Q20" s="47">
        <v>0</v>
      </c>
      <c r="R20" s="48">
        <v>103.200001</v>
      </c>
    </row>
    <row r="21" spans="2:19" x14ac:dyDescent="0.25">
      <c r="B21" s="14" t="s">
        <v>16</v>
      </c>
      <c r="C21" s="27">
        <v>0.05</v>
      </c>
      <c r="D21" s="28">
        <v>4.657813</v>
      </c>
      <c r="E21" s="28">
        <v>4.8438000000000002E-2</v>
      </c>
      <c r="F21" s="29">
        <v>3.9265629999999998</v>
      </c>
      <c r="G21" s="27">
        <v>1.6829E-2</v>
      </c>
      <c r="H21" s="28">
        <v>1.9073E-2</v>
      </c>
      <c r="I21" s="28">
        <v>4.6870000000000002E-3</v>
      </c>
      <c r="J21" s="29">
        <v>0.15765799999999999</v>
      </c>
      <c r="K21" s="52">
        <v>22384</v>
      </c>
      <c r="L21" s="47">
        <v>646243.19999999995</v>
      </c>
      <c r="M21" s="47">
        <v>3264</v>
      </c>
      <c r="N21" s="48">
        <v>411285.6</v>
      </c>
      <c r="O21" s="47">
        <v>0</v>
      </c>
      <c r="P21" s="47">
        <v>137.6</v>
      </c>
      <c r="Q21" s="47">
        <v>0</v>
      </c>
      <c r="R21" s="48">
        <v>103.2</v>
      </c>
    </row>
    <row r="22" spans="2:19" x14ac:dyDescent="0.25">
      <c r="B22" s="21" t="s">
        <v>44</v>
      </c>
      <c r="C22" s="24">
        <v>4.8438000000000002E-2</v>
      </c>
      <c r="D22" s="25">
        <v>5.2281250000000004</v>
      </c>
      <c r="E22" s="25">
        <v>4.5312999999999999E-2</v>
      </c>
      <c r="F22" s="26">
        <v>3.9203130000000002</v>
      </c>
      <c r="G22" s="24">
        <v>4.6870000000000002E-3</v>
      </c>
      <c r="H22" s="25">
        <v>5.3309000000000002E-2</v>
      </c>
      <c r="I22" s="25">
        <v>4.6870000000000002E-3</v>
      </c>
      <c r="J22" s="26">
        <v>0.25905899999999998</v>
      </c>
      <c r="K22" s="51">
        <v>16800</v>
      </c>
      <c r="L22" s="45">
        <v>646216.80000000005</v>
      </c>
      <c r="M22" s="45">
        <v>3264</v>
      </c>
      <c r="N22" s="46">
        <v>543032.80000000005</v>
      </c>
      <c r="O22" s="45">
        <v>0</v>
      </c>
      <c r="P22" s="45">
        <v>157.640604</v>
      </c>
      <c r="Q22" s="45">
        <v>0</v>
      </c>
      <c r="R22" s="46">
        <v>157.640604</v>
      </c>
      <c r="S22" s="15"/>
    </row>
    <row r="23" spans="2:19" x14ac:dyDescent="0.25">
      <c r="B23" s="14" t="s">
        <v>45</v>
      </c>
      <c r="C23" s="27">
        <v>5.4688000000000001E-2</v>
      </c>
      <c r="D23" s="28">
        <v>5.2171880000000002</v>
      </c>
      <c r="E23" s="28">
        <v>4.3749999999999997E-2</v>
      </c>
      <c r="F23" s="29">
        <v>3.703125</v>
      </c>
      <c r="G23" s="27">
        <v>7.8130000000000005E-3</v>
      </c>
      <c r="H23" s="28">
        <v>3.3109E-2</v>
      </c>
      <c r="I23" s="28">
        <v>6.2500000000000003E-3</v>
      </c>
      <c r="J23" s="29">
        <v>0.19034300000000001</v>
      </c>
      <c r="K23" s="52">
        <v>21912</v>
      </c>
      <c r="L23" s="47">
        <v>646285.6</v>
      </c>
      <c r="M23" s="47">
        <v>3229.6</v>
      </c>
      <c r="N23" s="48">
        <v>416357.6</v>
      </c>
      <c r="O23" s="47">
        <v>0</v>
      </c>
      <c r="P23" s="47">
        <v>103.2</v>
      </c>
      <c r="Q23" s="47">
        <v>103.2</v>
      </c>
      <c r="R23" s="48">
        <v>103.2</v>
      </c>
      <c r="S23" s="15"/>
    </row>
    <row r="24" spans="2:19" x14ac:dyDescent="0.25">
      <c r="B24" s="16" t="s">
        <v>46</v>
      </c>
      <c r="C24" s="30">
        <v>5.6250000000000001E-2</v>
      </c>
      <c r="D24" s="31">
        <v>5.2218749999999998</v>
      </c>
      <c r="E24" s="31">
        <v>4.6875E-2</v>
      </c>
      <c r="F24" s="32">
        <v>3.6140629999999998</v>
      </c>
      <c r="G24" s="30">
        <v>7.6550000000000003E-3</v>
      </c>
      <c r="H24" s="31">
        <v>6.8750000000000006E-2</v>
      </c>
      <c r="I24" s="31">
        <v>0</v>
      </c>
      <c r="J24" s="32">
        <v>0.15734799999999999</v>
      </c>
      <c r="K24" s="53">
        <v>16896</v>
      </c>
      <c r="L24" s="49">
        <v>646251.19999999995</v>
      </c>
      <c r="M24" s="49">
        <v>3264</v>
      </c>
      <c r="N24" s="50">
        <v>738568.8</v>
      </c>
      <c r="O24" s="49">
        <v>0</v>
      </c>
      <c r="P24" s="49">
        <v>137.6</v>
      </c>
      <c r="Q24" s="49">
        <v>0</v>
      </c>
      <c r="R24" s="50">
        <v>102.602924</v>
      </c>
      <c r="S24" s="15"/>
    </row>
    <row r="25" spans="2:19" x14ac:dyDescent="0.25">
      <c r="B25" s="21" t="s">
        <v>47</v>
      </c>
      <c r="C25" s="24">
        <v>4.6875E-2</v>
      </c>
      <c r="D25" s="25">
        <v>5.2703129999999998</v>
      </c>
      <c r="E25" s="25">
        <v>4.3749999999999997E-2</v>
      </c>
      <c r="F25" s="26">
        <v>3.7234379999999998</v>
      </c>
      <c r="G25" s="24">
        <v>0</v>
      </c>
      <c r="H25" s="25">
        <v>5.5924000000000001E-2</v>
      </c>
      <c r="I25" s="25">
        <v>6.2500000000000003E-3</v>
      </c>
      <c r="J25" s="26">
        <v>0.23696999999999999</v>
      </c>
      <c r="K25" s="51">
        <v>16800</v>
      </c>
      <c r="L25" s="45">
        <v>646285.6</v>
      </c>
      <c r="M25" s="45">
        <v>3264</v>
      </c>
      <c r="N25" s="46">
        <v>551173.6</v>
      </c>
      <c r="O25" s="45">
        <v>0</v>
      </c>
      <c r="P25" s="45">
        <v>103.2</v>
      </c>
      <c r="Q25" s="45">
        <v>0</v>
      </c>
      <c r="R25" s="46">
        <v>103.2</v>
      </c>
      <c r="S25" s="15"/>
    </row>
    <row r="26" spans="2:19" x14ac:dyDescent="0.25">
      <c r="B26" s="14" t="s">
        <v>48</v>
      </c>
      <c r="C26" s="27">
        <v>0.05</v>
      </c>
      <c r="D26" s="28">
        <v>5.2249999999999996</v>
      </c>
      <c r="E26" s="28">
        <v>4.5312999999999999E-2</v>
      </c>
      <c r="F26" s="29">
        <v>3.8234379999999999</v>
      </c>
      <c r="G26" s="27">
        <v>6.2500000000000003E-3</v>
      </c>
      <c r="H26" s="28">
        <v>2.2317E-2</v>
      </c>
      <c r="I26" s="28">
        <v>4.6870000000000002E-3</v>
      </c>
      <c r="J26" s="29">
        <v>0.17016899999999999</v>
      </c>
      <c r="K26" s="52">
        <v>16800</v>
      </c>
      <c r="L26" s="47">
        <v>646285.6</v>
      </c>
      <c r="M26" s="47">
        <v>3264</v>
      </c>
      <c r="N26" s="48">
        <v>548264.80000000005</v>
      </c>
      <c r="O26" s="47">
        <v>0</v>
      </c>
      <c r="P26" s="47">
        <v>103.2</v>
      </c>
      <c r="Q26" s="47">
        <v>0</v>
      </c>
      <c r="R26" s="48">
        <v>157.640604</v>
      </c>
      <c r="S26" s="15"/>
    </row>
    <row r="27" spans="2:19" x14ac:dyDescent="0.25">
      <c r="B27" s="16" t="s">
        <v>49</v>
      </c>
      <c r="C27" s="30">
        <v>4.6875E-2</v>
      </c>
      <c r="D27" s="31">
        <v>5.2125000000000004</v>
      </c>
      <c r="E27" s="31">
        <v>4.5312999999999999E-2</v>
      </c>
      <c r="F27" s="32">
        <v>3.7953130000000002</v>
      </c>
      <c r="G27" s="30">
        <v>9.8820000000000002E-3</v>
      </c>
      <c r="H27" s="31">
        <v>3.9652E-2</v>
      </c>
      <c r="I27" s="31">
        <v>8.4139999999999996E-3</v>
      </c>
      <c r="J27" s="32">
        <v>0.146317</v>
      </c>
      <c r="K27" s="53">
        <v>16800</v>
      </c>
      <c r="L27" s="49">
        <v>646251.19999999995</v>
      </c>
      <c r="M27" s="49">
        <v>3229.6</v>
      </c>
      <c r="N27" s="50">
        <v>543904.80000000005</v>
      </c>
      <c r="O27" s="49">
        <v>0</v>
      </c>
      <c r="P27" s="49">
        <v>137.6</v>
      </c>
      <c r="Q27" s="49">
        <v>103.2</v>
      </c>
      <c r="R27" s="50">
        <v>102.602924</v>
      </c>
      <c r="S27" s="15"/>
    </row>
    <row r="28" spans="2:19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30" spans="2:19" x14ac:dyDescent="0.25">
      <c r="C30" s="130" t="s">
        <v>0</v>
      </c>
      <c r="D30" s="131"/>
      <c r="E30" s="131"/>
      <c r="F30" s="132"/>
      <c r="G30" s="130" t="s">
        <v>1</v>
      </c>
      <c r="H30" s="131"/>
      <c r="I30" s="131"/>
      <c r="J30" s="132"/>
      <c r="K30" s="130" t="s">
        <v>2</v>
      </c>
      <c r="L30" s="131"/>
      <c r="M30" s="131"/>
      <c r="N30" s="132"/>
      <c r="O30" s="131" t="s">
        <v>3</v>
      </c>
      <c r="P30" s="131"/>
      <c r="Q30" s="131"/>
      <c r="R30" s="132"/>
    </row>
    <row r="31" spans="2:19" x14ac:dyDescent="0.25">
      <c r="B31" s="17" t="s">
        <v>53</v>
      </c>
      <c r="C31" s="10" t="s">
        <v>4</v>
      </c>
      <c r="D31" s="11" t="s">
        <v>5</v>
      </c>
      <c r="E31" s="11" t="s">
        <v>6</v>
      </c>
      <c r="F31" s="12" t="s">
        <v>7</v>
      </c>
      <c r="G31" s="10" t="s">
        <v>4</v>
      </c>
      <c r="H31" s="11" t="s">
        <v>5</v>
      </c>
      <c r="I31" s="11" t="s">
        <v>6</v>
      </c>
      <c r="J31" s="12" t="s">
        <v>7</v>
      </c>
      <c r="K31" s="10" t="s">
        <v>4</v>
      </c>
      <c r="L31" s="11" t="s">
        <v>5</v>
      </c>
      <c r="M31" s="11" t="s">
        <v>6</v>
      </c>
      <c r="N31" s="12" t="s">
        <v>7</v>
      </c>
      <c r="O31" s="11" t="s">
        <v>4</v>
      </c>
      <c r="P31" s="11" t="s">
        <v>5</v>
      </c>
      <c r="Q31" s="11" t="s">
        <v>6</v>
      </c>
      <c r="R31" s="12" t="s">
        <v>7</v>
      </c>
    </row>
    <row r="32" spans="2:19" x14ac:dyDescent="0.25">
      <c r="B32" s="72" t="s">
        <v>14</v>
      </c>
      <c r="C32" s="34">
        <f>((C4/WithoutPreprocessing!C5)-1)*100</f>
        <v>3.8919253658241892</v>
      </c>
      <c r="D32" s="35">
        <f>((D4/WithoutPreprocessing!D5)-1)*100</f>
        <v>1.9668997754968887</v>
      </c>
      <c r="E32" s="35">
        <f>((E4/WithoutPreprocessing!E5)-1)*100</f>
        <v>1.0232789270888221</v>
      </c>
      <c r="F32" s="36">
        <f>((F4/WithoutPreprocessing!F5)-1)*100</f>
        <v>4.7151828487272507</v>
      </c>
      <c r="G32" s="34">
        <f>((G4/WithoutPreprocessing!G5)-1)*100</f>
        <v>4.8215244259003809</v>
      </c>
      <c r="H32" s="35">
        <f>((H4/WithoutPreprocessing!H5)-1)*100</f>
        <v>2.6506026089952339</v>
      </c>
      <c r="I32" s="35">
        <f>((I4/WithoutPreprocessing!I5)-1)*100</f>
        <v>1.61433941631135</v>
      </c>
      <c r="J32" s="36">
        <f>((J4/WithoutPreprocessing!J5)-1)*100</f>
        <v>5.1392743060240553</v>
      </c>
      <c r="K32" s="34">
        <f>((K4/WithoutPreprocessing!K5)-1)*100</f>
        <v>7.0632213610990036</v>
      </c>
      <c r="L32" s="35">
        <f>((L4/WithoutPreprocessing!L5)-1)*100</f>
        <v>3.6520166816655264</v>
      </c>
      <c r="M32" s="35">
        <f>((M4/WithoutPreprocessing!M5)-1)*100</f>
        <v>0.92845320844365808</v>
      </c>
      <c r="N32" s="36">
        <f>((N4/WithoutPreprocessing!N5)-1)*100</f>
        <v>9.4646928992600188</v>
      </c>
      <c r="O32" s="35">
        <f>((O4/WithoutPreprocessing!O5)-1)*100</f>
        <v>2.556370312990941</v>
      </c>
      <c r="P32" s="35">
        <f>((P4/WithoutPreprocessing!P5)-1)*100</f>
        <v>1.6474593455406028</v>
      </c>
      <c r="Q32" s="35">
        <f>((Q4/WithoutPreprocessing!Q5)-1)*100</f>
        <v>2.3280066704138402</v>
      </c>
      <c r="R32" s="36">
        <f>((R4/WithoutPreprocessing!R5)-1)*100</f>
        <v>1.0020869497153528</v>
      </c>
    </row>
    <row r="33" spans="1:21" x14ac:dyDescent="0.25">
      <c r="B33" s="73" t="s">
        <v>15</v>
      </c>
      <c r="C33" s="37">
        <f>((C5/WithoutPreprocessing!C6)-1)*100</f>
        <v>7.8824522897467553</v>
      </c>
      <c r="D33" s="33">
        <f>((D5/WithoutPreprocessing!D6)-1)*100</f>
        <v>3.8656752850047438</v>
      </c>
      <c r="E33" s="33">
        <f>((E5/WithoutPreprocessing!E6)-1)*100</f>
        <v>1.9779987720276448</v>
      </c>
      <c r="F33" s="38">
        <f>((F5/WithoutPreprocessing!F6)-1)*100</f>
        <v>1.6803495510582689</v>
      </c>
      <c r="G33" s="37">
        <f>((G5/WithoutPreprocessing!G6)-1)*100</f>
        <v>8.9831330588236789</v>
      </c>
      <c r="H33" s="33">
        <f>((H5/WithoutPreprocessing!H6)-1)*100</f>
        <v>5.0229086458169814</v>
      </c>
      <c r="I33" s="33">
        <f>((I5/WithoutPreprocessing!I6)-1)*100</f>
        <v>3.1557097847539683</v>
      </c>
      <c r="J33" s="38">
        <f>((J5/WithoutPreprocessing!J6)-1)*100</f>
        <v>2.7590710434824972</v>
      </c>
      <c r="K33" s="37">
        <f>((K5/WithoutPreprocessing!K6)-1)*100</f>
        <v>12.917974496252871</v>
      </c>
      <c r="L33" s="33">
        <f>((L5/WithoutPreprocessing!L6)-1)*100</f>
        <v>7.0018065180276201</v>
      </c>
      <c r="M33" s="33">
        <f>((M5/WithoutPreprocessing!M6)-1)*100</f>
        <v>1.7539606346364867</v>
      </c>
      <c r="N33" s="38">
        <f>((N5/WithoutPreprocessing!N6)-1)*100</f>
        <v>2.3553382949660584</v>
      </c>
      <c r="O33" s="33">
        <f>((O5/WithoutPreprocessing!O6)-1)*100</f>
        <v>5.0068488752919249</v>
      </c>
      <c r="P33" s="33">
        <f>((P5/WithoutPreprocessing!P6)-1)*100</f>
        <v>3.0404563182921729</v>
      </c>
      <c r="Q33" s="33">
        <f>((Q5/WithoutPreprocessing!Q6)-1)*100</f>
        <v>4.6141577520873556</v>
      </c>
      <c r="R33" s="38">
        <f>((R5/WithoutPreprocessing!R6)-1)*100</f>
        <v>3.1449612909065339</v>
      </c>
    </row>
    <row r="34" spans="1:21" x14ac:dyDescent="0.25">
      <c r="B34" s="73" t="s">
        <v>17</v>
      </c>
      <c r="C34" s="37">
        <f>((C6/WithoutPreprocessing!C7)-1)*100</f>
        <v>20.66836878457692</v>
      </c>
      <c r="D34" s="33">
        <f>((D6/WithoutPreprocessing!D7)-1)*100</f>
        <v>9.1854889601023171</v>
      </c>
      <c r="E34" s="33">
        <f>((E6/WithoutPreprocessing!E7)-1)*100</f>
        <v>4.4333670755603016</v>
      </c>
      <c r="F34" s="38">
        <f>((F6/WithoutPreprocessing!F7)-1)*100</f>
        <v>6.3788588305416338</v>
      </c>
      <c r="G34" s="37">
        <f>((G6/WithoutPreprocessing!G7)-1)*100</f>
        <v>19.081693132422608</v>
      </c>
      <c r="H34" s="33">
        <f>((H6/WithoutPreprocessing!H7)-1)*100</f>
        <v>11.065282557487821</v>
      </c>
      <c r="I34" s="33">
        <f>((I6/WithoutPreprocessing!I7)-1)*100</f>
        <v>7.3380779365841864</v>
      </c>
      <c r="J34" s="38">
        <f>((J6/WithoutPreprocessing!J7)-1)*100</f>
        <v>10.412240793314286</v>
      </c>
      <c r="K34" s="37">
        <f>((K6/WithoutPreprocessing!K7)-1)*100</f>
        <v>25.704081896051601</v>
      </c>
      <c r="L34" s="33">
        <f>((L6/WithoutPreprocessing!L7)-1)*100</f>
        <v>14.94153715501354</v>
      </c>
      <c r="M34" s="33">
        <f>((M6/WithoutPreprocessing!M7)-1)*100</f>
        <v>3.7382276753535226</v>
      </c>
      <c r="N34" s="38">
        <f>((N6/WithoutPreprocessing!N7)-1)*100</f>
        <v>8.5590914489849226</v>
      </c>
      <c r="O34" s="33">
        <f>((O6/WithoutPreprocessing!O7)-1)*100</f>
        <v>12.396547942777069</v>
      </c>
      <c r="P34" s="33">
        <f>((P6/WithoutPreprocessing!P7)-1)*100</f>
        <v>7.1792942259284009</v>
      </c>
      <c r="Q34" s="33">
        <f>((Q6/WithoutPreprocessing!Q7)-1)*100</f>
        <v>11.092049277049076</v>
      </c>
      <c r="R34" s="38">
        <f>((R6/WithoutPreprocessing!R7)-1)*100</f>
        <v>12.345076873384508</v>
      </c>
    </row>
    <row r="35" spans="1:21" x14ac:dyDescent="0.25">
      <c r="B35" s="74" t="s">
        <v>16</v>
      </c>
      <c r="C35" s="39">
        <f>((C7/WithoutPreprocessing!C8)-1)*100</f>
        <v>43.194307571313438</v>
      </c>
      <c r="D35" s="40">
        <f>((D7/WithoutPreprocessing!D8)-1)*100</f>
        <v>17.446042674167007</v>
      </c>
      <c r="E35" s="40">
        <f>((E7/WithoutPreprocessing!E8)-1)*100</f>
        <v>8.4157329583531393</v>
      </c>
      <c r="F35" s="41">
        <f>((F7/WithoutPreprocessing!F8)-1)*100</f>
        <v>17.656693588070983</v>
      </c>
      <c r="G35" s="39">
        <f>((G7/WithoutPreprocessing!G8)-1)*100</f>
        <v>30.813235350745984</v>
      </c>
      <c r="H35" s="40">
        <f>((H7/WithoutPreprocessing!H8)-1)*100</f>
        <v>19.03668276473649</v>
      </c>
      <c r="I35" s="40">
        <f>((I7/WithoutPreprocessing!I8)-1)*100</f>
        <v>14.367158017141302</v>
      </c>
      <c r="J35" s="41">
        <f>((J7/WithoutPreprocessing!J8)-1)*100</f>
        <v>31.962520223524148</v>
      </c>
      <c r="K35" s="39">
        <f>((K7/WithoutPreprocessing!K8)-1)*100</f>
        <v>37.524484377250467</v>
      </c>
      <c r="L35" s="40">
        <f>((L7/WithoutPreprocessing!L8)-1)*100</f>
        <v>24.684137890055837</v>
      </c>
      <c r="M35" s="40">
        <f>((M7/WithoutPreprocessing!M8)-1)*100</f>
        <v>6.5707873129077443</v>
      </c>
      <c r="N35" s="41">
        <f>((N7/WithoutPreprocessing!N8)-1)*100</f>
        <v>32.237560584524601</v>
      </c>
      <c r="O35" s="40">
        <f>((O7/WithoutPreprocessing!O8)-1)*100</f>
        <v>24.040284965203629</v>
      </c>
      <c r="P35" s="40">
        <f>((P7/WithoutPreprocessing!P8)-1)*100</f>
        <v>13.373447287175445</v>
      </c>
      <c r="Q35" s="40">
        <f>((Q7/WithoutPreprocessing!Q8)-1)*100</f>
        <v>22.469357981833092</v>
      </c>
      <c r="R35" s="41">
        <f>((R7/WithoutPreprocessing!R8)-1)*100</f>
        <v>31.699393455344492</v>
      </c>
    </row>
    <row r="36" spans="1:21" x14ac:dyDescent="0.25">
      <c r="A36" s="15"/>
      <c r="B36" s="20" t="s">
        <v>44</v>
      </c>
      <c r="C36" s="34">
        <f>((C8/WithoutPreprocessing!C9)-1)*100</f>
        <v>4.0308968977895265</v>
      </c>
      <c r="D36" s="35">
        <f>((D8/WithoutPreprocessing!D9)-1)*100</f>
        <v>2.0238635530623883</v>
      </c>
      <c r="E36" s="35">
        <f>((E8/WithoutPreprocessing!E9)-1)*100</f>
        <v>1.0660546187282405</v>
      </c>
      <c r="F36" s="36">
        <f>((F8/WithoutPreprocessing!F9)-1)*100</f>
        <v>2.9265875078713366</v>
      </c>
      <c r="G36" s="34">
        <f>((G8/WithoutPreprocessing!G9)-1)*100</f>
        <v>4.9758644385164086</v>
      </c>
      <c r="H36" s="35">
        <f>((H8/WithoutPreprocessing!H9)-1)*100</f>
        <v>2.7071158084549518</v>
      </c>
      <c r="I36" s="35">
        <f>((I8/WithoutPreprocessing!I9)-1)*100</f>
        <v>1.6698143188608405</v>
      </c>
      <c r="J36" s="36">
        <f>((J8/WithoutPreprocessing!J9)-1)*100</f>
        <v>3.9723812715711793</v>
      </c>
      <c r="K36" s="34">
        <f>((K8/WithoutPreprocessing!K9)-1)*100</f>
        <v>7.2829575964533433</v>
      </c>
      <c r="L36" s="35">
        <f>((L8/WithoutPreprocessing!L9)-1)*100</f>
        <v>3.8128927111689359</v>
      </c>
      <c r="M36" s="35">
        <f>((M8/WithoutPreprocessing!M9)-1)*100</f>
        <v>0.93381257004383489</v>
      </c>
      <c r="N36" s="36">
        <f>((N8/WithoutPreprocessing!N9)-1)*100</f>
        <v>5.9360468743659078</v>
      </c>
      <c r="O36" s="35">
        <f>((O8/WithoutPreprocessing!O9)-1)*100</f>
        <v>2.6443142610919956</v>
      </c>
      <c r="P36" s="35">
        <f>((P8/WithoutPreprocessing!P9)-1)*100</f>
        <v>1.5991941534733156</v>
      </c>
      <c r="Q36" s="35">
        <f>((Q8/WithoutPreprocessing!Q9)-1)*100</f>
        <v>2.4328223003663219</v>
      </c>
      <c r="R36" s="36">
        <f>((R8/WithoutPreprocessing!R9)-1)*100</f>
        <v>2.0944370641981402</v>
      </c>
      <c r="S36" s="15"/>
      <c r="T36" s="15"/>
      <c r="U36" s="15"/>
    </row>
    <row r="37" spans="1:21" x14ac:dyDescent="0.25">
      <c r="A37" s="15"/>
      <c r="B37" s="18" t="s">
        <v>45</v>
      </c>
      <c r="C37" s="37">
        <f>((C9/WithoutPreprocessing!C10)-1)*100</f>
        <v>8.8796054215371854</v>
      </c>
      <c r="D37" s="33">
        <f>((D9/WithoutPreprocessing!D10)-1)*100</f>
        <v>4.3088806541164315</v>
      </c>
      <c r="E37" s="33">
        <f>((E9/WithoutPreprocessing!E10)-1)*100</f>
        <v>2.1590150684661191</v>
      </c>
      <c r="F37" s="38">
        <f>((F9/WithoutPreprocessing!F10)-1)*100</f>
        <v>5.5433644209047728</v>
      </c>
      <c r="G37" s="37">
        <f>((G9/WithoutPreprocessing!G10)-1)*100</f>
        <v>9.9170493576947738</v>
      </c>
      <c r="H37" s="33">
        <f>((H9/WithoutPreprocessing!H10)-1)*100</f>
        <v>5.5771444804549208</v>
      </c>
      <c r="I37" s="33">
        <f>((I9/WithoutPreprocessing!I10)-1)*100</f>
        <v>3.4037763585685443</v>
      </c>
      <c r="J37" s="38">
        <f>((J9/WithoutPreprocessing!J10)-1)*100</f>
        <v>6.7154385053473709</v>
      </c>
      <c r="K37" s="37">
        <f>((K9/WithoutPreprocessing!K10)-1)*100</f>
        <v>14.177899777164438</v>
      </c>
      <c r="L37" s="33">
        <f>((L9/WithoutPreprocessing!L10)-1)*100</f>
        <v>7.6810290978611029</v>
      </c>
      <c r="M37" s="33">
        <f>((M9/WithoutPreprocessing!M10)-1)*100</f>
        <v>1.8735386309905122</v>
      </c>
      <c r="N37" s="38">
        <f>((N9/WithoutPreprocessing!N10)-1)*100</f>
        <v>12.004427453297883</v>
      </c>
      <c r="O37" s="33">
        <f>((O9/WithoutPreprocessing!O10)-1)*100</f>
        <v>5.6101601946184632</v>
      </c>
      <c r="P37" s="33">
        <f>((P9/WithoutPreprocessing!P10)-1)*100</f>
        <v>3.468123470666562</v>
      </c>
      <c r="Q37" s="33">
        <f>((Q9/WithoutPreprocessing!Q10)-1)*100</f>
        <v>4.9889096844894398</v>
      </c>
      <c r="R37" s="38">
        <f>((R9/WithoutPreprocessing!R10)-1)*100</f>
        <v>1.8458488696786013</v>
      </c>
      <c r="S37" s="15"/>
      <c r="T37" s="15"/>
      <c r="U37" s="15"/>
    </row>
    <row r="38" spans="1:21" x14ac:dyDescent="0.25">
      <c r="A38" s="15"/>
      <c r="B38" s="19" t="s">
        <v>46</v>
      </c>
      <c r="C38" s="39">
        <f>((C10/WithoutPreprocessing!C11)-1)*100</f>
        <v>13.865546537899863</v>
      </c>
      <c r="D38" s="40">
        <f>((D10/WithoutPreprocessing!D11)-1)*100</f>
        <v>6.7822505745661843</v>
      </c>
      <c r="E38" s="40">
        <f>((E10/WithoutPreprocessing!E11)-1)*100</f>
        <v>3.160305453497414</v>
      </c>
      <c r="F38" s="41">
        <f>((F10/WithoutPreprocessing!F11)-1)*100</f>
        <v>6.9460015774597705</v>
      </c>
      <c r="G38" s="39">
        <f>((G10/WithoutPreprocessing!G11)-1)*100</f>
        <v>14.12892144609572</v>
      </c>
      <c r="H38" s="40">
        <f>((H10/WithoutPreprocessing!H11)-1)*100</f>
        <v>8.4478982961885496</v>
      </c>
      <c r="I38" s="40">
        <f>((I10/WithoutPreprocessing!I11)-1)*100</f>
        <v>5.0543092482638885</v>
      </c>
      <c r="J38" s="41">
        <f>((J10/WithoutPreprocessing!J11)-1)*100</f>
        <v>9.3047691326797022</v>
      </c>
      <c r="K38" s="39">
        <f>((K10/WithoutPreprocessing!K11)-1)*100</f>
        <v>19.695499677113283</v>
      </c>
      <c r="L38" s="40">
        <f>((L10/WithoutPreprocessing!L11)-1)*100</f>
        <v>11.536103829821421</v>
      </c>
      <c r="M38" s="40">
        <f>((M10/WithoutPreprocessing!M11)-1)*100</f>
        <v>2.6643488291716144</v>
      </c>
      <c r="N38" s="41">
        <f>((N10/WithoutPreprocessing!N11)-1)*100</f>
        <v>13.051989675839204</v>
      </c>
      <c r="O38" s="40">
        <f>((O10/WithoutPreprocessing!O11)-1)*100</f>
        <v>8.5010516885465126</v>
      </c>
      <c r="P38" s="40">
        <f>((P10/WithoutPreprocessing!P11)-1)*100</f>
        <v>5.3514913431648825</v>
      </c>
      <c r="Q38" s="40">
        <f>((Q10/WithoutPreprocessing!Q11)-1)*100</f>
        <v>7.532830850517036</v>
      </c>
      <c r="R38" s="41">
        <f>((R10/WithoutPreprocessing!R11)-1)*100</f>
        <v>5.7848327731922833</v>
      </c>
      <c r="S38" s="15"/>
      <c r="T38" s="15"/>
      <c r="U38" s="15"/>
    </row>
    <row r="39" spans="1:21" x14ac:dyDescent="0.25">
      <c r="A39" s="15"/>
      <c r="B39" s="20" t="s">
        <v>47</v>
      </c>
      <c r="C39" s="34">
        <f>((C11/WithoutPreprocessing!C12)-1)*100</f>
        <v>0.74301567233567845</v>
      </c>
      <c r="D39" s="35">
        <f>((D11/WithoutPreprocessing!D12)-1)*100</f>
        <v>0.3466205264768929</v>
      </c>
      <c r="E39" s="35">
        <f>((E11/WithoutPreprocessing!E12)-1)*100</f>
        <v>0.23350211075534588</v>
      </c>
      <c r="F39" s="36">
        <f>((F11/WithoutPreprocessing!F12)-1)*100</f>
        <v>1.7764698122768152</v>
      </c>
      <c r="G39" s="34">
        <f>((G11/WithoutPreprocessing!G12)-1)*100</f>
        <v>0.98503535348135607</v>
      </c>
      <c r="H39" s="35">
        <f>((H11/WithoutPreprocessing!H12)-1)*100</f>
        <v>0.48157093512739557</v>
      </c>
      <c r="I39" s="35">
        <f>((I11/WithoutPreprocessing!I12)-1)*100</f>
        <v>0.38203758289097056</v>
      </c>
      <c r="J39" s="36">
        <f>((J11/WithoutPreprocessing!J12)-1)*100</f>
        <v>3.0039973720209723</v>
      </c>
      <c r="K39" s="34">
        <f>((K11/WithoutPreprocessing!K12)-1)*100</f>
        <v>1.4760338049120136</v>
      </c>
      <c r="L39" s="35">
        <f>((L11/WithoutPreprocessing!L12)-1)*100</f>
        <v>0.62337061140897987</v>
      </c>
      <c r="M39" s="35">
        <f>((M11/WithoutPreprocessing!M12)-1)*100</f>
        <v>0.17708978753783189</v>
      </c>
      <c r="N39" s="36">
        <f>((N11/WithoutPreprocessing!N12)-1)*100</f>
        <v>1.9199936451679944</v>
      </c>
      <c r="O39" s="35">
        <f>((O11/WithoutPreprocessing!O12)-1)*100</f>
        <v>0.48886632608615699</v>
      </c>
      <c r="P39" s="35">
        <f>((P11/WithoutPreprocessing!P12)-1)*100</f>
        <v>0.33955520871866707</v>
      </c>
      <c r="Q39" s="35">
        <f>((Q11/WithoutPreprocessing!Q12)-1)*100</f>
        <v>0.59529853310256176</v>
      </c>
      <c r="R39" s="36">
        <f>((R11/WithoutPreprocessing!R12)-1)*100</f>
        <v>4.0408309950230148</v>
      </c>
      <c r="S39" s="15"/>
      <c r="T39" s="15"/>
      <c r="U39" s="15"/>
    </row>
    <row r="40" spans="1:21" x14ac:dyDescent="0.25">
      <c r="A40" s="15"/>
      <c r="B40" s="18" t="s">
        <v>48</v>
      </c>
      <c r="C40" s="37">
        <f>((C12/WithoutPreprocessing!C13)-1)*100</f>
        <v>1.4971554442614554</v>
      </c>
      <c r="D40" s="33">
        <f>((D12/WithoutPreprocessing!D13)-1)*100</f>
        <v>0.71066464424875964</v>
      </c>
      <c r="E40" s="33">
        <f>((E12/WithoutPreprocessing!E13)-1)*100</f>
        <v>0.48343568762754252</v>
      </c>
      <c r="F40" s="38">
        <f>((F12/WithoutPreprocessing!F13)-1)*100</f>
        <v>2.1997264884362711</v>
      </c>
      <c r="G40" s="37">
        <f>((G12/WithoutPreprocessing!G13)-1)*100</f>
        <v>1.9507091395274623</v>
      </c>
      <c r="H40" s="33">
        <f>((H12/WithoutPreprocessing!H13)-1)*100</f>
        <v>0.98568014881998955</v>
      </c>
      <c r="I40" s="33">
        <f>((I12/WithoutPreprocessing!I13)-1)*100</f>
        <v>0.7904971230388913</v>
      </c>
      <c r="J40" s="38">
        <f>((J12/WithoutPreprocessing!J13)-1)*100</f>
        <v>3.6730407862208381</v>
      </c>
      <c r="K40" s="37">
        <f>((K12/WithoutPreprocessing!K13)-1)*100</f>
        <v>2.9087913917384745</v>
      </c>
      <c r="L40" s="33">
        <f>((L12/WithoutPreprocessing!L13)-1)*100</f>
        <v>1.2568697202148593</v>
      </c>
      <c r="M40" s="33">
        <f>((M12/WithoutPreprocessing!M13)-1)*100</f>
        <v>0.36715134498563895</v>
      </c>
      <c r="N40" s="38">
        <f>((N12/WithoutPreprocessing!N13)-1)*100</f>
        <v>2.7684394486050534</v>
      </c>
      <c r="O40" s="33">
        <f>((O12/WithoutPreprocessing!O13)-1)*100</f>
        <v>0.982536969305281</v>
      </c>
      <c r="P40" s="33">
        <f>((P12/WithoutPreprocessing!P13)-1)*100</f>
        <v>0.71408058347772752</v>
      </c>
      <c r="Q40" s="33">
        <f>((Q12/WithoutPreprocessing!Q13)-1)*100</f>
        <v>1.2310677321438979</v>
      </c>
      <c r="R40" s="38">
        <f>((R12/WithoutPreprocessing!R13)-1)*100</f>
        <v>4.5382773596378545</v>
      </c>
      <c r="S40" s="15"/>
      <c r="T40" s="15"/>
      <c r="U40" s="15"/>
    </row>
    <row r="41" spans="1:21" x14ac:dyDescent="0.25">
      <c r="A41" s="15"/>
      <c r="B41" s="19" t="s">
        <v>49</v>
      </c>
      <c r="C41" s="39">
        <f>((C13/WithoutPreprocessing!C14)-1)*100</f>
        <v>2.2729552461756564</v>
      </c>
      <c r="D41" s="40">
        <f>((D13/WithoutPreprocessing!D14)-1)*100</f>
        <v>1.0672784087833342</v>
      </c>
      <c r="E41" s="40">
        <f>((E13/WithoutPreprocessing!E14)-1)*100</f>
        <v>0.71916795401740785</v>
      </c>
      <c r="F41" s="41">
        <f>((F13/WithoutPreprocessing!F14)-1)*100</f>
        <v>1.9153122086942975</v>
      </c>
      <c r="G41" s="39">
        <f>((G13/WithoutPreprocessing!G14)-1)*100</f>
        <v>2.915447514988756</v>
      </c>
      <c r="H41" s="40">
        <f>((H13/WithoutPreprocessing!H14)-1)*100</f>
        <v>1.4759098323251507</v>
      </c>
      <c r="I41" s="40">
        <f>((I13/WithoutPreprocessing!I14)-1)*100</f>
        <v>1.1793952859671331</v>
      </c>
      <c r="J41" s="41">
        <f>((J13/WithoutPreprocessing!J14)-1)*100</f>
        <v>3.2046316601717972</v>
      </c>
      <c r="K41" s="39">
        <f>((K13/WithoutPreprocessing!K14)-1)*100</f>
        <v>4.3056125845550186</v>
      </c>
      <c r="L41" s="40">
        <f>((L13/WithoutPreprocessing!L14)-1)*100</f>
        <v>1.8817300217372157</v>
      </c>
      <c r="M41" s="40">
        <f>((M13/WithoutPreprocessing!M14)-1)*100</f>
        <v>0.53620207054387858</v>
      </c>
      <c r="N41" s="41">
        <f>((N13/WithoutPreprocessing!N14)-1)*100</f>
        <v>2.3034720607033377</v>
      </c>
      <c r="O41" s="40">
        <f>((O13/WithoutPreprocessing!O14)-1)*100</f>
        <v>1.510641587777628</v>
      </c>
      <c r="P41" s="40">
        <f>((P13/WithoutPreprocessing!P14)-1)*100</f>
        <v>1.0694749362506473</v>
      </c>
      <c r="Q41" s="40">
        <f>((Q13/WithoutPreprocessing!Q14)-1)*100</f>
        <v>1.8487994091318516</v>
      </c>
      <c r="R41" s="41">
        <f>((R13/WithoutPreprocessing!R14)-1)*100</f>
        <v>4.0665780280189079</v>
      </c>
      <c r="S41" s="15"/>
      <c r="T41" s="15"/>
      <c r="U41" s="15"/>
    </row>
    <row r="42" spans="1:21" x14ac:dyDescent="0.25">
      <c r="A42" s="15"/>
      <c r="B42" s="71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15"/>
      <c r="T42" s="15"/>
      <c r="U42" s="15"/>
    </row>
    <row r="43" spans="1:21" x14ac:dyDescent="0.25">
      <c r="A43" s="15"/>
      <c r="B43" s="71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15"/>
      <c r="T43" s="15"/>
      <c r="U43" s="15"/>
    </row>
    <row r="44" spans="1:21" x14ac:dyDescent="0.25">
      <c r="A44" s="15"/>
      <c r="B44" s="71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15"/>
      <c r="T44" s="15"/>
      <c r="U44" s="15"/>
    </row>
    <row r="45" spans="1:21" x14ac:dyDescent="0.25">
      <c r="A45" s="15"/>
      <c r="B45" s="71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15"/>
      <c r="T45" s="15"/>
      <c r="U45" s="15"/>
    </row>
    <row r="46" spans="1:21" x14ac:dyDescent="0.25">
      <c r="A46" s="15"/>
      <c r="B46" s="71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15"/>
      <c r="T46" s="15"/>
      <c r="U46" s="15"/>
    </row>
    <row r="47" spans="1:21" x14ac:dyDescent="0.25">
      <c r="A47" s="15"/>
      <c r="B47" s="71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15"/>
      <c r="T47" s="15"/>
      <c r="U47" s="15"/>
    </row>
    <row r="48" spans="1:21" x14ac:dyDescent="0.25">
      <c r="A48" s="15"/>
      <c r="B48" s="71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15"/>
      <c r="T48" s="15"/>
      <c r="U48" s="15"/>
    </row>
    <row r="49" spans="1:2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</sheetData>
  <mergeCells count="12">
    <mergeCell ref="C30:F30"/>
    <mergeCell ref="G30:J30"/>
    <mergeCell ref="K30:N30"/>
    <mergeCell ref="O30:R30"/>
    <mergeCell ref="C2:F2"/>
    <mergeCell ref="G2:J2"/>
    <mergeCell ref="K2:N2"/>
    <mergeCell ref="O2:R2"/>
    <mergeCell ref="C16:F16"/>
    <mergeCell ref="G16:J16"/>
    <mergeCell ref="K16:N16"/>
    <mergeCell ref="O16:R16"/>
  </mergeCells>
  <conditionalFormatting sqref="C32:R4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WithoutPreprocessing</vt:lpstr>
      <vt:lpstr>Remove</vt:lpstr>
      <vt:lpstr>Estimate-30</vt:lpstr>
      <vt:lpstr>Estimate-60</vt:lpstr>
      <vt:lpstr>Estimate-90</vt:lpstr>
      <vt:lpstr>Avg-30</vt:lpstr>
      <vt:lpstr>Avg-60</vt:lpstr>
      <vt:lpstr>Avg-90</vt:lpstr>
      <vt:lpstr>Last</vt:lpstr>
      <vt:lpstr>Decision Models</vt:lpstr>
      <vt:lpstr>Time-NoPreprocessing</vt:lpstr>
      <vt:lpstr>Time-Remove</vt:lpstr>
      <vt:lpstr>Time-Estimate30</vt:lpstr>
      <vt:lpstr>Time-Avg30</vt:lpstr>
      <vt:lpstr>Time-Last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2019-01-25T09:19:15Z</dcterms:created>
  <dcterms:modified xsi:type="dcterms:W3CDTF">2019-06-13T11:54:47Z</dcterms:modified>
</cp:coreProperties>
</file>