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on\revistas\2019_CEPDM\exp\res\oct20\"/>
    </mc:Choice>
  </mc:AlternateContent>
  <xr:revisionPtr revIDLastSave="0" documentId="13_ncr:1_{ECC24C20-0FA0-4637-83BD-48DD71E28140}" xr6:coauthVersionLast="45" xr6:coauthVersionMax="45" xr10:uidLastSave="{00000000-0000-0000-0000-000000000000}"/>
  <bookViews>
    <workbookView xWindow="-120" yWindow="-120" windowWidth="29040" windowHeight="15840" activeTab="4" xr2:uid="{7EBD22A7-73DF-4D6A-B0DE-64CD330979B6}"/>
  </bookViews>
  <sheets>
    <sheet name="Original" sheetId="15" r:id="rId1"/>
    <sheet name="DelayAirportToFrom" sheetId="9" r:id="rId2"/>
    <sheet name="DelayWeekAirline" sheetId="14" r:id="rId3"/>
    <sheet name="MultipleDelayCounters" sheetId="17" r:id="rId4"/>
    <sheet name="Improvement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6" l="1"/>
  <c r="E27" i="16"/>
  <c r="F27" i="16"/>
  <c r="G27" i="16"/>
  <c r="H27" i="16"/>
  <c r="D26" i="16"/>
  <c r="E26" i="16"/>
  <c r="F26" i="16"/>
  <c r="G26" i="16"/>
  <c r="H26" i="16"/>
  <c r="D25" i="16"/>
  <c r="E25" i="16"/>
  <c r="F25" i="16"/>
  <c r="G25" i="16"/>
  <c r="H25" i="16"/>
  <c r="D24" i="16"/>
  <c r="E24" i="16"/>
  <c r="F24" i="16"/>
  <c r="G24" i="16"/>
  <c r="H24" i="16"/>
  <c r="D23" i="16"/>
  <c r="E23" i="16"/>
  <c r="F23" i="16"/>
  <c r="G23" i="16"/>
  <c r="H23" i="16"/>
  <c r="D22" i="16"/>
  <c r="E22" i="16"/>
  <c r="F22" i="16"/>
  <c r="G22" i="16"/>
  <c r="H22" i="16"/>
  <c r="D21" i="16"/>
  <c r="E21" i="16"/>
  <c r="F21" i="16"/>
  <c r="G21" i="16"/>
  <c r="H21" i="16"/>
  <c r="D20" i="16"/>
  <c r="E20" i="16"/>
  <c r="F20" i="16"/>
  <c r="G20" i="16"/>
  <c r="H20" i="16"/>
  <c r="D19" i="16"/>
  <c r="E19" i="16"/>
  <c r="F19" i="16"/>
  <c r="G19" i="16"/>
  <c r="H19" i="16"/>
  <c r="D18" i="16"/>
  <c r="E18" i="16"/>
  <c r="F18" i="16"/>
  <c r="G18" i="16"/>
  <c r="H18" i="16"/>
  <c r="D17" i="16"/>
  <c r="E17" i="16"/>
  <c r="F17" i="16"/>
  <c r="G17" i="16"/>
  <c r="H17" i="16"/>
  <c r="D16" i="16"/>
  <c r="E16" i="16"/>
  <c r="F16" i="16"/>
  <c r="G16" i="16"/>
  <c r="H16" i="16"/>
  <c r="D15" i="16"/>
  <c r="E15" i="16"/>
  <c r="F15" i="16"/>
  <c r="G15" i="16"/>
  <c r="H15" i="16"/>
  <c r="D14" i="16"/>
  <c r="E14" i="16"/>
  <c r="F14" i="16"/>
  <c r="G14" i="16"/>
  <c r="H14" i="16"/>
  <c r="D13" i="16"/>
  <c r="E13" i="16"/>
  <c r="F13" i="16"/>
  <c r="G13" i="16"/>
  <c r="H13" i="16"/>
  <c r="D12" i="16"/>
  <c r="E12" i="16"/>
  <c r="F12" i="16"/>
  <c r="G12" i="16"/>
  <c r="H12" i="16"/>
  <c r="D11" i="16"/>
  <c r="E11" i="16"/>
  <c r="F11" i="16"/>
  <c r="G11" i="16"/>
  <c r="H11" i="16"/>
  <c r="D10" i="16"/>
  <c r="E10" i="16"/>
  <c r="F10" i="16"/>
  <c r="G10" i="16"/>
  <c r="H10" i="16"/>
  <c r="D9" i="16"/>
  <c r="E9" i="16"/>
  <c r="F9" i="16"/>
  <c r="G9" i="16"/>
  <c r="H9" i="16"/>
  <c r="D8" i="16"/>
  <c r="E8" i="16"/>
  <c r="F8" i="16"/>
  <c r="G8" i="16"/>
  <c r="H8" i="16"/>
  <c r="D7" i="16"/>
  <c r="E7" i="16"/>
  <c r="F7" i="16"/>
  <c r="G7" i="16"/>
  <c r="H7" i="16"/>
  <c r="D6" i="16"/>
  <c r="E6" i="16"/>
  <c r="F6" i="16"/>
  <c r="G6" i="16"/>
  <c r="H6" i="16"/>
  <c r="D5" i="16"/>
  <c r="E5" i="16"/>
  <c r="F5" i="16"/>
  <c r="G5" i="16"/>
  <c r="H5" i="16"/>
  <c r="D4" i="16"/>
  <c r="E4" i="16"/>
  <c r="F4" i="16"/>
  <c r="G4" i="16"/>
  <c r="H4" i="16"/>
  <c r="G3" i="16"/>
  <c r="H3" i="16"/>
  <c r="C24" i="16" l="1"/>
  <c r="C25" i="16"/>
  <c r="C26" i="16"/>
  <c r="C27" i="16"/>
  <c r="C23" i="16"/>
  <c r="C9" i="16"/>
  <c r="C10" i="16"/>
  <c r="C11" i="16"/>
  <c r="C12" i="16"/>
  <c r="C8" i="16"/>
  <c r="C3" i="16"/>
  <c r="C19" i="16" l="1"/>
  <c r="C20" i="16"/>
  <c r="C21" i="16"/>
  <c r="C22" i="16"/>
  <c r="C18" i="16"/>
  <c r="C14" i="16"/>
  <c r="C15" i="16"/>
  <c r="C16" i="16"/>
  <c r="C17" i="16"/>
  <c r="C13" i="16"/>
  <c r="D3" i="16"/>
  <c r="E3" i="16"/>
  <c r="F3" i="16"/>
  <c r="C4" i="16"/>
  <c r="C5" i="16"/>
  <c r="C6" i="16"/>
  <c r="C7" i="16"/>
</calcChain>
</file>

<file path=xl/sharedStrings.xml><?xml version="1.0" encoding="utf-8"?>
<sst xmlns="http://schemas.openxmlformats.org/spreadsheetml/2006/main" count="435" uniqueCount="42">
  <si>
    <t>ACCURACY</t>
  </si>
  <si>
    <t>PRECISION</t>
  </si>
  <si>
    <t>RECALL</t>
  </si>
  <si>
    <t>F1</t>
  </si>
  <si>
    <t>HTree</t>
  </si>
  <si>
    <t>kNN</t>
  </si>
  <si>
    <t>Nbayes</t>
  </si>
  <si>
    <t>RuleCl</t>
  </si>
  <si>
    <t>AVG TIME (S)</t>
  </si>
  <si>
    <t>STD. DEV. TIME (S)</t>
  </si>
  <si>
    <t>AVG SIZE (BYTES)</t>
  </si>
  <si>
    <t>STD. DEV. SIZE (BYTES)</t>
  </si>
  <si>
    <t>Dataset</t>
  </si>
  <si>
    <t>airlines</t>
  </si>
  <si>
    <t>airlines-countAirportFromDelay-10</t>
  </si>
  <si>
    <t>airlines-countAirportFromDelay-50</t>
  </si>
  <si>
    <t>airlines-countAirportFromDelay-100</t>
  </si>
  <si>
    <t>airlines-countAirportFromDelay-500</t>
  </si>
  <si>
    <t>airlines-countAirportFromDelay-1000</t>
  </si>
  <si>
    <t>airlines-countAirportToDelay-10</t>
  </si>
  <si>
    <t>airlines-countAirportToDelay-50</t>
  </si>
  <si>
    <t>airlines-countAirportToDelay-100</t>
  </si>
  <si>
    <t>airlines-countAirportToDelay-500</t>
  </si>
  <si>
    <t>airlines-countAirportToDelay-1000</t>
  </si>
  <si>
    <t>airlines-countWeekDelay-10</t>
  </si>
  <si>
    <t>airlines-countWeekDelay-50</t>
  </si>
  <si>
    <t>airlines-countWeekDelay-100</t>
  </si>
  <si>
    <t>airlines-countWeekDelay-500</t>
  </si>
  <si>
    <t>airlines-countWeekDelay-1000</t>
  </si>
  <si>
    <t>airlines-countAirlineDelay-10</t>
  </si>
  <si>
    <t>airlines-countAirlineDelay-50</t>
  </si>
  <si>
    <t>airlines-countAirlineDelay-100</t>
  </si>
  <si>
    <t>airlines-countAirlineDelay-500</t>
  </si>
  <si>
    <t>airlines-countAirlineDelay-1000</t>
  </si>
  <si>
    <t>airlines-countFourDelays-10</t>
  </si>
  <si>
    <t>airlines-countFourDelays-50</t>
  </si>
  <si>
    <t>airlines-countFourDelays-100</t>
  </si>
  <si>
    <t>airlines-countFourDelays-500</t>
  </si>
  <si>
    <t>airlines-countFourDelays-1000</t>
  </si>
  <si>
    <t>LevBagging</t>
  </si>
  <si>
    <t>AdapRF</t>
  </si>
  <si>
    <t>Dataset (-windowSize)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</si>
</sst>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6" borderId="0" applyNumberFormat="0" applyBorder="0" applyAlignment="0" applyProtection="0"/>
  </cellStyleXfs>
  <cellXfs count="122">
    <xf numFmtId="0" fontId="0" fillId="0" borderId="0" xfId="0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3" fillId="0" borderId="15" xfId="0" applyFont="1" applyBorder="1"/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12" xfId="0" applyFont="1" applyBorder="1"/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1" fontId="2" fillId="0" borderId="7" xfId="0" applyNumberFormat="1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8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164" fontId="9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2" fontId="6" fillId="0" borderId="0" xfId="1" applyNumberFormat="1" applyFont="1" applyFill="1" applyBorder="1" applyAlignment="1">
      <alignment horizontal="center"/>
    </xf>
    <xf numFmtId="2" fontId="6" fillId="0" borderId="7" xfId="1" applyNumberFormat="1" applyFont="1" applyFill="1" applyBorder="1" applyAlignment="1">
      <alignment horizontal="center"/>
    </xf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2" fontId="6" fillId="0" borderId="1" xfId="2" applyNumberFormat="1" applyFont="1" applyFill="1" applyBorder="1" applyAlignment="1">
      <alignment horizontal="center"/>
    </xf>
    <xf numFmtId="2" fontId="6" fillId="0" borderId="2" xfId="2" applyNumberFormat="1" applyFont="1" applyFill="1" applyBorder="1" applyAlignment="1">
      <alignment horizontal="center"/>
    </xf>
    <xf numFmtId="2" fontId="6" fillId="0" borderId="3" xfId="2" applyNumberFormat="1" applyFont="1" applyFill="1" applyBorder="1" applyAlignment="1">
      <alignment horizontal="center"/>
    </xf>
    <xf numFmtId="2" fontId="6" fillId="0" borderId="4" xfId="2" applyNumberFormat="1" applyFont="1" applyFill="1" applyBorder="1" applyAlignment="1">
      <alignment horizontal="center"/>
    </xf>
    <xf numFmtId="2" fontId="6" fillId="0" borderId="0" xfId="2" applyNumberFormat="1" applyFont="1" applyFill="1" applyBorder="1" applyAlignment="1">
      <alignment horizontal="center"/>
    </xf>
    <xf numFmtId="2" fontId="6" fillId="0" borderId="5" xfId="2" applyNumberFormat="1" applyFont="1" applyFill="1" applyBorder="1" applyAlignment="1">
      <alignment horizontal="center"/>
    </xf>
    <xf numFmtId="2" fontId="6" fillId="0" borderId="5" xfId="1" applyNumberFormat="1" applyFont="1" applyFill="1" applyBorder="1" applyAlignment="1">
      <alignment horizontal="center"/>
    </xf>
    <xf numFmtId="2" fontId="6" fillId="0" borderId="4" xfId="1" applyNumberFormat="1" applyFont="1" applyFill="1" applyBorder="1" applyAlignment="1">
      <alignment horizontal="center"/>
    </xf>
    <xf numFmtId="2" fontId="6" fillId="0" borderId="6" xfId="1" applyNumberFormat="1" applyFont="1" applyFill="1" applyBorder="1" applyAlignment="1">
      <alignment horizontal="center"/>
    </xf>
    <xf numFmtId="2" fontId="6" fillId="0" borderId="8" xfId="2" applyNumberFormat="1" applyFont="1" applyFill="1" applyBorder="1" applyAlignment="1">
      <alignment horizontal="center"/>
    </xf>
    <xf numFmtId="2" fontId="6" fillId="0" borderId="7" xfId="2" applyNumberFormat="1" applyFont="1" applyFill="1" applyBorder="1" applyAlignment="1">
      <alignment horizontal="center"/>
    </xf>
    <xf numFmtId="2" fontId="6" fillId="0" borderId="6" xfId="2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0" fontId="0" fillId="0" borderId="9" xfId="0" applyBorder="1"/>
    <xf numFmtId="0" fontId="3" fillId="0" borderId="1" xfId="0" applyFont="1" applyBorder="1"/>
    <xf numFmtId="0" fontId="0" fillId="0" borderId="7" xfId="0" applyBorder="1"/>
    <xf numFmtId="0" fontId="0" fillId="0" borderId="8" xfId="0" applyBorder="1"/>
    <xf numFmtId="1" fontId="2" fillId="0" borderId="0" xfId="0" applyNumberFormat="1" applyFont="1" applyBorder="1" applyAlignment="1">
      <alignment horizontal="center"/>
    </xf>
    <xf numFmtId="164" fontId="0" fillId="0" borderId="7" xfId="0" applyNumberFormat="1" applyBorder="1"/>
    <xf numFmtId="2" fontId="6" fillId="0" borderId="8" xfId="1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3">
    <cellStyle name="Bueno" xfId="2" builtinId="26"/>
    <cellStyle name="Normal" xfId="0" builtinId="0"/>
    <cellStyle name="Porcentaje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FFCC"/>
      <color rgb="FFDEB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EAD0-CA28-421C-8EE4-F9DDB59D82D5}">
  <dimension ref="B2:N16"/>
  <sheetViews>
    <sheetView zoomScaleNormal="100" workbookViewId="0">
      <selection activeCell="B4" sqref="B4"/>
    </sheetView>
  </sheetViews>
  <sheetFormatPr baseColWidth="10" defaultRowHeight="15" x14ac:dyDescent="0.25"/>
  <cols>
    <col min="2" max="2" width="34.7109375" customWidth="1"/>
    <col min="3" max="6" width="11.5703125" bestFit="1" customWidth="1"/>
    <col min="7" max="8" width="11.5703125" customWidth="1"/>
    <col min="9" max="12" width="11.5703125" bestFit="1" customWidth="1"/>
    <col min="13" max="14" width="11.5703125" customWidth="1"/>
    <col min="15" max="15" width="13.85546875" bestFit="1" customWidth="1"/>
    <col min="16" max="16" width="16.28515625" bestFit="1" customWidth="1"/>
    <col min="17" max="20" width="11.5703125" bestFit="1" customWidth="1"/>
  </cols>
  <sheetData>
    <row r="2" spans="2:14" x14ac:dyDescent="0.25">
      <c r="C2" s="107" t="s">
        <v>0</v>
      </c>
      <c r="D2" s="108"/>
      <c r="E2" s="108"/>
      <c r="F2" s="108"/>
      <c r="G2" s="108"/>
      <c r="H2" s="109"/>
      <c r="I2" s="110" t="s">
        <v>1</v>
      </c>
      <c r="J2" s="111"/>
      <c r="K2" s="111"/>
      <c r="L2" s="111"/>
      <c r="M2" s="111"/>
      <c r="N2" s="112"/>
    </row>
    <row r="3" spans="2:14" x14ac:dyDescent="0.25">
      <c r="B3" s="95" t="s">
        <v>12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39</v>
      </c>
      <c r="H3" s="2" t="s">
        <v>40</v>
      </c>
      <c r="I3" s="1" t="s">
        <v>4</v>
      </c>
      <c r="J3" s="2" t="s">
        <v>5</v>
      </c>
      <c r="K3" s="2" t="s">
        <v>6</v>
      </c>
      <c r="L3" s="2" t="s">
        <v>7</v>
      </c>
      <c r="M3" s="2" t="s">
        <v>39</v>
      </c>
      <c r="N3" s="3" t="s">
        <v>40</v>
      </c>
    </row>
    <row r="4" spans="2:14" x14ac:dyDescent="0.25">
      <c r="B4" s="16" t="s">
        <v>13</v>
      </c>
      <c r="C4" s="34">
        <v>64</v>
      </c>
      <c r="D4" s="35">
        <v>64.599999999999994</v>
      </c>
      <c r="E4" s="35">
        <v>63.9</v>
      </c>
      <c r="F4" s="35">
        <v>45</v>
      </c>
      <c r="G4" s="35">
        <v>58.86</v>
      </c>
      <c r="H4" s="35">
        <v>62.28</v>
      </c>
      <c r="I4" s="34">
        <v>62.532803000000001</v>
      </c>
      <c r="J4" s="35">
        <v>62.910559999999997</v>
      </c>
      <c r="K4" s="35">
        <v>63.034744000000003</v>
      </c>
      <c r="L4" s="35">
        <v>55.406809000000003</v>
      </c>
      <c r="M4" s="80">
        <v>58.485570000000003</v>
      </c>
      <c r="N4" s="81">
        <v>61.902529999999999</v>
      </c>
    </row>
    <row r="6" spans="2:14" x14ac:dyDescent="0.25">
      <c r="C6" s="110" t="s">
        <v>2</v>
      </c>
      <c r="D6" s="111"/>
      <c r="E6" s="111"/>
      <c r="F6" s="111"/>
      <c r="G6" s="111"/>
      <c r="H6" s="112"/>
      <c r="I6" s="110" t="s">
        <v>3</v>
      </c>
      <c r="J6" s="111"/>
      <c r="K6" s="111"/>
      <c r="L6" s="111"/>
      <c r="M6" s="111"/>
      <c r="N6" s="112"/>
    </row>
    <row r="7" spans="2:14" x14ac:dyDescent="0.25">
      <c r="B7" s="95" t="s">
        <v>12</v>
      </c>
      <c r="C7" s="1" t="s">
        <v>4</v>
      </c>
      <c r="D7" s="2" t="s">
        <v>5</v>
      </c>
      <c r="E7" s="2" t="s">
        <v>6</v>
      </c>
      <c r="F7" s="2" t="s">
        <v>7</v>
      </c>
      <c r="G7" s="2" t="s">
        <v>39</v>
      </c>
      <c r="H7" s="2" t="s">
        <v>40</v>
      </c>
      <c r="I7" s="1" t="s">
        <v>4</v>
      </c>
      <c r="J7" s="2" t="s">
        <v>5</v>
      </c>
      <c r="K7" s="2" t="s">
        <v>6</v>
      </c>
      <c r="L7" s="2" t="s">
        <v>7</v>
      </c>
      <c r="M7" s="2" t="s">
        <v>39</v>
      </c>
      <c r="N7" s="3" t="s">
        <v>40</v>
      </c>
    </row>
    <row r="8" spans="2:14" x14ac:dyDescent="0.25">
      <c r="B8" s="16" t="s">
        <v>13</v>
      </c>
      <c r="C8" s="34">
        <v>62.858376</v>
      </c>
      <c r="D8" s="35">
        <v>63.544814000000002</v>
      </c>
      <c r="E8" s="35">
        <v>63.030659999999997</v>
      </c>
      <c r="F8" s="35">
        <v>59.383156</v>
      </c>
      <c r="G8" s="35">
        <v>58.404069999999997</v>
      </c>
      <c r="H8" s="35">
        <v>61.791871999999998</v>
      </c>
      <c r="I8" s="34">
        <v>62.210585999999999</v>
      </c>
      <c r="J8" s="35">
        <v>62.288842000000002</v>
      </c>
      <c r="K8" s="35">
        <v>63.038829</v>
      </c>
      <c r="L8" s="35">
        <v>51.929561</v>
      </c>
      <c r="M8" s="80">
        <v>58.567301999999998</v>
      </c>
      <c r="N8" s="81">
        <v>62.013593999999998</v>
      </c>
    </row>
    <row r="10" spans="2:14" x14ac:dyDescent="0.25">
      <c r="C10" s="113" t="s">
        <v>8</v>
      </c>
      <c r="D10" s="114"/>
      <c r="E10" s="114"/>
      <c r="F10" s="114"/>
      <c r="G10" s="114"/>
      <c r="H10" s="114"/>
      <c r="I10" s="115" t="s">
        <v>9</v>
      </c>
      <c r="J10" s="116"/>
      <c r="K10" s="116"/>
      <c r="L10" s="116"/>
      <c r="M10" s="116"/>
      <c r="N10" s="117"/>
    </row>
    <row r="11" spans="2:14" x14ac:dyDescent="0.25">
      <c r="B11" s="95" t="s">
        <v>12</v>
      </c>
      <c r="C11" s="1" t="s">
        <v>4</v>
      </c>
      <c r="D11" s="2" t="s">
        <v>5</v>
      </c>
      <c r="E11" s="2" t="s">
        <v>6</v>
      </c>
      <c r="F11" s="2" t="s">
        <v>7</v>
      </c>
      <c r="G11" s="2" t="s">
        <v>39</v>
      </c>
      <c r="H11" s="2" t="s">
        <v>40</v>
      </c>
      <c r="I11" s="1" t="s">
        <v>4</v>
      </c>
      <c r="J11" s="2" t="s">
        <v>5</v>
      </c>
      <c r="K11" s="2" t="s">
        <v>6</v>
      </c>
      <c r="L11" s="2" t="s">
        <v>7</v>
      </c>
      <c r="M11" s="2" t="s">
        <v>39</v>
      </c>
      <c r="N11" s="3" t="s">
        <v>40</v>
      </c>
    </row>
    <row r="12" spans="2:14" x14ac:dyDescent="0.25">
      <c r="B12" s="16" t="s">
        <v>13</v>
      </c>
      <c r="C12" s="34">
        <v>5.6646809999999999</v>
      </c>
      <c r="D12" s="35">
        <v>388.995768</v>
      </c>
      <c r="E12" s="35">
        <v>4.2909670000000002</v>
      </c>
      <c r="F12" s="35">
        <v>9.6371490000000009</v>
      </c>
      <c r="G12" s="35">
        <v>630.94187799999997</v>
      </c>
      <c r="H12" s="35">
        <v>452.55410999999998</v>
      </c>
      <c r="I12" s="34">
        <v>4.8944000000000001E-2</v>
      </c>
      <c r="J12" s="35">
        <v>0.80315300000000001</v>
      </c>
      <c r="K12" s="35">
        <v>4.3524E-2</v>
      </c>
      <c r="L12" s="35">
        <v>5.0566E-2</v>
      </c>
      <c r="M12" s="99">
        <v>23.38617</v>
      </c>
      <c r="N12" s="97">
        <v>11.956593</v>
      </c>
    </row>
    <row r="14" spans="2:14" x14ac:dyDescent="0.25">
      <c r="C14" s="104" t="s">
        <v>10</v>
      </c>
      <c r="D14" s="105"/>
      <c r="E14" s="105"/>
      <c r="F14" s="105"/>
      <c r="G14" s="105"/>
      <c r="H14" s="106"/>
      <c r="I14" s="104" t="s">
        <v>11</v>
      </c>
      <c r="J14" s="105"/>
      <c r="K14" s="105"/>
      <c r="L14" s="105"/>
      <c r="M14" s="105"/>
      <c r="N14" s="106"/>
    </row>
    <row r="15" spans="2:14" x14ac:dyDescent="0.25">
      <c r="B15" s="95" t="s">
        <v>12</v>
      </c>
      <c r="C15" s="1" t="s">
        <v>4</v>
      </c>
      <c r="D15" s="2" t="s">
        <v>5</v>
      </c>
      <c r="E15" s="2" t="s">
        <v>6</v>
      </c>
      <c r="F15" s="2" t="s">
        <v>7</v>
      </c>
      <c r="G15" s="2" t="s">
        <v>39</v>
      </c>
      <c r="H15" s="2" t="s">
        <v>40</v>
      </c>
      <c r="I15" s="1" t="s">
        <v>4</v>
      </c>
      <c r="J15" s="2" t="s">
        <v>5</v>
      </c>
      <c r="K15" s="2" t="s">
        <v>6</v>
      </c>
      <c r="L15" s="2" t="s">
        <v>7</v>
      </c>
      <c r="M15" s="2" t="s">
        <v>39</v>
      </c>
      <c r="N15" s="3" t="s">
        <v>40</v>
      </c>
    </row>
    <row r="16" spans="2:14" x14ac:dyDescent="0.25">
      <c r="B16" s="16" t="s">
        <v>13</v>
      </c>
      <c r="C16" s="42">
        <v>15789840</v>
      </c>
      <c r="D16" s="39">
        <v>806384</v>
      </c>
      <c r="E16" s="39">
        <v>61952</v>
      </c>
      <c r="F16" s="39">
        <v>2797416</v>
      </c>
      <c r="G16" s="39">
        <v>32650300.800000001</v>
      </c>
      <c r="H16" s="39">
        <v>48291219.200000003</v>
      </c>
      <c r="I16" s="42">
        <v>0</v>
      </c>
      <c r="J16" s="39">
        <v>0</v>
      </c>
      <c r="K16" s="39">
        <v>0</v>
      </c>
      <c r="L16" s="39">
        <v>0</v>
      </c>
      <c r="M16" s="96">
        <v>14365159.825788001</v>
      </c>
      <c r="N16" s="97">
        <v>8427940.4139779992</v>
      </c>
    </row>
  </sheetData>
  <mergeCells count="8">
    <mergeCell ref="C14:H14"/>
    <mergeCell ref="I14:N14"/>
    <mergeCell ref="C2:H2"/>
    <mergeCell ref="I2:N2"/>
    <mergeCell ref="C6:H6"/>
    <mergeCell ref="I6:N6"/>
    <mergeCell ref="C10:H10"/>
    <mergeCell ref="I10:N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798E-03CB-4ED4-8E71-87A5525B0DD2}">
  <dimension ref="B2:Z33"/>
  <sheetViews>
    <sheetView zoomScale="70" zoomScaleNormal="70" workbookViewId="0">
      <selection activeCell="B28" sqref="B28"/>
    </sheetView>
  </sheetViews>
  <sheetFormatPr baseColWidth="10" defaultRowHeight="15" x14ac:dyDescent="0.25"/>
  <cols>
    <col min="2" max="2" width="37.42578125" customWidth="1"/>
    <col min="3" max="5" width="11.5703125" bestFit="1" customWidth="1"/>
    <col min="6" max="7" width="11.5703125" customWidth="1"/>
    <col min="8" max="8" width="12.5703125" bestFit="1" customWidth="1"/>
    <col min="9" max="10" width="11.5703125" bestFit="1" customWidth="1"/>
    <col min="11" max="12" width="11.5703125" customWidth="1"/>
    <col min="13" max="14" width="11.5703125" bestFit="1" customWidth="1"/>
    <col min="15" max="15" width="14.5703125" bestFit="1" customWidth="1"/>
    <col min="16" max="17" width="14.5703125" customWidth="1"/>
    <col min="18" max="18" width="14.5703125" bestFit="1" customWidth="1"/>
    <col min="19" max="19" width="12.5703125" bestFit="1" customWidth="1"/>
    <col min="20" max="20" width="16.7109375" bestFit="1" customWidth="1"/>
    <col min="21" max="21" width="11.5703125" bestFit="1" customWidth="1"/>
    <col min="22" max="23" width="11.5703125" customWidth="1"/>
    <col min="24" max="26" width="11.5703125" bestFit="1" customWidth="1"/>
  </cols>
  <sheetData>
    <row r="2" spans="2:26" x14ac:dyDescent="0.25">
      <c r="C2" s="107" t="s">
        <v>0</v>
      </c>
      <c r="D2" s="108"/>
      <c r="E2" s="108"/>
      <c r="F2" s="108"/>
      <c r="G2" s="108"/>
      <c r="H2" s="108"/>
      <c r="I2" s="107" t="s">
        <v>1</v>
      </c>
      <c r="J2" s="108"/>
      <c r="K2" s="108"/>
      <c r="L2" s="108"/>
      <c r="M2" s="108"/>
      <c r="N2" s="109"/>
      <c r="O2" s="107" t="s">
        <v>2</v>
      </c>
      <c r="P2" s="108"/>
      <c r="Q2" s="108"/>
      <c r="R2" s="108"/>
      <c r="S2" s="108"/>
      <c r="T2" s="109"/>
      <c r="U2" s="108" t="s">
        <v>3</v>
      </c>
      <c r="V2" s="108"/>
      <c r="W2" s="108"/>
      <c r="X2" s="108"/>
      <c r="Y2" s="108"/>
      <c r="Z2" s="109"/>
    </row>
    <row r="3" spans="2:26" x14ac:dyDescent="0.25">
      <c r="B3" s="29" t="s">
        <v>41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39</v>
      </c>
      <c r="H3" s="2" t="s">
        <v>40</v>
      </c>
      <c r="I3" s="1" t="s">
        <v>4</v>
      </c>
      <c r="J3" s="2" t="s">
        <v>5</v>
      </c>
      <c r="K3" s="2" t="s">
        <v>6</v>
      </c>
      <c r="L3" s="2" t="s">
        <v>7</v>
      </c>
      <c r="M3" s="2" t="s">
        <v>39</v>
      </c>
      <c r="N3" s="2" t="s">
        <v>40</v>
      </c>
      <c r="O3" s="1" t="s">
        <v>4</v>
      </c>
      <c r="P3" s="2" t="s">
        <v>5</v>
      </c>
      <c r="Q3" s="2" t="s">
        <v>6</v>
      </c>
      <c r="R3" s="2" t="s">
        <v>7</v>
      </c>
      <c r="S3" s="2" t="s">
        <v>39</v>
      </c>
      <c r="T3" s="2" t="s">
        <v>40</v>
      </c>
      <c r="U3" s="1" t="s">
        <v>4</v>
      </c>
      <c r="V3" s="2" t="s">
        <v>5</v>
      </c>
      <c r="W3" s="2" t="s">
        <v>6</v>
      </c>
      <c r="X3" s="2" t="s">
        <v>7</v>
      </c>
      <c r="Y3" s="2" t="s">
        <v>39</v>
      </c>
      <c r="Z3" s="3" t="s">
        <v>40</v>
      </c>
    </row>
    <row r="4" spans="2:26" x14ac:dyDescent="0.25">
      <c r="B4" s="4" t="s">
        <v>14</v>
      </c>
      <c r="C4" s="31">
        <v>84</v>
      </c>
      <c r="D4" s="32">
        <v>80.5</v>
      </c>
      <c r="E4" s="32">
        <v>83.2</v>
      </c>
      <c r="F4" s="32">
        <v>62.9</v>
      </c>
      <c r="G4" s="32">
        <v>83.58</v>
      </c>
      <c r="H4" s="33">
        <v>83.44</v>
      </c>
      <c r="I4" s="31">
        <v>85.880690000000001</v>
      </c>
      <c r="J4" s="32">
        <v>80.662546000000006</v>
      </c>
      <c r="K4" s="32">
        <v>85.614024000000001</v>
      </c>
      <c r="L4" s="32">
        <v>60.907142</v>
      </c>
      <c r="M4" s="32">
        <v>85.798727999999997</v>
      </c>
      <c r="N4" s="33">
        <v>84.999540999999994</v>
      </c>
      <c r="O4" s="31">
        <v>85.815584999999999</v>
      </c>
      <c r="P4" s="32">
        <v>80.308161999999996</v>
      </c>
      <c r="Q4" s="32">
        <v>85.786801999999994</v>
      </c>
      <c r="R4" s="32">
        <v>64.344238000000004</v>
      </c>
      <c r="S4" s="32">
        <v>85.880054000000001</v>
      </c>
      <c r="T4" s="33">
        <v>84.823149000000001</v>
      </c>
      <c r="U4" s="31">
        <v>85.945892999999998</v>
      </c>
      <c r="V4" s="32">
        <v>81.020071999999999</v>
      </c>
      <c r="W4" s="32">
        <v>85.441941</v>
      </c>
      <c r="X4" s="32">
        <v>57.818626999999999</v>
      </c>
      <c r="Y4" s="32">
        <v>85.717599000000007</v>
      </c>
      <c r="Z4" s="33">
        <v>85.176689999999994</v>
      </c>
    </row>
    <row r="5" spans="2:26" x14ac:dyDescent="0.25">
      <c r="B5" s="5" t="s">
        <v>15</v>
      </c>
      <c r="C5" s="43">
        <v>65.2</v>
      </c>
      <c r="D5" s="30">
        <v>64.400000000000006</v>
      </c>
      <c r="E5" s="30">
        <v>61.6</v>
      </c>
      <c r="F5" s="30">
        <v>56.5</v>
      </c>
      <c r="G5" s="30">
        <v>68.23</v>
      </c>
      <c r="H5" s="44">
        <v>68.63</v>
      </c>
      <c r="I5" s="43">
        <v>72.190689000000006</v>
      </c>
      <c r="J5" s="30">
        <v>62.870697</v>
      </c>
      <c r="K5" s="30">
        <v>62.385933999999999</v>
      </c>
      <c r="L5" s="30">
        <v>53.039617</v>
      </c>
      <c r="M5" s="30">
        <v>72.581123000000005</v>
      </c>
      <c r="N5" s="44">
        <v>70.458113999999995</v>
      </c>
      <c r="O5" s="43">
        <v>75.138498999999996</v>
      </c>
      <c r="P5" s="30">
        <v>63.284201000000003</v>
      </c>
      <c r="Q5" s="30">
        <v>62.275283000000002</v>
      </c>
      <c r="R5" s="30">
        <v>53.466259000000001</v>
      </c>
      <c r="S5" s="30">
        <v>73.811978999999994</v>
      </c>
      <c r="T5" s="44">
        <v>70.516942999999998</v>
      </c>
      <c r="U5" s="43">
        <v>69.465441999999996</v>
      </c>
      <c r="V5" s="30">
        <v>62.462561999999998</v>
      </c>
      <c r="W5" s="30">
        <v>62.496977999999999</v>
      </c>
      <c r="X5" s="30">
        <v>52.619729999999997</v>
      </c>
      <c r="Y5" s="30">
        <v>71.397031999999996</v>
      </c>
      <c r="Z5" s="44">
        <v>70.399698999999998</v>
      </c>
    </row>
    <row r="6" spans="2:26" x14ac:dyDescent="0.25">
      <c r="B6" s="5" t="s">
        <v>16</v>
      </c>
      <c r="C6" s="43">
        <v>63.3</v>
      </c>
      <c r="D6" s="30">
        <v>62.8</v>
      </c>
      <c r="E6" s="30">
        <v>58.1</v>
      </c>
      <c r="F6" s="30">
        <v>63</v>
      </c>
      <c r="G6" s="30">
        <v>62.37</v>
      </c>
      <c r="H6" s="44">
        <v>63.07</v>
      </c>
      <c r="I6" s="43">
        <v>63.885036999999997</v>
      </c>
      <c r="J6" s="30">
        <v>60.734417999999998</v>
      </c>
      <c r="K6" s="30">
        <v>59.057512000000003</v>
      </c>
      <c r="L6" s="30">
        <v>62.989176999999998</v>
      </c>
      <c r="M6" s="30">
        <v>65.540682000000004</v>
      </c>
      <c r="N6" s="44">
        <v>64.933933999999994</v>
      </c>
      <c r="O6" s="43">
        <v>63.737546000000002</v>
      </c>
      <c r="P6" s="30">
        <v>61.583114000000002</v>
      </c>
      <c r="Q6" s="30">
        <v>58.998123999999997</v>
      </c>
      <c r="R6" s="30">
        <v>62.836812999999999</v>
      </c>
      <c r="S6" s="30">
        <v>66.084540000000004</v>
      </c>
      <c r="T6" s="44">
        <v>65.021688999999995</v>
      </c>
      <c r="U6" s="43">
        <v>64.033212000000006</v>
      </c>
      <c r="V6" s="30">
        <v>59.908797</v>
      </c>
      <c r="W6" s="30">
        <v>59.117018999999999</v>
      </c>
      <c r="X6" s="30">
        <v>63.142282000000002</v>
      </c>
      <c r="Y6" s="30">
        <v>65.006636999999998</v>
      </c>
      <c r="Z6" s="44">
        <v>64.846602000000004</v>
      </c>
    </row>
    <row r="7" spans="2:26" x14ac:dyDescent="0.25">
      <c r="B7" s="5" t="s">
        <v>17</v>
      </c>
      <c r="C7" s="43">
        <v>55.4</v>
      </c>
      <c r="D7" s="30">
        <v>60.7</v>
      </c>
      <c r="E7" s="30">
        <v>49.8</v>
      </c>
      <c r="F7" s="30">
        <v>58.5</v>
      </c>
      <c r="G7" s="30">
        <v>59.87</v>
      </c>
      <c r="H7" s="44">
        <v>56.55</v>
      </c>
      <c r="I7" s="43">
        <v>57.537298</v>
      </c>
      <c r="J7" s="30">
        <v>58.267862999999998</v>
      </c>
      <c r="K7" s="30">
        <v>51.735321999999996</v>
      </c>
      <c r="L7" s="30">
        <v>54.401423999999999</v>
      </c>
      <c r="M7" s="30">
        <v>61.558824000000001</v>
      </c>
      <c r="N7" s="44">
        <v>59.297753999999998</v>
      </c>
      <c r="O7" s="43">
        <v>57.666882999999999</v>
      </c>
      <c r="P7" s="30">
        <v>59.067459999999997</v>
      </c>
      <c r="Q7" s="30">
        <v>51.766874999999999</v>
      </c>
      <c r="R7" s="30">
        <v>56.346525</v>
      </c>
      <c r="S7" s="30">
        <v>61.612174000000003</v>
      </c>
      <c r="T7" s="44">
        <v>59.601120000000002</v>
      </c>
      <c r="U7" s="43">
        <v>57.408295000000003</v>
      </c>
      <c r="V7" s="30">
        <v>57.489623999999999</v>
      </c>
      <c r="W7" s="30">
        <v>51.703806999999998</v>
      </c>
      <c r="X7" s="30">
        <v>52.586132999999997</v>
      </c>
      <c r="Y7" s="30">
        <v>61.505771000000003</v>
      </c>
      <c r="Z7" s="44">
        <v>58.997934999999998</v>
      </c>
    </row>
    <row r="8" spans="2:26" x14ac:dyDescent="0.25">
      <c r="B8" s="6" t="s">
        <v>18</v>
      </c>
      <c r="C8" s="34">
        <v>61.1</v>
      </c>
      <c r="D8" s="35">
        <v>62.1</v>
      </c>
      <c r="E8" s="35">
        <v>50.1</v>
      </c>
      <c r="F8" s="35">
        <v>52.8</v>
      </c>
      <c r="G8" s="35">
        <v>57.91</v>
      </c>
      <c r="H8" s="36">
        <v>56.44</v>
      </c>
      <c r="I8" s="34">
        <v>59.922522000000001</v>
      </c>
      <c r="J8" s="35">
        <v>59.706167999999998</v>
      </c>
      <c r="K8" s="35">
        <v>52.741143999999998</v>
      </c>
      <c r="L8" s="35">
        <v>59.181434000000003</v>
      </c>
      <c r="M8" s="35">
        <v>59.757795999999999</v>
      </c>
      <c r="N8" s="36">
        <v>58.816941999999997</v>
      </c>
      <c r="O8" s="34">
        <v>59.989865999999999</v>
      </c>
      <c r="P8" s="35">
        <v>60.982726</v>
      </c>
      <c r="Q8" s="35">
        <v>52.856506000000003</v>
      </c>
      <c r="R8" s="35">
        <v>61.011136</v>
      </c>
      <c r="S8" s="35">
        <v>59.854058000000002</v>
      </c>
      <c r="T8" s="36">
        <v>59.019975000000002</v>
      </c>
      <c r="U8" s="34">
        <v>59.855328999999998</v>
      </c>
      <c r="V8" s="35">
        <v>58.481957999999999</v>
      </c>
      <c r="W8" s="35">
        <v>52.626285000000003</v>
      </c>
      <c r="X8" s="35">
        <v>57.458280999999999</v>
      </c>
      <c r="Y8" s="35">
        <v>59.662208999999997</v>
      </c>
      <c r="Z8" s="36">
        <v>58.615526000000003</v>
      </c>
    </row>
    <row r="10" spans="2:26" x14ac:dyDescent="0.25">
      <c r="C10" s="113" t="s">
        <v>8</v>
      </c>
      <c r="D10" s="114"/>
      <c r="E10" s="114"/>
      <c r="F10" s="114"/>
      <c r="G10" s="114"/>
      <c r="H10" s="118"/>
      <c r="I10" s="114" t="s">
        <v>9</v>
      </c>
      <c r="J10" s="114"/>
      <c r="K10" s="114"/>
      <c r="L10" s="114"/>
      <c r="M10" s="114"/>
      <c r="N10" s="118"/>
      <c r="O10" s="119" t="s">
        <v>10</v>
      </c>
      <c r="P10" s="120"/>
      <c r="Q10" s="120"/>
      <c r="R10" s="120"/>
      <c r="S10" s="120"/>
      <c r="T10" s="121"/>
      <c r="U10" s="120" t="s">
        <v>11</v>
      </c>
      <c r="V10" s="120"/>
      <c r="W10" s="120"/>
      <c r="X10" s="120"/>
      <c r="Y10" s="120"/>
      <c r="Z10" s="121"/>
    </row>
    <row r="11" spans="2:26" x14ac:dyDescent="0.25">
      <c r="B11" s="29" t="s">
        <v>41</v>
      </c>
      <c r="C11" s="1" t="s">
        <v>4</v>
      </c>
      <c r="D11" s="2" t="s">
        <v>5</v>
      </c>
      <c r="E11" s="2" t="s">
        <v>6</v>
      </c>
      <c r="F11" s="2" t="s">
        <v>7</v>
      </c>
      <c r="G11" s="2" t="s">
        <v>39</v>
      </c>
      <c r="H11" s="2" t="s">
        <v>40</v>
      </c>
      <c r="I11" s="1" t="s">
        <v>4</v>
      </c>
      <c r="J11" s="2" t="s">
        <v>5</v>
      </c>
      <c r="K11" s="2" t="s">
        <v>6</v>
      </c>
      <c r="L11" s="2" t="s">
        <v>7</v>
      </c>
      <c r="M11" s="2" t="s">
        <v>39</v>
      </c>
      <c r="N11" s="2" t="s">
        <v>40</v>
      </c>
      <c r="O11" s="1" t="s">
        <v>4</v>
      </c>
      <c r="P11" s="2" t="s">
        <v>5</v>
      </c>
      <c r="Q11" s="2" t="s">
        <v>6</v>
      </c>
      <c r="R11" s="2" t="s">
        <v>7</v>
      </c>
      <c r="S11" s="2" t="s">
        <v>39</v>
      </c>
      <c r="T11" s="2" t="s">
        <v>40</v>
      </c>
      <c r="U11" s="1" t="s">
        <v>4</v>
      </c>
      <c r="V11" s="2" t="s">
        <v>5</v>
      </c>
      <c r="W11" s="2" t="s">
        <v>6</v>
      </c>
      <c r="X11" s="2" t="s">
        <v>7</v>
      </c>
      <c r="Y11" s="2" t="s">
        <v>39</v>
      </c>
      <c r="Z11" s="3" t="s">
        <v>40</v>
      </c>
    </row>
    <row r="12" spans="2:26" x14ac:dyDescent="0.25">
      <c r="B12" s="4" t="s">
        <v>14</v>
      </c>
      <c r="C12" s="73">
        <v>1.582141</v>
      </c>
      <c r="D12" s="74">
        <v>403.005561</v>
      </c>
      <c r="E12" s="74">
        <v>1.7526269999999999</v>
      </c>
      <c r="F12" s="74">
        <v>133.43274400000001</v>
      </c>
      <c r="G12" s="74">
        <v>23.574338999999998</v>
      </c>
      <c r="H12" s="75">
        <v>60.099729000000004</v>
      </c>
      <c r="I12" s="73">
        <v>2.2786000000000001E-2</v>
      </c>
      <c r="J12" s="74">
        <v>24.028831</v>
      </c>
      <c r="K12" s="74">
        <v>7.796E-3</v>
      </c>
      <c r="L12" s="74">
        <v>7.0587530000000003</v>
      </c>
      <c r="M12" s="74">
        <v>0.13406000000000001</v>
      </c>
      <c r="N12" s="75">
        <v>0.272142</v>
      </c>
      <c r="O12" s="82">
        <v>230472</v>
      </c>
      <c r="P12" s="83">
        <v>606984</v>
      </c>
      <c r="Q12" s="83">
        <v>3592</v>
      </c>
      <c r="R12" s="83">
        <v>10983080</v>
      </c>
      <c r="S12" s="83">
        <v>1427289.6</v>
      </c>
      <c r="T12" s="84">
        <v>417123.2</v>
      </c>
      <c r="U12" s="82">
        <v>0</v>
      </c>
      <c r="V12" s="83">
        <v>0</v>
      </c>
      <c r="W12" s="83">
        <v>0</v>
      </c>
      <c r="X12" s="83">
        <v>0</v>
      </c>
      <c r="Y12" s="83">
        <v>359064.31692700001</v>
      </c>
      <c r="Z12" s="84">
        <v>95766.402740000005</v>
      </c>
    </row>
    <row r="13" spans="2:26" x14ac:dyDescent="0.25">
      <c r="B13" s="5" t="s">
        <v>15</v>
      </c>
      <c r="C13" s="76">
        <v>1.693794</v>
      </c>
      <c r="D13" s="77">
        <v>395.296986</v>
      </c>
      <c r="E13" s="77">
        <v>1.7534940000000001</v>
      </c>
      <c r="F13" s="77">
        <v>67.892291999999998</v>
      </c>
      <c r="G13" s="77">
        <v>25.931782999999999</v>
      </c>
      <c r="H13" s="78">
        <v>71.408737000000002</v>
      </c>
      <c r="I13" s="76">
        <v>4.5760000000000002E-3</v>
      </c>
      <c r="J13" s="77">
        <v>1.7090540000000001</v>
      </c>
      <c r="K13" s="77">
        <v>3.9439999999999996E-3</v>
      </c>
      <c r="L13" s="77">
        <v>1.483865</v>
      </c>
      <c r="M13" s="77">
        <v>0.141372</v>
      </c>
      <c r="N13" s="78">
        <v>0.51432500000000003</v>
      </c>
      <c r="O13" s="85">
        <v>317496</v>
      </c>
      <c r="P13" s="86">
        <v>606984</v>
      </c>
      <c r="Q13" s="86">
        <v>3532.8</v>
      </c>
      <c r="R13" s="86">
        <v>8691757.5999999996</v>
      </c>
      <c r="S13" s="86">
        <v>787316</v>
      </c>
      <c r="T13" s="87">
        <v>492835.2</v>
      </c>
      <c r="U13" s="85">
        <v>0</v>
      </c>
      <c r="V13" s="86">
        <v>0</v>
      </c>
      <c r="W13" s="86">
        <v>73.686904999999996</v>
      </c>
      <c r="X13" s="86">
        <v>55.200062000000003</v>
      </c>
      <c r="Y13" s="86">
        <v>279265.106638</v>
      </c>
      <c r="Z13" s="87">
        <v>88581.023788000006</v>
      </c>
    </row>
    <row r="14" spans="2:26" x14ac:dyDescent="0.25">
      <c r="B14" s="5" t="s">
        <v>16</v>
      </c>
      <c r="C14" s="76">
        <v>2.0072610000000002</v>
      </c>
      <c r="D14" s="77">
        <v>416.14811500000002</v>
      </c>
      <c r="E14" s="77">
        <v>1.913233</v>
      </c>
      <c r="F14" s="77">
        <v>53.321914</v>
      </c>
      <c r="G14" s="77">
        <v>31.941935000000001</v>
      </c>
      <c r="H14" s="78">
        <v>92.389555000000001</v>
      </c>
      <c r="I14" s="76">
        <v>0.36075800000000002</v>
      </c>
      <c r="J14" s="77">
        <v>54.666344000000002</v>
      </c>
      <c r="K14" s="77">
        <v>0.31166100000000002</v>
      </c>
      <c r="L14" s="77">
        <v>6.2599270000000002</v>
      </c>
      <c r="M14" s="77">
        <v>5.436286</v>
      </c>
      <c r="N14" s="78">
        <v>14.38458</v>
      </c>
      <c r="O14" s="85">
        <v>375232</v>
      </c>
      <c r="P14" s="86">
        <v>606984</v>
      </c>
      <c r="Q14" s="86">
        <v>3408</v>
      </c>
      <c r="R14" s="86">
        <v>5647096</v>
      </c>
      <c r="S14" s="86">
        <v>416253.6</v>
      </c>
      <c r="T14" s="87">
        <v>471744</v>
      </c>
      <c r="U14" s="85">
        <v>0</v>
      </c>
      <c r="V14" s="86">
        <v>0</v>
      </c>
      <c r="W14" s="86">
        <v>0</v>
      </c>
      <c r="X14" s="86">
        <v>0</v>
      </c>
      <c r="Y14" s="86">
        <v>160392.16340200001</v>
      </c>
      <c r="Z14" s="87">
        <v>97445.931247999994</v>
      </c>
    </row>
    <row r="15" spans="2:26" x14ac:dyDescent="0.25">
      <c r="B15" s="5" t="s">
        <v>17</v>
      </c>
      <c r="C15" s="76">
        <v>2.1358410000000001</v>
      </c>
      <c r="D15" s="77">
        <v>410.72675299999997</v>
      </c>
      <c r="E15" s="77">
        <v>1.8389949999999999</v>
      </c>
      <c r="F15" s="77">
        <v>39.847946</v>
      </c>
      <c r="G15" s="77">
        <v>34.414579000000003</v>
      </c>
      <c r="H15" s="78">
        <v>107.57377099999999</v>
      </c>
      <c r="I15" s="76">
        <v>0.28807899999999997</v>
      </c>
      <c r="J15" s="77">
        <v>33.249394000000002</v>
      </c>
      <c r="K15" s="77">
        <v>0.230855</v>
      </c>
      <c r="L15" s="77">
        <v>4.9040900000000001</v>
      </c>
      <c r="M15" s="77">
        <v>3.7601249999999999</v>
      </c>
      <c r="N15" s="78">
        <v>5.7201930000000001</v>
      </c>
      <c r="O15" s="85">
        <v>359360</v>
      </c>
      <c r="P15" s="86">
        <v>606984</v>
      </c>
      <c r="Q15" s="86">
        <v>3537.6</v>
      </c>
      <c r="R15" s="86">
        <v>7749592</v>
      </c>
      <c r="S15" s="86">
        <v>603577.59999999998</v>
      </c>
      <c r="T15" s="87">
        <v>10027979.199999999</v>
      </c>
      <c r="U15" s="85">
        <v>0</v>
      </c>
      <c r="V15" s="86">
        <v>0</v>
      </c>
      <c r="W15" s="86">
        <v>66.626120999999998</v>
      </c>
      <c r="X15" s="86">
        <v>0</v>
      </c>
      <c r="Y15" s="86">
        <v>498234.33293899999</v>
      </c>
      <c r="Z15" s="87">
        <v>3609520.33133</v>
      </c>
    </row>
    <row r="16" spans="2:26" x14ac:dyDescent="0.25">
      <c r="B16" s="6" t="s">
        <v>18</v>
      </c>
      <c r="C16" s="79">
        <v>2.1252019999999998</v>
      </c>
      <c r="D16" s="80">
        <v>395.72343699999999</v>
      </c>
      <c r="E16" s="80">
        <v>1.76786</v>
      </c>
      <c r="F16" s="80">
        <v>44.729163</v>
      </c>
      <c r="G16" s="80">
        <v>35.475332999999999</v>
      </c>
      <c r="H16" s="81">
        <v>112.97802</v>
      </c>
      <c r="I16" s="79">
        <v>1.9352000000000001E-2</v>
      </c>
      <c r="J16" s="80">
        <v>8.7716809999999992</v>
      </c>
      <c r="K16" s="80">
        <v>5.0169999999999998E-3</v>
      </c>
      <c r="L16" s="80">
        <v>0.35686400000000001</v>
      </c>
      <c r="M16" s="80">
        <v>3.3944179999999999</v>
      </c>
      <c r="N16" s="81">
        <v>8.7636909999999997</v>
      </c>
      <c r="O16" s="88">
        <v>440360</v>
      </c>
      <c r="P16" s="89">
        <v>606984</v>
      </c>
      <c r="Q16" s="89">
        <v>3578.4</v>
      </c>
      <c r="R16" s="89">
        <v>11415640</v>
      </c>
      <c r="S16" s="89">
        <v>1139018.3999999999</v>
      </c>
      <c r="T16" s="90">
        <v>9098528</v>
      </c>
      <c r="U16" s="88">
        <v>0</v>
      </c>
      <c r="V16" s="89">
        <v>0</v>
      </c>
      <c r="W16" s="89">
        <v>40.799999999999997</v>
      </c>
      <c r="X16" s="89">
        <v>0</v>
      </c>
      <c r="Y16" s="89">
        <v>603261.67845999997</v>
      </c>
      <c r="Z16" s="90">
        <v>3853158.6740540001</v>
      </c>
    </row>
    <row r="19" spans="2:26" x14ac:dyDescent="0.25">
      <c r="C19" s="107" t="s">
        <v>0</v>
      </c>
      <c r="D19" s="108"/>
      <c r="E19" s="108"/>
      <c r="F19" s="108"/>
      <c r="G19" s="108"/>
      <c r="H19" s="109"/>
      <c r="I19" s="107" t="s">
        <v>1</v>
      </c>
      <c r="J19" s="108"/>
      <c r="K19" s="108"/>
      <c r="L19" s="108"/>
      <c r="M19" s="108"/>
      <c r="N19" s="109"/>
      <c r="O19" s="107" t="s">
        <v>2</v>
      </c>
      <c r="P19" s="108"/>
      <c r="Q19" s="108"/>
      <c r="R19" s="108"/>
      <c r="S19" s="108"/>
      <c r="T19" s="109"/>
      <c r="U19" s="108" t="s">
        <v>3</v>
      </c>
      <c r="V19" s="108"/>
      <c r="W19" s="108"/>
      <c r="X19" s="108"/>
      <c r="Y19" s="108"/>
      <c r="Z19" s="109"/>
    </row>
    <row r="20" spans="2:26" x14ac:dyDescent="0.25">
      <c r="B20" s="29" t="s">
        <v>41</v>
      </c>
      <c r="C20" s="1" t="s">
        <v>4</v>
      </c>
      <c r="D20" s="2" t="s">
        <v>5</v>
      </c>
      <c r="E20" s="2" t="s">
        <v>6</v>
      </c>
      <c r="F20" s="2" t="s">
        <v>7</v>
      </c>
      <c r="G20" s="2" t="s">
        <v>39</v>
      </c>
      <c r="H20" s="2" t="s">
        <v>40</v>
      </c>
      <c r="I20" s="1" t="s">
        <v>4</v>
      </c>
      <c r="J20" s="2" t="s">
        <v>5</v>
      </c>
      <c r="K20" s="2" t="s">
        <v>6</v>
      </c>
      <c r="L20" s="2" t="s">
        <v>7</v>
      </c>
      <c r="M20" s="2" t="s">
        <v>39</v>
      </c>
      <c r="N20" s="2" t="s">
        <v>40</v>
      </c>
      <c r="O20" s="1" t="s">
        <v>4</v>
      </c>
      <c r="P20" s="2" t="s">
        <v>5</v>
      </c>
      <c r="Q20" s="2" t="s">
        <v>6</v>
      </c>
      <c r="R20" s="2" t="s">
        <v>7</v>
      </c>
      <c r="S20" s="2" t="s">
        <v>39</v>
      </c>
      <c r="T20" s="2" t="s">
        <v>40</v>
      </c>
      <c r="U20" s="1" t="s">
        <v>4</v>
      </c>
      <c r="V20" s="2" t="s">
        <v>5</v>
      </c>
      <c r="W20" s="2" t="s">
        <v>6</v>
      </c>
      <c r="X20" s="2" t="s">
        <v>7</v>
      </c>
      <c r="Y20" s="2" t="s">
        <v>39</v>
      </c>
      <c r="Z20" s="3" t="s">
        <v>40</v>
      </c>
    </row>
    <row r="21" spans="2:26" x14ac:dyDescent="0.25">
      <c r="B21" s="4" t="s">
        <v>19</v>
      </c>
      <c r="C21" s="31">
        <v>96.4</v>
      </c>
      <c r="D21" s="32">
        <v>96.4</v>
      </c>
      <c r="E21" s="32">
        <v>96.4</v>
      </c>
      <c r="F21" s="32">
        <v>90.9</v>
      </c>
      <c r="G21" s="32">
        <v>96.4</v>
      </c>
      <c r="H21" s="33">
        <v>96.38</v>
      </c>
      <c r="I21" s="31">
        <v>96.477756999999997</v>
      </c>
      <c r="J21" s="32">
        <v>96.477756999999997</v>
      </c>
      <c r="K21" s="32">
        <v>96.477756999999997</v>
      </c>
      <c r="L21" s="32">
        <v>90.656779</v>
      </c>
      <c r="M21" s="32">
        <v>96.477756999999997</v>
      </c>
      <c r="N21" s="33">
        <v>96.455869000000007</v>
      </c>
      <c r="O21" s="31">
        <v>96.078430999999995</v>
      </c>
      <c r="P21" s="32">
        <v>96.078430999999995</v>
      </c>
      <c r="Q21" s="32">
        <v>96.078430999999995</v>
      </c>
      <c r="R21" s="32">
        <v>91</v>
      </c>
      <c r="S21" s="32">
        <v>96.078430999999995</v>
      </c>
      <c r="T21" s="33">
        <v>96.058267999999998</v>
      </c>
      <c r="U21" s="32">
        <v>96.880415999999997</v>
      </c>
      <c r="V21" s="32">
        <v>96.880415999999997</v>
      </c>
      <c r="W21" s="32">
        <v>96.880415999999997</v>
      </c>
      <c r="X21" s="32">
        <v>90.316137999999995</v>
      </c>
      <c r="Y21" s="32">
        <v>96.880415999999997</v>
      </c>
      <c r="Z21" s="33">
        <v>96.856774999999999</v>
      </c>
    </row>
    <row r="22" spans="2:26" x14ac:dyDescent="0.25">
      <c r="B22" s="5" t="s">
        <v>20</v>
      </c>
      <c r="C22" s="43">
        <v>87.6</v>
      </c>
      <c r="D22" s="30">
        <v>86.7</v>
      </c>
      <c r="E22" s="30">
        <v>84</v>
      </c>
      <c r="F22" s="30">
        <v>65.400000000000006</v>
      </c>
      <c r="G22" s="30">
        <v>87.59</v>
      </c>
      <c r="H22" s="44">
        <v>87.44</v>
      </c>
      <c r="I22" s="43">
        <v>88.959130999999999</v>
      </c>
      <c r="J22" s="30">
        <v>87.376306999999997</v>
      </c>
      <c r="K22" s="30">
        <v>84.458320999999998</v>
      </c>
      <c r="L22" s="30">
        <v>63.974057999999999</v>
      </c>
      <c r="M22" s="30">
        <v>88.946672000000007</v>
      </c>
      <c r="N22" s="44">
        <v>88.657792000000001</v>
      </c>
      <c r="O22" s="43">
        <v>88.665447999999998</v>
      </c>
      <c r="P22" s="30">
        <v>86.944564999999997</v>
      </c>
      <c r="Q22" s="30">
        <v>84.047426000000002</v>
      </c>
      <c r="R22" s="30">
        <v>67.491294999999994</v>
      </c>
      <c r="S22" s="30">
        <v>88.652359000000004</v>
      </c>
      <c r="T22" s="44">
        <v>88.325029000000001</v>
      </c>
      <c r="U22" s="30">
        <v>89.254766000000004</v>
      </c>
      <c r="V22" s="30">
        <v>87.812358000000003</v>
      </c>
      <c r="W22" s="30">
        <v>84.873254000000003</v>
      </c>
      <c r="X22" s="30">
        <v>60.805256999999997</v>
      </c>
      <c r="Y22" s="30">
        <v>89.242946000000003</v>
      </c>
      <c r="Z22" s="44">
        <v>88.993080000000006</v>
      </c>
    </row>
    <row r="23" spans="2:26" x14ac:dyDescent="0.25">
      <c r="B23" s="5" t="s">
        <v>21</v>
      </c>
      <c r="C23" s="43">
        <v>80.8</v>
      </c>
      <c r="D23" s="30">
        <v>78.3</v>
      </c>
      <c r="E23" s="30">
        <v>66.099999999999994</v>
      </c>
      <c r="F23" s="30">
        <v>70.900000000000006</v>
      </c>
      <c r="G23" s="30">
        <v>80.75</v>
      </c>
      <c r="H23" s="44">
        <v>80.02</v>
      </c>
      <c r="I23" s="43">
        <v>81.385569000000004</v>
      </c>
      <c r="J23" s="30">
        <v>78.521184000000005</v>
      </c>
      <c r="K23" s="30">
        <v>64.454580000000007</v>
      </c>
      <c r="L23" s="30">
        <v>70.129231000000004</v>
      </c>
      <c r="M23" s="30">
        <v>83.377641999999994</v>
      </c>
      <c r="N23" s="44">
        <v>81.938603000000001</v>
      </c>
      <c r="O23" s="43">
        <v>81.021169999999998</v>
      </c>
      <c r="P23" s="30">
        <v>78.184015000000002</v>
      </c>
      <c r="Q23" s="30">
        <v>65.344399999999993</v>
      </c>
      <c r="R23" s="30">
        <v>70.175843</v>
      </c>
      <c r="S23" s="30">
        <v>83.672073999999995</v>
      </c>
      <c r="T23" s="44">
        <v>81.929152999999999</v>
      </c>
      <c r="U23" s="30">
        <v>81.753259999999997</v>
      </c>
      <c r="V23" s="30">
        <v>78.861273999999995</v>
      </c>
      <c r="W23" s="30">
        <v>63.588669000000003</v>
      </c>
      <c r="X23" s="30">
        <v>70.082680999999994</v>
      </c>
      <c r="Y23" s="30">
        <v>83.085434000000006</v>
      </c>
      <c r="Z23" s="44">
        <v>81.948081000000002</v>
      </c>
    </row>
    <row r="24" spans="2:26" x14ac:dyDescent="0.25">
      <c r="B24" s="5" t="s">
        <v>22</v>
      </c>
      <c r="C24" s="43">
        <v>60.9</v>
      </c>
      <c r="D24" s="30">
        <v>61.6</v>
      </c>
      <c r="E24" s="30">
        <v>57.4</v>
      </c>
      <c r="F24" s="30">
        <v>59.3</v>
      </c>
      <c r="G24" s="30">
        <v>62.59</v>
      </c>
      <c r="H24" s="44">
        <v>63.72</v>
      </c>
      <c r="I24" s="43">
        <v>64.071642999999995</v>
      </c>
      <c r="J24" s="30">
        <v>59.701161999999997</v>
      </c>
      <c r="K24" s="30">
        <v>54.867165</v>
      </c>
      <c r="L24" s="30">
        <v>63.221060999999999</v>
      </c>
      <c r="M24" s="30">
        <v>67.213618999999994</v>
      </c>
      <c r="N24" s="44">
        <v>66.583202</v>
      </c>
      <c r="O24" s="43">
        <v>64.589062999999996</v>
      </c>
      <c r="P24" s="30">
        <v>60.161811</v>
      </c>
      <c r="Q24" s="30">
        <v>55.203031000000003</v>
      </c>
      <c r="R24" s="30">
        <v>64.034161999999995</v>
      </c>
      <c r="S24" s="30">
        <v>68.495075</v>
      </c>
      <c r="T24" s="44">
        <v>67.008253999999994</v>
      </c>
      <c r="U24" s="30">
        <v>63.562446999999999</v>
      </c>
      <c r="V24" s="30">
        <v>59.247514000000002</v>
      </c>
      <c r="W24" s="30">
        <v>54.535361000000002</v>
      </c>
      <c r="X24" s="30">
        <v>62.428350999999999</v>
      </c>
      <c r="Y24" s="30">
        <v>65.982828999999995</v>
      </c>
      <c r="Z24" s="44">
        <v>66.163861999999995</v>
      </c>
    </row>
    <row r="25" spans="2:26" x14ac:dyDescent="0.25">
      <c r="B25" s="6" t="s">
        <v>23</v>
      </c>
      <c r="C25" s="34">
        <v>57.4</v>
      </c>
      <c r="D25" s="35">
        <v>59</v>
      </c>
      <c r="E25" s="35">
        <v>54.7</v>
      </c>
      <c r="F25" s="35">
        <v>55</v>
      </c>
      <c r="G25" s="35">
        <v>58.87</v>
      </c>
      <c r="H25" s="36">
        <v>58.97</v>
      </c>
      <c r="I25" s="34">
        <v>57.988166</v>
      </c>
      <c r="J25" s="35">
        <v>56.377338000000002</v>
      </c>
      <c r="K25" s="35">
        <v>52.390509999999999</v>
      </c>
      <c r="L25" s="35">
        <v>56.625552999999996</v>
      </c>
      <c r="M25" s="35">
        <v>62.055909</v>
      </c>
      <c r="N25" s="36">
        <v>62.035567</v>
      </c>
      <c r="O25" s="34">
        <v>57.907798</v>
      </c>
      <c r="P25" s="35">
        <v>56.971283</v>
      </c>
      <c r="Q25" s="35">
        <v>52.491087</v>
      </c>
      <c r="R25" s="35">
        <v>56.662703</v>
      </c>
      <c r="S25" s="35">
        <v>62.564588000000001</v>
      </c>
      <c r="T25" s="36">
        <v>62.484307999999999</v>
      </c>
      <c r="U25" s="35">
        <v>58.068759</v>
      </c>
      <c r="V25" s="35">
        <v>55.795650000000002</v>
      </c>
      <c r="W25" s="35">
        <v>52.290317000000002</v>
      </c>
      <c r="X25" s="35">
        <v>56.588451999999997</v>
      </c>
      <c r="Y25" s="35">
        <v>61.557271999999998</v>
      </c>
      <c r="Z25" s="36">
        <v>61.593449999999997</v>
      </c>
    </row>
    <row r="27" spans="2:26" x14ac:dyDescent="0.25">
      <c r="C27" s="113" t="s">
        <v>8</v>
      </c>
      <c r="D27" s="114"/>
      <c r="E27" s="114"/>
      <c r="F27" s="114"/>
      <c r="G27" s="114"/>
      <c r="H27" s="118"/>
      <c r="I27" s="114" t="s">
        <v>9</v>
      </c>
      <c r="J27" s="114"/>
      <c r="K27" s="114"/>
      <c r="L27" s="114"/>
      <c r="M27" s="114"/>
      <c r="N27" s="118"/>
      <c r="O27" s="119" t="s">
        <v>10</v>
      </c>
      <c r="P27" s="120"/>
      <c r="Q27" s="120"/>
      <c r="R27" s="120"/>
      <c r="S27" s="120"/>
      <c r="T27" s="121"/>
      <c r="U27" s="120" t="s">
        <v>11</v>
      </c>
      <c r="V27" s="120"/>
      <c r="W27" s="120"/>
      <c r="X27" s="120"/>
      <c r="Y27" s="120"/>
      <c r="Z27" s="121"/>
    </row>
    <row r="28" spans="2:26" x14ac:dyDescent="0.25">
      <c r="B28" s="29" t="s">
        <v>41</v>
      </c>
      <c r="C28" s="1" t="s">
        <v>4</v>
      </c>
      <c r="D28" s="2" t="s">
        <v>5</v>
      </c>
      <c r="E28" s="2" t="s">
        <v>6</v>
      </c>
      <c r="F28" s="2" t="s">
        <v>7</v>
      </c>
      <c r="G28" s="2" t="s">
        <v>39</v>
      </c>
      <c r="H28" s="2" t="s">
        <v>40</v>
      </c>
      <c r="I28" s="1" t="s">
        <v>4</v>
      </c>
      <c r="J28" s="2" t="s">
        <v>5</v>
      </c>
      <c r="K28" s="2" t="s">
        <v>6</v>
      </c>
      <c r="L28" s="2" t="s">
        <v>7</v>
      </c>
      <c r="M28" s="2" t="s">
        <v>39</v>
      </c>
      <c r="N28" s="2" t="s">
        <v>40</v>
      </c>
      <c r="O28" s="1" t="s">
        <v>4</v>
      </c>
      <c r="P28" s="2" t="s">
        <v>5</v>
      </c>
      <c r="Q28" s="2" t="s">
        <v>6</v>
      </c>
      <c r="R28" s="2" t="s">
        <v>7</v>
      </c>
      <c r="S28" s="2" t="s">
        <v>39</v>
      </c>
      <c r="T28" s="2" t="s">
        <v>40</v>
      </c>
      <c r="U28" s="1" t="s">
        <v>4</v>
      </c>
      <c r="V28" s="2" t="s">
        <v>5</v>
      </c>
      <c r="W28" s="2" t="s">
        <v>6</v>
      </c>
      <c r="X28" s="2" t="s">
        <v>7</v>
      </c>
      <c r="Y28" s="2" t="s">
        <v>39</v>
      </c>
      <c r="Z28" s="3" t="s">
        <v>40</v>
      </c>
    </row>
    <row r="29" spans="2:26" x14ac:dyDescent="0.25">
      <c r="B29" s="4" t="s">
        <v>19</v>
      </c>
      <c r="C29" s="7">
        <v>1.5763180000000001</v>
      </c>
      <c r="D29" s="8">
        <v>378.97115600000001</v>
      </c>
      <c r="E29" s="8">
        <v>1.7540260000000001</v>
      </c>
      <c r="F29" s="8">
        <v>99.225240999999997</v>
      </c>
      <c r="G29" s="8">
        <v>23.557977999999999</v>
      </c>
      <c r="H29" s="9">
        <v>59.275941000000003</v>
      </c>
      <c r="I29" s="7">
        <v>2.0125000000000001E-2</v>
      </c>
      <c r="J29" s="8">
        <v>7.0311159999999999</v>
      </c>
      <c r="K29" s="8">
        <v>2.2058999999999999E-2</v>
      </c>
      <c r="L29" s="8">
        <v>2.0904069999999999</v>
      </c>
      <c r="M29" s="8">
        <v>0.35783799999999999</v>
      </c>
      <c r="N29" s="9">
        <v>0.85915399999999997</v>
      </c>
      <c r="O29" s="17">
        <v>263160</v>
      </c>
      <c r="P29" s="18">
        <v>606865.6</v>
      </c>
      <c r="Q29" s="18">
        <v>3573.6</v>
      </c>
      <c r="R29" s="18">
        <v>9955768</v>
      </c>
      <c r="S29" s="18">
        <v>1534277.6</v>
      </c>
      <c r="T29" s="19">
        <v>1985663.2</v>
      </c>
      <c r="U29" s="18">
        <v>0</v>
      </c>
      <c r="V29" s="18">
        <v>90.141222999999997</v>
      </c>
      <c r="W29" s="18">
        <v>55.2</v>
      </c>
      <c r="X29" s="18">
        <v>0</v>
      </c>
      <c r="Y29" s="18">
        <v>499903.08316500002</v>
      </c>
      <c r="Z29" s="19">
        <v>45843.906353999999</v>
      </c>
    </row>
    <row r="30" spans="2:26" x14ac:dyDescent="0.25">
      <c r="B30" s="5" t="s">
        <v>20</v>
      </c>
      <c r="C30" s="10">
        <v>1.6391659999999999</v>
      </c>
      <c r="D30" s="11">
        <v>385.40819399999998</v>
      </c>
      <c r="E30" s="11">
        <v>1.760475</v>
      </c>
      <c r="F30" s="11">
        <v>75.331709000000004</v>
      </c>
      <c r="G30" s="11">
        <v>25.935513</v>
      </c>
      <c r="H30" s="12">
        <v>83.693601000000001</v>
      </c>
      <c r="I30" s="10">
        <v>2.0573999999999999E-2</v>
      </c>
      <c r="J30" s="11">
        <v>25.762142999999998</v>
      </c>
      <c r="K30" s="11">
        <v>2.7969000000000001E-2</v>
      </c>
      <c r="L30" s="11">
        <v>1.295955</v>
      </c>
      <c r="M30" s="11">
        <v>0.41565200000000002</v>
      </c>
      <c r="N30" s="12">
        <v>2.3898679999999999</v>
      </c>
      <c r="O30" s="20">
        <v>295256</v>
      </c>
      <c r="P30" s="98">
        <v>606828.80000000005</v>
      </c>
      <c r="Q30" s="98">
        <v>3573.6</v>
      </c>
      <c r="R30" s="21">
        <v>9984157.5999999996</v>
      </c>
      <c r="S30" s="21">
        <v>2124728</v>
      </c>
      <c r="T30" s="22">
        <v>6728772</v>
      </c>
      <c r="U30" s="21">
        <v>0</v>
      </c>
      <c r="V30" s="21">
        <v>73.599999999999994</v>
      </c>
      <c r="W30" s="21">
        <v>55.2</v>
      </c>
      <c r="X30" s="21">
        <v>55.200062000000003</v>
      </c>
      <c r="Y30" s="21">
        <v>908179.47492199996</v>
      </c>
      <c r="Z30" s="22">
        <v>1455998.1357100001</v>
      </c>
    </row>
    <row r="31" spans="2:26" x14ac:dyDescent="0.25">
      <c r="B31" s="5" t="s">
        <v>21</v>
      </c>
      <c r="C31" s="10">
        <v>1.7793669999999999</v>
      </c>
      <c r="D31" s="11">
        <v>396.81329299999999</v>
      </c>
      <c r="E31" s="11">
        <v>1.7607250000000001</v>
      </c>
      <c r="F31" s="11">
        <v>49.966951999999999</v>
      </c>
      <c r="G31" s="11">
        <v>29.532841999999999</v>
      </c>
      <c r="H31" s="12">
        <v>97.138884000000004</v>
      </c>
      <c r="I31" s="10">
        <v>2.8842E-2</v>
      </c>
      <c r="J31" s="11">
        <v>25.854407999999999</v>
      </c>
      <c r="K31" s="11">
        <v>2.5395000000000001E-2</v>
      </c>
      <c r="L31" s="11">
        <v>4.4720329999999997</v>
      </c>
      <c r="M31" s="11">
        <v>3.2697050000000001</v>
      </c>
      <c r="N31" s="12">
        <v>7.5076260000000001</v>
      </c>
      <c r="O31" s="20">
        <v>326688</v>
      </c>
      <c r="P31" s="98">
        <v>606953.6</v>
      </c>
      <c r="Q31" s="98">
        <v>3520</v>
      </c>
      <c r="R31" s="21">
        <v>7962233.5999999996</v>
      </c>
      <c r="S31" s="21">
        <v>2333751.2000000002</v>
      </c>
      <c r="T31" s="22">
        <v>13190789.6</v>
      </c>
      <c r="U31" s="21">
        <v>0</v>
      </c>
      <c r="V31" s="21">
        <v>44.8</v>
      </c>
      <c r="W31" s="21">
        <v>0</v>
      </c>
      <c r="X31" s="21">
        <v>44.800077000000002</v>
      </c>
      <c r="Y31" s="21">
        <v>548245.57578900002</v>
      </c>
      <c r="Z31" s="22">
        <v>3792946.475513</v>
      </c>
    </row>
    <row r="32" spans="2:26" x14ac:dyDescent="0.25">
      <c r="B32" s="5" t="s">
        <v>22</v>
      </c>
      <c r="C32" s="10">
        <v>2.0547909999999998</v>
      </c>
      <c r="D32" s="11">
        <v>383.83125999999999</v>
      </c>
      <c r="E32" s="11">
        <v>1.7603310000000001</v>
      </c>
      <c r="F32" s="11">
        <v>47.121614000000001</v>
      </c>
      <c r="G32" s="11">
        <v>35.131253000000001</v>
      </c>
      <c r="H32" s="12">
        <v>111.31849</v>
      </c>
      <c r="I32" s="10">
        <v>2.8489E-2</v>
      </c>
      <c r="J32" s="11">
        <v>4.6961789999999999</v>
      </c>
      <c r="K32" s="11">
        <v>2.3085999999999999E-2</v>
      </c>
      <c r="L32" s="11">
        <v>4.6961750000000002</v>
      </c>
      <c r="M32" s="11">
        <v>4.6265340000000004</v>
      </c>
      <c r="N32" s="12">
        <v>6.320316</v>
      </c>
      <c r="O32" s="20">
        <v>445344</v>
      </c>
      <c r="P32" s="98">
        <v>606952</v>
      </c>
      <c r="Q32" s="98">
        <v>3451.2</v>
      </c>
      <c r="R32" s="21">
        <v>10340721.6</v>
      </c>
      <c r="S32" s="21">
        <v>2626669.6</v>
      </c>
      <c r="T32" s="22">
        <v>17745497.600000001</v>
      </c>
      <c r="U32" s="21">
        <v>0</v>
      </c>
      <c r="V32" s="21">
        <v>24</v>
      </c>
      <c r="W32" s="21">
        <v>14.4</v>
      </c>
      <c r="X32" s="21">
        <v>21.996804000000001</v>
      </c>
      <c r="Y32" s="21">
        <v>937544.15279399999</v>
      </c>
      <c r="Z32" s="22">
        <v>4550943.2044200003</v>
      </c>
    </row>
    <row r="33" spans="2:26" x14ac:dyDescent="0.25">
      <c r="B33" s="6" t="s">
        <v>23</v>
      </c>
      <c r="C33" s="13">
        <v>2.135046</v>
      </c>
      <c r="D33" s="14">
        <v>381.34759400000002</v>
      </c>
      <c r="E33" s="14">
        <v>1.763682</v>
      </c>
      <c r="F33" s="14">
        <v>32.593668999999998</v>
      </c>
      <c r="G33" s="14">
        <v>34.739739</v>
      </c>
      <c r="H33" s="15">
        <v>112.902556</v>
      </c>
      <c r="I33" s="13">
        <v>4.0617E-2</v>
      </c>
      <c r="J33" s="14">
        <v>4.9497369999999998</v>
      </c>
      <c r="K33" s="14">
        <v>2.4809000000000001E-2</v>
      </c>
      <c r="L33" s="14">
        <v>0.39362900000000001</v>
      </c>
      <c r="M33" s="14">
        <v>0.49290899999999999</v>
      </c>
      <c r="N33" s="15">
        <v>1.609791</v>
      </c>
      <c r="O33" s="23">
        <v>473928</v>
      </c>
      <c r="P33" s="24">
        <v>606961.6</v>
      </c>
      <c r="Q33" s="24">
        <v>3520</v>
      </c>
      <c r="R33" s="24">
        <v>7957137.5999999996</v>
      </c>
      <c r="S33" s="24">
        <v>1712095.2</v>
      </c>
      <c r="T33" s="25">
        <v>17696687.199999999</v>
      </c>
      <c r="U33" s="24">
        <v>0</v>
      </c>
      <c r="V33" s="24">
        <v>44.8</v>
      </c>
      <c r="W33" s="24">
        <v>0</v>
      </c>
      <c r="X33" s="24">
        <v>44.799990000000001</v>
      </c>
      <c r="Y33" s="24">
        <v>551519.91910000006</v>
      </c>
      <c r="Z33" s="25">
        <v>4896711.4040379999</v>
      </c>
    </row>
  </sheetData>
  <mergeCells count="16">
    <mergeCell ref="C19:H19"/>
    <mergeCell ref="I19:N19"/>
    <mergeCell ref="O19:T19"/>
    <mergeCell ref="U19:Z19"/>
    <mergeCell ref="C27:H27"/>
    <mergeCell ref="I27:N27"/>
    <mergeCell ref="O27:T27"/>
    <mergeCell ref="U27:Z27"/>
    <mergeCell ref="C2:H2"/>
    <mergeCell ref="I2:N2"/>
    <mergeCell ref="O2:T2"/>
    <mergeCell ref="U2:Z2"/>
    <mergeCell ref="C10:H10"/>
    <mergeCell ref="I10:N10"/>
    <mergeCell ref="O10:T10"/>
    <mergeCell ref="U10:Z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4B80-144B-4579-9F5B-16604B14491E}">
  <dimension ref="B2:Z33"/>
  <sheetViews>
    <sheetView zoomScale="70" zoomScaleNormal="70" workbookViewId="0">
      <selection activeCell="B28" sqref="B28"/>
    </sheetView>
  </sheetViews>
  <sheetFormatPr baseColWidth="10" defaultRowHeight="15" x14ac:dyDescent="0.25"/>
  <cols>
    <col min="2" max="2" width="34.7109375" customWidth="1"/>
    <col min="20" max="20" width="14.42578125" customWidth="1"/>
  </cols>
  <sheetData>
    <row r="2" spans="2:26" x14ac:dyDescent="0.25">
      <c r="C2" s="107" t="s">
        <v>0</v>
      </c>
      <c r="D2" s="108"/>
      <c r="E2" s="108"/>
      <c r="F2" s="108"/>
      <c r="G2" s="108"/>
      <c r="H2" s="109"/>
      <c r="I2" s="107" t="s">
        <v>1</v>
      </c>
      <c r="J2" s="108"/>
      <c r="K2" s="108"/>
      <c r="L2" s="108"/>
      <c r="M2" s="108"/>
      <c r="N2" s="109"/>
      <c r="O2" s="107" t="s">
        <v>2</v>
      </c>
      <c r="P2" s="108"/>
      <c r="Q2" s="108"/>
      <c r="R2" s="108"/>
      <c r="S2" s="108"/>
      <c r="T2" s="109"/>
      <c r="U2" s="108" t="s">
        <v>3</v>
      </c>
      <c r="V2" s="108"/>
      <c r="W2" s="108"/>
      <c r="X2" s="108"/>
      <c r="Y2" s="108"/>
      <c r="Z2" s="109"/>
    </row>
    <row r="3" spans="2:26" x14ac:dyDescent="0.25">
      <c r="B3" s="29" t="s">
        <v>41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39</v>
      </c>
      <c r="H3" s="2" t="s">
        <v>40</v>
      </c>
      <c r="I3" s="1" t="s">
        <v>4</v>
      </c>
      <c r="J3" s="2" t="s">
        <v>5</v>
      </c>
      <c r="K3" s="2" t="s">
        <v>6</v>
      </c>
      <c r="L3" s="2" t="s">
        <v>7</v>
      </c>
      <c r="M3" s="2" t="s">
        <v>39</v>
      </c>
      <c r="N3" s="2" t="s">
        <v>40</v>
      </c>
      <c r="O3" s="1" t="s">
        <v>4</v>
      </c>
      <c r="P3" s="2" t="s">
        <v>5</v>
      </c>
      <c r="Q3" s="2" t="s">
        <v>6</v>
      </c>
      <c r="R3" s="2" t="s">
        <v>7</v>
      </c>
      <c r="S3" s="2" t="s">
        <v>39</v>
      </c>
      <c r="T3" s="2" t="s">
        <v>40</v>
      </c>
      <c r="U3" s="1" t="s">
        <v>4</v>
      </c>
      <c r="V3" s="2" t="s">
        <v>5</v>
      </c>
      <c r="W3" s="2" t="s">
        <v>6</v>
      </c>
      <c r="X3" s="2" t="s">
        <v>7</v>
      </c>
      <c r="Y3" s="2" t="s">
        <v>39</v>
      </c>
      <c r="Z3" s="3" t="s">
        <v>40</v>
      </c>
    </row>
    <row r="4" spans="2:26" x14ac:dyDescent="0.25">
      <c r="B4" s="4" t="s">
        <v>24</v>
      </c>
      <c r="C4" s="31">
        <v>65.3</v>
      </c>
      <c r="D4" s="32">
        <v>61.3</v>
      </c>
      <c r="E4" s="32">
        <v>63.6</v>
      </c>
      <c r="F4" s="32">
        <v>61.9</v>
      </c>
      <c r="G4" s="32">
        <v>65.09</v>
      </c>
      <c r="H4" s="33">
        <v>64.22</v>
      </c>
      <c r="I4" s="31">
        <v>63.706119000000001</v>
      </c>
      <c r="J4" s="32">
        <v>59.110734000000001</v>
      </c>
      <c r="K4" s="32">
        <v>63.749200000000002</v>
      </c>
      <c r="L4" s="32">
        <v>60.275354999999998</v>
      </c>
      <c r="M4" s="32">
        <v>63.662731999999998</v>
      </c>
      <c r="N4" s="33">
        <v>62.865451</v>
      </c>
      <c r="O4" s="31">
        <v>64.307102</v>
      </c>
      <c r="P4" s="32">
        <v>59.785290000000003</v>
      </c>
      <c r="Q4" s="32">
        <v>63.584654</v>
      </c>
      <c r="R4" s="32">
        <v>60.572916999999997</v>
      </c>
      <c r="S4" s="32">
        <v>64.042629000000005</v>
      </c>
      <c r="T4" s="33">
        <v>63.123713000000002</v>
      </c>
      <c r="U4" s="32">
        <v>63.116264999999999</v>
      </c>
      <c r="V4" s="32">
        <v>58.451228999999998</v>
      </c>
      <c r="W4" s="32">
        <v>63.914599000000003</v>
      </c>
      <c r="X4" s="32">
        <v>59.980702000000001</v>
      </c>
      <c r="Y4" s="32">
        <v>63.28763</v>
      </c>
      <c r="Z4" s="33">
        <v>62.609445999999998</v>
      </c>
    </row>
    <row r="5" spans="2:26" x14ac:dyDescent="0.25">
      <c r="B5" s="5" t="s">
        <v>25</v>
      </c>
      <c r="C5" s="43">
        <v>60</v>
      </c>
      <c r="D5" s="30">
        <v>57.2</v>
      </c>
      <c r="E5" s="30">
        <v>56.6</v>
      </c>
      <c r="F5" s="30">
        <v>54.9</v>
      </c>
      <c r="G5" s="30">
        <v>60.1</v>
      </c>
      <c r="H5" s="44">
        <v>58.38</v>
      </c>
      <c r="I5" s="43">
        <v>58.441744999999997</v>
      </c>
      <c r="J5" s="30">
        <v>53.907252999999997</v>
      </c>
      <c r="K5" s="30">
        <v>58.235616999999998</v>
      </c>
      <c r="L5" s="30">
        <v>57.317011999999998</v>
      </c>
      <c r="M5" s="30">
        <v>58.040446000000003</v>
      </c>
      <c r="N5" s="44">
        <v>56.740167999999997</v>
      </c>
      <c r="O5" s="43">
        <v>58.613332999999997</v>
      </c>
      <c r="P5" s="30">
        <v>54.440806000000002</v>
      </c>
      <c r="Q5" s="30">
        <v>58.275517999999998</v>
      </c>
      <c r="R5" s="30">
        <v>57.502456000000002</v>
      </c>
      <c r="S5" s="30">
        <v>58.471367000000001</v>
      </c>
      <c r="T5" s="44">
        <v>56.878736000000004</v>
      </c>
      <c r="U5" s="30">
        <v>58.271158999999997</v>
      </c>
      <c r="V5" s="30">
        <v>53.384056000000001</v>
      </c>
      <c r="W5" s="30">
        <v>58.195771000000001</v>
      </c>
      <c r="X5" s="30">
        <v>57.132761000000002</v>
      </c>
      <c r="Y5" s="30">
        <v>57.616430999999999</v>
      </c>
      <c r="Z5" s="44">
        <v>56.602341000000003</v>
      </c>
    </row>
    <row r="6" spans="2:26" x14ac:dyDescent="0.25">
      <c r="B6" s="5" t="s">
        <v>26</v>
      </c>
      <c r="C6" s="43">
        <v>58.9</v>
      </c>
      <c r="D6" s="30">
        <v>57.4</v>
      </c>
      <c r="E6" s="30">
        <v>55.2</v>
      </c>
      <c r="F6" s="30">
        <v>58.3</v>
      </c>
      <c r="G6" s="30">
        <v>59.59</v>
      </c>
      <c r="H6" s="44">
        <v>57.14</v>
      </c>
      <c r="I6" s="43">
        <v>56.504505000000002</v>
      </c>
      <c r="J6" s="30">
        <v>54.262785999999998</v>
      </c>
      <c r="K6" s="30">
        <v>57.778450999999997</v>
      </c>
      <c r="L6" s="30">
        <v>59.585641000000003</v>
      </c>
      <c r="M6" s="30">
        <v>57.340929000000003</v>
      </c>
      <c r="N6" s="44">
        <v>55.266201000000002</v>
      </c>
      <c r="O6" s="43">
        <v>56.960219000000002</v>
      </c>
      <c r="P6" s="30">
        <v>54.788924999999999</v>
      </c>
      <c r="Q6" s="30">
        <v>58.008248000000002</v>
      </c>
      <c r="R6" s="30">
        <v>59.565483</v>
      </c>
      <c r="S6" s="30">
        <v>57.811990000000002</v>
      </c>
      <c r="T6" s="44">
        <v>55.412368999999998</v>
      </c>
      <c r="U6" s="30">
        <v>56.056024999999998</v>
      </c>
      <c r="V6" s="30">
        <v>53.746656000000002</v>
      </c>
      <c r="W6" s="30">
        <v>57.550466999999998</v>
      </c>
      <c r="X6" s="30">
        <v>59.605811000000003</v>
      </c>
      <c r="Y6" s="30">
        <v>56.877937000000003</v>
      </c>
      <c r="Z6" s="44">
        <v>55.120846</v>
      </c>
    </row>
    <row r="7" spans="2:26" x14ac:dyDescent="0.25">
      <c r="B7" s="5" t="s">
        <v>27</v>
      </c>
      <c r="C7" s="43">
        <v>58.4</v>
      </c>
      <c r="D7" s="30">
        <v>59</v>
      </c>
      <c r="E7" s="30">
        <v>46.2</v>
      </c>
      <c r="F7" s="30">
        <v>53.9</v>
      </c>
      <c r="G7" s="30">
        <v>60.29</v>
      </c>
      <c r="H7" s="44">
        <v>57.69</v>
      </c>
      <c r="I7" s="43">
        <v>57.497737999999998</v>
      </c>
      <c r="J7" s="30">
        <v>55.693367000000002</v>
      </c>
      <c r="K7" s="30">
        <v>55.490848</v>
      </c>
      <c r="L7" s="30">
        <v>57.874257999999998</v>
      </c>
      <c r="M7" s="30">
        <v>58.518400999999997</v>
      </c>
      <c r="N7" s="44">
        <v>56.355513999999999</v>
      </c>
      <c r="O7" s="43">
        <v>57.479846000000002</v>
      </c>
      <c r="P7" s="30">
        <v>56.834865000000001</v>
      </c>
      <c r="Q7" s="30">
        <v>58.611764000000001</v>
      </c>
      <c r="R7" s="30">
        <v>58.518337000000002</v>
      </c>
      <c r="S7" s="30">
        <v>58.814594</v>
      </c>
      <c r="T7" s="44">
        <v>56.410203000000003</v>
      </c>
      <c r="U7" s="30">
        <v>57.515641000000002</v>
      </c>
      <c r="V7" s="30">
        <v>54.596817999999999</v>
      </c>
      <c r="W7" s="30">
        <v>52.685488999999997</v>
      </c>
      <c r="X7" s="30">
        <v>57.244204000000003</v>
      </c>
      <c r="Y7" s="30">
        <v>58.225904999999997</v>
      </c>
      <c r="Z7" s="44">
        <v>56.300973999999997</v>
      </c>
    </row>
    <row r="8" spans="2:26" x14ac:dyDescent="0.25">
      <c r="B8" s="6" t="s">
        <v>28</v>
      </c>
      <c r="C8" s="34">
        <v>54.2</v>
      </c>
      <c r="D8" s="35">
        <v>58.4</v>
      </c>
      <c r="E8" s="35">
        <v>42.3</v>
      </c>
      <c r="F8" s="35">
        <v>52.7</v>
      </c>
      <c r="G8" s="35">
        <v>59.55</v>
      </c>
      <c r="H8" s="36">
        <v>57.55</v>
      </c>
      <c r="I8" s="34">
        <v>55.308869000000001</v>
      </c>
      <c r="J8" s="35">
        <v>54.861094999999999</v>
      </c>
      <c r="K8" s="35">
        <v>0</v>
      </c>
      <c r="L8" s="35">
        <v>58.590691999999997</v>
      </c>
      <c r="M8" s="35">
        <v>58.474415</v>
      </c>
      <c r="N8" s="36">
        <v>56.848287999999997</v>
      </c>
      <c r="O8" s="34">
        <v>55.290407999999999</v>
      </c>
      <c r="P8" s="35">
        <v>55.904366000000003</v>
      </c>
      <c r="Q8" s="35">
        <v>0</v>
      </c>
      <c r="R8" s="35">
        <v>60.105027999999997</v>
      </c>
      <c r="S8" s="35">
        <v>58.499842999999998</v>
      </c>
      <c r="T8" s="36">
        <v>56.807158999999999</v>
      </c>
      <c r="U8" s="35">
        <v>55.327342999999999</v>
      </c>
      <c r="V8" s="35">
        <v>53.856050000000003</v>
      </c>
      <c r="W8" s="35">
        <v>50</v>
      </c>
      <c r="X8" s="35">
        <v>57.150787999999999</v>
      </c>
      <c r="Y8" s="35">
        <v>58.449078</v>
      </c>
      <c r="Z8" s="36">
        <v>56.889491</v>
      </c>
    </row>
    <row r="10" spans="2:26" x14ac:dyDescent="0.25">
      <c r="C10" s="113" t="s">
        <v>8</v>
      </c>
      <c r="D10" s="114"/>
      <c r="E10" s="114"/>
      <c r="F10" s="114"/>
      <c r="G10" s="114"/>
      <c r="H10" s="118"/>
      <c r="I10" s="113" t="s">
        <v>9</v>
      </c>
      <c r="J10" s="114"/>
      <c r="K10" s="114"/>
      <c r="L10" s="114"/>
      <c r="M10" s="114"/>
      <c r="N10" s="118"/>
      <c r="O10" s="119" t="s">
        <v>10</v>
      </c>
      <c r="P10" s="120"/>
      <c r="Q10" s="120"/>
      <c r="R10" s="120"/>
      <c r="S10" s="120"/>
      <c r="T10" s="121"/>
      <c r="U10" s="119" t="s">
        <v>11</v>
      </c>
      <c r="V10" s="120"/>
      <c r="W10" s="120"/>
      <c r="X10" s="120"/>
      <c r="Y10" s="120"/>
      <c r="Z10" s="121"/>
    </row>
    <row r="11" spans="2:26" x14ac:dyDescent="0.25">
      <c r="B11" s="29" t="s">
        <v>41</v>
      </c>
      <c r="C11" s="1" t="s">
        <v>4</v>
      </c>
      <c r="D11" s="2" t="s">
        <v>5</v>
      </c>
      <c r="E11" s="2" t="s">
        <v>6</v>
      </c>
      <c r="F11" s="2" t="s">
        <v>7</v>
      </c>
      <c r="G11" s="2" t="s">
        <v>39</v>
      </c>
      <c r="H11" s="2" t="s">
        <v>40</v>
      </c>
      <c r="I11" s="1" t="s">
        <v>4</v>
      </c>
      <c r="J11" s="2" t="s">
        <v>5</v>
      </c>
      <c r="K11" s="2" t="s">
        <v>6</v>
      </c>
      <c r="L11" s="2" t="s">
        <v>7</v>
      </c>
      <c r="M11" s="2" t="s">
        <v>39</v>
      </c>
      <c r="N11" s="2" t="s">
        <v>40</v>
      </c>
      <c r="O11" s="1" t="s">
        <v>4</v>
      </c>
      <c r="P11" s="2" t="s">
        <v>5</v>
      </c>
      <c r="Q11" s="2" t="s">
        <v>6</v>
      </c>
      <c r="R11" s="2" t="s">
        <v>7</v>
      </c>
      <c r="S11" s="2" t="s">
        <v>39</v>
      </c>
      <c r="T11" s="2" t="s">
        <v>40</v>
      </c>
      <c r="U11" s="1" t="s">
        <v>4</v>
      </c>
      <c r="V11" s="2" t="s">
        <v>5</v>
      </c>
      <c r="W11" s="2" t="s">
        <v>6</v>
      </c>
      <c r="X11" s="2" t="s">
        <v>7</v>
      </c>
      <c r="Y11" s="2" t="s">
        <v>39</v>
      </c>
      <c r="Z11" s="3" t="s">
        <v>40</v>
      </c>
    </row>
    <row r="12" spans="2:26" x14ac:dyDescent="0.25">
      <c r="B12" s="4" t="s">
        <v>24</v>
      </c>
      <c r="C12" s="31">
        <v>1.6732899999999999</v>
      </c>
      <c r="D12" s="32">
        <v>326.84536700000001</v>
      </c>
      <c r="E12" s="32">
        <v>1.6072299999999999</v>
      </c>
      <c r="F12" s="32">
        <v>37.240794000000001</v>
      </c>
      <c r="G12" s="32">
        <v>29.520661</v>
      </c>
      <c r="H12" s="33">
        <v>148.02704900000001</v>
      </c>
      <c r="I12" s="31">
        <v>1.7853000000000001E-2</v>
      </c>
      <c r="J12" s="32">
        <v>26.000931000000001</v>
      </c>
      <c r="K12" s="32">
        <v>1.9095000000000001E-2</v>
      </c>
      <c r="L12" s="32">
        <v>0.446131</v>
      </c>
      <c r="M12" s="32">
        <v>0.50628300000000004</v>
      </c>
      <c r="N12" s="33">
        <v>8.4905899999999992</v>
      </c>
      <c r="O12" s="41">
        <v>340624</v>
      </c>
      <c r="P12" s="37">
        <v>549969.6</v>
      </c>
      <c r="Q12" s="37">
        <v>2296</v>
      </c>
      <c r="R12" s="37">
        <v>18091958.399999999</v>
      </c>
      <c r="S12" s="37">
        <v>3760822.4</v>
      </c>
      <c r="T12" s="38">
        <v>37854132</v>
      </c>
      <c r="U12" s="41">
        <v>0</v>
      </c>
      <c r="V12" s="37">
        <v>19.2</v>
      </c>
      <c r="W12" s="37">
        <v>0</v>
      </c>
      <c r="X12" s="37">
        <v>19.201236999999999</v>
      </c>
      <c r="Y12" s="37">
        <v>917018.46148199996</v>
      </c>
      <c r="Z12" s="38">
        <v>6572557.3793820003</v>
      </c>
    </row>
    <row r="13" spans="2:26" x14ac:dyDescent="0.25">
      <c r="B13" s="5" t="s">
        <v>25</v>
      </c>
      <c r="C13" s="43">
        <v>1.7998019999999999</v>
      </c>
      <c r="D13" s="30">
        <v>342.87271500000003</v>
      </c>
      <c r="E13" s="30">
        <v>1.6119460000000001</v>
      </c>
      <c r="F13" s="30">
        <v>19.968039999999998</v>
      </c>
      <c r="G13" s="30">
        <v>31.240556000000002</v>
      </c>
      <c r="H13" s="44">
        <v>106.201874</v>
      </c>
      <c r="I13" s="43">
        <v>2.6525E-2</v>
      </c>
      <c r="J13" s="30">
        <v>33.888902000000002</v>
      </c>
      <c r="K13" s="30">
        <v>2.0759E-2</v>
      </c>
      <c r="L13" s="30">
        <v>0.22631799999999999</v>
      </c>
      <c r="M13" s="30">
        <v>0.37966699999999998</v>
      </c>
      <c r="N13" s="44">
        <v>1.510238</v>
      </c>
      <c r="O13" s="91">
        <v>343648</v>
      </c>
      <c r="P13" s="92">
        <v>549988.80000000005</v>
      </c>
      <c r="Q13" s="92">
        <v>2291.1999999999998</v>
      </c>
      <c r="R13" s="92">
        <v>3068302.4</v>
      </c>
      <c r="S13" s="92">
        <v>1731092</v>
      </c>
      <c r="T13" s="93">
        <v>19124248.800000001</v>
      </c>
      <c r="U13" s="91">
        <v>0</v>
      </c>
      <c r="V13" s="92">
        <v>23.515101000000001</v>
      </c>
      <c r="W13" s="92">
        <v>14.4</v>
      </c>
      <c r="X13" s="92">
        <v>19.200016000000002</v>
      </c>
      <c r="Y13" s="92">
        <v>445345.03406099998</v>
      </c>
      <c r="Z13" s="93">
        <v>5196030.2167549999</v>
      </c>
    </row>
    <row r="14" spans="2:26" x14ac:dyDescent="0.25">
      <c r="B14" s="5" t="s">
        <v>26</v>
      </c>
      <c r="C14" s="43">
        <v>1.7754730000000001</v>
      </c>
      <c r="D14" s="30">
        <v>332.68787099999997</v>
      </c>
      <c r="E14" s="30">
        <v>1.6133109999999999</v>
      </c>
      <c r="F14" s="30">
        <v>22.485645999999999</v>
      </c>
      <c r="G14" s="30">
        <v>35.891795000000002</v>
      </c>
      <c r="H14" s="44">
        <v>105.462615</v>
      </c>
      <c r="I14" s="43">
        <v>3.3198999999999999E-2</v>
      </c>
      <c r="J14" s="30">
        <v>8.9726689999999998</v>
      </c>
      <c r="K14" s="30">
        <v>2.3508000000000001E-2</v>
      </c>
      <c r="L14" s="30">
        <v>1.631108</v>
      </c>
      <c r="M14" s="30">
        <v>6.2291299999999996</v>
      </c>
      <c r="N14" s="44">
        <v>4.8029479999999998</v>
      </c>
      <c r="O14" s="91">
        <v>342992</v>
      </c>
      <c r="P14" s="92">
        <v>550008</v>
      </c>
      <c r="Q14" s="92">
        <v>2296</v>
      </c>
      <c r="R14" s="92">
        <v>2868630.4</v>
      </c>
      <c r="S14" s="92">
        <v>1473685.6</v>
      </c>
      <c r="T14" s="93">
        <v>15701170.4</v>
      </c>
      <c r="U14" s="91">
        <v>0</v>
      </c>
      <c r="V14" s="92">
        <v>0</v>
      </c>
      <c r="W14" s="92">
        <v>0</v>
      </c>
      <c r="X14" s="92">
        <v>19.200016000000002</v>
      </c>
      <c r="Y14" s="92">
        <v>332930.55602700001</v>
      </c>
      <c r="Z14" s="93">
        <v>4972200.1329539996</v>
      </c>
    </row>
    <row r="15" spans="2:26" x14ac:dyDescent="0.25">
      <c r="B15" s="5" t="s">
        <v>27</v>
      </c>
      <c r="C15" s="43">
        <v>1.9581329999999999</v>
      </c>
      <c r="D15" s="30">
        <v>335.26575800000001</v>
      </c>
      <c r="E15" s="30">
        <v>1.700563</v>
      </c>
      <c r="F15" s="30">
        <v>22.785195999999999</v>
      </c>
      <c r="G15" s="30">
        <v>32.363137000000002</v>
      </c>
      <c r="H15" s="44">
        <v>94.592753999999999</v>
      </c>
      <c r="I15" s="43">
        <v>0.31934600000000002</v>
      </c>
      <c r="J15" s="30">
        <v>6.8101789999999998</v>
      </c>
      <c r="K15" s="30">
        <v>0.237286</v>
      </c>
      <c r="L15" s="30">
        <v>0.29345300000000002</v>
      </c>
      <c r="M15" s="30">
        <v>0.50474399999999997</v>
      </c>
      <c r="N15" s="44">
        <v>1.585008</v>
      </c>
      <c r="O15" s="91">
        <v>342688</v>
      </c>
      <c r="P15" s="92">
        <v>549988.80000000005</v>
      </c>
      <c r="Q15" s="92">
        <v>2291.1999999999998</v>
      </c>
      <c r="R15" s="92">
        <v>2962803.2</v>
      </c>
      <c r="S15" s="92">
        <v>1226016</v>
      </c>
      <c r="T15" s="93">
        <v>5397569.5999999996</v>
      </c>
      <c r="U15" s="91">
        <v>0</v>
      </c>
      <c r="V15" s="92">
        <v>23.515101000000001</v>
      </c>
      <c r="W15" s="92">
        <v>14.4</v>
      </c>
      <c r="X15" s="92">
        <v>14.399944</v>
      </c>
      <c r="Y15" s="92">
        <v>191665.026293</v>
      </c>
      <c r="Z15" s="93">
        <v>2590811.602804</v>
      </c>
    </row>
    <row r="16" spans="2:26" x14ac:dyDescent="0.25">
      <c r="B16" s="6" t="s">
        <v>28</v>
      </c>
      <c r="C16" s="34">
        <v>1.8476319999999999</v>
      </c>
      <c r="D16" s="35">
        <v>337.09916299999998</v>
      </c>
      <c r="E16" s="35">
        <v>1.6237079999999999</v>
      </c>
      <c r="F16" s="35">
        <v>25.343071999999999</v>
      </c>
      <c r="G16" s="35">
        <v>33.930801000000002</v>
      </c>
      <c r="H16" s="36">
        <v>95.177294000000003</v>
      </c>
      <c r="I16" s="34">
        <v>2.4038E-2</v>
      </c>
      <c r="J16" s="35">
        <v>3.8500359999999998</v>
      </c>
      <c r="K16" s="35">
        <v>2.5961999999999999E-2</v>
      </c>
      <c r="L16" s="35">
        <v>1.5541</v>
      </c>
      <c r="M16" s="35">
        <v>4.7966369999999996</v>
      </c>
      <c r="N16" s="36">
        <v>8.6071609999999996</v>
      </c>
      <c r="O16" s="42">
        <v>342968</v>
      </c>
      <c r="P16" s="39">
        <v>549964.80000000005</v>
      </c>
      <c r="Q16" s="39">
        <v>2296</v>
      </c>
      <c r="R16" s="39">
        <v>3482864</v>
      </c>
      <c r="S16" s="39">
        <v>966298.4</v>
      </c>
      <c r="T16" s="40">
        <v>5067977.5999999996</v>
      </c>
      <c r="U16" s="42">
        <v>0</v>
      </c>
      <c r="V16" s="39">
        <v>14.399998999999999</v>
      </c>
      <c r="W16" s="39">
        <v>0</v>
      </c>
      <c r="X16" s="39">
        <v>0</v>
      </c>
      <c r="Y16" s="39">
        <v>327120.954776</v>
      </c>
      <c r="Z16" s="40">
        <v>1222312.008586</v>
      </c>
    </row>
    <row r="19" spans="2:26" x14ac:dyDescent="0.25">
      <c r="C19" s="107" t="s">
        <v>0</v>
      </c>
      <c r="D19" s="108"/>
      <c r="E19" s="108"/>
      <c r="F19" s="108"/>
      <c r="G19" s="108"/>
      <c r="H19" s="109"/>
      <c r="I19" s="107" t="s">
        <v>1</v>
      </c>
      <c r="J19" s="108"/>
      <c r="K19" s="108"/>
      <c r="L19" s="108"/>
      <c r="M19" s="108"/>
      <c r="N19" s="109"/>
      <c r="O19" s="107" t="s">
        <v>2</v>
      </c>
      <c r="P19" s="108"/>
      <c r="Q19" s="108"/>
      <c r="R19" s="108"/>
      <c r="S19" s="108"/>
      <c r="T19" s="109"/>
      <c r="U19" s="108" t="s">
        <v>3</v>
      </c>
      <c r="V19" s="108"/>
      <c r="W19" s="108"/>
      <c r="X19" s="108"/>
      <c r="Y19" s="108"/>
      <c r="Z19" s="109"/>
    </row>
    <row r="20" spans="2:26" x14ac:dyDescent="0.25">
      <c r="B20" s="29" t="s">
        <v>41</v>
      </c>
      <c r="C20" s="1" t="s">
        <v>4</v>
      </c>
      <c r="D20" s="2" t="s">
        <v>5</v>
      </c>
      <c r="E20" s="2" t="s">
        <v>6</v>
      </c>
      <c r="F20" s="2" t="s">
        <v>7</v>
      </c>
      <c r="G20" s="2" t="s">
        <v>39</v>
      </c>
      <c r="H20" s="2" t="s">
        <v>40</v>
      </c>
      <c r="I20" s="1" t="s">
        <v>4</v>
      </c>
      <c r="J20" s="2" t="s">
        <v>5</v>
      </c>
      <c r="K20" s="2" t="s">
        <v>6</v>
      </c>
      <c r="L20" s="2" t="s">
        <v>7</v>
      </c>
      <c r="M20" s="2" t="s">
        <v>39</v>
      </c>
      <c r="N20" s="2" t="s">
        <v>40</v>
      </c>
      <c r="O20" s="1" t="s">
        <v>4</v>
      </c>
      <c r="P20" s="2" t="s">
        <v>5</v>
      </c>
      <c r="Q20" s="2" t="s">
        <v>6</v>
      </c>
      <c r="R20" s="2" t="s">
        <v>7</v>
      </c>
      <c r="S20" s="2" t="s">
        <v>39</v>
      </c>
      <c r="T20" s="2" t="s">
        <v>40</v>
      </c>
      <c r="U20" s="1" t="s">
        <v>4</v>
      </c>
      <c r="V20" s="2" t="s">
        <v>5</v>
      </c>
      <c r="W20" s="2" t="s">
        <v>6</v>
      </c>
      <c r="X20" s="2" t="s">
        <v>7</v>
      </c>
      <c r="Y20" s="2" t="s">
        <v>39</v>
      </c>
      <c r="Z20" s="3" t="s">
        <v>40</v>
      </c>
    </row>
    <row r="21" spans="2:26" x14ac:dyDescent="0.25">
      <c r="B21" s="4" t="s">
        <v>29</v>
      </c>
      <c r="C21" s="31">
        <v>78.900000000000006</v>
      </c>
      <c r="D21" s="32">
        <v>72.7</v>
      </c>
      <c r="E21" s="32">
        <v>62.2</v>
      </c>
      <c r="F21" s="32">
        <v>57.7</v>
      </c>
      <c r="G21" s="32">
        <v>78.92</v>
      </c>
      <c r="H21" s="33">
        <v>78.94</v>
      </c>
      <c r="I21" s="31">
        <v>82.459781000000007</v>
      </c>
      <c r="J21" s="32">
        <v>72.284619000000006</v>
      </c>
      <c r="K21" s="32">
        <v>60.362566000000001</v>
      </c>
      <c r="L21" s="32">
        <v>0</v>
      </c>
      <c r="M21" s="32">
        <v>82.515664000000001</v>
      </c>
      <c r="N21" s="33">
        <v>81.829982999999999</v>
      </c>
      <c r="O21" s="31">
        <v>83.250206000000006</v>
      </c>
      <c r="P21" s="32">
        <v>72.138651999999993</v>
      </c>
      <c r="Q21" s="32">
        <v>64.685714000000004</v>
      </c>
      <c r="R21" s="32">
        <v>0</v>
      </c>
      <c r="S21" s="32">
        <v>83.326486000000003</v>
      </c>
      <c r="T21" s="33">
        <v>82.264511999999996</v>
      </c>
      <c r="U21" s="32">
        <v>81.684223000000003</v>
      </c>
      <c r="V21" s="32">
        <v>72.431178000000003</v>
      </c>
      <c r="W21" s="32">
        <v>56.581077000000001</v>
      </c>
      <c r="X21" s="32">
        <v>50</v>
      </c>
      <c r="Y21" s="32">
        <v>81.720483000000002</v>
      </c>
      <c r="Z21" s="33">
        <v>81.400248000000005</v>
      </c>
    </row>
    <row r="22" spans="2:26" x14ac:dyDescent="0.25">
      <c r="B22" s="5" t="s">
        <v>30</v>
      </c>
      <c r="C22" s="43">
        <v>64.400000000000006</v>
      </c>
      <c r="D22" s="30">
        <v>63.4</v>
      </c>
      <c r="E22" s="30">
        <v>63.1</v>
      </c>
      <c r="F22" s="30">
        <v>60.2</v>
      </c>
      <c r="G22" s="30">
        <v>64.22</v>
      </c>
      <c r="H22" s="44">
        <v>63.68</v>
      </c>
      <c r="I22" s="43">
        <v>66.006196000000003</v>
      </c>
      <c r="J22" s="30">
        <v>61.813025000000003</v>
      </c>
      <c r="K22" s="30">
        <v>60.959584999999997</v>
      </c>
      <c r="L22" s="30">
        <v>70.128096999999997</v>
      </c>
      <c r="M22" s="30">
        <v>67.468404000000007</v>
      </c>
      <c r="N22" s="44">
        <v>67.574173000000002</v>
      </c>
      <c r="O22" s="43">
        <v>66.016434000000004</v>
      </c>
      <c r="P22" s="30">
        <v>62.192379000000003</v>
      </c>
      <c r="Q22" s="30">
        <v>62.073625</v>
      </c>
      <c r="R22" s="30">
        <v>75.486883000000006</v>
      </c>
      <c r="S22" s="30">
        <v>68.074530999999993</v>
      </c>
      <c r="T22" s="44">
        <v>68.468644999999995</v>
      </c>
      <c r="U22" s="30">
        <v>65.995959999999997</v>
      </c>
      <c r="V22" s="30">
        <v>61.438270000000003</v>
      </c>
      <c r="W22" s="30">
        <v>59.884829000000003</v>
      </c>
      <c r="X22" s="30">
        <v>65.479716999999994</v>
      </c>
      <c r="Y22" s="30">
        <v>66.874762000000004</v>
      </c>
      <c r="Z22" s="44">
        <v>66.703377000000003</v>
      </c>
    </row>
    <row r="23" spans="2:26" x14ac:dyDescent="0.25">
      <c r="B23" s="5" t="s">
        <v>31</v>
      </c>
      <c r="C23" s="43">
        <v>63</v>
      </c>
      <c r="D23" s="30">
        <v>62.3</v>
      </c>
      <c r="E23" s="30">
        <v>60.6</v>
      </c>
      <c r="F23" s="30">
        <v>52.9</v>
      </c>
      <c r="G23" s="30">
        <v>62.61</v>
      </c>
      <c r="H23" s="44">
        <v>63.1</v>
      </c>
      <c r="I23" s="43">
        <v>64.291360999999995</v>
      </c>
      <c r="J23" s="30">
        <v>60.214109000000001</v>
      </c>
      <c r="K23" s="30">
        <v>57.918945000000001</v>
      </c>
      <c r="L23" s="30">
        <v>64.662799000000007</v>
      </c>
      <c r="M23" s="30">
        <v>64.722879000000006</v>
      </c>
      <c r="N23" s="44">
        <v>64.513520999999997</v>
      </c>
      <c r="O23" s="43">
        <v>64.241684000000006</v>
      </c>
      <c r="P23" s="30">
        <v>60.971271000000002</v>
      </c>
      <c r="Q23" s="30">
        <v>59.010919999999999</v>
      </c>
      <c r="R23" s="30">
        <v>71.487362000000005</v>
      </c>
      <c r="S23" s="30">
        <v>64.882052000000002</v>
      </c>
      <c r="T23" s="44">
        <v>64.492102000000003</v>
      </c>
      <c r="U23" s="30">
        <v>64.341114000000005</v>
      </c>
      <c r="V23" s="30">
        <v>59.475521000000001</v>
      </c>
      <c r="W23" s="30">
        <v>56.866649000000002</v>
      </c>
      <c r="X23" s="30">
        <v>59.027701</v>
      </c>
      <c r="Y23" s="30">
        <v>64.564717000000002</v>
      </c>
      <c r="Z23" s="44">
        <v>64.535032999999999</v>
      </c>
    </row>
    <row r="24" spans="2:26" x14ac:dyDescent="0.25">
      <c r="B24" s="5" t="s">
        <v>32</v>
      </c>
      <c r="C24" s="43">
        <v>62.4</v>
      </c>
      <c r="D24" s="30">
        <v>61.7</v>
      </c>
      <c r="E24" s="30">
        <v>61.2</v>
      </c>
      <c r="F24" s="30">
        <v>53.9</v>
      </c>
      <c r="G24" s="30">
        <v>60.96</v>
      </c>
      <c r="H24" s="44">
        <v>60.32</v>
      </c>
      <c r="I24" s="43">
        <v>61.438344999999998</v>
      </c>
      <c r="J24" s="30">
        <v>59.289655000000003</v>
      </c>
      <c r="K24" s="30">
        <v>58.532958000000001</v>
      </c>
      <c r="L24" s="30">
        <v>60.36354</v>
      </c>
      <c r="M24" s="30">
        <v>60.898111999999998</v>
      </c>
      <c r="N24" s="44">
        <v>60.940275</v>
      </c>
      <c r="O24" s="43">
        <v>61.453176999999997</v>
      </c>
      <c r="P24" s="30">
        <v>60.38861</v>
      </c>
      <c r="Q24" s="30">
        <v>59.967174</v>
      </c>
      <c r="R24" s="30">
        <v>62.342750000000002</v>
      </c>
      <c r="S24" s="30">
        <v>60.778675999999997</v>
      </c>
      <c r="T24" s="44">
        <v>60.833863999999998</v>
      </c>
      <c r="U24" s="30">
        <v>61.423520000000003</v>
      </c>
      <c r="V24" s="30">
        <v>58.229982</v>
      </c>
      <c r="W24" s="30">
        <v>57.165742999999999</v>
      </c>
      <c r="X24" s="30">
        <v>58.506131000000003</v>
      </c>
      <c r="Y24" s="30">
        <v>61.018022999999999</v>
      </c>
      <c r="Z24" s="44">
        <v>61.047072</v>
      </c>
    </row>
    <row r="25" spans="2:26" x14ac:dyDescent="0.25">
      <c r="B25" s="6" t="s">
        <v>33</v>
      </c>
      <c r="C25" s="34">
        <v>62.7</v>
      </c>
      <c r="D25" s="35">
        <v>62.3</v>
      </c>
      <c r="E25" s="35">
        <v>61.3</v>
      </c>
      <c r="F25" s="35">
        <v>56.8</v>
      </c>
      <c r="G25" s="35">
        <v>60.62</v>
      </c>
      <c r="H25" s="36">
        <v>59.77</v>
      </c>
      <c r="I25" s="34">
        <v>60.957720999999999</v>
      </c>
      <c r="J25" s="35">
        <v>59.899639000000001</v>
      </c>
      <c r="K25" s="35">
        <v>58.804245999999999</v>
      </c>
      <c r="L25" s="35">
        <v>58.873497999999998</v>
      </c>
      <c r="M25" s="35">
        <v>60.527090999999999</v>
      </c>
      <c r="N25" s="36">
        <v>59.857411999999997</v>
      </c>
      <c r="O25" s="34">
        <v>61.405731000000003</v>
      </c>
      <c r="P25" s="35">
        <v>61.370614000000003</v>
      </c>
      <c r="Q25" s="35">
        <v>59.889989</v>
      </c>
      <c r="R25" s="35">
        <v>58.999878000000002</v>
      </c>
      <c r="S25" s="35">
        <v>60.410120999999997</v>
      </c>
      <c r="T25" s="36">
        <v>59.744202000000001</v>
      </c>
      <c r="U25" s="35">
        <v>60.516202</v>
      </c>
      <c r="V25" s="35">
        <v>58.497526999999998</v>
      </c>
      <c r="W25" s="35">
        <v>57.757168999999998</v>
      </c>
      <c r="X25" s="35">
        <v>58.747658999999999</v>
      </c>
      <c r="Y25" s="35">
        <v>60.644525999999999</v>
      </c>
      <c r="Z25" s="36">
        <v>59.971054000000002</v>
      </c>
    </row>
    <row r="27" spans="2:26" x14ac:dyDescent="0.25">
      <c r="C27" s="113" t="s">
        <v>8</v>
      </c>
      <c r="D27" s="114"/>
      <c r="E27" s="114"/>
      <c r="F27" s="114"/>
      <c r="G27" s="114"/>
      <c r="H27" s="118"/>
      <c r="I27" s="113" t="s">
        <v>9</v>
      </c>
      <c r="J27" s="114"/>
      <c r="K27" s="114"/>
      <c r="L27" s="114"/>
      <c r="M27" s="114"/>
      <c r="N27" s="118"/>
      <c r="O27" s="119" t="s">
        <v>10</v>
      </c>
      <c r="P27" s="120"/>
      <c r="Q27" s="120"/>
      <c r="R27" s="120"/>
      <c r="S27" s="120"/>
      <c r="T27" s="121"/>
      <c r="U27" s="120" t="s">
        <v>11</v>
      </c>
      <c r="V27" s="120"/>
      <c r="W27" s="120"/>
      <c r="X27" s="120"/>
      <c r="Y27" s="120"/>
      <c r="Z27" s="121"/>
    </row>
    <row r="28" spans="2:26" x14ac:dyDescent="0.25">
      <c r="B28" s="29" t="s">
        <v>41</v>
      </c>
      <c r="C28" s="1" t="s">
        <v>4</v>
      </c>
      <c r="D28" s="2" t="s">
        <v>5</v>
      </c>
      <c r="E28" s="2" t="s">
        <v>6</v>
      </c>
      <c r="F28" s="2" t="s">
        <v>7</v>
      </c>
      <c r="G28" s="2" t="s">
        <v>39</v>
      </c>
      <c r="H28" s="2" t="s">
        <v>40</v>
      </c>
      <c r="I28" s="1" t="s">
        <v>4</v>
      </c>
      <c r="J28" s="2" t="s">
        <v>5</v>
      </c>
      <c r="K28" s="2" t="s">
        <v>6</v>
      </c>
      <c r="L28" s="2" t="s">
        <v>7</v>
      </c>
      <c r="M28" s="2" t="s">
        <v>39</v>
      </c>
      <c r="N28" s="2" t="s">
        <v>40</v>
      </c>
      <c r="O28" s="1" t="s">
        <v>4</v>
      </c>
      <c r="P28" s="2" t="s">
        <v>5</v>
      </c>
      <c r="Q28" s="2" t="s">
        <v>6</v>
      </c>
      <c r="R28" s="2" t="s">
        <v>7</v>
      </c>
      <c r="S28" s="2" t="s">
        <v>39</v>
      </c>
      <c r="T28" s="2" t="s">
        <v>40</v>
      </c>
      <c r="U28" s="1" t="s">
        <v>4</v>
      </c>
      <c r="V28" s="2" t="s">
        <v>5</v>
      </c>
      <c r="W28" s="2" t="s">
        <v>6</v>
      </c>
      <c r="X28" s="2" t="s">
        <v>7</v>
      </c>
      <c r="Y28" s="2" t="s">
        <v>39</v>
      </c>
      <c r="Z28" s="3" t="s">
        <v>40</v>
      </c>
    </row>
    <row r="29" spans="2:26" x14ac:dyDescent="0.25">
      <c r="B29" s="4" t="s">
        <v>29</v>
      </c>
      <c r="C29" s="10">
        <v>1.8916299999999999</v>
      </c>
      <c r="D29" s="11">
        <v>407.63205799999997</v>
      </c>
      <c r="E29" s="11">
        <v>1.8461050000000001</v>
      </c>
      <c r="F29" s="11">
        <v>53.202165000000001</v>
      </c>
      <c r="G29" s="11">
        <v>28.706206999999999</v>
      </c>
      <c r="H29" s="12">
        <v>99.627786999999998</v>
      </c>
      <c r="I29" s="10">
        <v>0.34169100000000002</v>
      </c>
      <c r="J29" s="11">
        <v>61.594119999999997</v>
      </c>
      <c r="K29" s="11">
        <v>0.278893</v>
      </c>
      <c r="L29" s="11">
        <v>0.68470699999999995</v>
      </c>
      <c r="M29" s="11">
        <v>0.46307399999999999</v>
      </c>
      <c r="N29" s="12">
        <v>6.5765919999999998</v>
      </c>
      <c r="O29" s="20">
        <v>345256</v>
      </c>
      <c r="P29" s="21">
        <v>606950.40000000002</v>
      </c>
      <c r="Q29" s="21">
        <v>3469.6</v>
      </c>
      <c r="R29" s="21">
        <v>9323257.5999999996</v>
      </c>
      <c r="S29" s="21">
        <v>1941422.4</v>
      </c>
      <c r="T29" s="22">
        <v>13674128.800000001</v>
      </c>
      <c r="U29" s="21">
        <v>0</v>
      </c>
      <c r="V29" s="21">
        <v>19.199998999999998</v>
      </c>
      <c r="W29" s="21">
        <v>40.799999999999997</v>
      </c>
      <c r="X29" s="21">
        <v>21.996448999999998</v>
      </c>
      <c r="Y29" s="21">
        <v>296904.54156300001</v>
      </c>
      <c r="Z29" s="22">
        <v>4091434.7597460002</v>
      </c>
    </row>
    <row r="30" spans="2:26" x14ac:dyDescent="0.25">
      <c r="B30" s="5" t="s">
        <v>30</v>
      </c>
      <c r="C30" s="10">
        <v>1.892719</v>
      </c>
      <c r="D30" s="11">
        <v>399.10990299999997</v>
      </c>
      <c r="E30" s="11">
        <v>1.7530330000000001</v>
      </c>
      <c r="F30" s="11">
        <v>42.019582999999997</v>
      </c>
      <c r="G30" s="11">
        <v>30.673528000000001</v>
      </c>
      <c r="H30" s="12">
        <v>108.87032499999999</v>
      </c>
      <c r="I30" s="10">
        <v>2.5012E-2</v>
      </c>
      <c r="J30" s="11">
        <v>38.738638999999999</v>
      </c>
      <c r="K30" s="11">
        <v>2.2249000000000001E-2</v>
      </c>
      <c r="L30" s="11">
        <v>0.61570000000000003</v>
      </c>
      <c r="M30" s="11">
        <v>0.38673800000000003</v>
      </c>
      <c r="N30" s="12">
        <v>3.3224969999999998</v>
      </c>
      <c r="O30" s="20">
        <v>418792</v>
      </c>
      <c r="P30" s="21">
        <v>606881.6</v>
      </c>
      <c r="Q30" s="21">
        <v>3520</v>
      </c>
      <c r="R30" s="21">
        <v>7656256</v>
      </c>
      <c r="S30" s="21">
        <v>922681.6</v>
      </c>
      <c r="T30" s="22">
        <v>22287013.600000001</v>
      </c>
      <c r="U30" s="21">
        <v>0</v>
      </c>
      <c r="V30" s="21">
        <v>51.324848000000003</v>
      </c>
      <c r="W30" s="21">
        <v>0</v>
      </c>
      <c r="X30" s="21">
        <v>0</v>
      </c>
      <c r="Y30" s="21">
        <v>471473.67956800002</v>
      </c>
      <c r="Z30" s="22">
        <v>6693344.289384</v>
      </c>
    </row>
    <row r="31" spans="2:26" x14ac:dyDescent="0.25">
      <c r="B31" s="5" t="s">
        <v>31</v>
      </c>
      <c r="C31" s="10">
        <v>1.9894750000000001</v>
      </c>
      <c r="D31" s="11">
        <v>397.05415199999999</v>
      </c>
      <c r="E31" s="11">
        <v>1.763504</v>
      </c>
      <c r="F31" s="11">
        <v>71.756269000000003</v>
      </c>
      <c r="G31" s="11">
        <v>33.852451000000002</v>
      </c>
      <c r="H31" s="12">
        <v>114.40241</v>
      </c>
      <c r="I31" s="10">
        <v>3.2432000000000002E-2</v>
      </c>
      <c r="J31" s="11">
        <v>22.705532999999999</v>
      </c>
      <c r="K31" s="11">
        <v>2.1975999999999999E-2</v>
      </c>
      <c r="L31" s="11">
        <v>5.1283799999999999</v>
      </c>
      <c r="M31" s="11">
        <v>3.6739670000000002</v>
      </c>
      <c r="N31" s="12">
        <v>4.6162489999999998</v>
      </c>
      <c r="O31" s="20">
        <v>412904</v>
      </c>
      <c r="P31" s="21">
        <v>606960</v>
      </c>
      <c r="Q31" s="21">
        <v>3456</v>
      </c>
      <c r="R31" s="21">
        <v>14987022.4</v>
      </c>
      <c r="S31" s="21">
        <v>2262172.7999999998</v>
      </c>
      <c r="T31" s="22">
        <v>22270232</v>
      </c>
      <c r="U31" s="21">
        <v>0</v>
      </c>
      <c r="V31" s="21">
        <v>0</v>
      </c>
      <c r="W31" s="21">
        <v>0</v>
      </c>
      <c r="X31" s="21">
        <v>19.199608999999999</v>
      </c>
      <c r="Y31" s="21">
        <v>482382.403184</v>
      </c>
      <c r="Z31" s="22">
        <v>3362907.6492349999</v>
      </c>
    </row>
    <row r="32" spans="2:26" x14ac:dyDescent="0.25">
      <c r="B32" s="5" t="s">
        <v>32</v>
      </c>
      <c r="C32" s="10">
        <v>2.0319210000000001</v>
      </c>
      <c r="D32" s="11">
        <v>373.58111200000002</v>
      </c>
      <c r="E32" s="11">
        <v>1.769603</v>
      </c>
      <c r="F32" s="11">
        <v>26.108594</v>
      </c>
      <c r="G32" s="11">
        <v>34.816567999999997</v>
      </c>
      <c r="H32" s="12">
        <v>118.09448399999999</v>
      </c>
      <c r="I32" s="10">
        <v>2.6627000000000001E-2</v>
      </c>
      <c r="J32" s="11">
        <v>5.4899190000000004</v>
      </c>
      <c r="K32" s="11">
        <v>1.5179E-2</v>
      </c>
      <c r="L32" s="11">
        <v>0.27863100000000002</v>
      </c>
      <c r="M32" s="11">
        <v>1.8866540000000001</v>
      </c>
      <c r="N32" s="12">
        <v>7.7662579999999997</v>
      </c>
      <c r="O32" s="20">
        <v>450496</v>
      </c>
      <c r="P32" s="21">
        <v>606926.4</v>
      </c>
      <c r="Q32" s="21">
        <v>3456</v>
      </c>
      <c r="R32" s="21">
        <v>8930462.4000000004</v>
      </c>
      <c r="S32" s="21">
        <v>1599730.4</v>
      </c>
      <c r="T32" s="22">
        <v>12751510.4</v>
      </c>
      <c r="U32" s="21">
        <v>0</v>
      </c>
      <c r="V32" s="21">
        <v>21.996362999999999</v>
      </c>
      <c r="W32" s="21">
        <v>0</v>
      </c>
      <c r="X32" s="21">
        <v>19.200016000000002</v>
      </c>
      <c r="Y32" s="21">
        <v>604288.90426800004</v>
      </c>
      <c r="Z32" s="22">
        <v>6099588.0885650003</v>
      </c>
    </row>
    <row r="33" spans="2:26" x14ac:dyDescent="0.25">
      <c r="B33" s="6" t="s">
        <v>33</v>
      </c>
      <c r="C33" s="13">
        <v>2.0763539999999998</v>
      </c>
      <c r="D33" s="14">
        <v>377.30894899999998</v>
      </c>
      <c r="E33" s="14">
        <v>1.7734479999999999</v>
      </c>
      <c r="F33" s="14">
        <v>23.80003</v>
      </c>
      <c r="G33" s="14">
        <v>34.424245999999997</v>
      </c>
      <c r="H33" s="15">
        <v>115.21941700000001</v>
      </c>
      <c r="I33" s="13">
        <v>1.4135999999999999E-2</v>
      </c>
      <c r="J33" s="14">
        <v>5.3468980000000004</v>
      </c>
      <c r="K33" s="14">
        <v>7.548E-3</v>
      </c>
      <c r="L33" s="14">
        <v>0.22206799999999999</v>
      </c>
      <c r="M33" s="14">
        <v>0.51702099999999995</v>
      </c>
      <c r="N33" s="15">
        <v>1.8811439999999999</v>
      </c>
      <c r="O33" s="23">
        <v>484048</v>
      </c>
      <c r="P33" s="24">
        <v>606950.40000000002</v>
      </c>
      <c r="Q33" s="24">
        <v>3446.4</v>
      </c>
      <c r="R33" s="24">
        <v>4818305.5999999996</v>
      </c>
      <c r="S33" s="24">
        <v>2336980</v>
      </c>
      <c r="T33" s="25">
        <v>10600352.800000001</v>
      </c>
      <c r="U33" s="24">
        <v>0</v>
      </c>
      <c r="V33" s="24">
        <v>19.199998999999998</v>
      </c>
      <c r="W33" s="24">
        <v>19.2</v>
      </c>
      <c r="X33" s="24">
        <v>21.996448999999998</v>
      </c>
      <c r="Y33" s="24">
        <v>1007558.822776</v>
      </c>
      <c r="Z33" s="25">
        <v>4401677.9896710003</v>
      </c>
    </row>
  </sheetData>
  <mergeCells count="16">
    <mergeCell ref="C2:H2"/>
    <mergeCell ref="I2:N2"/>
    <mergeCell ref="O2:T2"/>
    <mergeCell ref="U2:Z2"/>
    <mergeCell ref="C10:H10"/>
    <mergeCell ref="I10:N10"/>
    <mergeCell ref="O10:T10"/>
    <mergeCell ref="U10:Z10"/>
    <mergeCell ref="C19:H19"/>
    <mergeCell ref="I19:N19"/>
    <mergeCell ref="O19:T19"/>
    <mergeCell ref="U19:Z19"/>
    <mergeCell ref="C27:H27"/>
    <mergeCell ref="I27:N27"/>
    <mergeCell ref="O27:T27"/>
    <mergeCell ref="U27:Z2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AE5D-492E-48C9-A954-053437C3ED11}">
  <dimension ref="B2:Z38"/>
  <sheetViews>
    <sheetView zoomScale="115" zoomScaleNormal="115" workbookViewId="0">
      <selection activeCell="B11" sqref="B11"/>
    </sheetView>
  </sheetViews>
  <sheetFormatPr baseColWidth="10" defaultRowHeight="15" x14ac:dyDescent="0.25"/>
  <cols>
    <col min="2" max="2" width="34.7109375" customWidth="1"/>
  </cols>
  <sheetData>
    <row r="2" spans="2:26" x14ac:dyDescent="0.25">
      <c r="C2" s="107" t="s">
        <v>0</v>
      </c>
      <c r="D2" s="108"/>
      <c r="E2" s="108"/>
      <c r="F2" s="108"/>
      <c r="G2" s="108"/>
      <c r="H2" s="109"/>
      <c r="I2" s="107" t="s">
        <v>1</v>
      </c>
      <c r="J2" s="108"/>
      <c r="K2" s="108"/>
      <c r="L2" s="108"/>
      <c r="M2" s="108"/>
      <c r="N2" s="109"/>
      <c r="O2" s="107" t="s">
        <v>2</v>
      </c>
      <c r="P2" s="108"/>
      <c r="Q2" s="108"/>
      <c r="R2" s="108"/>
      <c r="S2" s="108"/>
      <c r="T2" s="109"/>
      <c r="U2" s="108" t="s">
        <v>3</v>
      </c>
      <c r="V2" s="108"/>
      <c r="W2" s="108"/>
      <c r="X2" s="108"/>
      <c r="Y2" s="108"/>
      <c r="Z2" s="109"/>
    </row>
    <row r="3" spans="2:26" x14ac:dyDescent="0.25">
      <c r="B3" s="29" t="s">
        <v>41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39</v>
      </c>
      <c r="H3" s="2" t="s">
        <v>40</v>
      </c>
      <c r="I3" s="1" t="s">
        <v>4</v>
      </c>
      <c r="J3" s="2" t="s">
        <v>5</v>
      </c>
      <c r="K3" s="2" t="s">
        <v>6</v>
      </c>
      <c r="L3" s="2" t="s">
        <v>7</v>
      </c>
      <c r="M3" s="2" t="s">
        <v>39</v>
      </c>
      <c r="N3" s="2" t="s">
        <v>40</v>
      </c>
      <c r="O3" s="1" t="s">
        <v>4</v>
      </c>
      <c r="P3" s="2" t="s">
        <v>5</v>
      </c>
      <c r="Q3" s="2" t="s">
        <v>6</v>
      </c>
      <c r="R3" s="2" t="s">
        <v>7</v>
      </c>
      <c r="S3" s="2" t="s">
        <v>39</v>
      </c>
      <c r="T3" s="2" t="s">
        <v>40</v>
      </c>
      <c r="U3" s="1" t="s">
        <v>4</v>
      </c>
      <c r="V3" s="2" t="s">
        <v>5</v>
      </c>
      <c r="W3" s="2" t="s">
        <v>6</v>
      </c>
      <c r="X3" s="2" t="s">
        <v>7</v>
      </c>
      <c r="Y3" s="2" t="s">
        <v>39</v>
      </c>
      <c r="Z3" s="3" t="s">
        <v>40</v>
      </c>
    </row>
    <row r="4" spans="2:26" x14ac:dyDescent="0.25">
      <c r="B4" s="55" t="s">
        <v>34</v>
      </c>
      <c r="C4" s="31">
        <v>99.2</v>
      </c>
      <c r="D4" s="32">
        <v>96.3</v>
      </c>
      <c r="E4" s="32">
        <v>92.3</v>
      </c>
      <c r="F4" s="32">
        <v>99.4</v>
      </c>
      <c r="G4" s="32">
        <v>99.4</v>
      </c>
      <c r="H4" s="33">
        <v>99.4</v>
      </c>
      <c r="I4" s="31">
        <v>99.189203000000006</v>
      </c>
      <c r="J4" s="32">
        <v>96.384286000000003</v>
      </c>
      <c r="K4" s="32">
        <v>92.810934000000003</v>
      </c>
      <c r="L4" s="32">
        <v>99.390303000000003</v>
      </c>
      <c r="M4" s="32">
        <v>99.390303000000003</v>
      </c>
      <c r="N4" s="33">
        <v>99.390303000000003</v>
      </c>
      <c r="O4" s="31">
        <v>99.071926000000005</v>
      </c>
      <c r="P4" s="32">
        <v>95.978261000000003</v>
      </c>
      <c r="Q4" s="32">
        <v>92.3</v>
      </c>
      <c r="R4" s="32">
        <v>99.300698999999994</v>
      </c>
      <c r="S4" s="32">
        <v>99.300698999999994</v>
      </c>
      <c r="T4" s="33">
        <v>99.300698999999994</v>
      </c>
      <c r="U4" s="31">
        <v>99.306759</v>
      </c>
      <c r="V4" s="32">
        <v>96.793761000000003</v>
      </c>
      <c r="W4" s="32">
        <v>93.327556000000001</v>
      </c>
      <c r="X4" s="32">
        <v>99.480069</v>
      </c>
      <c r="Y4" s="32">
        <v>99.480069</v>
      </c>
      <c r="Z4" s="33">
        <v>99.480069</v>
      </c>
    </row>
    <row r="5" spans="2:26" x14ac:dyDescent="0.25">
      <c r="B5" s="56" t="s">
        <v>35</v>
      </c>
      <c r="C5" s="43">
        <v>94.8</v>
      </c>
      <c r="D5" s="30">
        <v>85.3</v>
      </c>
      <c r="E5" s="30">
        <v>72.599999999999994</v>
      </c>
      <c r="F5" s="30">
        <v>83.2</v>
      </c>
      <c r="G5" s="30">
        <v>94.8</v>
      </c>
      <c r="H5" s="44">
        <v>94.81</v>
      </c>
      <c r="I5" s="43">
        <v>95.007660999999999</v>
      </c>
      <c r="J5" s="30">
        <v>85.345572000000004</v>
      </c>
      <c r="K5" s="30">
        <v>72.796672000000001</v>
      </c>
      <c r="L5" s="30">
        <v>82.929299</v>
      </c>
      <c r="M5" s="30">
        <v>95.007660999999999</v>
      </c>
      <c r="N5" s="44">
        <v>95.016694999999999</v>
      </c>
      <c r="O5" s="43">
        <v>94.526315999999994</v>
      </c>
      <c r="P5" s="30">
        <v>84.978493</v>
      </c>
      <c r="Q5" s="30">
        <v>72.525253000000006</v>
      </c>
      <c r="R5" s="30">
        <v>84.615350000000007</v>
      </c>
      <c r="S5" s="30">
        <v>94.526315999999994</v>
      </c>
      <c r="T5" s="44">
        <v>94.535709999999995</v>
      </c>
      <c r="U5" s="43">
        <v>95.493933999999996</v>
      </c>
      <c r="V5" s="30">
        <v>85.715836999999993</v>
      </c>
      <c r="W5" s="30">
        <v>73.070131000000003</v>
      </c>
      <c r="X5" s="30">
        <v>81.309127000000004</v>
      </c>
      <c r="Y5" s="30">
        <v>95.493933999999996</v>
      </c>
      <c r="Z5" s="44">
        <v>95.502599000000004</v>
      </c>
    </row>
    <row r="6" spans="2:26" x14ac:dyDescent="0.25">
      <c r="B6" s="56" t="s">
        <v>36</v>
      </c>
      <c r="C6" s="43">
        <v>89.5</v>
      </c>
      <c r="D6" s="30">
        <v>75.099999999999994</v>
      </c>
      <c r="E6" s="30">
        <v>65.5</v>
      </c>
      <c r="F6" s="30">
        <v>85.9</v>
      </c>
      <c r="G6" s="30">
        <v>89.75</v>
      </c>
      <c r="H6" s="44">
        <v>89.66</v>
      </c>
      <c r="I6" s="43">
        <v>90.283828999999997</v>
      </c>
      <c r="J6" s="30">
        <v>74.250018999999995</v>
      </c>
      <c r="K6" s="30">
        <v>65.247448000000006</v>
      </c>
      <c r="L6" s="30">
        <v>85.825041999999996</v>
      </c>
      <c r="M6" s="30">
        <v>90.660892000000004</v>
      </c>
      <c r="N6" s="44">
        <v>90.494810999999999</v>
      </c>
      <c r="O6" s="43">
        <v>89.828817999999998</v>
      </c>
      <c r="P6" s="30">
        <v>74.656042999999997</v>
      </c>
      <c r="Q6" s="30">
        <v>65.092331999999999</v>
      </c>
      <c r="R6" s="30">
        <v>85.511272000000005</v>
      </c>
      <c r="S6" s="30">
        <v>90.223961000000003</v>
      </c>
      <c r="T6" s="44">
        <v>90.045751999999993</v>
      </c>
      <c r="U6" s="43">
        <v>90.743471999999997</v>
      </c>
      <c r="V6" s="30">
        <v>73.848388</v>
      </c>
      <c r="W6" s="30">
        <v>65.403305000000003</v>
      </c>
      <c r="X6" s="30">
        <v>86.141122999999993</v>
      </c>
      <c r="Y6" s="30">
        <v>91.102076999999994</v>
      </c>
      <c r="Z6" s="44">
        <v>90.948372000000006</v>
      </c>
    </row>
    <row r="7" spans="2:26" x14ac:dyDescent="0.25">
      <c r="B7" s="56" t="s">
        <v>37</v>
      </c>
      <c r="C7" s="43">
        <v>68.2</v>
      </c>
      <c r="D7" s="30">
        <v>64.2</v>
      </c>
      <c r="E7" s="30">
        <v>55.8</v>
      </c>
      <c r="F7" s="30">
        <v>66.599999999999994</v>
      </c>
      <c r="G7" s="30">
        <v>68.73</v>
      </c>
      <c r="H7" s="44">
        <v>68.72</v>
      </c>
      <c r="I7" s="43">
        <v>70.929095000000004</v>
      </c>
      <c r="J7" s="30">
        <v>62.252119</v>
      </c>
      <c r="K7" s="30">
        <v>56.235391</v>
      </c>
      <c r="L7" s="30">
        <v>72.272255000000001</v>
      </c>
      <c r="M7" s="30">
        <v>70.300771999999995</v>
      </c>
      <c r="N7" s="44">
        <v>70.065663000000001</v>
      </c>
      <c r="O7" s="43">
        <v>71.311486000000002</v>
      </c>
      <c r="P7" s="30">
        <v>63.323259</v>
      </c>
      <c r="Q7" s="30">
        <v>56.167250000000003</v>
      </c>
      <c r="R7" s="30">
        <v>74.287863999999999</v>
      </c>
      <c r="S7" s="30">
        <v>70.285853000000003</v>
      </c>
      <c r="T7" s="44">
        <v>69.985185000000001</v>
      </c>
      <c r="U7" s="43">
        <v>70.550781999999998</v>
      </c>
      <c r="V7" s="30">
        <v>61.216613000000002</v>
      </c>
      <c r="W7" s="30">
        <v>56.303699000000002</v>
      </c>
      <c r="X7" s="30">
        <v>70.363131999999993</v>
      </c>
      <c r="Y7" s="30">
        <v>70.315994000000003</v>
      </c>
      <c r="Z7" s="44">
        <v>70.146433000000002</v>
      </c>
    </row>
    <row r="8" spans="2:26" x14ac:dyDescent="0.25">
      <c r="B8" s="57" t="s">
        <v>38</v>
      </c>
      <c r="C8" s="34">
        <v>62.3</v>
      </c>
      <c r="D8" s="35">
        <v>63.5</v>
      </c>
      <c r="E8" s="35">
        <v>55.3</v>
      </c>
      <c r="F8" s="35">
        <v>61</v>
      </c>
      <c r="G8" s="35">
        <v>64.56</v>
      </c>
      <c r="H8" s="36">
        <v>64.64</v>
      </c>
      <c r="I8" s="34">
        <v>64.894707999999994</v>
      </c>
      <c r="J8" s="35">
        <v>61.405540999999999</v>
      </c>
      <c r="K8" s="35">
        <v>57.027870999999998</v>
      </c>
      <c r="L8" s="35">
        <v>64.048978000000005</v>
      </c>
      <c r="M8" s="35">
        <v>64.151968999999994</v>
      </c>
      <c r="N8" s="36">
        <v>64.881400999999997</v>
      </c>
      <c r="O8" s="34">
        <v>65.206045000000003</v>
      </c>
      <c r="P8" s="35">
        <v>62.592246000000003</v>
      </c>
      <c r="Q8" s="35">
        <v>57.081232999999997</v>
      </c>
      <c r="R8" s="35">
        <v>64.518742000000003</v>
      </c>
      <c r="S8" s="35">
        <v>64.053262000000004</v>
      </c>
      <c r="T8" s="36">
        <v>64.711279000000005</v>
      </c>
      <c r="U8" s="34">
        <v>64.586329000000006</v>
      </c>
      <c r="V8" s="35">
        <v>60.262996999999999</v>
      </c>
      <c r="W8" s="35">
        <v>56.974609999999998</v>
      </c>
      <c r="X8" s="35">
        <v>63.586005999999998</v>
      </c>
      <c r="Y8" s="35">
        <v>64.251181000000003</v>
      </c>
      <c r="Z8" s="36">
        <v>65.052423000000005</v>
      </c>
    </row>
    <row r="10" spans="2:26" x14ac:dyDescent="0.25">
      <c r="C10" s="113" t="s">
        <v>8</v>
      </c>
      <c r="D10" s="114"/>
      <c r="E10" s="114"/>
      <c r="F10" s="114"/>
      <c r="G10" s="114"/>
      <c r="H10" s="118"/>
      <c r="I10" s="113" t="s">
        <v>9</v>
      </c>
      <c r="J10" s="114"/>
      <c r="K10" s="114"/>
      <c r="L10" s="114"/>
      <c r="M10" s="114"/>
      <c r="N10" s="118"/>
      <c r="O10" s="119" t="s">
        <v>10</v>
      </c>
      <c r="P10" s="120"/>
      <c r="Q10" s="120"/>
      <c r="R10" s="120"/>
      <c r="S10" s="120"/>
      <c r="T10" s="121"/>
      <c r="U10" s="119" t="s">
        <v>11</v>
      </c>
      <c r="V10" s="120"/>
      <c r="W10" s="120"/>
      <c r="X10" s="120"/>
      <c r="Y10" s="120"/>
      <c r="Z10" s="121"/>
    </row>
    <row r="11" spans="2:26" x14ac:dyDescent="0.25">
      <c r="B11" s="29" t="s">
        <v>41</v>
      </c>
      <c r="C11" s="1" t="s">
        <v>4</v>
      </c>
      <c r="D11" s="2" t="s">
        <v>5</v>
      </c>
      <c r="E11" s="2" t="s">
        <v>6</v>
      </c>
      <c r="F11" s="2" t="s">
        <v>7</v>
      </c>
      <c r="G11" s="2" t="s">
        <v>39</v>
      </c>
      <c r="H11" s="2" t="s">
        <v>40</v>
      </c>
      <c r="I11" s="1" t="s">
        <v>4</v>
      </c>
      <c r="J11" s="2" t="s">
        <v>5</v>
      </c>
      <c r="K11" s="2" t="s">
        <v>6</v>
      </c>
      <c r="L11" s="2" t="s">
        <v>7</v>
      </c>
      <c r="M11" s="2" t="s">
        <v>39</v>
      </c>
      <c r="N11" s="2" t="s">
        <v>40</v>
      </c>
      <c r="O11" s="1" t="s">
        <v>4</v>
      </c>
      <c r="P11" s="2" t="s">
        <v>5</v>
      </c>
      <c r="Q11" s="2" t="s">
        <v>6</v>
      </c>
      <c r="R11" s="2" t="s">
        <v>7</v>
      </c>
      <c r="S11" s="2" t="s">
        <v>39</v>
      </c>
      <c r="T11" s="2" t="s">
        <v>40</v>
      </c>
      <c r="U11" s="1" t="s">
        <v>4</v>
      </c>
      <c r="V11" s="2" t="s">
        <v>5</v>
      </c>
      <c r="W11" s="2" t="s">
        <v>6</v>
      </c>
      <c r="X11" s="2" t="s">
        <v>7</v>
      </c>
      <c r="Y11" s="2" t="s">
        <v>39</v>
      </c>
      <c r="Z11" s="3" t="s">
        <v>40</v>
      </c>
    </row>
    <row r="12" spans="2:26" x14ac:dyDescent="0.25">
      <c r="B12" s="55" t="s">
        <v>34</v>
      </c>
      <c r="C12" s="10">
        <v>2.356379</v>
      </c>
      <c r="D12" s="11">
        <v>444.75450699999999</v>
      </c>
      <c r="E12" s="11">
        <v>2.8358629999999998</v>
      </c>
      <c r="F12" s="11">
        <v>39.146738999999997</v>
      </c>
      <c r="G12" s="11">
        <v>31.316875</v>
      </c>
      <c r="H12" s="12">
        <v>41.282252999999997</v>
      </c>
      <c r="I12" s="10">
        <v>1.2584E-2</v>
      </c>
      <c r="J12" s="11">
        <v>0.79873000000000005</v>
      </c>
      <c r="K12" s="11">
        <v>6.2069999999999998E-3</v>
      </c>
      <c r="L12" s="11">
        <v>0.45275900000000002</v>
      </c>
      <c r="M12" s="11">
        <v>3.2399360000000001</v>
      </c>
      <c r="N12" s="12">
        <v>4.4106839999999998</v>
      </c>
      <c r="O12" s="20">
        <v>317216</v>
      </c>
      <c r="P12" s="21">
        <v>702512</v>
      </c>
      <c r="Q12" s="21">
        <v>3768</v>
      </c>
      <c r="R12" s="21">
        <v>4994028.8</v>
      </c>
      <c r="S12" s="21">
        <v>14726957.6</v>
      </c>
      <c r="T12" s="22">
        <v>21462908</v>
      </c>
      <c r="U12" s="20">
        <v>0</v>
      </c>
      <c r="V12" s="21">
        <v>0</v>
      </c>
      <c r="W12" s="21">
        <v>0</v>
      </c>
      <c r="X12" s="21">
        <v>105.600016</v>
      </c>
      <c r="Y12" s="21">
        <v>71373.849063999995</v>
      </c>
      <c r="Z12" s="22">
        <v>1302020.0042079999</v>
      </c>
    </row>
    <row r="13" spans="2:26" x14ac:dyDescent="0.25">
      <c r="B13" s="56" t="s">
        <v>35</v>
      </c>
      <c r="C13" s="10">
        <v>2.5555910000000002</v>
      </c>
      <c r="D13" s="11">
        <v>469.682613</v>
      </c>
      <c r="E13" s="11">
        <v>2.960143</v>
      </c>
      <c r="F13" s="11">
        <v>46.637031</v>
      </c>
      <c r="G13" s="11">
        <v>34.761023000000002</v>
      </c>
      <c r="H13" s="12">
        <v>69.956207000000006</v>
      </c>
      <c r="I13" s="10">
        <v>0.34504200000000002</v>
      </c>
      <c r="J13" s="11">
        <v>16.745643000000001</v>
      </c>
      <c r="K13" s="11">
        <v>0.33493400000000001</v>
      </c>
      <c r="L13" s="11">
        <v>1.025458</v>
      </c>
      <c r="M13" s="11">
        <v>1.3000069999999999</v>
      </c>
      <c r="N13" s="12">
        <v>1.9218679999999999</v>
      </c>
      <c r="O13" s="20">
        <v>330568</v>
      </c>
      <c r="P13" s="21">
        <v>702512</v>
      </c>
      <c r="Q13" s="21">
        <v>3464</v>
      </c>
      <c r="R13" s="21">
        <v>7112112</v>
      </c>
      <c r="S13" s="21">
        <v>8146256</v>
      </c>
      <c r="T13" s="22">
        <v>28193853.600000001</v>
      </c>
      <c r="U13" s="20">
        <v>0</v>
      </c>
      <c r="V13" s="21">
        <v>0</v>
      </c>
      <c r="W13" s="21">
        <v>0</v>
      </c>
      <c r="X13" s="21">
        <v>0</v>
      </c>
      <c r="Y13" s="21">
        <v>1001282.943262</v>
      </c>
      <c r="Z13" s="22">
        <v>3460326.525901</v>
      </c>
    </row>
    <row r="14" spans="2:26" x14ac:dyDescent="0.25">
      <c r="B14" s="56" t="s">
        <v>36</v>
      </c>
      <c r="C14" s="10">
        <v>2.4920019999999998</v>
      </c>
      <c r="D14" s="11">
        <v>467.07959</v>
      </c>
      <c r="E14" s="11">
        <v>2.856239</v>
      </c>
      <c r="F14" s="11">
        <v>40.267713999999998</v>
      </c>
      <c r="G14" s="11">
        <v>40.364249000000001</v>
      </c>
      <c r="H14" s="12">
        <v>85.329470999999998</v>
      </c>
      <c r="I14" s="10">
        <v>1.2141000000000001E-2</v>
      </c>
      <c r="J14" s="11">
        <v>13.549993000000001</v>
      </c>
      <c r="K14" s="11">
        <v>8.5470000000000008E-3</v>
      </c>
      <c r="L14" s="11">
        <v>4.6761080000000002</v>
      </c>
      <c r="M14" s="11">
        <v>6.4312480000000001</v>
      </c>
      <c r="N14" s="12">
        <v>8.7427360000000007</v>
      </c>
      <c r="O14" s="20">
        <v>367872</v>
      </c>
      <c r="P14" s="21">
        <v>702512</v>
      </c>
      <c r="Q14" s="21">
        <v>3676.8</v>
      </c>
      <c r="R14" s="21">
        <v>5884112</v>
      </c>
      <c r="S14" s="21">
        <v>12880040</v>
      </c>
      <c r="T14" s="22">
        <v>20085828</v>
      </c>
      <c r="U14" s="20">
        <v>0</v>
      </c>
      <c r="V14" s="21">
        <v>0</v>
      </c>
      <c r="W14" s="21">
        <v>139.31030100000001</v>
      </c>
      <c r="X14" s="21">
        <v>0</v>
      </c>
      <c r="Y14" s="21">
        <v>1521092.124785</v>
      </c>
      <c r="Z14" s="22">
        <v>7090726.8857549997</v>
      </c>
    </row>
    <row r="15" spans="2:26" x14ac:dyDescent="0.25">
      <c r="B15" s="56" t="s">
        <v>37</v>
      </c>
      <c r="C15" s="10">
        <v>2.9884330000000001</v>
      </c>
      <c r="D15" s="11">
        <v>468.76073000000002</v>
      </c>
      <c r="E15" s="11">
        <v>2.8884370000000001</v>
      </c>
      <c r="F15" s="11">
        <v>35.430835000000002</v>
      </c>
      <c r="G15" s="11">
        <v>51.801152000000002</v>
      </c>
      <c r="H15" s="12">
        <v>96.313241000000005</v>
      </c>
      <c r="I15" s="10">
        <v>2.3892E-2</v>
      </c>
      <c r="J15" s="11">
        <v>3.4487420000000002</v>
      </c>
      <c r="K15" s="11">
        <v>9.5849999999999998E-3</v>
      </c>
      <c r="L15" s="11">
        <v>2.3995540000000002</v>
      </c>
      <c r="M15" s="11">
        <v>5.8679819999999996</v>
      </c>
      <c r="N15" s="12">
        <v>11.589487</v>
      </c>
      <c r="O15" s="20">
        <v>514008</v>
      </c>
      <c r="P15" s="21">
        <v>702512</v>
      </c>
      <c r="Q15" s="21">
        <v>3672</v>
      </c>
      <c r="R15" s="21">
        <v>10056636.800000001</v>
      </c>
      <c r="S15" s="21">
        <v>7976763.2000000002</v>
      </c>
      <c r="T15" s="22">
        <v>15279962.4</v>
      </c>
      <c r="U15" s="20">
        <v>0</v>
      </c>
      <c r="V15" s="21">
        <v>0</v>
      </c>
      <c r="W15" s="21">
        <v>147.16521299999999</v>
      </c>
      <c r="X15" s="21">
        <v>105.599923</v>
      </c>
      <c r="Y15" s="21">
        <v>1666559.7033230001</v>
      </c>
      <c r="Z15" s="22">
        <v>3752652.1787629998</v>
      </c>
    </row>
    <row r="16" spans="2:26" x14ac:dyDescent="0.25">
      <c r="B16" s="57" t="s">
        <v>38</v>
      </c>
      <c r="C16" s="13">
        <v>3.1353110000000002</v>
      </c>
      <c r="D16" s="14">
        <v>470.64163600000001</v>
      </c>
      <c r="E16" s="14">
        <v>2.895413</v>
      </c>
      <c r="F16" s="14">
        <v>34.490701999999999</v>
      </c>
      <c r="G16" s="14">
        <v>52.179406999999998</v>
      </c>
      <c r="H16" s="15">
        <v>92.102704000000003</v>
      </c>
      <c r="I16" s="13">
        <v>2.2165000000000001E-2</v>
      </c>
      <c r="J16" s="14">
        <v>0.57054300000000002</v>
      </c>
      <c r="K16" s="14">
        <v>4.6259999999999999E-3</v>
      </c>
      <c r="L16" s="14">
        <v>0.228052</v>
      </c>
      <c r="M16" s="14">
        <v>0.65163099999999996</v>
      </c>
      <c r="N16" s="15">
        <v>0.95294900000000005</v>
      </c>
      <c r="O16" s="23">
        <v>573832</v>
      </c>
      <c r="P16" s="24">
        <v>702520</v>
      </c>
      <c r="Q16" s="24">
        <v>3737.6</v>
      </c>
      <c r="R16" s="24">
        <v>13154744</v>
      </c>
      <c r="S16" s="24">
        <v>6179526.4000000004</v>
      </c>
      <c r="T16" s="25">
        <v>14784999.199999999</v>
      </c>
      <c r="U16" s="23">
        <v>0</v>
      </c>
      <c r="V16" s="24">
        <v>0</v>
      </c>
      <c r="W16" s="24">
        <v>91.2</v>
      </c>
      <c r="X16" s="24">
        <v>0</v>
      </c>
      <c r="Y16" s="24">
        <v>2797776.4031520002</v>
      </c>
      <c r="Z16" s="25">
        <v>2708246.3075159998</v>
      </c>
    </row>
    <row r="18" spans="2:26" x14ac:dyDescent="0.25"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2:26" x14ac:dyDescent="0.25">
      <c r="B19" s="45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2:26" x14ac:dyDescent="0.25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2:26" x14ac:dyDescent="0.25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2:26" x14ac:dyDescent="0.25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2:26" x14ac:dyDescent="0.25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2:26" x14ac:dyDescent="0.25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2:26" x14ac:dyDescent="0.25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2:26" x14ac:dyDescent="0.25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2:26" x14ac:dyDescent="0.25">
      <c r="B27" s="45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2:26" x14ac:dyDescent="0.25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2:26" x14ac:dyDescent="0.25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2:26" x14ac:dyDescent="0.25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2:26" x14ac:dyDescent="0.25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2:26" x14ac:dyDescent="0.25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2:26" x14ac:dyDescent="0.25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2:26" x14ac:dyDescent="0.25"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2:26" x14ac:dyDescent="0.25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2:26" x14ac:dyDescent="0.25"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2:26" x14ac:dyDescent="0.25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2:26" x14ac:dyDescent="0.25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</sheetData>
  <mergeCells count="8">
    <mergeCell ref="C2:H2"/>
    <mergeCell ref="I2:N2"/>
    <mergeCell ref="O2:T2"/>
    <mergeCell ref="U2:Z2"/>
    <mergeCell ref="C10:H10"/>
    <mergeCell ref="I10:N10"/>
    <mergeCell ref="O10:T10"/>
    <mergeCell ref="U10:Z10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A99B-9BB4-445E-B3A7-29AF72A15C4B}">
  <dimension ref="B2:H27"/>
  <sheetViews>
    <sheetView tabSelected="1" zoomScale="130" zoomScaleNormal="130" workbookViewId="0"/>
  </sheetViews>
  <sheetFormatPr baseColWidth="10" defaultRowHeight="15" x14ac:dyDescent="0.25"/>
  <cols>
    <col min="2" max="2" width="33.85546875" customWidth="1"/>
  </cols>
  <sheetData>
    <row r="2" spans="2:8" x14ac:dyDescent="0.25">
      <c r="B2" s="94"/>
      <c r="C2" s="26" t="s">
        <v>4</v>
      </c>
      <c r="D2" s="27" t="s">
        <v>5</v>
      </c>
      <c r="E2" s="27" t="s">
        <v>6</v>
      </c>
      <c r="F2" s="27" t="s">
        <v>7</v>
      </c>
      <c r="G2" s="27" t="s">
        <v>39</v>
      </c>
      <c r="H2" s="28" t="s">
        <v>40</v>
      </c>
    </row>
    <row r="3" spans="2:8" x14ac:dyDescent="0.25">
      <c r="B3" s="58" t="s">
        <v>14</v>
      </c>
      <c r="C3" s="61">
        <f>((DelayAirportToFrom!C4/Original!C$4)-1)*100</f>
        <v>31.25</v>
      </c>
      <c r="D3" s="62">
        <f>((DelayAirportToFrom!D4/Original!D$4)-1)*100</f>
        <v>24.613003095975252</v>
      </c>
      <c r="E3" s="62">
        <f>((DelayAirportToFrom!E4/Original!E$4)-1)*100</f>
        <v>30.203442879499232</v>
      </c>
      <c r="F3" s="62">
        <f>((DelayAirportToFrom!H4/Original!F$4)-1)*100</f>
        <v>85.422222222222217</v>
      </c>
      <c r="G3" s="62">
        <f>((DelayAirportToFrom!I4/Original!G$4)-1)*100</f>
        <v>45.90671083927964</v>
      </c>
      <c r="H3" s="63">
        <f>((DelayAirportToFrom!J4/Original!H$4)-1)*100</f>
        <v>29.51596981374438</v>
      </c>
    </row>
    <row r="4" spans="2:8" x14ac:dyDescent="0.25">
      <c r="B4" s="59" t="s">
        <v>15</v>
      </c>
      <c r="C4" s="64">
        <f>((DelayAirportToFrom!C5/Original!C$4)-1)*100</f>
        <v>1.8750000000000044</v>
      </c>
      <c r="D4" s="65">
        <f>((DelayAirportToFrom!D5/Original!D$4)-1)*100</f>
        <v>-0.30959752321979561</v>
      </c>
      <c r="E4" s="65">
        <f>((DelayAirportToFrom!E5/Original!E$4)-1)*100</f>
        <v>-3.5993740219092296</v>
      </c>
      <c r="F4" s="65">
        <f>((DelayAirportToFrom!F5/Original!F$4)-1)*100</f>
        <v>25.555555555555554</v>
      </c>
      <c r="G4" s="65">
        <f>((DelayAirportToFrom!G5/Original!G$4)-1)*100</f>
        <v>15.91913013931363</v>
      </c>
      <c r="H4" s="66">
        <f>((DelayAirportToFrom!H5/Original!H$4)-1)*100</f>
        <v>10.195889531149627</v>
      </c>
    </row>
    <row r="5" spans="2:8" x14ac:dyDescent="0.25">
      <c r="B5" s="59" t="s">
        <v>16</v>
      </c>
      <c r="C5" s="64">
        <f>((DelayAirportToFrom!C6/Original!C$4)-1)*100</f>
        <v>-1.0937500000000044</v>
      </c>
      <c r="D5" s="65">
        <f>((DelayAirportToFrom!D6/Original!D$4)-1)*100</f>
        <v>-2.786377708978327</v>
      </c>
      <c r="E5" s="65">
        <f>((DelayAirportToFrom!E6/Original!E$4)-1)*100</f>
        <v>-9.0766823161189336</v>
      </c>
      <c r="F5" s="65">
        <f>((DelayAirportToFrom!F6/Original!F$4)-1)*100</f>
        <v>39.999999999999993</v>
      </c>
      <c r="G5" s="65">
        <f>((DelayAirportToFrom!G6/Original!G$4)-1)*100</f>
        <v>5.9633027522935755</v>
      </c>
      <c r="H5" s="66">
        <f>((DelayAirportToFrom!H6/Original!H$4)-1)*100</f>
        <v>1.2684649967886985</v>
      </c>
    </row>
    <row r="6" spans="2:8" x14ac:dyDescent="0.25">
      <c r="B6" s="59" t="s">
        <v>17</v>
      </c>
      <c r="C6" s="68">
        <f>((DelayAirportToFrom!C7/Original!C$4)-1)*100</f>
        <v>-13.437500000000002</v>
      </c>
      <c r="D6" s="53">
        <f>((DelayAirportToFrom!D7/Original!D$4)-1)*100</f>
        <v>-6.0371517027863693</v>
      </c>
      <c r="E6" s="53">
        <f>((DelayAirportToFrom!E7/Original!E$4)-1)*100</f>
        <v>-22.065727699530523</v>
      </c>
      <c r="F6" s="53">
        <f>((DelayAirportToFrom!F7/Original!F$4)-1)*100</f>
        <v>30.000000000000004</v>
      </c>
      <c r="G6" s="53">
        <f>((DelayAirportToFrom!G7/Original!G$4)-1)*100</f>
        <v>1.715936119605832</v>
      </c>
      <c r="H6" s="67">
        <f>((DelayAirportToFrom!H7/Original!H$4)-1)*100</f>
        <v>-9.2003853564547313</v>
      </c>
    </row>
    <row r="7" spans="2:8" x14ac:dyDescent="0.25">
      <c r="B7" s="60" t="s">
        <v>18</v>
      </c>
      <c r="C7" s="69">
        <f>((DelayAirportToFrom!C8/Original!C$4)-1)*100</f>
        <v>-4.5312499999999982</v>
      </c>
      <c r="D7" s="54">
        <f>((DelayAirportToFrom!D8/Original!D$4)-1)*100</f>
        <v>-3.8699690402476672</v>
      </c>
      <c r="E7" s="54">
        <f>((DelayAirportToFrom!E8/Original!E$4)-1)*100</f>
        <v>-21.5962441314554</v>
      </c>
      <c r="F7" s="54">
        <f>((DelayAirportToFrom!F8/Original!F$4)-1)*100</f>
        <v>17.333333333333336</v>
      </c>
      <c r="G7" s="54">
        <f>((DelayAirportToFrom!G8/Original!G$4)-1)*100</f>
        <v>-1.6139993204213443</v>
      </c>
      <c r="H7" s="100">
        <f>((DelayAirportToFrom!H8/Original!H$4)-1)*100</f>
        <v>-9.3770070648683372</v>
      </c>
    </row>
    <row r="8" spans="2:8" x14ac:dyDescent="0.25">
      <c r="B8" s="58" t="s">
        <v>19</v>
      </c>
      <c r="C8" s="61">
        <f>((DelayAirportToFrom!C21/Original!C$4)-1)*100</f>
        <v>50.625000000000007</v>
      </c>
      <c r="D8" s="62">
        <f>((DelayAirportToFrom!D21/Original!D$4)-1)*100</f>
        <v>49.226006191950475</v>
      </c>
      <c r="E8" s="62">
        <f>((DelayAirportToFrom!E21/Original!E$4)-1)*100</f>
        <v>50.860719874804381</v>
      </c>
      <c r="F8" s="62">
        <f>((DelayAirportToFrom!F21/Original!F$4)-1)*100</f>
        <v>102</v>
      </c>
      <c r="G8" s="62">
        <f>((DelayAirportToFrom!G21/Original!G$4)-1)*100</f>
        <v>63.778457356439013</v>
      </c>
      <c r="H8" s="63">
        <f>((DelayAirportToFrom!H21/Original!H$4)-1)*100</f>
        <v>54.752729608220932</v>
      </c>
    </row>
    <row r="9" spans="2:8" x14ac:dyDescent="0.25">
      <c r="B9" s="59" t="s">
        <v>20</v>
      </c>
      <c r="C9" s="64">
        <f>((DelayAirportToFrom!C22/Original!C$4)-1)*100</f>
        <v>36.874999999999993</v>
      </c>
      <c r="D9" s="65">
        <f>((DelayAirportToFrom!D22/Original!D$4)-1)*100</f>
        <v>34.210526315789494</v>
      </c>
      <c r="E9" s="65">
        <f>((DelayAirportToFrom!E22/Original!E$4)-1)*100</f>
        <v>31.455399061032875</v>
      </c>
      <c r="F9" s="65">
        <f>((DelayAirportToFrom!F22/Original!F$4)-1)*100</f>
        <v>45.333333333333336</v>
      </c>
      <c r="G9" s="65">
        <f>((DelayAirportToFrom!G22/Original!G$4)-1)*100</f>
        <v>48.810737342847446</v>
      </c>
      <c r="H9" s="66">
        <f>((DelayAirportToFrom!H22/Original!H$4)-1)*100</f>
        <v>40.398201669877956</v>
      </c>
    </row>
    <row r="10" spans="2:8" x14ac:dyDescent="0.25">
      <c r="B10" s="59" t="s">
        <v>21</v>
      </c>
      <c r="C10" s="64">
        <f>((DelayAirportToFrom!C23/Original!C$4)-1)*100</f>
        <v>26.249999999999996</v>
      </c>
      <c r="D10" s="65">
        <f>((DelayAirportToFrom!D23/Original!D$4)-1)*100</f>
        <v>21.207430340557277</v>
      </c>
      <c r="E10" s="65">
        <f>((DelayAirportToFrom!E23/Original!E$4)-1)*100</f>
        <v>3.4428794992175105</v>
      </c>
      <c r="F10" s="65">
        <f>((DelayAirportToFrom!F23/Original!F$4)-1)*100</f>
        <v>57.555555555555557</v>
      </c>
      <c r="G10" s="65">
        <f>((DelayAirportToFrom!G23/Original!G$4)-1)*100</f>
        <v>37.189942235813803</v>
      </c>
      <c r="H10" s="66">
        <f>((DelayAirportToFrom!H23/Original!H$4)-1)*100</f>
        <v>28.484264611432231</v>
      </c>
    </row>
    <row r="11" spans="2:8" x14ac:dyDescent="0.25">
      <c r="B11" s="59" t="s">
        <v>22</v>
      </c>
      <c r="C11" s="68">
        <f>((DelayAirportToFrom!C24/Original!C$4)-1)*100</f>
        <v>-4.8437500000000018</v>
      </c>
      <c r="D11" s="53">
        <f>((DelayAirportToFrom!D24/Original!D$4)-1)*100</f>
        <v>-4.6439628482972006</v>
      </c>
      <c r="E11" s="53">
        <f>((DelayAirportToFrom!E24/Original!E$4)-1)*100</f>
        <v>-10.172143974960878</v>
      </c>
      <c r="F11" s="53">
        <f>((DelayAirportToFrom!F24/Original!F$4)-1)*100</f>
        <v>31.777777777777771</v>
      </c>
      <c r="G11" s="53">
        <f>((DelayAirportToFrom!G24/Original!G$4)-1)*100</f>
        <v>6.3370710159700971</v>
      </c>
      <c r="H11" s="67">
        <f>((DelayAirportToFrom!H24/Original!H$4)-1)*100</f>
        <v>2.3121387283236983</v>
      </c>
    </row>
    <row r="12" spans="2:8" x14ac:dyDescent="0.25">
      <c r="B12" s="60" t="s">
        <v>23</v>
      </c>
      <c r="C12" s="69">
        <f>((DelayAirportToFrom!C25/Original!C$4)-1)*100</f>
        <v>-10.312500000000002</v>
      </c>
      <c r="D12" s="54">
        <f>((DelayAirportToFrom!D25/Original!D$4)-1)*100</f>
        <v>-8.6687306501547887</v>
      </c>
      <c r="E12" s="54">
        <f>((DelayAirportToFrom!E25/Original!E$4)-1)*100</f>
        <v>-14.397496087636929</v>
      </c>
      <c r="F12" s="54">
        <f>((DelayAirportToFrom!F25/Original!F$4)-1)*100</f>
        <v>22.222222222222232</v>
      </c>
      <c r="G12" s="54">
        <f>((DelayAirportToFrom!G25/Original!G$4)-1)*100</f>
        <v>1.6989466530747954E-2</v>
      </c>
      <c r="H12" s="100">
        <f>((DelayAirportToFrom!H25/Original!H$4)-1)*100</f>
        <v>-5.3147077713551756</v>
      </c>
    </row>
    <row r="13" spans="2:8" x14ac:dyDescent="0.25">
      <c r="B13" s="58" t="s">
        <v>24</v>
      </c>
      <c r="C13" s="61">
        <f>((DelayWeekAirline!C4/Original!C$4)-1)*100</f>
        <v>2.0312499999999956</v>
      </c>
      <c r="D13" s="62">
        <f>((DelayWeekAirline!D4/Original!D$4)-1)*100</f>
        <v>-5.1083591331269274</v>
      </c>
      <c r="E13" s="62">
        <f>((DelayWeekAirline!E4/Original!E$4)-1)*100</f>
        <v>-0.46948356807511304</v>
      </c>
      <c r="F13" s="62">
        <f>((DelayWeekAirline!F4/Original!F$4)-1)*100</f>
        <v>37.555555555555543</v>
      </c>
      <c r="G13" s="62">
        <f>((DelayWeekAirline!G4/Original!G$4)-1)*100</f>
        <v>10.58443764865784</v>
      </c>
      <c r="H13" s="63">
        <f>((DelayWeekAirline!H4/Original!H$4)-1)*100</f>
        <v>3.1149646756583049</v>
      </c>
    </row>
    <row r="14" spans="2:8" x14ac:dyDescent="0.25">
      <c r="B14" s="59" t="s">
        <v>25</v>
      </c>
      <c r="C14" s="68">
        <f>((DelayWeekAirline!C5/Original!C$4)-1)*100</f>
        <v>-6.25</v>
      </c>
      <c r="D14" s="53">
        <f>((DelayWeekAirline!D5/Original!D$4)-1)*100</f>
        <v>-11.455108359133115</v>
      </c>
      <c r="E14" s="53">
        <f>((DelayWeekAirline!E5/Original!E$4)-1)*100</f>
        <v>-11.424100156494521</v>
      </c>
      <c r="F14" s="53">
        <f>((DelayWeekAirline!F5/Original!F$4)-1)*100</f>
        <v>21.999999999999996</v>
      </c>
      <c r="G14" s="53">
        <f>((DelayWeekAirline!G5/Original!G$4)-1)*100</f>
        <v>2.1066938498131238</v>
      </c>
      <c r="H14" s="67">
        <f>((DelayWeekAirline!H5/Original!H$4)-1)*100</f>
        <v>-6.2620423892100208</v>
      </c>
    </row>
    <row r="15" spans="2:8" x14ac:dyDescent="0.25">
      <c r="B15" s="59" t="s">
        <v>26</v>
      </c>
      <c r="C15" s="68">
        <f>((DelayWeekAirline!C6/Original!C$4)-1)*100</f>
        <v>-7.9687500000000018</v>
      </c>
      <c r="D15" s="53">
        <f>((DelayWeekAirline!D6/Original!D$4)-1)*100</f>
        <v>-11.145510835913308</v>
      </c>
      <c r="E15" s="53">
        <f>((DelayWeekAirline!E6/Original!E$4)-1)*100</f>
        <v>-13.6150234741784</v>
      </c>
      <c r="F15" s="53">
        <f>((DelayWeekAirline!F6/Original!F$4)-1)*100</f>
        <v>29.555555555555557</v>
      </c>
      <c r="G15" s="53">
        <f>((DelayWeekAirline!G6/Original!G$4)-1)*100</f>
        <v>1.2402310567448227</v>
      </c>
      <c r="H15" s="67">
        <f>((DelayWeekAirline!H6/Original!H$4)-1)*100</f>
        <v>-8.2530507385998764</v>
      </c>
    </row>
    <row r="16" spans="2:8" x14ac:dyDescent="0.25">
      <c r="B16" s="59" t="s">
        <v>27</v>
      </c>
      <c r="C16" s="68">
        <f>((DelayWeekAirline!C7/Original!C$4)-1)*100</f>
        <v>-8.7500000000000018</v>
      </c>
      <c r="D16" s="53">
        <f>((DelayWeekAirline!D7/Original!D$4)-1)*100</f>
        <v>-8.6687306501547887</v>
      </c>
      <c r="E16" s="53">
        <f>((DelayWeekAirline!E7/Original!E$4)-1)*100</f>
        <v>-27.699530516431913</v>
      </c>
      <c r="F16" s="53">
        <f>((DelayWeekAirline!F7/Original!F$4)-1)*100</f>
        <v>19.777777777777782</v>
      </c>
      <c r="G16" s="53">
        <f>((DelayWeekAirline!G7/Original!G$4)-1)*100</f>
        <v>2.4294937138973793</v>
      </c>
      <c r="H16" s="67">
        <f>((DelayWeekAirline!H7/Original!H$4)-1)*100</f>
        <v>-7.3699421965317979</v>
      </c>
    </row>
    <row r="17" spans="2:8" x14ac:dyDescent="0.25">
      <c r="B17" s="60" t="s">
        <v>28</v>
      </c>
      <c r="C17" s="69">
        <f>((DelayWeekAirline!C8/Original!C$4)-1)*100</f>
        <v>-15.312499999999996</v>
      </c>
      <c r="D17" s="54">
        <f>((DelayWeekAirline!D8/Original!D$4)-1)*100</f>
        <v>-9.5975232198142422</v>
      </c>
      <c r="E17" s="54">
        <f>((DelayWeekAirline!E8/Original!E$4)-1)*100</f>
        <v>-33.802816901408448</v>
      </c>
      <c r="F17" s="54">
        <f>((DelayWeekAirline!F8/Original!F$4)-1)*100</f>
        <v>17.111111111111121</v>
      </c>
      <c r="G17" s="54">
        <f>((DelayWeekAirline!G8/Original!G$4)-1)*100</f>
        <v>1.1722731906218087</v>
      </c>
      <c r="H17" s="100">
        <f>((DelayWeekAirline!H8/Original!H$4)-1)*100</f>
        <v>-7.5947334617854967</v>
      </c>
    </row>
    <row r="18" spans="2:8" x14ac:dyDescent="0.25">
      <c r="B18" s="58" t="s">
        <v>29</v>
      </c>
      <c r="C18" s="61">
        <f>((DelayWeekAirline!C21/Original!C$4)-1)*100</f>
        <v>23.281250000000007</v>
      </c>
      <c r="D18" s="62">
        <f>((DelayWeekAirline!D21/Original!D$4)-1)*100</f>
        <v>12.538699690402488</v>
      </c>
      <c r="E18" s="62">
        <f>((DelayWeekAirline!E21/Original!E$4)-1)*100</f>
        <v>-2.6604068857589924</v>
      </c>
      <c r="F18" s="62">
        <f>((DelayWeekAirline!F21/Original!F$4)-1)*100</f>
        <v>28.222222222222236</v>
      </c>
      <c r="G18" s="62">
        <f>((DelayWeekAirline!G21/Original!G$4)-1)*100</f>
        <v>34.08086986068637</v>
      </c>
      <c r="H18" s="63">
        <f>((DelayWeekAirline!H21/Original!H$4)-1)*100</f>
        <v>26.750160565189461</v>
      </c>
    </row>
    <row r="19" spans="2:8" x14ac:dyDescent="0.25">
      <c r="B19" s="59" t="s">
        <v>30</v>
      </c>
      <c r="C19" s="64">
        <f>((DelayWeekAirline!C22/Original!C$4)-1)*100</f>
        <v>0.62500000000000888</v>
      </c>
      <c r="D19" s="65">
        <f>((DelayWeekAirline!D22/Original!D$4)-1)*100</f>
        <v>-1.8575851393188736</v>
      </c>
      <c r="E19" s="65">
        <f>((DelayWeekAirline!E22/Original!E$4)-1)*100</f>
        <v>-1.2519561815336422</v>
      </c>
      <c r="F19" s="65">
        <f>((DelayWeekAirline!F22/Original!F$4)-1)*100</f>
        <v>33.777777777777771</v>
      </c>
      <c r="G19" s="65">
        <f>((DelayWeekAirline!G22/Original!G$4)-1)*100</f>
        <v>9.1063540604825022</v>
      </c>
      <c r="H19" s="66">
        <f>((DelayWeekAirline!H22/Original!H$4)-1)*100</f>
        <v>2.2479126525369209</v>
      </c>
    </row>
    <row r="20" spans="2:8" x14ac:dyDescent="0.25">
      <c r="B20" s="59" t="s">
        <v>31</v>
      </c>
      <c r="C20" s="64">
        <f>((DelayWeekAirline!C23/Original!C$4)-1)*100</f>
        <v>-1.5625</v>
      </c>
      <c r="D20" s="65">
        <f>((DelayWeekAirline!D23/Original!D$4)-1)*100</f>
        <v>-3.5603715170278605</v>
      </c>
      <c r="E20" s="65">
        <f>((DelayWeekAirline!E23/Original!E$4)-1)*100</f>
        <v>-5.1643192488262883</v>
      </c>
      <c r="F20" s="65">
        <f>((DelayWeekAirline!F23/Original!F$4)-1)*100</f>
        <v>17.555555555555546</v>
      </c>
      <c r="G20" s="65">
        <f>((DelayWeekAirline!G23/Original!G$4)-1)*100</f>
        <v>6.3710499490315931</v>
      </c>
      <c r="H20" s="66">
        <f>((DelayWeekAirline!H23/Original!H$4)-1)*100</f>
        <v>1.3166345536287816</v>
      </c>
    </row>
    <row r="21" spans="2:8" x14ac:dyDescent="0.25">
      <c r="B21" s="59" t="s">
        <v>32</v>
      </c>
      <c r="C21" s="64">
        <f>((DelayWeekAirline!C24/Original!C$4)-1)*100</f>
        <v>-2.5000000000000022</v>
      </c>
      <c r="D21" s="65">
        <f>((DelayWeekAirline!D24/Original!D$4)-1)*100</f>
        <v>-4.4891640866872917</v>
      </c>
      <c r="E21" s="65">
        <f>((DelayWeekAirline!E24/Original!E$4)-1)*100</f>
        <v>-4.2253521126760507</v>
      </c>
      <c r="F21" s="65">
        <f>((DelayWeekAirline!F24/Original!F$4)-1)*100</f>
        <v>19.777777777777782</v>
      </c>
      <c r="G21" s="65">
        <f>((DelayWeekAirline!G24/Original!G$4)-1)*100</f>
        <v>3.5677879714576921</v>
      </c>
      <c r="H21" s="66">
        <f>((DelayWeekAirline!H24/Original!H$4)-1)*100</f>
        <v>-3.1470777135517047</v>
      </c>
    </row>
    <row r="22" spans="2:8" x14ac:dyDescent="0.25">
      <c r="B22" s="60" t="s">
        <v>33</v>
      </c>
      <c r="C22" s="72">
        <f>((DelayWeekAirline!C25/Original!C$4)-1)*100</f>
        <v>-2.0312499999999956</v>
      </c>
      <c r="D22" s="71">
        <f>((DelayWeekAirline!D25/Original!D$4)-1)*100</f>
        <v>-3.5603715170278605</v>
      </c>
      <c r="E22" s="71">
        <f>((DelayWeekAirline!E25/Original!E$4)-1)*100</f>
        <v>-4.0688575899843542</v>
      </c>
      <c r="F22" s="71">
        <f>((DelayWeekAirline!F25/Original!F$4)-1)*100</f>
        <v>26.222222222222214</v>
      </c>
      <c r="G22" s="71">
        <f>((DelayWeekAirline!G25/Original!G$4)-1)*100</f>
        <v>2.9901461094121506</v>
      </c>
      <c r="H22" s="70">
        <f>((DelayWeekAirline!H25/Original!H$4)-1)*100</f>
        <v>-4.0301862556197836</v>
      </c>
    </row>
    <row r="23" spans="2:8" x14ac:dyDescent="0.25">
      <c r="B23" s="101" t="s">
        <v>34</v>
      </c>
      <c r="C23" s="64">
        <f>((MultipleDelayCounters!C4/Original!C$4)-1)*100</f>
        <v>55.000000000000007</v>
      </c>
      <c r="D23" s="65">
        <f>((MultipleDelayCounters!D4/Original!D$4)-1)*100</f>
        <v>49.071207430340571</v>
      </c>
      <c r="E23" s="65">
        <f>((MultipleDelayCounters!E4/Original!E$4)-1)*100</f>
        <v>44.444444444444443</v>
      </c>
      <c r="F23" s="65">
        <f>((MultipleDelayCounters!F4/Original!F$4)-1)*100</f>
        <v>120.88888888888891</v>
      </c>
      <c r="G23" s="65">
        <f>((MultipleDelayCounters!G4/Original!G$4)-1)*100</f>
        <v>68.875297315664312</v>
      </c>
      <c r="H23" s="66">
        <f>((MultipleDelayCounters!H4/Original!H$4)-1)*100</f>
        <v>59.601798330122044</v>
      </c>
    </row>
    <row r="24" spans="2:8" x14ac:dyDescent="0.25">
      <c r="B24" s="102" t="s">
        <v>35</v>
      </c>
      <c r="C24" s="64">
        <f>((MultipleDelayCounters!C5/Original!C$4)-1)*100</f>
        <v>48.124999999999993</v>
      </c>
      <c r="D24" s="65">
        <f>((MultipleDelayCounters!D5/Original!D$4)-1)*100</f>
        <v>32.043343653250787</v>
      </c>
      <c r="E24" s="65">
        <f>((MultipleDelayCounters!E5/Original!E$4)-1)*100</f>
        <v>13.6150234741784</v>
      </c>
      <c r="F24" s="65">
        <f>((MultipleDelayCounters!F5/Original!F$4)-1)*100</f>
        <v>84.8888888888889</v>
      </c>
      <c r="G24" s="65">
        <f>((MultipleDelayCounters!G5/Original!G$4)-1)*100</f>
        <v>61.06014271151885</v>
      </c>
      <c r="H24" s="66">
        <f>((MultipleDelayCounters!H5/Original!H$4)-1)*100</f>
        <v>52.231856133590249</v>
      </c>
    </row>
    <row r="25" spans="2:8" x14ac:dyDescent="0.25">
      <c r="B25" s="102" t="s">
        <v>36</v>
      </c>
      <c r="C25" s="64">
        <f>((MultipleDelayCounters!C6/Original!C$4)-1)*100</f>
        <v>39.84375</v>
      </c>
      <c r="D25" s="65">
        <f>((MultipleDelayCounters!D6/Original!D$4)-1)*100</f>
        <v>16.253869969040259</v>
      </c>
      <c r="E25" s="65">
        <f>((MultipleDelayCounters!E6/Original!E$4)-1)*100</f>
        <v>2.5039123630672844</v>
      </c>
      <c r="F25" s="65">
        <f>((MultipleDelayCounters!F6/Original!F$4)-1)*100</f>
        <v>90.888888888888914</v>
      </c>
      <c r="G25" s="65">
        <f>((MultipleDelayCounters!G6/Original!G$4)-1)*100</f>
        <v>52.480462113489644</v>
      </c>
      <c r="H25" s="66">
        <f>((MultipleDelayCounters!H6/Original!H$4)-1)*100</f>
        <v>43.962748876043655</v>
      </c>
    </row>
    <row r="26" spans="2:8" x14ac:dyDescent="0.25">
      <c r="B26" s="102" t="s">
        <v>37</v>
      </c>
      <c r="C26" s="64">
        <f>((MultipleDelayCounters!C7/Original!C$4)-1)*100</f>
        <v>6.5625000000000044</v>
      </c>
      <c r="D26" s="65">
        <f>((MultipleDelayCounters!D7/Original!D$4)-1)*100</f>
        <v>-0.61919504643961343</v>
      </c>
      <c r="E26" s="65">
        <f>((MultipleDelayCounters!E7/Original!E$4)-1)*100</f>
        <v>-12.676056338028175</v>
      </c>
      <c r="F26" s="65">
        <f>((MultipleDelayCounters!F7/Original!F$4)-1)*100</f>
        <v>48</v>
      </c>
      <c r="G26" s="65">
        <f>((MultipleDelayCounters!G7/Original!G$4)-1)*100</f>
        <v>16.768603465851186</v>
      </c>
      <c r="H26" s="66">
        <f>((MultipleDelayCounters!H7/Original!H$4)-1)*100</f>
        <v>10.340398201669876</v>
      </c>
    </row>
    <row r="27" spans="2:8" x14ac:dyDescent="0.25">
      <c r="B27" s="103" t="s">
        <v>38</v>
      </c>
      <c r="C27" s="72">
        <f>((MultipleDelayCounters!C8/Original!C$4)-1)*100</f>
        <v>-2.6562500000000044</v>
      </c>
      <c r="D27" s="71">
        <f>((MultipleDelayCounters!D8/Original!D$4)-1)*100</f>
        <v>-1.7027863777089647</v>
      </c>
      <c r="E27" s="71">
        <f>((MultipleDelayCounters!E8/Original!E$4)-1)*100</f>
        <v>-13.458528951486704</v>
      </c>
      <c r="F27" s="71">
        <f>((MultipleDelayCounters!F8/Original!F$4)-1)*100</f>
        <v>35.555555555555564</v>
      </c>
      <c r="G27" s="71">
        <f>((MultipleDelayCounters!G8/Original!G$4)-1)*100</f>
        <v>9.6839959225280445</v>
      </c>
      <c r="H27" s="70">
        <f>((MultipleDelayCounters!H8/Original!H$4)-1)*100</f>
        <v>3.7893384714194012</v>
      </c>
    </row>
  </sheetData>
  <conditionalFormatting sqref="C3:H27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Original</vt:lpstr>
      <vt:lpstr>DelayAirportToFrom</vt:lpstr>
      <vt:lpstr>DelayWeekAirline</vt:lpstr>
      <vt:lpstr>MultipleDelayCounters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Aurora</cp:lastModifiedBy>
  <dcterms:created xsi:type="dcterms:W3CDTF">2019-01-25T09:19:15Z</dcterms:created>
  <dcterms:modified xsi:type="dcterms:W3CDTF">2020-10-27T18:28:07Z</dcterms:modified>
</cp:coreProperties>
</file>