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ola\Desktop\Gits\beliefFusionPlugin\empirical_experiment_material\Responses\"/>
    </mc:Choice>
  </mc:AlternateContent>
  <xr:revisionPtr revIDLastSave="0" documentId="13_ncr:1_{C8D31F2B-4326-42E2-876B-50D9E612806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Respuestas de formulario 1" sheetId="1" r:id="rId1"/>
    <sheet name="Sta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2" l="1"/>
  <c r="C16" i="2" s="1"/>
  <c r="B15" i="2"/>
  <c r="C15" i="2" s="1"/>
  <c r="B14" i="2"/>
  <c r="C14" i="2" s="1"/>
  <c r="B13" i="2"/>
  <c r="C13" i="2" s="1"/>
  <c r="F3" i="2"/>
  <c r="E3" i="2"/>
  <c r="D3" i="2"/>
  <c r="C3" i="2"/>
  <c r="B3" i="2"/>
  <c r="F2" i="2"/>
  <c r="E2" i="2"/>
  <c r="D2" i="2"/>
  <c r="C2" i="2"/>
  <c r="B2" i="2"/>
</calcChain>
</file>

<file path=xl/sharedStrings.xml><?xml version="1.0" encoding="utf-8"?>
<sst xmlns="http://schemas.openxmlformats.org/spreadsheetml/2006/main" count="41" uniqueCount="19">
  <si>
    <t>Marca temporal</t>
  </si>
  <si>
    <t>Please indicate your level of knowledge about UML class and object diagrams</t>
  </si>
  <si>
    <t>Please indicate your level of knowledge about UML Profiles</t>
  </si>
  <si>
    <t>Please indicate your level of knowledge about the tool MagicDraw UML</t>
  </si>
  <si>
    <t>Do you have any knowledge about uncertainty?</t>
  </si>
  <si>
    <t>Do you know how to represent uncertainty in software models?</t>
  </si>
  <si>
    <t>PhD</t>
  </si>
  <si>
    <t>MSc</t>
  </si>
  <si>
    <t>BSc</t>
  </si>
  <si>
    <t>None</t>
  </si>
  <si>
    <t>median</t>
  </si>
  <si>
    <t>mode</t>
  </si>
  <si>
    <t>Responses using a Likert scale where:</t>
  </si>
  <si>
    <t>0 = Not at all</t>
  </si>
  <si>
    <t>1 = Very Low</t>
  </si>
  <si>
    <t>2 = Low</t>
  </si>
  <si>
    <t>3 = Moderate</t>
  </si>
  <si>
    <t>4 = Reasonable</t>
  </si>
  <si>
    <t>5 =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</si>
</sst>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"/>
  <sheetViews>
    <sheetView tabSelected="1" workbookViewId="0">
      <pane ySplit="1" topLeftCell="A2" activePane="bottomLeft" state="frozen"/>
      <selection pane="bottomLeft" activeCell="D20" sqref="D20"/>
    </sheetView>
  </sheetViews>
  <sheetFormatPr defaultColWidth="14.44140625" defaultRowHeight="15.75" customHeight="1" x14ac:dyDescent="0.25"/>
  <cols>
    <col min="1" max="2" width="21.5546875" customWidth="1"/>
    <col min="3" max="3" width="23.88671875" customWidth="1"/>
    <col min="4" max="12" width="21.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 spans="1:12" x14ac:dyDescent="0.25">
      <c r="A2" s="2">
        <v>44508.501715694445</v>
      </c>
      <c r="B2" s="3">
        <v>2</v>
      </c>
      <c r="C2" s="3">
        <v>2</v>
      </c>
      <c r="D2" s="3">
        <v>1</v>
      </c>
      <c r="E2" s="3">
        <v>3</v>
      </c>
      <c r="F2" s="3">
        <v>3</v>
      </c>
      <c r="G2" s="3" t="s">
        <v>6</v>
      </c>
    </row>
    <row r="3" spans="1:12" x14ac:dyDescent="0.25">
      <c r="A3" s="2">
        <v>44508.639163101849</v>
      </c>
      <c r="B3" s="3">
        <v>5</v>
      </c>
      <c r="C3" s="3">
        <v>4</v>
      </c>
      <c r="D3" s="3">
        <v>5</v>
      </c>
      <c r="E3" s="3">
        <v>2</v>
      </c>
      <c r="F3" s="3">
        <v>0</v>
      </c>
      <c r="G3" s="3" t="s">
        <v>7</v>
      </c>
    </row>
    <row r="4" spans="1:12" x14ac:dyDescent="0.25">
      <c r="A4" s="2">
        <v>44509.51968247685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 t="s">
        <v>6</v>
      </c>
    </row>
    <row r="5" spans="1:12" x14ac:dyDescent="0.25">
      <c r="A5" s="2">
        <v>44508.354475092594</v>
      </c>
      <c r="B5" s="3">
        <v>4</v>
      </c>
      <c r="C5" s="3">
        <v>3</v>
      </c>
      <c r="D5" s="3">
        <v>1</v>
      </c>
      <c r="E5" s="3">
        <v>1</v>
      </c>
      <c r="F5" s="3">
        <v>1</v>
      </c>
      <c r="G5" s="3" t="s">
        <v>8</v>
      </c>
    </row>
    <row r="6" spans="1:12" x14ac:dyDescent="0.25">
      <c r="A6" s="2">
        <v>44508.394089166672</v>
      </c>
      <c r="B6" s="3">
        <v>4</v>
      </c>
      <c r="C6" s="3">
        <v>0</v>
      </c>
      <c r="D6" s="3">
        <v>5</v>
      </c>
      <c r="E6" s="3">
        <v>0</v>
      </c>
      <c r="F6" s="3">
        <v>0</v>
      </c>
      <c r="G6" s="3" t="s">
        <v>9</v>
      </c>
    </row>
    <row r="7" spans="1:12" x14ac:dyDescent="0.25">
      <c r="A7" s="2">
        <v>44508.491918101849</v>
      </c>
      <c r="B7" s="3">
        <v>4</v>
      </c>
      <c r="C7" s="3">
        <v>4</v>
      </c>
      <c r="D7" s="3">
        <v>4</v>
      </c>
      <c r="E7" s="3">
        <v>3</v>
      </c>
      <c r="F7" s="3">
        <v>3</v>
      </c>
      <c r="G7" s="3" t="s">
        <v>7</v>
      </c>
    </row>
    <row r="8" spans="1:12" x14ac:dyDescent="0.25">
      <c r="A8" s="2">
        <v>44508.588273148147</v>
      </c>
      <c r="B8" s="3">
        <v>3</v>
      </c>
      <c r="C8" s="3">
        <v>2</v>
      </c>
      <c r="D8" s="3">
        <v>2</v>
      </c>
      <c r="E8" s="3">
        <v>0</v>
      </c>
      <c r="F8" s="3">
        <v>0</v>
      </c>
      <c r="G8" s="3" t="s">
        <v>8</v>
      </c>
    </row>
    <row r="9" spans="1:12" x14ac:dyDescent="0.25">
      <c r="A9" s="2">
        <v>44509.68222563657</v>
      </c>
      <c r="B9" s="3">
        <v>4</v>
      </c>
      <c r="C9" s="3">
        <v>4</v>
      </c>
      <c r="D9" s="3">
        <v>4</v>
      </c>
      <c r="E9" s="3">
        <v>3</v>
      </c>
      <c r="F9" s="3">
        <v>1</v>
      </c>
      <c r="G9" s="3" t="s">
        <v>7</v>
      </c>
    </row>
    <row r="10" spans="1:12" x14ac:dyDescent="0.25">
      <c r="A10" s="2">
        <v>44509.784833425925</v>
      </c>
      <c r="B10" s="3">
        <v>4</v>
      </c>
      <c r="C10" s="3">
        <v>2</v>
      </c>
      <c r="D10" s="3">
        <v>3</v>
      </c>
      <c r="E10" s="3">
        <v>2</v>
      </c>
      <c r="F10" s="3">
        <v>2</v>
      </c>
      <c r="G10" s="3" t="s">
        <v>7</v>
      </c>
    </row>
    <row r="11" spans="1:12" x14ac:dyDescent="0.25">
      <c r="A11" s="2">
        <v>44509.788363055559</v>
      </c>
      <c r="B11" s="3">
        <v>4</v>
      </c>
      <c r="C11" s="3">
        <v>2</v>
      </c>
      <c r="D11" s="3">
        <v>5</v>
      </c>
      <c r="E11" s="3">
        <v>1</v>
      </c>
      <c r="F11" s="3">
        <v>0</v>
      </c>
      <c r="G11" s="3" t="s">
        <v>8</v>
      </c>
    </row>
    <row r="12" spans="1:12" x14ac:dyDescent="0.25">
      <c r="A12" s="2">
        <v>44510.80186097222</v>
      </c>
      <c r="B12" s="3">
        <v>5</v>
      </c>
      <c r="C12" s="3">
        <v>1</v>
      </c>
      <c r="D12" s="3">
        <v>4</v>
      </c>
      <c r="E12" s="3">
        <v>4</v>
      </c>
      <c r="F12" s="3">
        <v>3</v>
      </c>
      <c r="G12" s="3" t="s">
        <v>6</v>
      </c>
    </row>
    <row r="13" spans="1:12" x14ac:dyDescent="0.25">
      <c r="A13" s="2">
        <v>44517.74491144676</v>
      </c>
      <c r="B13" s="3">
        <v>4</v>
      </c>
      <c r="C13" s="3">
        <v>3</v>
      </c>
      <c r="D13" s="3">
        <v>3</v>
      </c>
      <c r="E13" s="3">
        <v>4</v>
      </c>
      <c r="F13" s="3">
        <v>4</v>
      </c>
      <c r="G13" s="3" t="s">
        <v>6</v>
      </c>
    </row>
    <row r="14" spans="1:12" x14ac:dyDescent="0.25">
      <c r="A14" s="2">
        <v>44517.745290104169</v>
      </c>
      <c r="B14" s="3">
        <v>5</v>
      </c>
      <c r="C14" s="3">
        <v>4</v>
      </c>
      <c r="D14" s="3">
        <v>1</v>
      </c>
      <c r="E14" s="3">
        <v>2</v>
      </c>
      <c r="F14" s="3">
        <v>1</v>
      </c>
      <c r="G14" s="3" t="s">
        <v>6</v>
      </c>
    </row>
    <row r="15" spans="1:12" x14ac:dyDescent="0.25">
      <c r="A15" s="2">
        <v>44517.75700273148</v>
      </c>
      <c r="B15" s="3">
        <v>4</v>
      </c>
      <c r="C15" s="3">
        <v>3</v>
      </c>
      <c r="D15" s="3">
        <v>0</v>
      </c>
      <c r="E15" s="3">
        <v>3</v>
      </c>
      <c r="F15" s="3">
        <v>0</v>
      </c>
      <c r="G15" s="3" t="s">
        <v>7</v>
      </c>
    </row>
    <row r="16" spans="1:12" x14ac:dyDescent="0.25">
      <c r="A16" s="2">
        <v>44517.948613587963</v>
      </c>
      <c r="B16" s="3">
        <v>2</v>
      </c>
      <c r="C16" s="3">
        <v>0</v>
      </c>
      <c r="D16" s="3">
        <v>0</v>
      </c>
      <c r="E16" s="3">
        <v>1</v>
      </c>
      <c r="F16" s="3">
        <v>0</v>
      </c>
      <c r="G16" s="3" t="s">
        <v>8</v>
      </c>
    </row>
    <row r="17" spans="1:7" x14ac:dyDescent="0.25">
      <c r="A17" s="2">
        <v>44518.397597719908</v>
      </c>
      <c r="B17" s="3">
        <v>3</v>
      </c>
      <c r="C17" s="3">
        <v>2</v>
      </c>
      <c r="D17" s="3">
        <v>4</v>
      </c>
      <c r="E17" s="3">
        <v>0</v>
      </c>
      <c r="F17" s="3">
        <v>0</v>
      </c>
      <c r="G17" s="3" t="s">
        <v>7</v>
      </c>
    </row>
    <row r="18" spans="1:7" x14ac:dyDescent="0.25">
      <c r="A18" s="2">
        <v>44518.699801782408</v>
      </c>
      <c r="B18" s="3">
        <v>5</v>
      </c>
      <c r="C18" s="3">
        <v>4</v>
      </c>
      <c r="D18" s="3">
        <v>4</v>
      </c>
      <c r="E18" s="3">
        <v>3</v>
      </c>
      <c r="F18" s="3">
        <v>1</v>
      </c>
      <c r="G18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6"/>
  <sheetViews>
    <sheetView workbookViewId="0"/>
  </sheetViews>
  <sheetFormatPr defaultColWidth="14.44140625" defaultRowHeight="15.75" customHeight="1" x14ac:dyDescent="0.25"/>
  <sheetData>
    <row r="1" spans="1:6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10</v>
      </c>
      <c r="B2" s="4">
        <f>MEDIAN('Respuestas de formulario 1'!B5:B18)</f>
        <v>4</v>
      </c>
      <c r="C2" s="4">
        <f>MEDIAN('Respuestas de formulario 1'!C5:C18)</f>
        <v>2.5</v>
      </c>
      <c r="D2" s="4">
        <f>MEDIAN('Respuestas de formulario 1'!D5:D18)</f>
        <v>3.5</v>
      </c>
      <c r="E2" s="4">
        <f>MEDIAN('Respuestas de formulario 1'!E5:E18)</f>
        <v>2</v>
      </c>
      <c r="F2" s="4">
        <f>MEDIAN('Respuestas de formulario 1'!F5:F18)</f>
        <v>1</v>
      </c>
    </row>
    <row r="3" spans="1:6" x14ac:dyDescent="0.25">
      <c r="A3" s="3" t="s">
        <v>11</v>
      </c>
      <c r="B3" s="4">
        <f>MODE('Respuestas de formulario 1'!B5:B18)</f>
        <v>4</v>
      </c>
      <c r="C3" s="4">
        <f>MODE('Respuestas de formulario 1'!C5:C18)</f>
        <v>4</v>
      </c>
      <c r="D3" s="4">
        <f>MODE('Respuestas de formulario 1'!D5:D18)</f>
        <v>4</v>
      </c>
      <c r="E3" s="4">
        <f>MODE('Respuestas de formulario 1'!E5:E18)</f>
        <v>3</v>
      </c>
      <c r="F3" s="4">
        <f>MODE('Respuestas de formulario 1'!F5:F18)</f>
        <v>0</v>
      </c>
    </row>
    <row r="5" spans="1:6" x14ac:dyDescent="0.25">
      <c r="A5" s="3" t="s">
        <v>12</v>
      </c>
    </row>
    <row r="6" spans="1:6" x14ac:dyDescent="0.25">
      <c r="A6" s="3" t="s">
        <v>13</v>
      </c>
    </row>
    <row r="7" spans="1:6" x14ac:dyDescent="0.25">
      <c r="A7" s="3" t="s">
        <v>14</v>
      </c>
    </row>
    <row r="8" spans="1:6" x14ac:dyDescent="0.25">
      <c r="A8" s="3" t="s">
        <v>15</v>
      </c>
    </row>
    <row r="9" spans="1:6" x14ac:dyDescent="0.25">
      <c r="A9" s="3" t="s">
        <v>16</v>
      </c>
    </row>
    <row r="10" spans="1:6" x14ac:dyDescent="0.25">
      <c r="A10" s="3" t="s">
        <v>17</v>
      </c>
    </row>
    <row r="11" spans="1:6" x14ac:dyDescent="0.25">
      <c r="A11" s="3" t="s">
        <v>18</v>
      </c>
    </row>
    <row r="13" spans="1:6" x14ac:dyDescent="0.25">
      <c r="A13" s="3" t="s">
        <v>6</v>
      </c>
      <c r="B13" s="4">
        <f>COUNTIF('Respuestas de formulario 1'!$G$5:$G$18, "PhD")</f>
        <v>4</v>
      </c>
      <c r="C13" s="5">
        <f t="shared" ref="C13:C16" si="0">B13/14</f>
        <v>0.2857142857142857</v>
      </c>
    </row>
    <row r="14" spans="1:6" x14ac:dyDescent="0.25">
      <c r="A14" s="3" t="s">
        <v>7</v>
      </c>
      <c r="B14" s="4">
        <f>COUNTIF('Respuestas de formulario 1'!$G$5:$G$18, "MSc")</f>
        <v>5</v>
      </c>
      <c r="C14" s="5">
        <f t="shared" si="0"/>
        <v>0.35714285714285715</v>
      </c>
    </row>
    <row r="15" spans="1:6" x14ac:dyDescent="0.25">
      <c r="A15" s="3" t="s">
        <v>8</v>
      </c>
      <c r="B15" s="4">
        <f>COUNTIF('Respuestas de formulario 1'!$G$5:$G$18, "BSc")</f>
        <v>4</v>
      </c>
      <c r="C15" s="5">
        <f t="shared" si="0"/>
        <v>0.2857142857142857</v>
      </c>
    </row>
    <row r="16" spans="1:6" x14ac:dyDescent="0.25">
      <c r="A16" s="3" t="s">
        <v>9</v>
      </c>
      <c r="B16" s="4">
        <f>COUNTIF('Respuestas de formulario 1'!$G$5:$G$18, "None")</f>
        <v>1</v>
      </c>
      <c r="C16" s="5">
        <f t="shared" si="0"/>
        <v>7.1428571428571425E-2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Respuestas de formulario 1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Lola</cp:lastModifiedBy>
  <dcterms:modified xsi:type="dcterms:W3CDTF">2021-12-13T08:27:50Z</dcterms:modified>
</cp:coreProperties>
</file>