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e2130b16d0f35/0 Bago/1 Math Dept/_SY 21-22 1st Sem/MATH 100.2/Lectures/1 Review of Fixed-Income Securities/"/>
    </mc:Choice>
  </mc:AlternateContent>
  <xr:revisionPtr revIDLastSave="70" documentId="8_{14BB454B-57D7-451A-962C-BF53979E4108}" xr6:coauthVersionLast="47" xr6:coauthVersionMax="47" xr10:uidLastSave="{42E54DDE-0EEA-4B56-9E05-EEB583C86DE1}"/>
  <bookViews>
    <workbookView xWindow="-23136" yWindow="-96" windowWidth="23232" windowHeight="12552" xr2:uid="{70B22532-65DC-4636-8A51-430209A39212}"/>
  </bookViews>
  <sheets>
    <sheet name="Template" sheetId="2" r:id="rId1"/>
    <sheet name="Answer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6" i="2"/>
  <c r="A7" i="2"/>
  <c r="A8" i="2"/>
  <c r="A9" i="2"/>
  <c r="B5" i="2"/>
  <c r="D5" i="2"/>
  <c r="E5" i="2"/>
  <c r="B1" i="1"/>
  <c r="B5" i="1"/>
  <c r="D5" i="1"/>
  <c r="E5" i="1"/>
  <c r="A6" i="1"/>
  <c r="B8" i="2"/>
  <c r="D8" i="2"/>
  <c r="E8" i="2"/>
  <c r="B9" i="2"/>
  <c r="D9" i="2"/>
  <c r="E9" i="2"/>
  <c r="B7" i="2"/>
  <c r="D7" i="2"/>
  <c r="E7" i="2"/>
  <c r="B6" i="2"/>
  <c r="D6" i="2"/>
  <c r="E6" i="2"/>
  <c r="E10" i="2"/>
  <c r="B6" i="1"/>
  <c r="D6" i="1"/>
  <c r="E6" i="1"/>
  <c r="A7" i="1"/>
  <c r="A8" i="1"/>
  <c r="B7" i="1"/>
  <c r="D7" i="1"/>
  <c r="E7" i="1"/>
  <c r="B8" i="1"/>
  <c r="D8" i="1"/>
  <c r="E8" i="1"/>
  <c r="A9" i="1"/>
  <c r="B9" i="1"/>
  <c r="D9" i="1"/>
  <c r="E9" i="1"/>
  <c r="E10" i="1"/>
</calcChain>
</file>

<file path=xl/sharedStrings.xml><?xml version="1.0" encoding="utf-8"?>
<sst xmlns="http://schemas.openxmlformats.org/spreadsheetml/2006/main" count="15" uniqueCount="8">
  <si>
    <t>Coupon Dates</t>
  </si>
  <si>
    <t>t</t>
  </si>
  <si>
    <t>CF</t>
  </si>
  <si>
    <t>DF</t>
  </si>
  <si>
    <t>PV</t>
  </si>
  <si>
    <t>Today</t>
  </si>
  <si>
    <t>Yield</t>
  </si>
  <si>
    <t>Bond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</si>
</sst>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C43C-DC5C-4ED2-B475-D4727C1757BC}">
  <dimension ref="A1:E10"/>
  <sheetViews>
    <sheetView tabSelected="1" zoomScale="160" zoomScaleNormal="160" workbookViewId="0">
      <selection activeCell="A5" sqref="A5"/>
    </sheetView>
  </sheetViews>
  <sheetFormatPr defaultRowHeight="15" x14ac:dyDescent="0.25"/>
  <cols>
    <col min="1" max="1" width="13.42578125" bestFit="1" customWidth="1"/>
    <col min="2" max="2" width="10.42578125" bestFit="1" customWidth="1"/>
  </cols>
  <sheetData>
    <row r="1" spans="1:5" x14ac:dyDescent="0.25">
      <c r="A1" s="1" t="s">
        <v>5</v>
      </c>
      <c r="B1" s="2">
        <f ca="1">TODAY()-2</f>
        <v>44481</v>
      </c>
    </row>
    <row r="2" spans="1:5" x14ac:dyDescent="0.25">
      <c r="A2" s="1" t="s">
        <v>6</v>
      </c>
      <c r="B2" s="3">
        <v>0.11</v>
      </c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2">
        <v>44545</v>
      </c>
      <c r="B5">
        <f ca="1">(A5-$B$1)/360</f>
        <v>0.17777777777777778</v>
      </c>
      <c r="C5">
        <v>100</v>
      </c>
      <c r="D5">
        <f ca="1">EXP(-$B$2*B5)</f>
        <v>0.98063441398564755</v>
      </c>
      <c r="E5">
        <f ca="1">C5*D5</f>
        <v>98.063441398564748</v>
      </c>
    </row>
    <row r="6" spans="1:5" x14ac:dyDescent="0.25">
      <c r="A6" s="2">
        <f>DATE(YEAR(A5)+1,MONTH(A5),DAY(A5))</f>
        <v>44910</v>
      </c>
      <c r="B6">
        <f t="shared" ref="B6:B9" ca="1" si="0">(A6-$B$1)/360</f>
        <v>1.1916666666666667</v>
      </c>
      <c r="C6">
        <v>100</v>
      </c>
      <c r="D6">
        <f t="shared" ref="D6:D9" ca="1" si="1">EXP(-$B$2*B6)</f>
        <v>0.87714467595565471</v>
      </c>
      <c r="E6">
        <f t="shared" ref="E6:E9" ca="1" si="2">C6*D6</f>
        <v>87.714467595565466</v>
      </c>
    </row>
    <row r="7" spans="1:5" x14ac:dyDescent="0.25">
      <c r="A7" s="2">
        <f t="shared" ref="A7:A9" si="3">DATE(YEAR(A6)+1,MONTH(A6),DAY(A6))</f>
        <v>45275</v>
      </c>
      <c r="B7">
        <f t="shared" ca="1" si="0"/>
        <v>2.2055555555555557</v>
      </c>
      <c r="C7">
        <v>100</v>
      </c>
      <c r="D7">
        <f t="shared" ca="1" si="1"/>
        <v>0.78457656756130434</v>
      </c>
      <c r="E7">
        <f t="shared" ca="1" si="2"/>
        <v>78.457656756130433</v>
      </c>
    </row>
    <row r="8" spans="1:5" x14ac:dyDescent="0.25">
      <c r="A8" s="2">
        <f t="shared" si="3"/>
        <v>45641</v>
      </c>
      <c r="B8">
        <f t="shared" ca="1" si="0"/>
        <v>3.2222222222222223</v>
      </c>
      <c r="C8">
        <v>100</v>
      </c>
      <c r="D8">
        <f t="shared" ca="1" si="1"/>
        <v>0.70156309223617408</v>
      </c>
      <c r="E8">
        <f t="shared" ca="1" si="2"/>
        <v>70.156309223617413</v>
      </c>
    </row>
    <row r="9" spans="1:5" x14ac:dyDescent="0.25">
      <c r="A9" s="2">
        <f t="shared" si="3"/>
        <v>46006</v>
      </c>
      <c r="B9">
        <f t="shared" ca="1" si="0"/>
        <v>4.2361111111111107</v>
      </c>
      <c r="C9">
        <v>1100</v>
      </c>
      <c r="D9">
        <f t="shared" ca="1" si="1"/>
        <v>0.6275247150473271</v>
      </c>
      <c r="E9">
        <f t="shared" ca="1" si="2"/>
        <v>690.27718655205979</v>
      </c>
    </row>
    <row r="10" spans="1:5" x14ac:dyDescent="0.25">
      <c r="D10" s="5" t="s">
        <v>7</v>
      </c>
      <c r="E10" s="5">
        <f ca="1">SUM(E5:E9)</f>
        <v>1024.6690615259379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6177-E793-4660-9E13-98734857215D}">
  <dimension ref="A1:E10"/>
  <sheetViews>
    <sheetView zoomScale="160" zoomScaleNormal="160" workbookViewId="0"/>
  </sheetViews>
  <sheetFormatPr defaultRowHeight="15" x14ac:dyDescent="0.25"/>
  <cols>
    <col min="1" max="1" width="13.42578125" bestFit="1" customWidth="1"/>
    <col min="2" max="2" width="10.42578125" bestFit="1" customWidth="1"/>
  </cols>
  <sheetData>
    <row r="1" spans="1:5" x14ac:dyDescent="0.25">
      <c r="A1" s="1" t="s">
        <v>5</v>
      </c>
      <c r="B1" s="2">
        <f ca="1">TODAY()</f>
        <v>44483</v>
      </c>
    </row>
    <row r="2" spans="1:5" x14ac:dyDescent="0.25">
      <c r="A2" s="1" t="s">
        <v>6</v>
      </c>
      <c r="B2" s="3">
        <v>0.11</v>
      </c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2">
        <v>44561</v>
      </c>
      <c r="B5">
        <f ca="1">(A5-$B$1)/360</f>
        <v>0.21666666666666667</v>
      </c>
      <c r="C5">
        <v>100</v>
      </c>
      <c r="D5">
        <f ca="1">EXP(-$B$2*B5)</f>
        <v>0.97644843760314604</v>
      </c>
      <c r="E5">
        <f ca="1">C5*D5</f>
        <v>97.6448437603146</v>
      </c>
    </row>
    <row r="6" spans="1:5" x14ac:dyDescent="0.25">
      <c r="A6" s="2">
        <f>DATE(YEAR(A5)+1,MONTH(A5),DAY(A5))</f>
        <v>44926</v>
      </c>
      <c r="B6">
        <f t="shared" ref="B6:B8" ca="1" si="0">(A6-$B$1)/360</f>
        <v>1.2305555555555556</v>
      </c>
      <c r="C6">
        <v>100</v>
      </c>
      <c r="D6">
        <f t="shared" ref="D6:D9" ca="1" si="1">EXP(-$B$2*B6)</f>
        <v>0.87340046012432959</v>
      </c>
      <c r="E6">
        <f t="shared" ref="E6:E9" ca="1" si="2">C6*D6</f>
        <v>87.340046012432964</v>
      </c>
    </row>
    <row r="7" spans="1:5" x14ac:dyDescent="0.25">
      <c r="A7" s="2">
        <f t="shared" ref="A7:A9" si="3">DATE(YEAR(A6)+1,MONTH(A6),DAY(A6))</f>
        <v>45291</v>
      </c>
      <c r="B7">
        <f t="shared" ca="1" si="0"/>
        <v>2.2444444444444445</v>
      </c>
      <c r="C7">
        <v>100</v>
      </c>
      <c r="D7">
        <f t="shared" ca="1" si="1"/>
        <v>0.78122749176380357</v>
      </c>
      <c r="E7">
        <f t="shared" ca="1" si="2"/>
        <v>78.122749176380353</v>
      </c>
    </row>
    <row r="8" spans="1:5" x14ac:dyDescent="0.25">
      <c r="A8" s="2">
        <f t="shared" si="3"/>
        <v>45657</v>
      </c>
      <c r="B8">
        <f t="shared" ca="1" si="0"/>
        <v>3.2611111111111111</v>
      </c>
      <c r="C8">
        <v>100</v>
      </c>
      <c r="D8">
        <f t="shared" ca="1" si="1"/>
        <v>0.69856837117289883</v>
      </c>
      <c r="E8">
        <f t="shared" ca="1" si="2"/>
        <v>69.856837117289885</v>
      </c>
    </row>
    <row r="9" spans="1:5" x14ac:dyDescent="0.25">
      <c r="A9" s="2">
        <f t="shared" si="3"/>
        <v>46022</v>
      </c>
      <c r="B9">
        <f ca="1">(A9-$B$1)/360</f>
        <v>4.2750000000000004</v>
      </c>
      <c r="C9">
        <v>1100</v>
      </c>
      <c r="D9">
        <f t="shared" ca="1" si="1"/>
        <v>0.6248460372453235</v>
      </c>
      <c r="E9">
        <f t="shared" ca="1" si="2"/>
        <v>687.33064096985584</v>
      </c>
    </row>
    <row r="10" spans="1:5" x14ac:dyDescent="0.25">
      <c r="E10" s="4">
        <f ca="1">SUM(E5:E9)</f>
        <v>1020.2951170362737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Mallari</dc:creator>
  <cp:lastModifiedBy>Carlo Mallari</cp:lastModifiedBy>
  <dcterms:created xsi:type="dcterms:W3CDTF">2021-10-11T17:10:18Z</dcterms:created>
  <dcterms:modified xsi:type="dcterms:W3CDTF">2021-10-13T23:04:18Z</dcterms:modified>
</cp:coreProperties>
</file>