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f6752d598120b3/Cours/INSA/Année 3 (2019-2020)/Semestre 6/Optimisation discrète/Projet/Voyageur de commerce/code/"/>
    </mc:Choice>
  </mc:AlternateContent>
  <xr:revisionPtr revIDLastSave="64" documentId="8_{11167ED5-29D8-4322-83E0-A9A4BFA22D9B}" xr6:coauthVersionLast="45" xr6:coauthVersionMax="45" xr10:uidLastSave="{D01B7ACB-AA83-4FE4-8601-3FF29A4DE25B}"/>
  <bookViews>
    <workbookView xWindow="-120" yWindow="-120" windowWidth="29040" windowHeight="16440" xr2:uid="{65C9C071-5048-4924-B271-AF81291D390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11" i="1"/>
  <c r="J7" i="1"/>
  <c r="J13" i="1" l="1"/>
  <c r="I29" i="1"/>
  <c r="I19" i="1"/>
  <c r="I18" i="1"/>
  <c r="H24" i="1"/>
  <c r="I24" i="1" s="1"/>
  <c r="H25" i="1"/>
  <c r="I25" i="1" s="1"/>
  <c r="H13" i="1"/>
  <c r="I13" i="1" s="1"/>
  <c r="H14" i="1"/>
  <c r="I14" i="1" s="1"/>
  <c r="H11" i="1"/>
  <c r="I11" i="1" s="1"/>
  <c r="D6" i="1"/>
  <c r="H30" i="1" s="1"/>
  <c r="I30" i="1" s="1"/>
  <c r="D5" i="1"/>
  <c r="H28" i="1" s="1"/>
  <c r="I28" i="1" s="1"/>
  <c r="D4" i="1"/>
  <c r="H22" i="1" s="1"/>
  <c r="I22" i="1" s="1"/>
  <c r="D3" i="1"/>
  <c r="H15" i="1" s="1"/>
  <c r="I15" i="1" s="1"/>
  <c r="D2" i="1"/>
  <c r="H12" i="1" s="1"/>
  <c r="I12" i="1" s="1"/>
  <c r="J29" i="1" l="1"/>
  <c r="J25" i="1"/>
  <c r="J21" i="1"/>
  <c r="J15" i="1"/>
  <c r="J28" i="1"/>
  <c r="J24" i="1"/>
  <c r="J20" i="1"/>
  <c r="J12" i="1"/>
  <c r="J30" i="1"/>
  <c r="J26" i="1"/>
  <c r="J22" i="1"/>
  <c r="J16" i="1"/>
  <c r="J11" i="1"/>
  <c r="J27" i="1"/>
  <c r="J23" i="1"/>
  <c r="J19" i="1"/>
  <c r="J18" i="1"/>
  <c r="J14" i="1"/>
  <c r="J17" i="1"/>
  <c r="H17" i="1"/>
  <c r="I17" i="1" s="1"/>
  <c r="H19" i="1"/>
  <c r="H23" i="1"/>
  <c r="I23" i="1" s="1"/>
  <c r="H27" i="1"/>
  <c r="I27" i="1" s="1"/>
  <c r="H21" i="1"/>
  <c r="I21" i="1" s="1"/>
  <c r="H26" i="1"/>
  <c r="I26" i="1" s="1"/>
  <c r="H29" i="1"/>
  <c r="H16" i="1"/>
  <c r="I16" i="1" s="1"/>
  <c r="H20" i="1"/>
  <c r="I20" i="1" s="1"/>
  <c r="H18" i="1"/>
</calcChain>
</file>

<file path=xl/sharedStrings.xml><?xml version="1.0" encoding="utf-8"?>
<sst xmlns="http://schemas.openxmlformats.org/spreadsheetml/2006/main" count="92" uniqueCount="32">
  <si>
    <t>Pays</t>
  </si>
  <si>
    <t>PIB / habitant ($)</t>
  </si>
  <si>
    <t>France</t>
  </si>
  <si>
    <t>Malaisie</t>
  </si>
  <si>
    <t>Sri Lanka</t>
  </si>
  <si>
    <t>Pakistan</t>
  </si>
  <si>
    <t>Islande</t>
  </si>
  <si>
    <t>Pays PIB min</t>
  </si>
  <si>
    <t>République centrafricaine</t>
  </si>
  <si>
    <t>Pays destination</t>
  </si>
  <si>
    <t>Pays 1</t>
  </si>
  <si>
    <t>Pays 2</t>
  </si>
  <si>
    <t>Pays départ</t>
  </si>
  <si>
    <t>Prix estimé (sans facteur final) (€)</t>
  </si>
  <si>
    <t>Rapport PIB / PIB min</t>
  </si>
  <si>
    <t>Rapport PIB / PIB min pays départ</t>
  </si>
  <si>
    <t>PIB / Habitant (*)</t>
  </si>
  <si>
    <t>Distance (km) (**)</t>
  </si>
  <si>
    <t>Sources :</t>
  </si>
  <si>
    <t>(*)</t>
  </si>
  <si>
    <t>Fonds monétaire international, 2017</t>
  </si>
  <si>
    <t>(**)</t>
  </si>
  <si>
    <t>Prix avec facteur réduction</t>
  </si>
  <si>
    <t>Capitale</t>
  </si>
  <si>
    <t>Paris</t>
  </si>
  <si>
    <t>Kuala Lumpur</t>
  </si>
  <si>
    <t>Islamabad</t>
  </si>
  <si>
    <t>Reykjavik</t>
  </si>
  <si>
    <t>Sri Jayawardenapura Kotte</t>
  </si>
  <si>
    <t>Facteur réduction :</t>
  </si>
  <si>
    <t>Chaine pour le fichier</t>
  </si>
  <si>
    <t>Distances "vol d'oiseau"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</si>
</sst>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r.distance.to/" TargetMode="External"/><Relationship Id="rId1" Type="http://schemas.openxmlformats.org/officeDocument/2006/relationships/hyperlink" Target="https://fr.wikipedia.org/wiki/Liste_des_pays_par_PIB_(PPA)_par_habit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D3972-7479-464E-8A1B-A2A8E05C7B4C}">
  <dimension ref="A1:L34"/>
  <sheetViews>
    <sheetView tabSelected="1" topLeftCell="A7" workbookViewId="0">
      <selection activeCell="N23" sqref="N23"/>
    </sheetView>
  </sheetViews>
  <sheetFormatPr baseColWidth="10" defaultRowHeight="15" x14ac:dyDescent="0.25"/>
  <cols>
    <col min="1" max="1" width="19.42578125" bestFit="1" customWidth="1"/>
    <col min="2" max="2" width="15.5703125" bestFit="1" customWidth="1"/>
    <col min="3" max="3" width="13.140625" bestFit="1" customWidth="1"/>
    <col min="7" max="7" width="15.5703125" bestFit="1" customWidth="1"/>
    <col min="8" max="8" width="15.85546875" bestFit="1" customWidth="1"/>
    <col min="9" max="9" width="27.85546875" customWidth="1"/>
    <col min="10" max="10" width="24.5703125" customWidth="1"/>
    <col min="12" max="12" width="20.140625" bestFit="1" customWidth="1"/>
  </cols>
  <sheetData>
    <row r="1" spans="1:12" x14ac:dyDescent="0.25">
      <c r="A1" t="s">
        <v>0</v>
      </c>
      <c r="B1" t="s">
        <v>23</v>
      </c>
      <c r="C1" t="s">
        <v>16</v>
      </c>
      <c r="D1" t="s">
        <v>14</v>
      </c>
      <c r="F1" t="s">
        <v>7</v>
      </c>
      <c r="G1" t="s">
        <v>8</v>
      </c>
    </row>
    <row r="2" spans="1:12" x14ac:dyDescent="0.25">
      <c r="A2" t="s">
        <v>2</v>
      </c>
      <c r="B2" t="s">
        <v>24</v>
      </c>
      <c r="C2">
        <v>43551</v>
      </c>
      <c r="D2">
        <f>C2/$G$2</f>
        <v>63.951541850220266</v>
      </c>
      <c r="F2" t="s">
        <v>1</v>
      </c>
      <c r="G2">
        <v>681</v>
      </c>
    </row>
    <row r="3" spans="1:12" x14ac:dyDescent="0.25">
      <c r="A3" t="s">
        <v>6</v>
      </c>
      <c r="B3" t="s">
        <v>27</v>
      </c>
      <c r="C3">
        <v>52150</v>
      </c>
      <c r="D3">
        <f>C3/$G$2</f>
        <v>76.578560939794414</v>
      </c>
    </row>
    <row r="4" spans="1:12" x14ac:dyDescent="0.25">
      <c r="A4" t="s">
        <v>3</v>
      </c>
      <c r="B4" t="s">
        <v>25</v>
      </c>
      <c r="C4" s="1">
        <v>28871</v>
      </c>
      <c r="D4">
        <f>C4/$G$2</f>
        <v>42.395007342143906</v>
      </c>
    </row>
    <row r="5" spans="1:12" x14ac:dyDescent="0.25">
      <c r="A5" t="s">
        <v>4</v>
      </c>
      <c r="B5" t="s">
        <v>28</v>
      </c>
      <c r="C5">
        <v>13001</v>
      </c>
      <c r="D5">
        <f>C5/$G$2</f>
        <v>19.091042584434653</v>
      </c>
    </row>
    <row r="6" spans="1:12" x14ac:dyDescent="0.25">
      <c r="A6" t="s">
        <v>5</v>
      </c>
      <c r="B6" t="s">
        <v>26</v>
      </c>
      <c r="C6">
        <v>5354</v>
      </c>
      <c r="D6">
        <f>C6/$G$2</f>
        <v>7.8619676945668138</v>
      </c>
    </row>
    <row r="7" spans="1:12" x14ac:dyDescent="0.25">
      <c r="I7" t="s">
        <v>29</v>
      </c>
      <c r="J7">
        <f>3*10^-3</f>
        <v>3.0000000000000001E-3</v>
      </c>
    </row>
    <row r="10" spans="1:12" x14ac:dyDescent="0.25">
      <c r="A10" t="s">
        <v>10</v>
      </c>
      <c r="B10" t="s">
        <v>11</v>
      </c>
      <c r="C10" t="s">
        <v>17</v>
      </c>
      <c r="F10" t="s">
        <v>12</v>
      </c>
      <c r="G10" t="s">
        <v>9</v>
      </c>
      <c r="H10" t="s">
        <v>15</v>
      </c>
      <c r="I10" t="s">
        <v>13</v>
      </c>
      <c r="J10" t="s">
        <v>22</v>
      </c>
      <c r="L10" t="s">
        <v>30</v>
      </c>
    </row>
    <row r="11" spans="1:12" x14ac:dyDescent="0.25">
      <c r="A11" t="s">
        <v>2</v>
      </c>
      <c r="B11" t="s">
        <v>6</v>
      </c>
      <c r="C11">
        <v>2158</v>
      </c>
      <c r="F11" t="s">
        <v>2</v>
      </c>
      <c r="G11" t="s">
        <v>6</v>
      </c>
      <c r="H11" s="1">
        <f>$D$2</f>
        <v>63.951541850220266</v>
      </c>
      <c r="I11">
        <f>H11*C11</f>
        <v>138007.42731277534</v>
      </c>
      <c r="J11">
        <f>I11*$J$7</f>
        <v>414.02228193832605</v>
      </c>
      <c r="L11" t="str">
        <f>CONCATENATE(F11,"-&gt;",G11,":",ROUND(J11,0))</f>
        <v>France-&gt;Islande:414</v>
      </c>
    </row>
    <row r="12" spans="1:12" x14ac:dyDescent="0.25">
      <c r="A12" t="s">
        <v>2</v>
      </c>
      <c r="B12" t="s">
        <v>3</v>
      </c>
      <c r="C12">
        <v>10466</v>
      </c>
      <c r="F12" t="s">
        <v>2</v>
      </c>
      <c r="G12" t="s">
        <v>3</v>
      </c>
      <c r="H12" s="1">
        <f>$D$2</f>
        <v>63.951541850220266</v>
      </c>
      <c r="I12">
        <f t="shared" ref="I12:I17" si="0">H12*C12</f>
        <v>669316.83700440533</v>
      </c>
      <c r="J12">
        <f t="shared" ref="J12:J30" si="1">I12*$J$7</f>
        <v>2007.9505110132161</v>
      </c>
      <c r="L12" t="str">
        <f t="shared" ref="L12:L30" si="2">CONCATENATE(F12,"-&gt;",G12,":",ROUND(J12,0))</f>
        <v>France-&gt;Malaisie:2008</v>
      </c>
    </row>
    <row r="13" spans="1:12" x14ac:dyDescent="0.25">
      <c r="A13" t="s">
        <v>2</v>
      </c>
      <c r="B13" t="s">
        <v>4</v>
      </c>
      <c r="C13">
        <v>8525</v>
      </c>
      <c r="F13" t="s">
        <v>2</v>
      </c>
      <c r="G13" t="s">
        <v>4</v>
      </c>
      <c r="H13" s="1">
        <f>$D$2</f>
        <v>63.951541850220266</v>
      </c>
      <c r="I13">
        <f t="shared" si="0"/>
        <v>545186.89427312778</v>
      </c>
      <c r="J13">
        <f t="shared" si="1"/>
        <v>1635.5606828193834</v>
      </c>
      <c r="L13" t="str">
        <f t="shared" si="2"/>
        <v>France-&gt;Sri Lanka:1636</v>
      </c>
    </row>
    <row r="14" spans="1:12" x14ac:dyDescent="0.25">
      <c r="A14" t="s">
        <v>2</v>
      </c>
      <c r="B14" t="s">
        <v>5</v>
      </c>
      <c r="C14">
        <v>5921</v>
      </c>
      <c r="F14" t="s">
        <v>2</v>
      </c>
      <c r="G14" t="s">
        <v>5</v>
      </c>
      <c r="H14" s="1">
        <f>$D$2</f>
        <v>63.951541850220266</v>
      </c>
      <c r="I14">
        <f t="shared" si="0"/>
        <v>378657.0792951542</v>
      </c>
      <c r="J14">
        <f t="shared" si="1"/>
        <v>1135.9712378854626</v>
      </c>
      <c r="L14" t="str">
        <f t="shared" si="2"/>
        <v>France-&gt;Pakistan:1136</v>
      </c>
    </row>
    <row r="15" spans="1:12" x14ac:dyDescent="0.25">
      <c r="A15" t="s">
        <v>6</v>
      </c>
      <c r="B15" t="s">
        <v>3</v>
      </c>
      <c r="C15">
        <v>11076</v>
      </c>
      <c r="F15" t="s">
        <v>6</v>
      </c>
      <c r="G15" t="s">
        <v>3</v>
      </c>
      <c r="H15" s="1">
        <f>$D$3</f>
        <v>76.578560939794414</v>
      </c>
      <c r="I15">
        <f>H15*C19</f>
        <v>348662.18795888399</v>
      </c>
      <c r="J15">
        <f t="shared" si="1"/>
        <v>1045.9865638766521</v>
      </c>
      <c r="L15" t="str">
        <f t="shared" si="2"/>
        <v>Islande-&gt;Malaisie:1046</v>
      </c>
    </row>
    <row r="16" spans="1:12" x14ac:dyDescent="0.25">
      <c r="A16" t="s">
        <v>6</v>
      </c>
      <c r="B16" t="s">
        <v>4</v>
      </c>
      <c r="C16">
        <v>9686</v>
      </c>
      <c r="F16" t="s">
        <v>6</v>
      </c>
      <c r="G16" t="s">
        <v>4</v>
      </c>
      <c r="H16" s="1">
        <f>$D$3</f>
        <v>76.578560939794414</v>
      </c>
      <c r="I16">
        <f t="shared" si="0"/>
        <v>741739.94126284868</v>
      </c>
      <c r="J16">
        <f t="shared" si="1"/>
        <v>2225.2198237885459</v>
      </c>
      <c r="L16" t="str">
        <f t="shared" si="2"/>
        <v>Islande-&gt;Sri Lanka:2225</v>
      </c>
    </row>
    <row r="17" spans="1:12" x14ac:dyDescent="0.25">
      <c r="A17" t="s">
        <v>6</v>
      </c>
      <c r="B17" t="s">
        <v>5</v>
      </c>
      <c r="C17">
        <v>6701</v>
      </c>
      <c r="F17" t="s">
        <v>6</v>
      </c>
      <c r="G17" t="s">
        <v>5</v>
      </c>
      <c r="H17" s="1">
        <f>$D$3</f>
        <v>76.578560939794414</v>
      </c>
      <c r="I17">
        <f t="shared" si="0"/>
        <v>513152.9368575624</v>
      </c>
      <c r="J17">
        <f t="shared" si="1"/>
        <v>1539.4588105726873</v>
      </c>
      <c r="L17" t="str">
        <f t="shared" si="2"/>
        <v>Islande-&gt;Pakistan:1539</v>
      </c>
    </row>
    <row r="18" spans="1:12" x14ac:dyDescent="0.25">
      <c r="A18" t="s">
        <v>3</v>
      </c>
      <c r="B18" t="s">
        <v>4</v>
      </c>
      <c r="C18">
        <v>2462</v>
      </c>
      <c r="F18" t="s">
        <v>3</v>
      </c>
      <c r="G18" t="s">
        <v>4</v>
      </c>
      <c r="H18" s="1">
        <f>$D$4</f>
        <v>42.395007342143906</v>
      </c>
      <c r="I18">
        <f>H18*C18</f>
        <v>104376.5080763583</v>
      </c>
      <c r="J18">
        <f t="shared" si="1"/>
        <v>313.12952422907489</v>
      </c>
      <c r="L18" t="str">
        <f t="shared" si="2"/>
        <v>Malaisie-&gt;Sri Lanka:313</v>
      </c>
    </row>
    <row r="19" spans="1:12" x14ac:dyDescent="0.25">
      <c r="A19" t="s">
        <v>3</v>
      </c>
      <c r="B19" t="s">
        <v>5</v>
      </c>
      <c r="C19">
        <v>4553</v>
      </c>
      <c r="F19" t="s">
        <v>3</v>
      </c>
      <c r="G19" t="s">
        <v>5</v>
      </c>
      <c r="H19" s="1">
        <f>$D$4</f>
        <v>42.395007342143906</v>
      </c>
      <c r="I19">
        <f>H19*C19</f>
        <v>193024.4684287812</v>
      </c>
      <c r="J19">
        <f t="shared" si="1"/>
        <v>579.07340528634359</v>
      </c>
      <c r="L19" t="str">
        <f t="shared" si="2"/>
        <v>Malaisie-&gt;Pakistan:579</v>
      </c>
    </row>
    <row r="20" spans="1:12" x14ac:dyDescent="0.25">
      <c r="A20" t="s">
        <v>4</v>
      </c>
      <c r="B20" t="s">
        <v>5</v>
      </c>
      <c r="C20">
        <v>3064</v>
      </c>
      <c r="F20" t="s">
        <v>4</v>
      </c>
      <c r="G20" t="s">
        <v>5</v>
      </c>
      <c r="H20" s="1">
        <f>$D$5</f>
        <v>19.091042584434653</v>
      </c>
      <c r="I20">
        <f>H20*C20</f>
        <v>58494.954478707776</v>
      </c>
      <c r="J20">
        <f t="shared" si="1"/>
        <v>175.48486343612333</v>
      </c>
      <c r="L20" t="str">
        <f t="shared" si="2"/>
        <v>Sri Lanka-&gt;Pakistan:175</v>
      </c>
    </row>
    <row r="21" spans="1:12" x14ac:dyDescent="0.25">
      <c r="F21" t="s">
        <v>6</v>
      </c>
      <c r="G21" t="s">
        <v>2</v>
      </c>
      <c r="H21" s="1">
        <f>$D$3</f>
        <v>76.578560939794414</v>
      </c>
      <c r="I21">
        <f>H21*C11</f>
        <v>165256.53450807635</v>
      </c>
      <c r="J21">
        <f t="shared" si="1"/>
        <v>495.76960352422907</v>
      </c>
      <c r="L21" t="str">
        <f t="shared" si="2"/>
        <v>Islande-&gt;France:496</v>
      </c>
    </row>
    <row r="22" spans="1:12" x14ac:dyDescent="0.25">
      <c r="F22" t="s">
        <v>3</v>
      </c>
      <c r="G22" t="s">
        <v>2</v>
      </c>
      <c r="H22" s="1">
        <f>$D$4</f>
        <v>42.395007342143906</v>
      </c>
      <c r="I22">
        <f t="shared" ref="I22:I29" si="3">H22*C12</f>
        <v>443706.14684287814</v>
      </c>
      <c r="J22">
        <f t="shared" si="1"/>
        <v>1331.1184405286344</v>
      </c>
      <c r="L22" t="str">
        <f t="shared" si="2"/>
        <v>Malaisie-&gt;France:1331</v>
      </c>
    </row>
    <row r="23" spans="1:12" x14ac:dyDescent="0.25">
      <c r="F23" t="s">
        <v>4</v>
      </c>
      <c r="G23" t="s">
        <v>2</v>
      </c>
      <c r="H23" s="1">
        <f>$D$5</f>
        <v>19.091042584434653</v>
      </c>
      <c r="I23">
        <f t="shared" si="3"/>
        <v>162751.13803230543</v>
      </c>
      <c r="J23">
        <f t="shared" si="1"/>
        <v>488.25341409691629</v>
      </c>
      <c r="L23" t="str">
        <f t="shared" si="2"/>
        <v>Sri Lanka-&gt;France:488</v>
      </c>
    </row>
    <row r="24" spans="1:12" x14ac:dyDescent="0.25">
      <c r="F24" t="s">
        <v>5</v>
      </c>
      <c r="G24" t="s">
        <v>2</v>
      </c>
      <c r="H24" s="1">
        <f>$D$6</f>
        <v>7.8619676945668138</v>
      </c>
      <c r="I24">
        <f t="shared" si="3"/>
        <v>46550.710719530107</v>
      </c>
      <c r="J24">
        <f t="shared" si="1"/>
        <v>139.65213215859032</v>
      </c>
      <c r="L24" t="str">
        <f t="shared" si="2"/>
        <v>Pakistan-&gt;France:140</v>
      </c>
    </row>
    <row r="25" spans="1:12" x14ac:dyDescent="0.25">
      <c r="F25" t="s">
        <v>3</v>
      </c>
      <c r="G25" t="s">
        <v>6</v>
      </c>
      <c r="H25" s="1">
        <f>$D$4</f>
        <v>42.395007342143906</v>
      </c>
      <c r="I25">
        <f>H25*C19</f>
        <v>193024.4684287812</v>
      </c>
      <c r="J25">
        <f t="shared" si="1"/>
        <v>579.07340528634359</v>
      </c>
      <c r="L25" t="str">
        <f t="shared" si="2"/>
        <v>Malaisie-&gt;Islande:579</v>
      </c>
    </row>
    <row r="26" spans="1:12" x14ac:dyDescent="0.25">
      <c r="F26" t="s">
        <v>4</v>
      </c>
      <c r="G26" t="s">
        <v>6</v>
      </c>
      <c r="H26" s="1">
        <f>$D$5</f>
        <v>19.091042584434653</v>
      </c>
      <c r="I26">
        <f t="shared" si="3"/>
        <v>184915.83847283406</v>
      </c>
      <c r="J26">
        <f t="shared" si="1"/>
        <v>554.74751541850219</v>
      </c>
      <c r="L26" t="str">
        <f t="shared" si="2"/>
        <v>Sri Lanka-&gt;Islande:555</v>
      </c>
    </row>
    <row r="27" spans="1:12" x14ac:dyDescent="0.25">
      <c r="F27" t="s">
        <v>5</v>
      </c>
      <c r="G27" t="s">
        <v>6</v>
      </c>
      <c r="H27" s="1">
        <f>$D$6</f>
        <v>7.8619676945668138</v>
      </c>
      <c r="I27">
        <f t="shared" si="3"/>
        <v>52683.045521292217</v>
      </c>
      <c r="J27">
        <f t="shared" si="1"/>
        <v>158.04913656387666</v>
      </c>
      <c r="L27" t="str">
        <f t="shared" si="2"/>
        <v>Pakistan-&gt;Islande:158</v>
      </c>
    </row>
    <row r="28" spans="1:12" x14ac:dyDescent="0.25">
      <c r="F28" t="s">
        <v>4</v>
      </c>
      <c r="G28" t="s">
        <v>3</v>
      </c>
      <c r="H28" s="1">
        <f>$D$5</f>
        <v>19.091042584434653</v>
      </c>
      <c r="I28">
        <f t="shared" si="3"/>
        <v>47002.146842878115</v>
      </c>
      <c r="J28">
        <f t="shared" si="1"/>
        <v>141.00644052863436</v>
      </c>
      <c r="L28" t="str">
        <f t="shared" si="2"/>
        <v>Sri Lanka-&gt;Malaisie:141</v>
      </c>
    </row>
    <row r="29" spans="1:12" x14ac:dyDescent="0.25">
      <c r="F29" t="s">
        <v>5</v>
      </c>
      <c r="G29" t="s">
        <v>3</v>
      </c>
      <c r="H29" s="1">
        <f>$D$6</f>
        <v>7.8619676945668138</v>
      </c>
      <c r="I29">
        <f t="shared" si="3"/>
        <v>35795.538913362703</v>
      </c>
      <c r="J29">
        <f t="shared" si="1"/>
        <v>107.38661674008812</v>
      </c>
      <c r="L29" t="str">
        <f t="shared" si="2"/>
        <v>Pakistan-&gt;Malaisie:107</v>
      </c>
    </row>
    <row r="30" spans="1:12" x14ac:dyDescent="0.25">
      <c r="F30" t="s">
        <v>5</v>
      </c>
      <c r="G30" t="s">
        <v>4</v>
      </c>
      <c r="H30" s="1">
        <f>$D$6</f>
        <v>7.8619676945668138</v>
      </c>
      <c r="I30">
        <f>H30*C20</f>
        <v>24089.069016152716</v>
      </c>
      <c r="J30">
        <f t="shared" si="1"/>
        <v>72.267207048458147</v>
      </c>
      <c r="L30" t="str">
        <f t="shared" si="2"/>
        <v>Pakistan-&gt;Sri Lanka:72</v>
      </c>
    </row>
    <row r="33" spans="1:3" x14ac:dyDescent="0.25">
      <c r="A33" t="s">
        <v>18</v>
      </c>
      <c r="B33" t="s">
        <v>19</v>
      </c>
      <c r="C33" s="2" t="s">
        <v>20</v>
      </c>
    </row>
    <row r="34" spans="1:3" x14ac:dyDescent="0.25">
      <c r="B34" t="s">
        <v>21</v>
      </c>
      <c r="C34" s="2" t="s">
        <v>31</v>
      </c>
    </row>
  </sheetData>
  <hyperlinks>
    <hyperlink ref="C33" r:id="rId1" xr:uid="{03D0DAE3-5E9E-4A2C-A250-280DF0C8B696}"/>
    <hyperlink ref="C34" r:id="rId2" xr:uid="{34760D80-F394-4EC7-8C9E-7AA1D90981FD}"/>
  </hyperlinks>
  <pageMargins left="0.7" right="0.7" top="0.75" bottom="0.75" header="0.3" footer="0.3"/>
  <pageSetup paperSize="9" orientation="portrait" r:id="rId3"/>
  <ignoredErrors>
    <ignoredError sqref="H27:H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Tangi Tassin</dc:creator>
  <cp:lastModifiedBy>Tangi Tassin</cp:lastModifiedBy>
  <dcterms:created xsi:type="dcterms:W3CDTF">2020-03-13T12:10:59Z</dcterms:created>
  <dcterms:modified xsi:type="dcterms:W3CDTF">2020-03-13T13:38:44Z</dcterms:modified>
</cp:coreProperties>
</file>