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530" tabRatio="531" firstSheet="1" activeTab="5"/>
  </bookViews>
  <sheets>
    <sheet name="Declaração de Trabalho" sheetId="2" r:id="rId1"/>
    <sheet name="Plano de Geren. de Requisitos" sheetId="3" r:id="rId2"/>
    <sheet name="Requisitos NF" sheetId="7" r:id="rId3"/>
    <sheet name="Requisitos" sheetId="1" r:id="rId4"/>
    <sheet name="Casos de Uso" sheetId="5" r:id="rId5"/>
    <sheet name="Regras de Negócio" sheetId="6" r:id="rId6"/>
  </sheets>
  <definedNames>
    <definedName name="_xlnm.Print_Area" localSheetId="0">'Declaração de Trabalho'!$B$2:$K$37</definedName>
    <definedName name="_xlnm.Print_Area" localSheetId="1">'Plano de Geren. de Requisitos'!$B$2:$J$71</definedName>
    <definedName name="beneficio">Requisitos!$XFB$1:$XFB$3</definedName>
    <definedName name="estabilidade">Requisitos!$XFA$1:$XFA$3</definedName>
    <definedName name="papel">'Plano de Geren. de Requisitos'!$XFB$1:$XFB$4</definedName>
    <definedName name="requisitos">Requisitos!$B$5:$H$60</definedName>
    <definedName name="risco">Requisitos!$XEY$1:$XEY$3</definedName>
    <definedName name="situacao">Requisitos!$XEZ$1:$XEZ$3</definedName>
  </definedNames>
  <calcPr calcId="144525"/>
</workbook>
</file>

<file path=xl/calcChain.xml><?xml version="1.0" encoding="utf-8"?>
<calcChain xmlns="http://schemas.openxmlformats.org/spreadsheetml/2006/main">
  <c r="C296" i="5" l="1"/>
  <c r="A58" i="1"/>
  <c r="B58" i="1" s="1"/>
  <c r="A15" i="6"/>
  <c r="A6" i="6"/>
  <c r="B6" i="6" s="1"/>
  <c r="A18" i="6"/>
  <c r="B18" i="6"/>
  <c r="A19" i="6"/>
  <c r="B19" i="6"/>
  <c r="A20" i="6"/>
  <c r="B20" i="6"/>
  <c r="A21" i="6"/>
  <c r="B21" i="6"/>
  <c r="A5" i="6"/>
  <c r="B4" i="6"/>
  <c r="B22" i="6"/>
  <c r="A22" i="6" s="1"/>
  <c r="A59" i="1" l="1"/>
  <c r="B59" i="1" s="1"/>
  <c r="A7" i="6"/>
  <c r="B5" i="1"/>
  <c r="A6" i="1"/>
  <c r="C316" i="5" l="1"/>
  <c r="C306" i="5"/>
  <c r="B7" i="6"/>
  <c r="A8" i="6"/>
  <c r="C4" i="5"/>
  <c r="A7" i="1"/>
  <c r="B6" i="1"/>
  <c r="B8" i="6" l="1"/>
  <c r="A10" i="6"/>
  <c r="C14" i="5"/>
  <c r="B7" i="1"/>
  <c r="A8" i="1"/>
  <c r="A14" i="6" l="1"/>
  <c r="B10" i="6"/>
  <c r="C24" i="5"/>
  <c r="A9" i="1"/>
  <c r="B8" i="1"/>
  <c r="B14" i="6" l="1"/>
  <c r="C34" i="5"/>
  <c r="B9" i="1"/>
  <c r="A17" i="6" l="1"/>
  <c r="B17" i="6" s="1"/>
  <c r="B15" i="6"/>
  <c r="C44" i="5"/>
  <c r="A10" i="1"/>
  <c r="B10" i="1" l="1"/>
  <c r="A11" i="1" l="1"/>
  <c r="B11" i="1" l="1"/>
  <c r="A12" i="1"/>
  <c r="A13" i="1" s="1"/>
  <c r="B13" i="1" s="1"/>
  <c r="C54" i="5" l="1"/>
  <c r="A14" i="1"/>
  <c r="B12" i="1"/>
  <c r="C64" i="5" s="1"/>
  <c r="B14" i="1" l="1"/>
  <c r="A15" i="1" l="1"/>
  <c r="A16" i="1" s="1"/>
  <c r="B16" i="1" s="1"/>
  <c r="A17" i="1" l="1"/>
  <c r="B17" i="1" s="1"/>
  <c r="B15" i="1"/>
  <c r="A18" i="1" l="1"/>
  <c r="B18" i="1" s="1"/>
  <c r="A19" i="1" l="1"/>
  <c r="B19" i="1" s="1"/>
  <c r="A20" i="1" l="1"/>
  <c r="B20" i="1" s="1"/>
  <c r="A21" i="1" l="1"/>
  <c r="B21" i="1" s="1"/>
  <c r="A22" i="1" l="1"/>
  <c r="B22" i="1" s="1"/>
  <c r="A23" i="1" l="1"/>
  <c r="B23" i="1" l="1"/>
  <c r="A24" i="1"/>
  <c r="B24" i="1" s="1"/>
  <c r="A25" i="1"/>
  <c r="A26" i="1" l="1"/>
  <c r="B25" i="1"/>
  <c r="C114" i="5"/>
  <c r="C124" i="5"/>
  <c r="C104" i="5"/>
  <c r="C94" i="5"/>
  <c r="A27" i="1" l="1"/>
  <c r="B26" i="1"/>
  <c r="A28" i="1" l="1"/>
  <c r="B27" i="1"/>
  <c r="B28" i="1" l="1"/>
  <c r="A29" i="1"/>
  <c r="B29" i="1" l="1"/>
  <c r="A30" i="1"/>
  <c r="B30" i="1" l="1"/>
  <c r="A31" i="1"/>
  <c r="B31" i="1" l="1"/>
  <c r="A32" i="1"/>
  <c r="B32" i="1" l="1"/>
  <c r="A33" i="1"/>
  <c r="B33" i="1" l="1"/>
  <c r="A34" i="1"/>
  <c r="B34" i="1" l="1"/>
  <c r="A35" i="1"/>
  <c r="C74" i="5"/>
  <c r="C134" i="5"/>
  <c r="B35" i="1" l="1"/>
  <c r="C154" i="5" s="1"/>
  <c r="A36" i="1"/>
  <c r="C144" i="5"/>
  <c r="B36" i="1" l="1"/>
  <c r="A37" i="1"/>
  <c r="A38" i="1" s="1"/>
  <c r="A39" i="1" s="1"/>
  <c r="A40" i="1" s="1"/>
  <c r="A41" i="1" s="1"/>
  <c r="A42" i="1" s="1"/>
  <c r="A43" i="1" s="1"/>
  <c r="A44" i="1" s="1"/>
  <c r="A45" i="1" l="1"/>
  <c r="B45" i="1" s="1"/>
  <c r="B39" i="1"/>
  <c r="B37" i="1"/>
  <c r="A46" i="1" l="1"/>
  <c r="A47" i="1" s="1"/>
  <c r="A48" i="1" s="1"/>
  <c r="A49" i="1" s="1"/>
  <c r="A50" i="1" s="1"/>
  <c r="A51" i="1" s="1"/>
  <c r="A52" i="1" s="1"/>
  <c r="A53" i="1" s="1"/>
  <c r="A54" i="1" s="1"/>
  <c r="A55" i="1" s="1"/>
  <c r="A56" i="1" s="1"/>
  <c r="A57" i="1" s="1"/>
  <c r="B57" i="1" s="1"/>
  <c r="C84" i="5" s="1"/>
  <c r="B38" i="1"/>
  <c r="B40" i="1" l="1"/>
  <c r="C206" i="5" l="1"/>
  <c r="B41" i="1"/>
  <c r="B42" i="1" l="1"/>
  <c r="C216" i="5" s="1"/>
  <c r="B43" i="1" l="1"/>
  <c r="B44" i="1" l="1"/>
  <c r="B46" i="1" l="1"/>
  <c r="B47" i="1" l="1"/>
  <c r="B48" i="1" l="1"/>
  <c r="C236" i="5" l="1"/>
  <c r="B49" i="1"/>
  <c r="C246" i="5" s="1"/>
  <c r="B50" i="1" l="1"/>
  <c r="C256" i="5" s="1"/>
  <c r="B51" i="1" l="1"/>
  <c r="B52" i="1" l="1"/>
  <c r="B53" i="1" l="1"/>
  <c r="B54" i="1" l="1"/>
  <c r="B56" i="1" l="1"/>
  <c r="B55" i="1"/>
  <c r="C266" i="5" s="1"/>
  <c r="C286" i="5" l="1"/>
  <c r="C196" i="5"/>
  <c r="C226" i="5"/>
  <c r="C176" i="5"/>
  <c r="C166" i="5"/>
  <c r="C186" i="5"/>
  <c r="B5" i="6"/>
</calcChain>
</file>

<file path=xl/comments1.xml><?xml version="1.0" encoding="utf-8"?>
<comments xmlns="http://schemas.openxmlformats.org/spreadsheetml/2006/main">
  <authors>
    <author>Marcos Vieira dos Santos</author>
  </authors>
  <commentList>
    <comment ref="D4" authorId="0">
      <text>
        <r>
          <rPr>
            <b/>
            <sz val="9"/>
            <color indexed="81"/>
            <rFont val="Tahoma"/>
            <family val="2"/>
          </rPr>
          <t>Marcos Vieira dos Santos:</t>
        </r>
        <r>
          <rPr>
            <sz val="9"/>
            <color indexed="81"/>
            <rFont val="Tahoma"/>
            <family val="2"/>
          </rPr>
          <t xml:space="preserve">
Requisitos críticos são aqueles que sem eles o sistema não existe.
Requisitos importantes se não implantado podem afetar a satisfação do cliente mas não afeta o desempenho do sistema.
Requisitos desejáveis são aqueles que serão pouco utilizados e podem até não ser implantados.
</t>
        </r>
      </text>
    </comment>
    <comment ref="E4" authorId="0">
      <text>
        <r>
          <rPr>
            <b/>
            <sz val="9"/>
            <color indexed="81"/>
            <rFont val="Tahoma"/>
            <family val="2"/>
          </rPr>
          <t>Marcos Vieira dos Santos:</t>
        </r>
        <r>
          <rPr>
            <sz val="9"/>
            <color indexed="81"/>
            <rFont val="Tahoma"/>
            <family val="2"/>
          </rPr>
          <t xml:space="preserve">
Relacionado à maturidade do requisito. Reflete a possibilidade de o requisito sofrer alterações furturas.
</t>
        </r>
      </text>
    </comment>
    <comment ref="F4" authorId="0">
      <text>
        <r>
          <rPr>
            <b/>
            <sz val="9"/>
            <color indexed="81"/>
            <rFont val="Tahoma"/>
            <family val="2"/>
          </rPr>
          <t>Marcos Vieira dos Santos:</t>
        </r>
        <r>
          <rPr>
            <sz val="9"/>
            <color indexed="81"/>
            <rFont val="Tahoma"/>
            <family val="2"/>
          </rPr>
          <t xml:space="preserve">
A situação tem a ver com o acordo prévio com o cliente antes mesmo de constar nos requisitos.
</t>
        </r>
      </text>
    </comment>
    <comment ref="G4" authorId="0">
      <text>
        <r>
          <rPr>
            <b/>
            <sz val="9"/>
            <color indexed="81"/>
            <rFont val="Tahoma"/>
            <family val="2"/>
          </rPr>
          <t>Marcos Vieira dos Santos:</t>
        </r>
        <r>
          <rPr>
            <sz val="9"/>
            <color indexed="81"/>
            <rFont val="Tahoma"/>
            <family val="2"/>
          </rPr>
          <t xml:space="preserve">
Essa propriedade está relacionada com o grau de dificuldade de implementação combinada com a baixa estabilidade e dificuldades técnicas, mesmo que exteriores ao sistema.
</t>
        </r>
      </text>
    </comment>
  </commentList>
</comments>
</file>

<file path=xl/sharedStrings.xml><?xml version="1.0" encoding="utf-8"?>
<sst xmlns="http://schemas.openxmlformats.org/spreadsheetml/2006/main" count="1091" uniqueCount="441">
  <si>
    <t>Mapa</t>
  </si>
  <si>
    <t>Nº</t>
  </si>
  <si>
    <t>Descrição do Requisito</t>
  </si>
  <si>
    <t>A secretária poderá cadastrar um candidato</t>
  </si>
  <si>
    <t>A secretária poderá reagendar um paciente</t>
  </si>
  <si>
    <t>A secretária poderá editar o cadastro de um candidato</t>
  </si>
  <si>
    <t>O supervisor poderá cadastrar uma secretária</t>
  </si>
  <si>
    <t>O supervisor poderá editar uma secretária</t>
  </si>
  <si>
    <t>O supervisor poderá desabilitar uma secretária</t>
  </si>
  <si>
    <t>O supervisor poderá consultar a lista de secretárias</t>
  </si>
  <si>
    <t>O supervisor poderá cadastrar um estagiário</t>
  </si>
  <si>
    <t>O supervisor poderá editar um estagiário</t>
  </si>
  <si>
    <t>O supervisor poderá consultar lista de estagiários</t>
  </si>
  <si>
    <t>O supervisor pode transferir um paciente para outro estagiário</t>
  </si>
  <si>
    <t>Propriedades</t>
  </si>
  <si>
    <t>Estabilidade</t>
  </si>
  <si>
    <t>Situação</t>
  </si>
  <si>
    <t>Risco</t>
  </si>
  <si>
    <t>Crítico</t>
  </si>
  <si>
    <t>Importante</t>
  </si>
  <si>
    <t>Desejável</t>
  </si>
  <si>
    <t>Alta</t>
  </si>
  <si>
    <t>Média</t>
  </si>
  <si>
    <t>Baixa</t>
  </si>
  <si>
    <t>Proposto</t>
  </si>
  <si>
    <t>Aprovado</t>
  </si>
  <si>
    <t>Cancelado</t>
  </si>
  <si>
    <t>Alto</t>
  </si>
  <si>
    <t>Médio</t>
  </si>
  <si>
    <t>Baixo</t>
  </si>
  <si>
    <t>Benefício</t>
  </si>
  <si>
    <t>O supervisor pode ver o histórico de atendimento de um estagiário</t>
  </si>
  <si>
    <t>O estagiário poderá fazer login no sistema</t>
  </si>
  <si>
    <t>A secretária poderá ver informações de contato de um paciente</t>
  </si>
  <si>
    <t>Responsável pelo Requisto</t>
  </si>
  <si>
    <t>Observações</t>
  </si>
  <si>
    <t>Declaração de trabalho</t>
  </si>
  <si>
    <t>Introdução</t>
  </si>
  <si>
    <t>Objetivo do Projeto</t>
  </si>
  <si>
    <t>Desenvolver aplicativo web para gerenciar atendimento de terapia neuro-pediátrica para instituição UMC.</t>
  </si>
  <si>
    <t>Macro Recrorrequisitos do sistema</t>
  </si>
  <si>
    <t>Especificação da necessidade</t>
  </si>
  <si>
    <t xml:space="preserve">Desenvolver aplicativo web para gerenciar atendimento de terapia neuro-pediátrica para instituição UMC.
O sistema deve permitir principalmente o cadastro dos candidatos que acessam o programa em sala destinada no prédio da UMC, Campos Vila Leopoldina.
O sistema deve permitir também a promoção de candidato para paciente, através de atuação de usuário do tipo supervisor. </t>
  </si>
  <si>
    <t xml:space="preserve">O sistema deverá prover forma de agendamento dos candidatos, promoção destes para pacientes, controle do tratamento através de interação com estagiários definidos para cada paciente, visualização de relatórios de pacientes e de estagiários. </t>
  </si>
  <si>
    <t>Consultas a serem realizadas</t>
  </si>
  <si>
    <t>O sistema deverá permitir visualização do histórico do paciente em todas as vezes que ele passou em tratamento.</t>
  </si>
  <si>
    <t>O sistema deverá permitir visualização do histórico do estagiário em todos os atendimentos.</t>
  </si>
  <si>
    <t>O sistema deverá permitir ao estagiário consultar o histórico de seus pacientes desde que definido pelo supervisor!</t>
  </si>
  <si>
    <t>A secretário poderá ver detalhes dos candidatos e pacientes.</t>
  </si>
  <si>
    <t>O sistema deverá prover relatórios dos atendimentos, quantificando-os por períodos. Os relatórios, no entanto, devem ser gerados em .csv, a fim de permitir maior mobilidade no tratamento das informações.</t>
  </si>
  <si>
    <t>Cadastro de Candidatos</t>
  </si>
  <si>
    <t>O sistema deverá permitir o cadastro de candidatos sem importar a ordem. Deve permitir cadastrar nome, sobre nome, data de nascimento, nome do pai, nome da mãe, documento do pai, documento da mãe, endereço( tipo de logradouro, logradouro, bairro, cidade, estado, país), telefone celular, queixa, nível de dor, laudo médico, observações do problema. O sistema deve proibir o cadastro duplicado. Cada candidato deve ser cadastrado apenas uma vêz. Na ocasião do cadastro o sistema deve verificar se o candidato já foi candidato ou paciente.</t>
  </si>
  <si>
    <t>Agenda de pacientes</t>
  </si>
  <si>
    <t xml:space="preserve">O sistema deve permitir o agendamento dos paciente no tempo. A Agenda deve permitir criar os dias que possuem atendimento e esses dias devem ser divididos em períodos relativos ao tempo de cada sessão. A agenda deve ser relativa ao estagiário designado. </t>
  </si>
  <si>
    <t>Esse documento tem por finalidade prover o entendimento comum entre a equipe de desenvolvimento  e o fornecedor de requisitos da instituição UMC para desenvolvimento de artefato de software para catalogar e controlar usuários do sistema de atendimento neuro-pediátrico</t>
  </si>
  <si>
    <t>Tecnologia de desenvolvimento</t>
  </si>
  <si>
    <t>O sistema deverá ser desenvolvido com tecnologias web de última geração, adaptável aqualquer tipo de aparelho que suporte um browser.</t>
  </si>
  <si>
    <t>Autenticação no sistema</t>
  </si>
  <si>
    <t>O sistema poderá ser acessado apenas através de autenticação de usuário. Os usuários deverão entrar com email e senha. O conteúdo deverá ser sensível ao tipo de usuário. Os tipos de usuários definidos são: Recepcionista - Coordenador - estagiário - supervisor.</t>
  </si>
  <si>
    <t>Infraestrutura</t>
  </si>
  <si>
    <t>O sistema será projetado para responder dentro de uma intranet, podendo ser acessível através de uma lan wifi dentro dos domínios da instituição.</t>
  </si>
  <si>
    <t>Plano de Gerenciamento de Requisitos</t>
  </si>
  <si>
    <t>Finalidade</t>
  </si>
  <si>
    <t>Documentar o planejamento e controle dos requisitos para o sistema de acompnahamento de  sessões terapeuticas na Universidade UMC, campus Vila Lobos.</t>
  </si>
  <si>
    <t>Escopo</t>
  </si>
  <si>
    <t>Gerenciar os requisitos para desenvolvimento de sistema de controle de usuários de terapia neuro-pediátrica.</t>
  </si>
  <si>
    <t>Definições, acrônimos e abreviações</t>
  </si>
  <si>
    <t>Vide Glossário do Projeto</t>
  </si>
  <si>
    <t>Referências</t>
  </si>
  <si>
    <t>Este documento tem como referência a Declaração de Trabalho</t>
  </si>
  <si>
    <t>Visão Geral</t>
  </si>
  <si>
    <t>Este documento será composto de:</t>
  </si>
  <si>
    <t>Gerenciamento de Requisitos - Planilha de acompnhamento dos requisitos, numerados e agrupados por categorias</t>
  </si>
  <si>
    <t>O fornecedor de requisitos será pessoa indicada pelo diretor da área de terapia neuro-pediátrica.</t>
  </si>
  <si>
    <t>O Gerenciamento se dará através de matriz de responsabilidades onde serão definidas as estratégias para cada requisito bem como seu acompnhamento.</t>
  </si>
  <si>
    <t>Os princiais marcos do levantamento de requisitos são:
Dia 27/02/2016 - Explanação dos objetivos gerais pelos professores Niton e Fernando
Dia 05/03/2016 - Entrevista coletiva com o indicado pelo diretor para detalhamento do sistema
Dia 12/03/2016 - Entrevista coletiva com o indicado pelo diretor para detalhamento dos requisitos</t>
  </si>
  <si>
    <t>Gerencimento de Requisitos</t>
  </si>
  <si>
    <t>O gerenciamento de requisitos se dará através da matriz de responsabilidades:</t>
  </si>
  <si>
    <t>Subprocesso/Atividade</t>
  </si>
  <si>
    <t>Manter integridade dos requisitos</t>
  </si>
  <si>
    <t>Gerenciamento de configuração</t>
  </si>
  <si>
    <t>Identificar fornecedores de requisitos</t>
  </si>
  <si>
    <t>Analisar problemas</t>
  </si>
  <si>
    <t>Identificar necessidades</t>
  </si>
  <si>
    <t>Levantar características do produto</t>
  </si>
  <si>
    <t>Definir o sistema</t>
  </si>
  <si>
    <t>Validar escopo do sistema</t>
  </si>
  <si>
    <t>Especificar requisitos funcionais e não funcionais</t>
  </si>
  <si>
    <t>Especificar cenários operacionais</t>
  </si>
  <si>
    <t>Criar protótipos</t>
  </si>
  <si>
    <t>Refinar Requisitos</t>
  </si>
  <si>
    <t>Validar requisitos com fornecedores de Requisitos</t>
  </si>
  <si>
    <t>Aprovar requisitos</t>
  </si>
  <si>
    <t>Estabelecer ambiente de requisitos</t>
  </si>
  <si>
    <t>Responsável</t>
  </si>
  <si>
    <t>Marcos</t>
  </si>
  <si>
    <t>Giovani</t>
  </si>
  <si>
    <t>Gerente de Projetos</t>
  </si>
  <si>
    <t>Analista de Requisitos</t>
  </si>
  <si>
    <t>Patrocinador do Projeto e Analista de Processos</t>
  </si>
  <si>
    <t>Analista de Sistema e Designer</t>
  </si>
  <si>
    <t>Planejar Gerenciamento de Requisitos</t>
  </si>
  <si>
    <t>Papel Executado</t>
  </si>
  <si>
    <t>Equipe do Cliente</t>
  </si>
  <si>
    <t>Equipe do Projeto</t>
  </si>
  <si>
    <t>Ferramentas, ambiente e infraestrutura</t>
  </si>
  <si>
    <t>O gerenciamento de requisitos será feito através de planilha de excel.</t>
  </si>
  <si>
    <t>Os artefatos produzidos serão produzidos em documento do word.</t>
  </si>
  <si>
    <t>Identificação dos Requisitos</t>
  </si>
  <si>
    <t>Os artefatos desse projeto seguirão as definições para sua correta identificação:</t>
  </si>
  <si>
    <t>Abreviação</t>
  </si>
  <si>
    <t>Tipo de requisito</t>
  </si>
  <si>
    <t>Fornecedor de Requisito</t>
  </si>
  <si>
    <t>Necessidade do Interessado</t>
  </si>
  <si>
    <t>Características do Produto</t>
  </si>
  <si>
    <t>CaP</t>
  </si>
  <si>
    <t>NeI</t>
  </si>
  <si>
    <t>FoR</t>
  </si>
  <si>
    <t>Requisito de Interface</t>
  </si>
  <si>
    <t>ReI</t>
  </si>
  <si>
    <t>Requisitos Funcionais</t>
  </si>
  <si>
    <t>ReF</t>
  </si>
  <si>
    <t>Requisitos Não Funcionais</t>
  </si>
  <si>
    <t>RNF</t>
  </si>
  <si>
    <t>Eventos</t>
  </si>
  <si>
    <t>Evt</t>
  </si>
  <si>
    <t>O projeto seguirá o padrão TipSeq - Tipo - Sequência</t>
  </si>
  <si>
    <t>Tipos de Requisitos e Artefatos</t>
  </si>
  <si>
    <t>Serão gerados, ao longo desse gerenciamento, os seguintes artefatos:</t>
  </si>
  <si>
    <t>Plano de Gerenciamento de Requisito</t>
  </si>
  <si>
    <t>Artefatos</t>
  </si>
  <si>
    <t>Siglas</t>
  </si>
  <si>
    <t>PGR</t>
  </si>
  <si>
    <t>VIS</t>
  </si>
  <si>
    <t>Documento de Visão</t>
  </si>
  <si>
    <t>GLP</t>
  </si>
  <si>
    <t>Glossário do Projeto</t>
  </si>
  <si>
    <t>LRQ</t>
  </si>
  <si>
    <t>Lista de Requisitos</t>
  </si>
  <si>
    <t>ECU</t>
  </si>
  <si>
    <t>Especificação de casos de uso</t>
  </si>
  <si>
    <t>MOD</t>
  </si>
  <si>
    <t>Modelo de Dados</t>
  </si>
  <si>
    <t>Matriz de rastreabilidade</t>
  </si>
  <si>
    <t>***</t>
  </si>
  <si>
    <t>A secretária poderá editar a agenda do paciente</t>
  </si>
  <si>
    <t>O supervisor poderá cadastrar um coordenador</t>
  </si>
  <si>
    <t>O supervisor poderá editar um coordenador</t>
  </si>
  <si>
    <t>O supervisor poderá desabilitar um estagiário</t>
  </si>
  <si>
    <t>O supervisor poderá consultar lista de coordenadores</t>
  </si>
  <si>
    <t>O estagiário poderá visualizar somente o prontuário dos seus pacientes</t>
  </si>
  <si>
    <t>O supervisor poderá editar a agenda do paciente</t>
  </si>
  <si>
    <t>O supervisor poderá reagendar um paciente</t>
  </si>
  <si>
    <t>O supervisor poderá visualizar o prontuário dos pacientes</t>
  </si>
  <si>
    <t>O coordenador poderá fazer login o sistema</t>
  </si>
  <si>
    <t>O supervisor poderá fazer login no sistema</t>
  </si>
  <si>
    <t>O supervisor deverá ter acesso aos prontuários de pacientes anteriores</t>
  </si>
  <si>
    <t>O estagiário poderá preencher o prontuário até uma data limite.</t>
  </si>
  <si>
    <t>O coodenador deverá acessar o controle de frequencia dos pacientes</t>
  </si>
  <si>
    <t>Somente o estagiário responsável ou supervisor poderá editar um atendimento</t>
  </si>
  <si>
    <t>O supervisor pode editar um prontuário</t>
  </si>
  <si>
    <t>O sistema deverá ser capaz de guardar histórico para o candidato</t>
  </si>
  <si>
    <t>Equipe do projeto</t>
  </si>
  <si>
    <t>Pré Condições</t>
  </si>
  <si>
    <t>Nome</t>
  </si>
  <si>
    <t>Restrições de Implantação</t>
  </si>
  <si>
    <t>Fluxo Normal de Eventos</t>
  </si>
  <si>
    <t>Requisito</t>
  </si>
  <si>
    <t>Descrição</t>
  </si>
  <si>
    <t>Pós condições</t>
  </si>
  <si>
    <t>Fluxo Alternativo de Eventos</t>
  </si>
  <si>
    <t>Usuário cadastrado com sucesso</t>
  </si>
  <si>
    <t>Existência do usuário</t>
  </si>
  <si>
    <t>Campos obrigatórios não devem ser vazios</t>
  </si>
  <si>
    <t>O supervisor entra no formulário de edição;
Altera informações para o usuário;
Clica em salvar dados;
Recebe mensagem de êxito.</t>
  </si>
  <si>
    <t>Todos os campos obrigatórios são necessários</t>
  </si>
  <si>
    <t>ReF - 8</t>
  </si>
  <si>
    <t>nenhuma</t>
  </si>
  <si>
    <t>N/c</t>
  </si>
  <si>
    <t>Lista visualizada</t>
  </si>
  <si>
    <t>Ordem</t>
  </si>
  <si>
    <t>O supervisor deverá ser capaz de cadastrar baterias</t>
  </si>
  <si>
    <r>
      <rPr>
        <b/>
        <sz val="11"/>
        <color rgb="FFFF0000"/>
        <rFont val="Calibri"/>
        <family val="2"/>
        <scheme val="minor"/>
      </rPr>
      <t>Provável regra de negóci</t>
    </r>
    <r>
      <rPr>
        <sz val="11"/>
        <color theme="1"/>
        <rFont val="Calibri"/>
        <family val="2"/>
        <scheme val="minor"/>
      </rPr>
      <t>o 
Isso não é um requisito funcional?</t>
    </r>
  </si>
  <si>
    <t>ReF - 12</t>
  </si>
  <si>
    <t>ReF - 13</t>
  </si>
  <si>
    <t>ReF - 14</t>
  </si>
  <si>
    <t>ReF - 19</t>
  </si>
  <si>
    <t>ReF - 1</t>
  </si>
  <si>
    <t>usuário e senha incorretos</t>
  </si>
  <si>
    <t>O usuário entra com usuário e senha;
Clica no botão entrar;
o sistema valida o usuário;
emite mensagem de sucesso.</t>
  </si>
  <si>
    <t>O usuário entra com usuário o senha incorretos;
Clica no botão entrar;
o sistema não  valida o usuário;
emite aviso;
Volta para formulário de login.</t>
  </si>
  <si>
    <t>Usuário logado.</t>
  </si>
  <si>
    <t>ReF - 2</t>
  </si>
  <si>
    <t>Permitir o cadastro de um novo candidato</t>
  </si>
  <si>
    <t>Preencher campos obrigatórios do formulário</t>
  </si>
  <si>
    <t>Não preenchimento de campos obrigatórios</t>
  </si>
  <si>
    <t>A secretária acessa o formulário de cadastro de candidatos;
Entra com os dados;
Clica em salvar;
O sistema persiste dos dados do candidato e emite mensagem de sucesso.</t>
  </si>
  <si>
    <t>A secretária acessa o formulário de cadastro de candidatos;
Não preenche todos os campos obrigatórios;
Clica em salvar;
O sistema não persiste dos dados do candidato e emite aviso;
volta para o formulário de cadastro.</t>
  </si>
  <si>
    <t>candidato cadastrado</t>
  </si>
  <si>
    <t>ReF - 3</t>
  </si>
  <si>
    <t>Permitir consulta ao cadastro de um candidato</t>
  </si>
  <si>
    <t>possuir candidatos cadastrados</t>
  </si>
  <si>
    <t>procurar candidato não ccadastrado</t>
  </si>
  <si>
    <t>A secretária acessa o formulário de consulta;
Pesquisa por um  ou mais candidato;
Clica em submeter</t>
  </si>
  <si>
    <t>Referência</t>
  </si>
  <si>
    <t>Cadastro de candidato</t>
  </si>
  <si>
    <t>Consulta de cadastro de candidato</t>
  </si>
  <si>
    <t>ReF - 4</t>
  </si>
  <si>
    <t>Edição de candidato</t>
  </si>
  <si>
    <t>Funcionalidade para permitir edição de um candidato</t>
  </si>
  <si>
    <t>Existência do candidato cadastrado</t>
  </si>
  <si>
    <t>Existência de campo obrigatório  vazio</t>
  </si>
  <si>
    <t>A secretária acessa o formulário de edição;
edita os campos desejados;
Clica em salvar;
O sistema persiste os dados e informa o usuário.</t>
  </si>
  <si>
    <t>A secretária acessa o formulário de edição;
edita os campos desejados;
Clica em salvar;
O sistema não salva e informa que há campos obrigatórios vazios;
Volta para o formulário de edição.</t>
  </si>
  <si>
    <t>Candidato editado</t>
  </si>
  <si>
    <t>ReF - 5</t>
  </si>
  <si>
    <t>Funcionalidade para permitir edição de agenda.</t>
  </si>
  <si>
    <t>Existência do paciente.</t>
  </si>
  <si>
    <t>Edição de datas passadas.</t>
  </si>
  <si>
    <t>Informação salva</t>
  </si>
  <si>
    <t>Acessar agenda;
Editar datas;
Clicar em salvar;
Mensagem de sucesso</t>
  </si>
  <si>
    <t>Acessar agenda;
Editar datas passadas;
Clicar em salvar;
Mensagem de erro.</t>
  </si>
  <si>
    <t>Duplicado</t>
  </si>
  <si>
    <t>ReF - 7</t>
  </si>
  <si>
    <t>Dados incorretos</t>
  </si>
  <si>
    <t>A secretária poderá consultar a agenda de um paciente</t>
  </si>
  <si>
    <t>Consultar agenda de um paciente</t>
  </si>
  <si>
    <t>Funcionalidade para consultar agendamento de um paciente</t>
  </si>
  <si>
    <t>Existências do agendamentos.</t>
  </si>
  <si>
    <t>Acessar formulário de consulta de agenda
Entrar com dados;
Clicar em Pesquisar;
Exibir dos resultados;</t>
  </si>
  <si>
    <t>Acessar formulário de consulta de agenda
Entrar com dados;
Clicar em Pesquisar;
Exibir mensagem de erro;</t>
  </si>
  <si>
    <t>Resultados da consulta</t>
  </si>
  <si>
    <t>Visualizar dados do paciente</t>
  </si>
  <si>
    <t>A secretária poderá consultar o cadastro de um candidato/paciente</t>
  </si>
  <si>
    <t>ReF - 9</t>
  </si>
  <si>
    <t>Meus pacientes</t>
  </si>
  <si>
    <t>Consultar somente os pacientes atribuídos ao estagiário</t>
  </si>
  <si>
    <t>Existir atribuição de paciente ao estagiário</t>
  </si>
  <si>
    <t>Clicar em "meus pacientes";
Visualizar lista de pacientes atribuídos;</t>
  </si>
  <si>
    <t>N/C</t>
  </si>
  <si>
    <t>Lista de pacientes</t>
  </si>
  <si>
    <t>Login dos usuarios</t>
  </si>
  <si>
    <t>Os Usuários poderão fazer login no sistema</t>
  </si>
  <si>
    <t>Permitir a entrada dos usuários no sistema</t>
  </si>
  <si>
    <t>Existir o usuário cadastrado</t>
  </si>
  <si>
    <t>ReF - 11</t>
  </si>
  <si>
    <t>Preenchimento de prontuário</t>
  </si>
  <si>
    <t>Permitir preenchimento de prontuário até a data limite</t>
  </si>
  <si>
    <t>Estar dentro da data limite</t>
  </si>
  <si>
    <t>Passar da data limite</t>
  </si>
  <si>
    <t>O estagiário acessa o prontuário na data limite;
Preenche o prontuário;
Salva o prontuário
emite mensagem de sucesso.</t>
  </si>
  <si>
    <t>Formulário preenchido.</t>
  </si>
  <si>
    <t>O estagiário acessa o prontuário fora da data limite;
Preenche o prontuário;
Salva o prontuário;
emite mensagem de sucesso para gravação do prontuário;
Emite mensagem de gravação fora do prazo.</t>
  </si>
  <si>
    <t>Nenhuma</t>
  </si>
  <si>
    <t>Na página de consulta de prontuários, o supervisor poderá filtrar através do botão Pesquisar</t>
  </si>
  <si>
    <t>ReF - 22</t>
  </si>
  <si>
    <t>Filtrar prontuários dos pacientes</t>
  </si>
  <si>
    <t>Funcionalidade que permitirá o supervisor filtrar o prontuário de um ou todos os pacientes de acordo com o critério de pesquisa.</t>
  </si>
  <si>
    <t>Inserir critérios de filtragem</t>
  </si>
  <si>
    <t>Abrir tela de consulta de prontuário
Inserir dados para filtragem;
Clicar no botão pesquisar;
Receber resultados de pesquisa;</t>
  </si>
  <si>
    <t>Abre página de consulta;
Insere os dados para filtragem 
Não conter pacientes com aqueles critérios
Não visualiza pacientes;</t>
  </si>
  <si>
    <t>O supervisor poderá desabilitar um usuário</t>
  </si>
  <si>
    <t>O supervisor poderá consultar lista de usuários</t>
  </si>
  <si>
    <t>Consultar lista de usuários</t>
  </si>
  <si>
    <t>Funcionalidade para permitir visualização dos usuários cadastrados no sistema</t>
  </si>
  <si>
    <t>Existencia de usuários cadastrados</t>
  </si>
  <si>
    <t>O supervisor clica no botão ver lista;
O sistema mostra a lista</t>
  </si>
  <si>
    <t>Duplicado - RnF 19</t>
  </si>
  <si>
    <t>O supervisor poderá excluir um usuário</t>
  </si>
  <si>
    <t>Exclusão de usuários</t>
  </si>
  <si>
    <t>O supervisor poderá excluir um usuário que não tiver nenhum tipo de registro criado.</t>
  </si>
  <si>
    <t>Usuário deletado ou desabilitado</t>
  </si>
  <si>
    <t>Duplicado - RnF 13</t>
  </si>
  <si>
    <t>O supervisor poderá cadastrar um usuario</t>
  </si>
  <si>
    <t>Cadastro de usuario</t>
  </si>
  <si>
    <t xml:space="preserve">Usuário logado ser do tipo supervisor ;  </t>
  </si>
  <si>
    <t>O supervisor acessa o formulário de cadastro;
Entra com os dados necessários;
Escolhe o tipo de usuário a ser cadastrado;
Clica em cadastrar usuário;
Recebe mensagem de êxito</t>
  </si>
  <si>
    <t>O supervisor acessa o formulário de cadastro;
Não entra com todos os dados necessários;
Escolhe o tipo de usuário;
Clica em cadastrar usuário;
Recebe mensagem de erro;
Volta para tela de cadastro.</t>
  </si>
  <si>
    <t>Existir registros do usuário a ser excluído no sistema;
Não será possível excluir usuário com registro no sistema a fim de que o histórico não fique órfão.</t>
  </si>
  <si>
    <t>Entra no formulário de exclusão;
O supervisor clica no botão excluir usuário;
O sistema informa que esse usuário possui registros e que só pode ser desabilitado. Pergunta se quer desabilitar;
O usuário responde "Sim";
O usuário é desabilitado;</t>
  </si>
  <si>
    <t>Entrar no formulário de exclusão ;
Clicar no botão excluir usuário;
O sistema informa que vai excluir e pede confirmação;
O supervisor confirma "sim".
O usuário é excluído;
Recebe mensagem de êxito.</t>
  </si>
  <si>
    <t>O supervisor poderá editar um usuário</t>
  </si>
  <si>
    <t>Duplicado - ReF 14</t>
  </si>
  <si>
    <t>Duplicado - ReF 12</t>
  </si>
  <si>
    <t>Edição de usuário</t>
  </si>
  <si>
    <t>Funcionalidade para editar dados de um usuário</t>
  </si>
  <si>
    <t>O supervisor entra no formulário de edição;
Altera informações para o usuário;
Deixa campo obrigatório sem preenchimento;
Clica em salvar dados;
Recebe mensagem de aviso;
Retorna para o formulário de edição;</t>
  </si>
  <si>
    <t>Dados do usuário editado.</t>
  </si>
  <si>
    <t>ReF - 30</t>
  </si>
  <si>
    <t>Existir candidato.</t>
  </si>
  <si>
    <t>ReF - 31</t>
  </si>
  <si>
    <t>Enquadrar um paciente para candidato</t>
  </si>
  <si>
    <t>Candidato é enquadrado para paciente.</t>
  </si>
  <si>
    <t>Enquadrar um candidato para paciente.</t>
  </si>
  <si>
    <t>Enquadramento para paciente</t>
  </si>
  <si>
    <t>O supervior acessa a tela de detalhe de um candidato;
Clica no botão "Enquadrar";
O sistema informa que o candidato será enquadrado para paciente e oferece opção sim ou não;
O supervisor escolhe sim;
O Candidato é enquadrado como paciente.</t>
  </si>
  <si>
    <t>O supervior acessa a tela de detalhe de um candidato;
Clica no botão "Enquadrar";
O sistema informa que o candidato será enquadrado para paciente e oferece opção sim ou não;
O supervisor escolhe não
O Candidato não é enquadrado para paciente.</t>
  </si>
  <si>
    <t>O supervisor poderá enquadrar candidatos para pacientes</t>
  </si>
  <si>
    <t>O supervisor poderá enquadrar paciente para candidato</t>
  </si>
  <si>
    <t>Enquadramento para candidato</t>
  </si>
  <si>
    <t>Existir paciente.</t>
  </si>
  <si>
    <t>Escolher "não" na tela de confirmação de enquadramento</t>
  </si>
  <si>
    <t>1 - Escolher "não" na tela de confirmação de enquadramento;
2 - Existir agenda para o paciente;
3 - Existir atribuição de Estagiário;</t>
  </si>
  <si>
    <t>O supervior acessa a tela de detalhe de um paciente
Clica no botão "Enquadrar";
O sistema informa que o paciente  será enquadrado como candidato e oferece opção sim ou não;
O supervisor escolhe sim;
O paciente é enquadrado como candidato.</t>
  </si>
  <si>
    <t>Fluxo Alternativo de Eventos - 1</t>
  </si>
  <si>
    <t>O supervior acessa a tela de detalhe de um paciente;
Clica no botão "Enquadrar";
O sistema informa que o paciente será enquadrado como candidato e oferece opção sim ou não;
O supervisor escolhe não
O paciente não é enquadrado como candidato</t>
  </si>
  <si>
    <t>Fluxo Alternativo de Eventos - 2</t>
  </si>
  <si>
    <t>O supervior acessa a tela de detalhe de um paciente;
Clica no botão "Enquadrar";
O sistema informa que o paciente possui agendamento;
O paciente não é enquadrado como candidato</t>
  </si>
  <si>
    <t>Fluxo Alternativo de Eventos - 3</t>
  </si>
  <si>
    <t>O supervior acessa a tela de detalhe de um paciente;
Clica no botão "Enquadrar";
O sistema informa que o paciente possui Atribuição de estagiário
O paciente não é enquadrado como candidato</t>
  </si>
  <si>
    <t>Paciente é enquadrado como candidato</t>
  </si>
  <si>
    <t>ReF - 32</t>
  </si>
  <si>
    <t>Cadastro de Baterias</t>
  </si>
  <si>
    <t>O supervisor deverá ser capaz de editar baterias</t>
  </si>
  <si>
    <t>O supervisor deverá ser capaz de desabilitar baterias</t>
  </si>
  <si>
    <t>O supervisor poderá criar baterias que serão utilizadas durante o período de estágio.</t>
  </si>
  <si>
    <t>ReF - 33</t>
  </si>
  <si>
    <t>Ser supervisor</t>
  </si>
  <si>
    <t>Os campos devem ser preenchidos</t>
  </si>
  <si>
    <t>Acesso o formulário de baterias;
Clica no botão "Nova bateria";
Preenche com os dados da nova bateria;
Clica em salvar;
Recebe mensagem de êxito.</t>
  </si>
  <si>
    <t>Acesso o formulário de baterias;
Clica no botão "Nova bateria";
Não preenche os campos com dados da nova bateria;
Clica em salvar;
Recebe mensagem de erro.
Retorna ao formulário;</t>
  </si>
  <si>
    <t>Bateria cadastrada</t>
  </si>
  <si>
    <t>Edição de baterias</t>
  </si>
  <si>
    <t>O supervisor poderá editar baterias que já foram cadastradas</t>
  </si>
  <si>
    <t>Existência de baterias cadastradas</t>
  </si>
  <si>
    <t>Acesso o formulário de baterias;
Seleciona a bateria;
Altera os dados;
Clica em salvar;
Recebe mensagem de êxito.</t>
  </si>
  <si>
    <t>Acesso o formulário de baterias;
Seleciona a bateria;
Deixa campos vazios;
Recebe mensagem para preencher campos vazios.
Retorna ao formulário;</t>
  </si>
  <si>
    <t>Bateria editada.</t>
  </si>
  <si>
    <t>ReF - 34</t>
  </si>
  <si>
    <t>Desabilitar baterias</t>
  </si>
  <si>
    <t>O supervisor poderá ser capaz de desabilitar baterias já cadastradas</t>
  </si>
  <si>
    <t>Existencia de baterias cadastradas</t>
  </si>
  <si>
    <t>Acesso o formulário de baterias;
Seleciona a bateria;
Clica em desabilitar baterias;
O sistema informa que vai desabilitar e pede confirmação;
O supervisor confirma "sim".
Recebe mensagem de êxito.</t>
  </si>
  <si>
    <t>Acesso o formulário de baterias;
Seleciona a bateria;
Clica em desabilitar baterias;
O sistema informa que vai desabilitar e pede confirmação;
O supervisor confirma "não".
Retorna ao formulário;</t>
  </si>
  <si>
    <t>Bateria desabilitada</t>
  </si>
  <si>
    <t>ReF - 35</t>
  </si>
  <si>
    <t>O supervisor poderá ser capaz de atribuir um estagiário a uma bateria</t>
  </si>
  <si>
    <t>O supervisor poderá ser capaz de atribuir um estagiário a uma bateria para iniciar a avaliação</t>
  </si>
  <si>
    <t>Existência de estagiários e baterias cadastradas</t>
  </si>
  <si>
    <t>Acessa o formulário de atribuição;
Seleciona o estagiário;
Clica em atribuir à bateria;
Selecionar bateria que sera atribuida.
Clica em salvar
Recebe mensagem de êxito.</t>
  </si>
  <si>
    <t>Nenhum</t>
  </si>
  <si>
    <t>Estagiário atribuido a uma bateria</t>
  </si>
  <si>
    <t>Campos obrigatórios não preenchidos</t>
  </si>
  <si>
    <t>ReF - 36</t>
  </si>
  <si>
    <t>Existência de estagiários e pacientes cadastrados</t>
  </si>
  <si>
    <t>.</t>
  </si>
  <si>
    <t>O supervisor pode atribuir um estagiário a um paciente</t>
  </si>
  <si>
    <t>Duplicado - RnF 36</t>
  </si>
  <si>
    <t>Atribuição de estagiário a bateria</t>
  </si>
  <si>
    <t>Atribuição de estagiário a paciente</t>
  </si>
  <si>
    <t xml:space="preserve">O supervisor será capaz de atribuir um estagiário a um paciente para iniciar ou dar continuidade ao atendimento </t>
  </si>
  <si>
    <t>Acessa o formulário de atribuição;
Seleciona o paciente;
Clica em atribuir à estagiário;
Selecionar o estagiário que será atribuido.
Clica em salvar
Recebe mensagem de êxito.</t>
  </si>
  <si>
    <t>Estagiário atribuido a um paciente</t>
  </si>
  <si>
    <t>ReF - 38</t>
  </si>
  <si>
    <t>O supervisor pode ver o histórico de prontuários de um paciente</t>
  </si>
  <si>
    <t>O supervisor será capaz de visualizar todos os prontuários que foram feitos por estagiários durante o atendimento.</t>
  </si>
  <si>
    <t>Existência de prontuários preenchidos</t>
  </si>
  <si>
    <t>Acessa o formulário do paciente;
Seleciona o paciente desejado;
Clica em ver histórico;
Não existir histórico;</t>
  </si>
  <si>
    <t>Acessa o formulário do paciente;
Seleciona o paciente desejado;
Clica em ver histórico;
Visualiza o histórico</t>
  </si>
  <si>
    <t>Supervisor visualiza histórico do paciente;</t>
  </si>
  <si>
    <t>ReF - 40</t>
  </si>
  <si>
    <t>Histórico de prontuários através do paciente</t>
  </si>
  <si>
    <t>Duplicado - ReF 38</t>
  </si>
  <si>
    <t>Duplicado - RnF 38</t>
  </si>
  <si>
    <t>O supervisor será capaz de editar as datas das consultas dos pacientes</t>
  </si>
  <si>
    <t>Edição de agenda secretária</t>
  </si>
  <si>
    <t>Edição de agenda supervisor</t>
  </si>
  <si>
    <t>Duplicado - RnF 40</t>
  </si>
  <si>
    <t>ReF - 44</t>
  </si>
  <si>
    <t>O supervisor podera inserir notas dos estagiários no sistema</t>
  </si>
  <si>
    <t>Avaliar estagiário</t>
  </si>
  <si>
    <t>O supervisor será capaz de inserir notas finais para avaliação do estagiário</t>
  </si>
  <si>
    <t>Existência de estagiário</t>
  </si>
  <si>
    <t>Inserir notas &lt; 0</t>
  </si>
  <si>
    <t>Acessar formulário estagiário;
Inserir notas;
Clicar em salvar;
Mensagem de sucesso</t>
  </si>
  <si>
    <t>Acessar formulário estagiário;
Inserir notas &lt; 0;
Clicar em salvar;
Mensagem de erro;
Retornar ao formulário;</t>
  </si>
  <si>
    <t>ReF - 45</t>
  </si>
  <si>
    <t>Edição de prontuário</t>
  </si>
  <si>
    <t>ReF - 46</t>
  </si>
  <si>
    <t>O supervisor será capaz editar um prontuário feito por um estagiário</t>
  </si>
  <si>
    <t>Existencia do prontuário</t>
  </si>
  <si>
    <t>Acessar formulário do prontuário;                                                                          Fazer as alterações;
Clicar em salvar;
Mensagem de sucesso</t>
  </si>
  <si>
    <t>Prontuário atualizado</t>
  </si>
  <si>
    <t>Alta do Paciente</t>
  </si>
  <si>
    <t>Somente o supervisor poderá dar alta a um paciente cadastrado no sistema</t>
  </si>
  <si>
    <t>Existencia do paciente</t>
  </si>
  <si>
    <t>Apenas o supervisor poderá alterar o status de um paciente</t>
  </si>
  <si>
    <t>Acessar formulário do pacitente;
Clicar em trocar o status;
Selecionar o status;
Clicar em salvar;
Mensagem de sucesso</t>
  </si>
  <si>
    <t>Status atualizado</t>
  </si>
  <si>
    <t>ReF - 51</t>
  </si>
  <si>
    <t>Gerar relatório</t>
  </si>
  <si>
    <t>O sistema deverá emitir relatórios de dados</t>
  </si>
  <si>
    <t>Existencia do paciente e pronturário</t>
  </si>
  <si>
    <t>Acessar formulario de relatório;
Clicar em gerar relatório;
Mensagem de sucesso</t>
  </si>
  <si>
    <t xml:space="preserve">Relatório gerado </t>
  </si>
  <si>
    <t>ReF - 52</t>
  </si>
  <si>
    <t>A supervisora poderá visualizar lista de candidatos</t>
  </si>
  <si>
    <t>ReF - 53</t>
  </si>
  <si>
    <t xml:space="preserve">Acessar formulario de dados;
Visualizar os dados;
</t>
  </si>
  <si>
    <t>Visualização dos dados principais</t>
  </si>
  <si>
    <t>Visualizar lista de candidatos</t>
  </si>
  <si>
    <t>O sistema permitirá que estagiários visualizem os dados principais de todos pacientes</t>
  </si>
  <si>
    <t>O sistema permitirá que seja gerado relatório de dados dos atentimentos</t>
  </si>
  <si>
    <t>O sistema permitirá que seja visualizado os dados principais de candidatos</t>
  </si>
  <si>
    <t>Existencia do candidato</t>
  </si>
  <si>
    <t>Acessar lista de candidatos;
Visualizar candidatos;</t>
  </si>
  <si>
    <t>Regra de Negócio</t>
  </si>
  <si>
    <t>Número</t>
  </si>
  <si>
    <t>Deverá existir pelo menos um usuário cadastrado.</t>
  </si>
  <si>
    <t>Estagiários visualizam informações apenas de seus pacientes, sendo proibida a visualização de outros pacientes.</t>
  </si>
  <si>
    <t>Os Estagiários devem preencher informações do prontuário até a data limite da bateria, contudo o sistema permitirá gravação além dessa data, informando a perda de prazo.</t>
  </si>
  <si>
    <t>Existência do usuário; 
Inexistência de registro do usuário a ser excluído</t>
  </si>
  <si>
    <t>Manter histórico dos atendimentos e apontamentos dos estagiários.</t>
  </si>
  <si>
    <t>O enquadramento de candidato para paciente somente deverá acontecer na entrevista da primeira consulta.</t>
  </si>
  <si>
    <t>Para adição de estagiários aos atendimentos é necessário o cadastro destes em baterias que são organizadas no começo dos semestres. Obs: O sistema não deve impedir o cadastro de estagiários nas baterias em qualquer tempo.</t>
  </si>
  <si>
    <t>Os candidatos poderão ser enquadrados como pacientes pelo supervisor.</t>
  </si>
  <si>
    <t>O supervisor deve ter acesso a todos os dados de prontuários dos pacientes.</t>
  </si>
  <si>
    <t>O supervisor deve editar as agendas dos pacientes.</t>
  </si>
  <si>
    <t>Somente o supervisor deve editar o status de pacientes.</t>
  </si>
  <si>
    <t>Deverá ser gerado relatório de frequencia para o coordenador.</t>
  </si>
  <si>
    <t>=PROCV(C275;requisitos;2;FALSO)</t>
  </si>
  <si>
    <t>Todos os estagiários poderão visualizar dados principais de todos os pacientes</t>
  </si>
  <si>
    <t>O supervisor deverá ter acesso à lista de candidatos para enquadrar como paciente e à lista de pacientes</t>
  </si>
  <si>
    <t>O atendimento é destinado a pessoas de zero a dezesseis anos.</t>
  </si>
  <si>
    <t>-</t>
  </si>
  <si>
    <t>ReF - 54</t>
  </si>
  <si>
    <t>Customizar Agenda</t>
  </si>
  <si>
    <t>O supervisor poderá customizar agenda adicionando feriados e recessos para que o sistema "saiba" quais dias e horários poderão ser atribuídos aos pacientes.</t>
  </si>
  <si>
    <t>Não existir agenda para o período.</t>
  </si>
  <si>
    <t>Agenda criada.</t>
  </si>
  <si>
    <t>O Supervisor acessa o formulário de cadastro de agenda;
Nomeia o a agenda para um período;
Define o período;
Define a os intervalos de horas de possíveis atendimentos;
Indica as datas que serão recesso;
Indica as datas que serão feriados;
Indica as datas que não haverá atendimentos por qualquer razão;
Clica em gravar;</t>
  </si>
  <si>
    <t>O supervisor poderá criar um calendário.</t>
  </si>
  <si>
    <t>ReF - 55</t>
  </si>
  <si>
    <t>Visualizar calendario</t>
  </si>
  <si>
    <t>Visualização do calendário criado</t>
  </si>
  <si>
    <t>existir um calendário criado</t>
  </si>
  <si>
    <t>O supevisor acessa a tela de visualização;
O sistema mostra a tabela criada;</t>
  </si>
  <si>
    <t>calendario visualizado</t>
  </si>
  <si>
    <t>O supervisor poderá editar o calendário</t>
  </si>
  <si>
    <t>Funcionalidade</t>
  </si>
  <si>
    <t>Autenticar Usuário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</si>
</sst>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R$&quot;\ * #,##0.00_-;\-&quot;R$&quot;\ * #,##0.00_-;_-&quot;R$&quot;\ *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
      <sz val="9"/>
      <color indexed="81"/>
      <name val="Tahoma"/>
      <family val="2"/>
    </font>
    <font>
      <b/>
      <sz val="9"/>
      <color indexed="81"/>
      <name val="Tahoma"/>
      <family val="2"/>
    </font>
    <font>
      <b/>
      <sz val="14"/>
      <color theme="1"/>
      <name val="Calibri"/>
      <family val="2"/>
      <scheme val="minor"/>
    </font>
    <font>
      <b/>
      <sz val="16"/>
      <color theme="1"/>
      <name val="Calibri"/>
      <family val="2"/>
      <scheme val="minor"/>
    </font>
    <font>
      <b/>
      <sz val="18"/>
      <color theme="1"/>
      <name val="Calibri"/>
      <family val="2"/>
      <scheme val="minor"/>
    </font>
    <font>
      <b/>
      <sz val="11"/>
      <color rgb="FFFF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63">
    <xf numFmtId="0" fontId="0" fillId="0" borderId="0" xfId="0"/>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top" wrapText="1"/>
    </xf>
    <xf numFmtId="0" fontId="6" fillId="0" borderId="0" xfId="0" applyFont="1"/>
    <xf numFmtId="0" fontId="7" fillId="0" borderId="0" xfId="0" applyFont="1"/>
    <xf numFmtId="0" fontId="8" fillId="0" borderId="0" xfId="0" applyFont="1"/>
    <xf numFmtId="0" fontId="0" fillId="0" borderId="0" xfId="0" applyFont="1"/>
    <xf numFmtId="0" fontId="0" fillId="0" borderId="1" xfId="0" applyBorder="1" applyAlignment="1">
      <alignment horizontal="left" vertical="center" wrapText="1"/>
    </xf>
    <xf numFmtId="0" fontId="0" fillId="0" borderId="1" xfId="0" applyBorder="1" applyAlignment="1">
      <alignment horizontal="left" vertical="center" wrapText="1"/>
    </xf>
    <xf numFmtId="0" fontId="2" fillId="3" borderId="1" xfId="0" applyFont="1" applyFill="1" applyBorder="1" applyAlignment="1">
      <alignment horizontal="left" vertical="center"/>
    </xf>
    <xf numFmtId="0" fontId="2" fillId="3" borderId="1" xfId="0" applyFont="1" applyFill="1" applyBorder="1" applyAlignment="1">
      <alignment horizontal="left" wrapText="1"/>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0" fillId="4" borderId="1" xfId="0" applyFill="1" applyBorder="1" applyAlignment="1">
      <alignment vertical="center"/>
    </xf>
    <xf numFmtId="0" fontId="0" fillId="4" borderId="0"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horizontal="center" vertical="center"/>
    </xf>
    <xf numFmtId="0" fontId="0" fillId="5" borderId="1" xfId="0" applyFill="1" applyBorder="1" applyAlignment="1">
      <alignment horizontal="left" vertical="center" wrapText="1"/>
    </xf>
    <xf numFmtId="0" fontId="0" fillId="5" borderId="1" xfId="0" applyFill="1" applyBorder="1" applyAlignment="1">
      <alignment vertical="center"/>
    </xf>
    <xf numFmtId="0" fontId="0" fillId="5"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applyAlignment="1">
      <alignment vertical="center"/>
    </xf>
    <xf numFmtId="0" fontId="0" fillId="6" borderId="0"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horizontal="center" vertical="center"/>
    </xf>
    <xf numFmtId="0" fontId="0" fillId="7" borderId="1" xfId="0" applyFill="1" applyBorder="1" applyAlignment="1">
      <alignment horizontal="left" vertical="center" wrapText="1"/>
    </xf>
    <xf numFmtId="0" fontId="0" fillId="7" borderId="1" xfId="0" applyFill="1" applyBorder="1" applyAlignment="1">
      <alignment vertical="center"/>
    </xf>
    <xf numFmtId="0" fontId="0" fillId="7" borderId="1" xfId="0" applyFont="1" applyFill="1" applyBorder="1" applyAlignment="1">
      <alignment vertical="center"/>
    </xf>
    <xf numFmtId="0" fontId="0" fillId="7" borderId="1" xfId="0" applyFill="1" applyBorder="1"/>
    <xf numFmtId="0" fontId="0" fillId="7" borderId="1" xfId="0" applyFill="1" applyBorder="1" applyAlignment="1">
      <alignment vertical="center" wrapText="1"/>
    </xf>
    <xf numFmtId="0" fontId="0" fillId="4" borderId="1" xfId="0" applyFill="1" applyBorder="1"/>
    <xf numFmtId="0" fontId="0" fillId="4" borderId="3" xfId="0"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wrapText="1"/>
    </xf>
    <xf numFmtId="0" fontId="2" fillId="3" borderId="1" xfId="0" quotePrefix="1" applyFont="1" applyFill="1" applyBorder="1" applyAlignment="1">
      <alignment horizontal="left" wrapText="1"/>
    </xf>
    <xf numFmtId="0" fontId="2" fillId="8" borderId="1" xfId="0" applyFont="1" applyFill="1" applyBorder="1" applyAlignment="1">
      <alignment horizontal="center" vertical="center"/>
    </xf>
    <xf numFmtId="0" fontId="0" fillId="0" borderId="0" xfId="0" applyAlignment="1">
      <alignment horizontal="left" vertical="top" wrapText="1"/>
    </xf>
    <xf numFmtId="0" fontId="0" fillId="0" borderId="0" xfId="1" applyNumberFormat="1" applyFont="1" applyAlignment="1">
      <alignment horizontal="left" vertical="top" wrapText="1"/>
    </xf>
    <xf numFmtId="44" fontId="0" fillId="0" borderId="0" xfId="1" applyFont="1" applyAlignment="1">
      <alignment horizontal="left" vertical="top" wrapText="1"/>
    </xf>
    <xf numFmtId="0" fontId="2"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2" borderId="1" xfId="0" applyFont="1" applyFill="1" applyBorder="1" applyAlignment="1">
      <alignment horizontal="center"/>
    </xf>
    <xf numFmtId="0" fontId="0" fillId="0" borderId="1" xfId="0" applyBorder="1" applyAlignment="1">
      <alignment horizontal="center"/>
    </xf>
    <xf numFmtId="0" fontId="3" fillId="0" borderId="1" xfId="0" applyFont="1" applyBorder="1" applyAlignment="1">
      <alignment horizontal="center"/>
    </xf>
    <xf numFmtId="0" fontId="0" fillId="0" borderId="2" xfId="0" applyBorder="1" applyAlignment="1">
      <alignment horizont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left" wrapText="1"/>
    </xf>
    <xf numFmtId="0" fontId="0" fillId="0" borderId="3" xfId="0" applyBorder="1" applyAlignment="1">
      <alignment horizontal="left" wrapText="1"/>
    </xf>
    <xf numFmtId="0" fontId="0" fillId="0" borderId="5" xfId="0" applyBorder="1" applyAlignment="1">
      <alignment horizontal="left" wrapText="1"/>
    </xf>
    <xf numFmtId="0" fontId="0" fillId="0" borderId="3" xfId="0" applyBorder="1" applyAlignment="1">
      <alignment horizontal="center" vertical="center"/>
    </xf>
    <xf numFmtId="0" fontId="2" fillId="2" borderId="3" xfId="0" applyFont="1" applyFill="1" applyBorder="1" applyAlignment="1">
      <alignment horizontal="center" vertical="center"/>
    </xf>
    <xf numFmtId="0" fontId="0" fillId="6" borderId="3" xfId="0" applyFill="1" applyBorder="1" applyAlignment="1">
      <alignment vertical="center"/>
    </xf>
  </cellXfs>
  <cellStyles count="2">
    <cellStyle name="Moeda" xfId="1" builtinId="4"/>
    <cellStyle name="Normal" xfId="0" builtinId="0"/>
  </cellStyles>
  <dxfs count="29">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
      <font>
        <b/>
        <i val="0"/>
        <color rgb="FFFF0000"/>
      </font>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7"/>
  <sheetViews>
    <sheetView topLeftCell="A13" workbookViewId="0">
      <selection activeCell="B31" sqref="B31:K31"/>
    </sheetView>
  </sheetViews>
  <sheetFormatPr defaultRowHeight="15" x14ac:dyDescent="0.25"/>
  <sheetData>
    <row r="2" spans="2:11" ht="21" x14ac:dyDescent="0.35">
      <c r="B2" s="5" t="s">
        <v>36</v>
      </c>
    </row>
    <row r="4" spans="2:11" ht="18.75" x14ac:dyDescent="0.3">
      <c r="B4" s="4" t="s">
        <v>37</v>
      </c>
    </row>
    <row r="5" spans="2:11" ht="50.25" customHeight="1" x14ac:dyDescent="0.25">
      <c r="B5" s="43" t="s">
        <v>54</v>
      </c>
      <c r="C5" s="43"/>
      <c r="D5" s="43"/>
      <c r="E5" s="43"/>
      <c r="F5" s="43"/>
      <c r="G5" s="43"/>
      <c r="H5" s="43"/>
      <c r="I5" s="43"/>
      <c r="J5" s="43"/>
      <c r="K5" s="43"/>
    </row>
    <row r="7" spans="2:11" ht="18.75" x14ac:dyDescent="0.3">
      <c r="B7" s="4" t="s">
        <v>38</v>
      </c>
    </row>
    <row r="8" spans="2:11" ht="30.75" customHeight="1" x14ac:dyDescent="0.25">
      <c r="B8" s="43" t="s">
        <v>39</v>
      </c>
      <c r="C8" s="43"/>
      <c r="D8" s="43"/>
      <c r="E8" s="43"/>
      <c r="F8" s="43"/>
      <c r="G8" s="43"/>
      <c r="H8" s="43"/>
      <c r="I8" s="43"/>
      <c r="J8" s="43"/>
      <c r="K8" s="43"/>
    </row>
    <row r="10" spans="2:11" ht="18.75" x14ac:dyDescent="0.3">
      <c r="B10" s="4" t="s">
        <v>40</v>
      </c>
    </row>
    <row r="13" spans="2:11" ht="18.75" x14ac:dyDescent="0.3">
      <c r="B13" s="4" t="s">
        <v>41</v>
      </c>
    </row>
    <row r="14" spans="2:11" ht="91.5" customHeight="1" x14ac:dyDescent="0.25">
      <c r="B14" s="43" t="s">
        <v>42</v>
      </c>
      <c r="C14" s="43"/>
      <c r="D14" s="43"/>
      <c r="E14" s="43"/>
      <c r="F14" s="43"/>
      <c r="G14" s="43"/>
      <c r="H14" s="43"/>
      <c r="I14" s="43"/>
      <c r="J14" s="43"/>
      <c r="K14" s="43"/>
    </row>
    <row r="15" spans="2:11" ht="56.25" customHeight="1" x14ac:dyDescent="0.25">
      <c r="B15" s="43" t="s">
        <v>43</v>
      </c>
      <c r="C15" s="43"/>
      <c r="D15" s="43"/>
      <c r="E15" s="43"/>
      <c r="F15" s="43"/>
      <c r="G15" s="43"/>
      <c r="H15" s="43"/>
      <c r="I15" s="43"/>
      <c r="J15" s="43"/>
      <c r="K15" s="43"/>
    </row>
    <row r="16" spans="2:11" x14ac:dyDescent="0.25">
      <c r="B16" s="3"/>
      <c r="C16" s="3"/>
      <c r="D16" s="3"/>
      <c r="E16" s="3"/>
      <c r="F16" s="3"/>
      <c r="G16" s="3"/>
      <c r="H16" s="3"/>
      <c r="I16" s="3"/>
      <c r="J16" s="3"/>
      <c r="K16" s="3"/>
    </row>
    <row r="17" spans="2:11" ht="18.75" x14ac:dyDescent="0.3">
      <c r="B17" s="4" t="s">
        <v>57</v>
      </c>
    </row>
    <row r="18" spans="2:11" ht="48" customHeight="1" x14ac:dyDescent="0.25">
      <c r="B18" s="43" t="s">
        <v>58</v>
      </c>
      <c r="C18" s="43"/>
      <c r="D18" s="43"/>
      <c r="E18" s="43"/>
      <c r="F18" s="43"/>
      <c r="G18" s="43"/>
      <c r="H18" s="43"/>
      <c r="I18" s="43"/>
      <c r="J18" s="43"/>
      <c r="K18" s="43"/>
    </row>
    <row r="20" spans="2:11" ht="18.75" x14ac:dyDescent="0.3">
      <c r="B20" s="4" t="s">
        <v>44</v>
      </c>
    </row>
    <row r="21" spans="2:11" ht="30.75" customHeight="1" x14ac:dyDescent="0.25">
      <c r="B21" s="43" t="s">
        <v>45</v>
      </c>
      <c r="C21" s="43"/>
      <c r="D21" s="43"/>
      <c r="E21" s="43"/>
      <c r="F21" s="43"/>
      <c r="G21" s="43"/>
      <c r="H21" s="43"/>
      <c r="I21" s="43"/>
      <c r="J21" s="43"/>
      <c r="K21" s="43"/>
    </row>
    <row r="22" spans="2:11" x14ac:dyDescent="0.25">
      <c r="B22" s="43" t="s">
        <v>46</v>
      </c>
      <c r="C22" s="43"/>
      <c r="D22" s="43"/>
      <c r="E22" s="43"/>
      <c r="F22" s="43"/>
      <c r="G22" s="43"/>
      <c r="H22" s="43"/>
      <c r="I22" s="43"/>
      <c r="J22" s="43"/>
      <c r="K22" s="43"/>
    </row>
    <row r="23" spans="2:11" x14ac:dyDescent="0.25">
      <c r="B23" s="43" t="s">
        <v>47</v>
      </c>
      <c r="C23" s="43"/>
      <c r="D23" s="43"/>
      <c r="E23" s="43"/>
      <c r="F23" s="43"/>
      <c r="G23" s="43"/>
      <c r="H23" s="43"/>
      <c r="I23" s="43"/>
      <c r="J23" s="43"/>
      <c r="K23" s="43"/>
    </row>
    <row r="24" spans="2:11" x14ac:dyDescent="0.25">
      <c r="B24" s="43" t="s">
        <v>48</v>
      </c>
      <c r="C24" s="43"/>
      <c r="D24" s="43"/>
      <c r="E24" s="43"/>
      <c r="F24" s="43"/>
      <c r="G24" s="43"/>
      <c r="H24" s="43"/>
      <c r="I24" s="43"/>
      <c r="J24" s="43"/>
      <c r="K24" s="43"/>
    </row>
    <row r="25" spans="2:11" ht="49.5" customHeight="1" x14ac:dyDescent="0.25">
      <c r="B25" s="45" t="s">
        <v>49</v>
      </c>
      <c r="C25" s="45"/>
      <c r="D25" s="45"/>
      <c r="E25" s="45"/>
      <c r="F25" s="45"/>
      <c r="G25" s="45"/>
      <c r="H25" s="45"/>
      <c r="I25" s="45"/>
      <c r="J25" s="45"/>
      <c r="K25" s="45"/>
    </row>
    <row r="27" spans="2:11" ht="18.75" x14ac:dyDescent="0.3">
      <c r="B27" s="4" t="s">
        <v>50</v>
      </c>
    </row>
    <row r="28" spans="2:11" ht="96.75" customHeight="1" x14ac:dyDescent="0.25">
      <c r="B28" s="44" t="s">
        <v>51</v>
      </c>
      <c r="C28" s="44"/>
      <c r="D28" s="44"/>
      <c r="E28" s="44"/>
      <c r="F28" s="44"/>
      <c r="G28" s="44"/>
      <c r="H28" s="44"/>
      <c r="I28" s="44"/>
      <c r="J28" s="44"/>
      <c r="K28" s="44"/>
    </row>
    <row r="30" spans="2:11" ht="18.75" x14ac:dyDescent="0.3">
      <c r="B30" s="4" t="s">
        <v>52</v>
      </c>
    </row>
    <row r="31" spans="2:11" ht="51.75" customHeight="1" x14ac:dyDescent="0.25">
      <c r="B31" s="44" t="s">
        <v>53</v>
      </c>
      <c r="C31" s="44"/>
      <c r="D31" s="44"/>
      <c r="E31" s="44"/>
      <c r="F31" s="44"/>
      <c r="G31" s="44"/>
      <c r="H31" s="44"/>
      <c r="I31" s="44"/>
      <c r="J31" s="44"/>
      <c r="K31" s="44"/>
    </row>
    <row r="33" spans="2:11" ht="18.75" x14ac:dyDescent="0.3">
      <c r="B33" s="4" t="s">
        <v>55</v>
      </c>
    </row>
    <row r="34" spans="2:11" ht="40.5" customHeight="1" x14ac:dyDescent="0.25">
      <c r="B34" s="44" t="s">
        <v>56</v>
      </c>
      <c r="C34" s="44"/>
      <c r="D34" s="44"/>
      <c r="E34" s="44"/>
      <c r="F34" s="44"/>
      <c r="G34" s="44"/>
      <c r="H34" s="44"/>
      <c r="I34" s="44"/>
      <c r="J34" s="44"/>
      <c r="K34" s="44"/>
    </row>
    <row r="36" spans="2:11" ht="18.75" x14ac:dyDescent="0.3">
      <c r="B36" s="4" t="s">
        <v>59</v>
      </c>
    </row>
    <row r="37" spans="2:11" ht="33.75" customHeight="1" x14ac:dyDescent="0.25">
      <c r="B37" s="44" t="s">
        <v>60</v>
      </c>
      <c r="C37" s="44"/>
      <c r="D37" s="44"/>
      <c r="E37" s="44"/>
      <c r="F37" s="44"/>
      <c r="G37" s="44"/>
      <c r="H37" s="44"/>
      <c r="I37" s="44"/>
      <c r="J37" s="44"/>
      <c r="K37" s="44"/>
    </row>
  </sheetData>
  <mergeCells count="14">
    <mergeCell ref="B34:K34"/>
    <mergeCell ref="B18:K18"/>
    <mergeCell ref="B37:K37"/>
    <mergeCell ref="B22:K22"/>
    <mergeCell ref="B23:K23"/>
    <mergeCell ref="B24:K24"/>
    <mergeCell ref="B25:K25"/>
    <mergeCell ref="B28:K28"/>
    <mergeCell ref="B31:K31"/>
    <mergeCell ref="B5:K5"/>
    <mergeCell ref="B8:K8"/>
    <mergeCell ref="B14:K14"/>
    <mergeCell ref="B15:K15"/>
    <mergeCell ref="B21:K21"/>
  </mergeCells>
  <pageMargins left="0.511811024" right="0.511811024" top="0.78740157499999996" bottom="0.78740157499999996" header="0.31496062000000002" footer="0.31496062000000002"/>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FB71"/>
  <sheetViews>
    <sheetView workbookViewId="0">
      <selection activeCell="N31" sqref="N31"/>
    </sheetView>
  </sheetViews>
  <sheetFormatPr defaultRowHeight="15" x14ac:dyDescent="0.25"/>
  <cols>
    <col min="8" max="8" width="7.85546875" customWidth="1"/>
    <col min="9" max="9" width="7.140625" customWidth="1"/>
    <col min="10" max="10" width="18.28515625" customWidth="1"/>
  </cols>
  <sheetData>
    <row r="1" spans="2:10 16382:16382" x14ac:dyDescent="0.25">
      <c r="XFB1" t="s">
        <v>97</v>
      </c>
    </row>
    <row r="2" spans="2:10 16382:16382" ht="23.25" x14ac:dyDescent="0.35">
      <c r="B2" s="6" t="s">
        <v>61</v>
      </c>
      <c r="XFB2" t="s">
        <v>98</v>
      </c>
    </row>
    <row r="3" spans="2:10 16382:16382" x14ac:dyDescent="0.25">
      <c r="XFB3" t="s">
        <v>99</v>
      </c>
    </row>
    <row r="4" spans="2:10 16382:16382" ht="18.75" x14ac:dyDescent="0.3">
      <c r="B4" s="4" t="s">
        <v>62</v>
      </c>
      <c r="XFB4" t="s">
        <v>100</v>
      </c>
    </row>
    <row r="5" spans="2:10 16382:16382" ht="37.5" customHeight="1" x14ac:dyDescent="0.25">
      <c r="B5" s="43" t="s">
        <v>63</v>
      </c>
      <c r="C5" s="43"/>
      <c r="D5" s="43"/>
      <c r="E5" s="43"/>
      <c r="F5" s="43"/>
      <c r="G5" s="43"/>
      <c r="H5" s="43"/>
      <c r="I5" s="43"/>
      <c r="J5" s="43"/>
    </row>
    <row r="7" spans="2:10 16382:16382" ht="18.75" x14ac:dyDescent="0.3">
      <c r="B7" s="4" t="s">
        <v>64</v>
      </c>
    </row>
    <row r="8" spans="2:10 16382:16382" ht="34.5" customHeight="1" x14ac:dyDescent="0.25">
      <c r="B8" s="43" t="s">
        <v>65</v>
      </c>
      <c r="C8" s="43"/>
      <c r="D8" s="43"/>
      <c r="E8" s="43"/>
      <c r="F8" s="43"/>
      <c r="G8" s="43"/>
      <c r="H8" s="43"/>
      <c r="I8" s="43"/>
      <c r="J8" s="43"/>
    </row>
    <row r="10" spans="2:10 16382:16382" ht="18.75" x14ac:dyDescent="0.3">
      <c r="B10" s="4" t="s">
        <v>66</v>
      </c>
    </row>
    <row r="11" spans="2:10 16382:16382" ht="36.75" customHeight="1" x14ac:dyDescent="0.25">
      <c r="B11" s="43" t="s">
        <v>67</v>
      </c>
      <c r="C11" s="43"/>
      <c r="D11" s="43"/>
      <c r="E11" s="43"/>
      <c r="F11" s="43"/>
      <c r="G11" s="43"/>
      <c r="H11" s="43"/>
      <c r="I11" s="43"/>
      <c r="J11" s="43"/>
    </row>
    <row r="13" spans="2:10 16382:16382" ht="18.75" x14ac:dyDescent="0.3">
      <c r="B13" s="4" t="s">
        <v>68</v>
      </c>
    </row>
    <row r="14" spans="2:10 16382:16382" x14ac:dyDescent="0.25">
      <c r="B14" s="43" t="s">
        <v>69</v>
      </c>
      <c r="C14" s="43"/>
      <c r="D14" s="43"/>
      <c r="E14" s="43"/>
      <c r="F14" s="43"/>
      <c r="G14" s="43"/>
      <c r="H14" s="43"/>
      <c r="I14" s="43"/>
      <c r="J14" s="43"/>
    </row>
    <row r="16" spans="2:10 16382:16382" ht="18.75" x14ac:dyDescent="0.3">
      <c r="B16" s="4" t="s">
        <v>70</v>
      </c>
    </row>
    <row r="17" spans="2:10" x14ac:dyDescent="0.25">
      <c r="B17" s="43" t="s">
        <v>71</v>
      </c>
      <c r="C17" s="43"/>
      <c r="D17" s="43"/>
      <c r="E17" s="43"/>
      <c r="F17" s="43"/>
      <c r="G17" s="43"/>
      <c r="H17" s="43"/>
      <c r="I17" s="43"/>
      <c r="J17" s="43"/>
    </row>
    <row r="18" spans="2:10" ht="36" customHeight="1" x14ac:dyDescent="0.25">
      <c r="B18" s="43" t="s">
        <v>72</v>
      </c>
      <c r="C18" s="43"/>
      <c r="D18" s="43"/>
      <c r="E18" s="43"/>
      <c r="F18" s="43"/>
      <c r="G18" s="43"/>
      <c r="H18" s="43"/>
      <c r="I18" s="43"/>
      <c r="J18" s="43"/>
    </row>
    <row r="19" spans="2:10" ht="33" customHeight="1" x14ac:dyDescent="0.25">
      <c r="B19" s="43" t="s">
        <v>73</v>
      </c>
      <c r="C19" s="43"/>
      <c r="D19" s="43"/>
      <c r="E19" s="43"/>
      <c r="F19" s="43"/>
      <c r="G19" s="43"/>
      <c r="H19" s="43"/>
      <c r="I19" s="43"/>
      <c r="J19" s="43"/>
    </row>
    <row r="20" spans="2:10" ht="37.5" customHeight="1" x14ac:dyDescent="0.25">
      <c r="B20" s="43" t="s">
        <v>74</v>
      </c>
      <c r="C20" s="43"/>
      <c r="D20" s="43"/>
      <c r="E20" s="43"/>
      <c r="F20" s="43"/>
      <c r="G20" s="43"/>
      <c r="H20" s="43"/>
      <c r="I20" s="43"/>
      <c r="J20" s="43"/>
    </row>
    <row r="21" spans="2:10" ht="101.25" customHeight="1" x14ac:dyDescent="0.25">
      <c r="B21" s="43" t="s">
        <v>75</v>
      </c>
      <c r="C21" s="43"/>
      <c r="D21" s="43"/>
      <c r="E21" s="43"/>
      <c r="F21" s="43"/>
      <c r="G21" s="43"/>
      <c r="H21" s="43"/>
      <c r="I21" s="43"/>
      <c r="J21" s="43"/>
    </row>
    <row r="23" spans="2:10" ht="18.75" x14ac:dyDescent="0.3">
      <c r="B23" s="4" t="s">
        <v>76</v>
      </c>
    </row>
    <row r="24" spans="2:10" x14ac:dyDescent="0.25">
      <c r="B24" s="43" t="s">
        <v>77</v>
      </c>
      <c r="C24" s="43"/>
      <c r="D24" s="43"/>
      <c r="E24" s="43"/>
      <c r="F24" s="43"/>
      <c r="G24" s="43"/>
      <c r="H24" s="43"/>
      <c r="I24" s="43"/>
      <c r="J24" s="43"/>
    </row>
    <row r="26" spans="2:10" x14ac:dyDescent="0.25">
      <c r="B26" s="46" t="s">
        <v>78</v>
      </c>
      <c r="C26" s="46"/>
      <c r="D26" s="46"/>
      <c r="E26" s="46"/>
      <c r="F26" s="46"/>
      <c r="G26" s="46" t="s">
        <v>94</v>
      </c>
      <c r="H26" s="46"/>
      <c r="I26" s="46" t="s">
        <v>102</v>
      </c>
      <c r="J26" s="46"/>
    </row>
    <row r="27" spans="2:10" x14ac:dyDescent="0.25">
      <c r="B27" s="47" t="s">
        <v>101</v>
      </c>
      <c r="C27" s="47"/>
      <c r="D27" s="47"/>
      <c r="E27" s="47"/>
      <c r="F27" s="47"/>
      <c r="G27" s="47" t="s">
        <v>95</v>
      </c>
      <c r="H27" s="47"/>
      <c r="I27" s="48" t="s">
        <v>98</v>
      </c>
      <c r="J27" s="48"/>
    </row>
    <row r="28" spans="2:10" x14ac:dyDescent="0.25">
      <c r="B28" s="47" t="s">
        <v>79</v>
      </c>
      <c r="C28" s="47"/>
      <c r="D28" s="47"/>
      <c r="E28" s="47"/>
      <c r="F28" s="47"/>
      <c r="G28" s="47" t="s">
        <v>104</v>
      </c>
      <c r="H28" s="47"/>
      <c r="I28" s="48" t="s">
        <v>98</v>
      </c>
      <c r="J28" s="48"/>
    </row>
    <row r="29" spans="2:10" x14ac:dyDescent="0.25">
      <c r="B29" s="47" t="s">
        <v>80</v>
      </c>
      <c r="C29" s="47"/>
      <c r="D29" s="47"/>
      <c r="E29" s="47"/>
      <c r="F29" s="47"/>
      <c r="G29" s="47" t="s">
        <v>96</v>
      </c>
      <c r="H29" s="47"/>
      <c r="I29" s="48" t="s">
        <v>98</v>
      </c>
      <c r="J29" s="48"/>
    </row>
    <row r="30" spans="2:10" x14ac:dyDescent="0.25">
      <c r="B30" s="47" t="s">
        <v>81</v>
      </c>
      <c r="C30" s="47"/>
      <c r="D30" s="47"/>
      <c r="E30" s="47"/>
      <c r="F30" s="47"/>
      <c r="G30" s="47" t="s">
        <v>95</v>
      </c>
      <c r="H30" s="47"/>
      <c r="I30" s="48" t="s">
        <v>97</v>
      </c>
      <c r="J30" s="48"/>
    </row>
    <row r="31" spans="2:10" x14ac:dyDescent="0.25">
      <c r="B31" s="47" t="s">
        <v>82</v>
      </c>
      <c r="C31" s="47"/>
      <c r="D31" s="47"/>
      <c r="E31" s="47"/>
      <c r="F31" s="47"/>
      <c r="G31" s="47" t="s">
        <v>104</v>
      </c>
      <c r="H31" s="47"/>
      <c r="I31" s="48" t="s">
        <v>98</v>
      </c>
      <c r="J31" s="48"/>
    </row>
    <row r="32" spans="2:10" x14ac:dyDescent="0.25">
      <c r="B32" s="47" t="s">
        <v>83</v>
      </c>
      <c r="C32" s="47"/>
      <c r="D32" s="47"/>
      <c r="E32" s="47"/>
      <c r="F32" s="47"/>
      <c r="G32" s="47" t="s">
        <v>104</v>
      </c>
      <c r="H32" s="47"/>
      <c r="I32" s="48" t="s">
        <v>98</v>
      </c>
      <c r="J32" s="48"/>
    </row>
    <row r="33" spans="2:10" x14ac:dyDescent="0.25">
      <c r="B33" s="47" t="s">
        <v>84</v>
      </c>
      <c r="C33" s="47"/>
      <c r="D33" s="47"/>
      <c r="E33" s="47"/>
      <c r="F33" s="47"/>
      <c r="G33" s="47" t="s">
        <v>104</v>
      </c>
      <c r="H33" s="47"/>
      <c r="I33" s="48" t="s">
        <v>98</v>
      </c>
      <c r="J33" s="48"/>
    </row>
    <row r="34" spans="2:10" x14ac:dyDescent="0.25">
      <c r="B34" s="47" t="s">
        <v>85</v>
      </c>
      <c r="C34" s="47"/>
      <c r="D34" s="47"/>
      <c r="E34" s="47"/>
      <c r="F34" s="47"/>
      <c r="G34" s="47" t="s">
        <v>104</v>
      </c>
      <c r="H34" s="47"/>
      <c r="I34" s="48" t="s">
        <v>98</v>
      </c>
      <c r="J34" s="48"/>
    </row>
    <row r="35" spans="2:10" ht="29.25" customHeight="1" x14ac:dyDescent="0.25">
      <c r="B35" s="47" t="s">
        <v>86</v>
      </c>
      <c r="C35" s="47"/>
      <c r="D35" s="47"/>
      <c r="E35" s="47"/>
      <c r="F35" s="47"/>
      <c r="G35" s="47" t="s">
        <v>103</v>
      </c>
      <c r="H35" s="47"/>
      <c r="I35" s="48" t="s">
        <v>99</v>
      </c>
      <c r="J35" s="48"/>
    </row>
    <row r="36" spans="2:10" ht="29.25" customHeight="1" x14ac:dyDescent="0.25">
      <c r="B36" s="47" t="s">
        <v>87</v>
      </c>
      <c r="C36" s="47"/>
      <c r="D36" s="47"/>
      <c r="E36" s="47"/>
      <c r="F36" s="47"/>
      <c r="G36" s="47" t="s">
        <v>104</v>
      </c>
      <c r="H36" s="47"/>
      <c r="I36" s="48" t="s">
        <v>98</v>
      </c>
      <c r="J36" s="48"/>
    </row>
    <row r="37" spans="2:10" ht="29.25" customHeight="1" x14ac:dyDescent="0.25">
      <c r="B37" s="47" t="s">
        <v>88</v>
      </c>
      <c r="C37" s="47"/>
      <c r="D37" s="47"/>
      <c r="E37" s="47"/>
      <c r="F37" s="47"/>
      <c r="G37" s="47" t="s">
        <v>104</v>
      </c>
      <c r="H37" s="47"/>
      <c r="I37" s="48" t="s">
        <v>98</v>
      </c>
      <c r="J37" s="48"/>
    </row>
    <row r="38" spans="2:10" ht="25.5" customHeight="1" x14ac:dyDescent="0.25">
      <c r="B38" s="47" t="s">
        <v>89</v>
      </c>
      <c r="C38" s="47"/>
      <c r="D38" s="47"/>
      <c r="E38" s="47"/>
      <c r="F38" s="47"/>
      <c r="G38" s="47" t="s">
        <v>104</v>
      </c>
      <c r="H38" s="47"/>
      <c r="I38" s="48" t="s">
        <v>100</v>
      </c>
      <c r="J38" s="48"/>
    </row>
    <row r="39" spans="2:10" x14ac:dyDescent="0.25">
      <c r="B39" s="47" t="s">
        <v>90</v>
      </c>
      <c r="C39" s="47"/>
      <c r="D39" s="47"/>
      <c r="E39" s="47"/>
      <c r="F39" s="47"/>
      <c r="G39" s="47" t="s">
        <v>104</v>
      </c>
      <c r="H39" s="47"/>
      <c r="I39" s="48" t="s">
        <v>98</v>
      </c>
      <c r="J39" s="48"/>
    </row>
    <row r="40" spans="2:10" x14ac:dyDescent="0.25">
      <c r="B40" s="47" t="s">
        <v>91</v>
      </c>
      <c r="C40" s="47"/>
      <c r="D40" s="47"/>
      <c r="E40" s="47"/>
      <c r="F40" s="47"/>
      <c r="G40" s="47" t="s">
        <v>104</v>
      </c>
      <c r="H40" s="47"/>
      <c r="I40" s="48" t="s">
        <v>98</v>
      </c>
      <c r="J40" s="48"/>
    </row>
    <row r="41" spans="2:10" x14ac:dyDescent="0.25">
      <c r="B41" s="47" t="s">
        <v>92</v>
      </c>
      <c r="C41" s="47"/>
      <c r="D41" s="47"/>
      <c r="E41" s="47"/>
      <c r="F41" s="47"/>
      <c r="G41" s="47" t="s">
        <v>104</v>
      </c>
      <c r="H41" s="47"/>
      <c r="I41" s="48" t="s">
        <v>98</v>
      </c>
      <c r="J41" s="48"/>
    </row>
    <row r="42" spans="2:10" x14ac:dyDescent="0.25">
      <c r="B42" s="47" t="s">
        <v>93</v>
      </c>
      <c r="C42" s="47"/>
      <c r="D42" s="47"/>
      <c r="E42" s="47"/>
      <c r="F42" s="47"/>
      <c r="G42" s="47" t="s">
        <v>104</v>
      </c>
      <c r="H42" s="47"/>
      <c r="I42" s="48" t="s">
        <v>98</v>
      </c>
      <c r="J42" s="48"/>
    </row>
    <row r="44" spans="2:10" ht="18.75" x14ac:dyDescent="0.3">
      <c r="B44" s="4" t="s">
        <v>105</v>
      </c>
    </row>
    <row r="45" spans="2:10" x14ac:dyDescent="0.25">
      <c r="B45" s="43" t="s">
        <v>106</v>
      </c>
      <c r="C45" s="43"/>
      <c r="D45" s="43"/>
      <c r="E45" s="43"/>
      <c r="F45" s="43"/>
      <c r="G45" s="43"/>
      <c r="H45" s="43"/>
      <c r="I45" s="43"/>
      <c r="J45" s="43"/>
    </row>
    <row r="46" spans="2:10" x14ac:dyDescent="0.25">
      <c r="B46" s="7" t="s">
        <v>107</v>
      </c>
    </row>
    <row r="48" spans="2:10" ht="18.75" x14ac:dyDescent="0.3">
      <c r="B48" s="4" t="s">
        <v>108</v>
      </c>
    </row>
    <row r="49" spans="2:10" x14ac:dyDescent="0.25">
      <c r="B49" s="43" t="s">
        <v>109</v>
      </c>
      <c r="C49" s="43"/>
      <c r="D49" s="43"/>
      <c r="E49" s="43"/>
      <c r="F49" s="43"/>
      <c r="G49" s="43"/>
      <c r="H49" s="43"/>
      <c r="I49" s="43"/>
      <c r="J49" s="43"/>
    </row>
    <row r="51" spans="2:10" x14ac:dyDescent="0.25">
      <c r="B51" s="49" t="s">
        <v>111</v>
      </c>
      <c r="C51" s="49"/>
      <c r="D51" s="49"/>
      <c r="E51" s="49" t="s">
        <v>110</v>
      </c>
      <c r="F51" s="49"/>
    </row>
    <row r="52" spans="2:10" x14ac:dyDescent="0.25">
      <c r="B52" s="50" t="s">
        <v>112</v>
      </c>
      <c r="C52" s="50"/>
      <c r="D52" s="50"/>
      <c r="E52" s="51" t="s">
        <v>117</v>
      </c>
      <c r="F52" s="51"/>
    </row>
    <row r="53" spans="2:10" x14ac:dyDescent="0.25">
      <c r="B53" s="50" t="s">
        <v>113</v>
      </c>
      <c r="C53" s="50"/>
      <c r="D53" s="50"/>
      <c r="E53" s="50" t="s">
        <v>116</v>
      </c>
      <c r="F53" s="50"/>
    </row>
    <row r="54" spans="2:10" x14ac:dyDescent="0.25">
      <c r="B54" s="50" t="s">
        <v>114</v>
      </c>
      <c r="C54" s="50"/>
      <c r="D54" s="50"/>
      <c r="E54" s="50" t="s">
        <v>115</v>
      </c>
      <c r="F54" s="50"/>
    </row>
    <row r="55" spans="2:10" x14ac:dyDescent="0.25">
      <c r="B55" s="50" t="s">
        <v>118</v>
      </c>
      <c r="C55" s="50"/>
      <c r="D55" s="50"/>
      <c r="E55" s="50" t="s">
        <v>119</v>
      </c>
      <c r="F55" s="50"/>
    </row>
    <row r="56" spans="2:10" x14ac:dyDescent="0.25">
      <c r="B56" s="50" t="s">
        <v>120</v>
      </c>
      <c r="C56" s="50"/>
      <c r="D56" s="50"/>
      <c r="E56" s="50" t="s">
        <v>121</v>
      </c>
      <c r="F56" s="50"/>
    </row>
    <row r="57" spans="2:10" x14ac:dyDescent="0.25">
      <c r="B57" s="50" t="s">
        <v>122</v>
      </c>
      <c r="C57" s="50"/>
      <c r="D57" s="50"/>
      <c r="E57" s="50" t="s">
        <v>123</v>
      </c>
      <c r="F57" s="50"/>
    </row>
    <row r="58" spans="2:10" x14ac:dyDescent="0.25">
      <c r="B58" s="50" t="s">
        <v>124</v>
      </c>
      <c r="C58" s="50"/>
      <c r="D58" s="50"/>
      <c r="E58" s="50" t="s">
        <v>125</v>
      </c>
      <c r="F58" s="50"/>
    </row>
    <row r="60" spans="2:10" x14ac:dyDescent="0.25">
      <c r="B60" s="43" t="s">
        <v>126</v>
      </c>
      <c r="C60" s="43"/>
      <c r="D60" s="43"/>
      <c r="E60" s="43"/>
      <c r="F60" s="43"/>
      <c r="G60" s="43"/>
      <c r="H60" s="43"/>
      <c r="I60" s="43"/>
      <c r="J60" s="43"/>
    </row>
    <row r="62" spans="2:10" ht="18.75" x14ac:dyDescent="0.3">
      <c r="B62" s="4" t="s">
        <v>127</v>
      </c>
    </row>
    <row r="63" spans="2:10" x14ac:dyDescent="0.25">
      <c r="B63" s="43" t="s">
        <v>128</v>
      </c>
      <c r="C63" s="43"/>
      <c r="D63" s="43"/>
      <c r="E63" s="43"/>
      <c r="F63" s="43"/>
      <c r="G63" s="43"/>
      <c r="H63" s="43"/>
      <c r="I63" s="43"/>
      <c r="J63" s="43"/>
    </row>
    <row r="64" spans="2:10" x14ac:dyDescent="0.25">
      <c r="B64" s="1" t="s">
        <v>131</v>
      </c>
      <c r="C64" s="46" t="s">
        <v>130</v>
      </c>
      <c r="D64" s="46"/>
      <c r="E64" s="46"/>
      <c r="F64" s="46"/>
      <c r="G64" s="46"/>
      <c r="H64" s="46"/>
    </row>
    <row r="65" spans="2:8" x14ac:dyDescent="0.25">
      <c r="B65" s="2" t="s">
        <v>132</v>
      </c>
      <c r="C65" s="47" t="s">
        <v>129</v>
      </c>
      <c r="D65" s="47"/>
      <c r="E65" s="47"/>
      <c r="F65" s="47"/>
      <c r="G65" s="47"/>
      <c r="H65" s="47"/>
    </row>
    <row r="66" spans="2:8" x14ac:dyDescent="0.25">
      <c r="B66" s="2" t="s">
        <v>133</v>
      </c>
      <c r="C66" s="47" t="s">
        <v>134</v>
      </c>
      <c r="D66" s="47"/>
      <c r="E66" s="47"/>
      <c r="F66" s="47"/>
      <c r="G66" s="47"/>
      <c r="H66" s="47"/>
    </row>
    <row r="67" spans="2:8" x14ac:dyDescent="0.25">
      <c r="B67" s="2" t="s">
        <v>135</v>
      </c>
      <c r="C67" s="47" t="s">
        <v>136</v>
      </c>
      <c r="D67" s="47"/>
      <c r="E67" s="47"/>
      <c r="F67" s="47"/>
      <c r="G67" s="47"/>
      <c r="H67" s="47"/>
    </row>
    <row r="68" spans="2:8" x14ac:dyDescent="0.25">
      <c r="B68" s="2" t="s">
        <v>137</v>
      </c>
      <c r="C68" s="47" t="s">
        <v>138</v>
      </c>
      <c r="D68" s="47"/>
      <c r="E68" s="47"/>
      <c r="F68" s="47"/>
      <c r="G68" s="47"/>
      <c r="H68" s="47"/>
    </row>
    <row r="69" spans="2:8" x14ac:dyDescent="0.25">
      <c r="B69" s="2" t="s">
        <v>139</v>
      </c>
      <c r="C69" s="47" t="s">
        <v>140</v>
      </c>
      <c r="D69" s="47"/>
      <c r="E69" s="47"/>
      <c r="F69" s="47"/>
      <c r="G69" s="47"/>
      <c r="H69" s="47"/>
    </row>
    <row r="70" spans="2:8" x14ac:dyDescent="0.25">
      <c r="B70" s="2" t="s">
        <v>141</v>
      </c>
      <c r="C70" s="47" t="s">
        <v>142</v>
      </c>
      <c r="D70" s="47"/>
      <c r="E70" s="47"/>
      <c r="F70" s="47"/>
      <c r="G70" s="47"/>
      <c r="H70" s="47"/>
    </row>
    <row r="71" spans="2:8" x14ac:dyDescent="0.25">
      <c r="B71" s="2" t="s">
        <v>144</v>
      </c>
      <c r="C71" s="47" t="s">
        <v>143</v>
      </c>
      <c r="D71" s="47"/>
      <c r="E71" s="47"/>
      <c r="F71" s="47"/>
      <c r="G71" s="47"/>
      <c r="H71" s="47"/>
    </row>
  </sheetData>
  <mergeCells count="89">
    <mergeCell ref="C71:H71"/>
    <mergeCell ref="B58:D58"/>
    <mergeCell ref="E58:F58"/>
    <mergeCell ref="B60:J60"/>
    <mergeCell ref="B63:J63"/>
    <mergeCell ref="C64:H64"/>
    <mergeCell ref="C65:H65"/>
    <mergeCell ref="C66:H66"/>
    <mergeCell ref="C67:H67"/>
    <mergeCell ref="C68:H68"/>
    <mergeCell ref="C69:H69"/>
    <mergeCell ref="C70:H70"/>
    <mergeCell ref="B55:D55"/>
    <mergeCell ref="E55:F55"/>
    <mergeCell ref="B56:D56"/>
    <mergeCell ref="E56:F56"/>
    <mergeCell ref="B57:D57"/>
    <mergeCell ref="E57:F57"/>
    <mergeCell ref="B52:D52"/>
    <mergeCell ref="E52:F52"/>
    <mergeCell ref="B53:D53"/>
    <mergeCell ref="E53:F53"/>
    <mergeCell ref="B54:D54"/>
    <mergeCell ref="E54:F54"/>
    <mergeCell ref="B45:J45"/>
    <mergeCell ref="B49:J49"/>
    <mergeCell ref="B51:D51"/>
    <mergeCell ref="E51:F51"/>
    <mergeCell ref="B41:F41"/>
    <mergeCell ref="G41:H41"/>
    <mergeCell ref="I41:J41"/>
    <mergeCell ref="B42:F42"/>
    <mergeCell ref="G42:H42"/>
    <mergeCell ref="I42:J42"/>
    <mergeCell ref="B39:F39"/>
    <mergeCell ref="G39:H39"/>
    <mergeCell ref="I39:J39"/>
    <mergeCell ref="B40:F40"/>
    <mergeCell ref="G40:H40"/>
    <mergeCell ref="I40:J40"/>
    <mergeCell ref="B37:F37"/>
    <mergeCell ref="G37:H37"/>
    <mergeCell ref="I37:J37"/>
    <mergeCell ref="B38:F38"/>
    <mergeCell ref="G38:H38"/>
    <mergeCell ref="I38:J38"/>
    <mergeCell ref="B35:F35"/>
    <mergeCell ref="G35:H35"/>
    <mergeCell ref="I35:J35"/>
    <mergeCell ref="B36:F36"/>
    <mergeCell ref="G36:H36"/>
    <mergeCell ref="I36:J36"/>
    <mergeCell ref="B33:F33"/>
    <mergeCell ref="G33:H33"/>
    <mergeCell ref="I33:J33"/>
    <mergeCell ref="B34:F34"/>
    <mergeCell ref="G34:H34"/>
    <mergeCell ref="I34:J34"/>
    <mergeCell ref="B31:F31"/>
    <mergeCell ref="G31:H31"/>
    <mergeCell ref="I31:J31"/>
    <mergeCell ref="B32:F32"/>
    <mergeCell ref="G32:H32"/>
    <mergeCell ref="I32:J32"/>
    <mergeCell ref="B29:F29"/>
    <mergeCell ref="G29:H29"/>
    <mergeCell ref="I29:J29"/>
    <mergeCell ref="B30:F30"/>
    <mergeCell ref="G30:H30"/>
    <mergeCell ref="I30:J30"/>
    <mergeCell ref="G27:H27"/>
    <mergeCell ref="I27:J27"/>
    <mergeCell ref="B27:F27"/>
    <mergeCell ref="B28:F28"/>
    <mergeCell ref="G28:H28"/>
    <mergeCell ref="I28:J28"/>
    <mergeCell ref="B19:J19"/>
    <mergeCell ref="B20:J20"/>
    <mergeCell ref="B21:J21"/>
    <mergeCell ref="B24:J24"/>
    <mergeCell ref="B26:F26"/>
    <mergeCell ref="G26:H26"/>
    <mergeCell ref="I26:J26"/>
    <mergeCell ref="B5:J5"/>
    <mergeCell ref="B8:J8"/>
    <mergeCell ref="B11:J11"/>
    <mergeCell ref="B14:J14"/>
    <mergeCell ref="B18:J18"/>
    <mergeCell ref="B17:J17"/>
  </mergeCells>
  <dataValidations count="1">
    <dataValidation type="list" allowBlank="1" showInputMessage="1" showErrorMessage="1" sqref="I27:J42">
      <formula1>papel</formula1>
    </dataValidation>
  </dataValidations>
  <pageMargins left="0.25" right="0.25"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B59"/>
  <sheetViews>
    <sheetView workbookViewId="0">
      <pane xSplit="2" ySplit="4" topLeftCell="C51" activePane="bottomRight" state="frozen"/>
      <selection pane="topRight" activeCell="C1" sqref="C1"/>
      <selection pane="bottomLeft" activeCell="A5" sqref="A5"/>
      <selection pane="bottomRight" activeCell="C59" sqref="C59"/>
    </sheetView>
  </sheetViews>
  <sheetFormatPr defaultRowHeight="15" x14ac:dyDescent="0.25"/>
  <cols>
    <col min="1" max="1" width="3.28515625" bestFit="1" customWidth="1"/>
    <col min="2" max="2" width="7.85546875" bestFit="1" customWidth="1"/>
    <col min="3" max="3" width="38.140625" customWidth="1"/>
    <col min="4" max="4" width="11" bestFit="1" customWidth="1"/>
    <col min="5" max="5" width="11.85546875" bestFit="1" customWidth="1"/>
    <col min="6" max="6" width="10.140625" bestFit="1" customWidth="1"/>
    <col min="7" max="7" width="6.7109375" bestFit="1" customWidth="1"/>
    <col min="8" max="8" width="25.28515625" bestFit="1" customWidth="1"/>
    <col min="9" max="9" width="24.7109375" customWidth="1"/>
    <col min="11" max="11" width="14.7109375" bestFit="1" customWidth="1"/>
  </cols>
  <sheetData>
    <row r="1" spans="1:11 16379:16382" x14ac:dyDescent="0.25">
      <c r="XEY1" t="s">
        <v>27</v>
      </c>
      <c r="XEZ1" t="s">
        <v>24</v>
      </c>
      <c r="XFA1" t="s">
        <v>21</v>
      </c>
      <c r="XFB1" t="s">
        <v>18</v>
      </c>
    </row>
    <row r="2" spans="1:11 16379:16382" x14ac:dyDescent="0.25">
      <c r="XEY2" t="s">
        <v>28</v>
      </c>
      <c r="XEZ2" t="s">
        <v>25</v>
      </c>
      <c r="XFA2" t="s">
        <v>22</v>
      </c>
      <c r="XFB2" t="s">
        <v>19</v>
      </c>
    </row>
    <row r="3" spans="1:11 16379:16382" x14ac:dyDescent="0.25">
      <c r="D3" s="52" t="s">
        <v>14</v>
      </c>
      <c r="E3" s="52"/>
      <c r="F3" s="52"/>
      <c r="G3" s="52"/>
      <c r="XEY3" t="s">
        <v>29</v>
      </c>
      <c r="XEZ3" t="s">
        <v>26</v>
      </c>
      <c r="XFA3" t="s">
        <v>23</v>
      </c>
      <c r="XFB3" t="s">
        <v>20</v>
      </c>
    </row>
    <row r="4" spans="1:11 16379:16382" x14ac:dyDescent="0.25">
      <c r="A4" s="1" t="s">
        <v>1</v>
      </c>
      <c r="B4" s="1" t="s">
        <v>0</v>
      </c>
      <c r="C4" s="1" t="s">
        <v>2</v>
      </c>
      <c r="D4" s="1" t="s">
        <v>30</v>
      </c>
      <c r="E4" s="1" t="s">
        <v>15</v>
      </c>
      <c r="F4" s="1" t="s">
        <v>16</v>
      </c>
      <c r="G4" s="1" t="s">
        <v>17</v>
      </c>
      <c r="H4" s="1" t="s">
        <v>34</v>
      </c>
      <c r="I4" s="1" t="s">
        <v>35</v>
      </c>
      <c r="J4" s="1" t="s">
        <v>180</v>
      </c>
      <c r="K4" s="61" t="s">
        <v>439</v>
      </c>
    </row>
    <row r="5" spans="1:11 16379:16382" ht="30" x14ac:dyDescent="0.25">
      <c r="A5" s="21">
        <v>1</v>
      </c>
      <c r="B5" s="21" t="str">
        <f t="shared" ref="B5:B56" si="0">IF(C5&lt;&gt;"","ReF - "&amp;A5,"")</f>
        <v>ReF - 1</v>
      </c>
      <c r="C5" s="22" t="s">
        <v>242</v>
      </c>
      <c r="D5" s="23" t="s">
        <v>18</v>
      </c>
      <c r="E5" s="23" t="s">
        <v>21</v>
      </c>
      <c r="F5" s="23" t="s">
        <v>24</v>
      </c>
      <c r="G5" s="23" t="s">
        <v>29</v>
      </c>
      <c r="H5" s="23" t="s">
        <v>162</v>
      </c>
      <c r="I5" s="23"/>
      <c r="J5" s="23">
        <v>1</v>
      </c>
      <c r="K5" s="62" t="s">
        <v>440</v>
      </c>
    </row>
    <row r="6" spans="1:11 16379:16382" ht="30" x14ac:dyDescent="0.25">
      <c r="A6" s="21">
        <f t="shared" ref="A6:A56" si="1">IF(C6&lt;&gt;"",A5+1,"")</f>
        <v>2</v>
      </c>
      <c r="B6" s="21" t="str">
        <f t="shared" si="0"/>
        <v>ReF - 2</v>
      </c>
      <c r="C6" s="22" t="s">
        <v>3</v>
      </c>
      <c r="D6" s="23" t="s">
        <v>18</v>
      </c>
      <c r="E6" s="23" t="s">
        <v>21</v>
      </c>
      <c r="F6" s="23" t="s">
        <v>24</v>
      </c>
      <c r="G6" s="23" t="s">
        <v>29</v>
      </c>
      <c r="H6" s="23" t="s">
        <v>162</v>
      </c>
      <c r="I6" s="23"/>
      <c r="J6" s="23">
        <v>1</v>
      </c>
    </row>
    <row r="7" spans="1:11 16379:16382" ht="30" x14ac:dyDescent="0.25">
      <c r="A7" s="21">
        <f t="shared" si="1"/>
        <v>3</v>
      </c>
      <c r="B7" s="21" t="str">
        <f t="shared" si="0"/>
        <v>ReF - 3</v>
      </c>
      <c r="C7" s="24" t="s">
        <v>233</v>
      </c>
      <c r="D7" s="23" t="s">
        <v>19</v>
      </c>
      <c r="E7" s="23" t="s">
        <v>22</v>
      </c>
      <c r="F7" s="23" t="s">
        <v>24</v>
      </c>
      <c r="G7" s="23" t="s">
        <v>29</v>
      </c>
      <c r="H7" s="23" t="s">
        <v>162</v>
      </c>
      <c r="I7" s="23"/>
      <c r="J7" s="23">
        <v>1</v>
      </c>
    </row>
    <row r="8" spans="1:11 16379:16382" ht="30" x14ac:dyDescent="0.25">
      <c r="A8" s="21">
        <f t="shared" si="1"/>
        <v>4</v>
      </c>
      <c r="B8" s="21" t="str">
        <f t="shared" si="0"/>
        <v>ReF - 4</v>
      </c>
      <c r="C8" s="25" t="s">
        <v>5</v>
      </c>
      <c r="D8" s="23" t="s">
        <v>19</v>
      </c>
      <c r="E8" s="23" t="s">
        <v>22</v>
      </c>
      <c r="F8" s="23" t="s">
        <v>24</v>
      </c>
      <c r="G8" s="23" t="s">
        <v>29</v>
      </c>
      <c r="H8" s="23" t="s">
        <v>162</v>
      </c>
      <c r="I8" s="23"/>
      <c r="J8" s="23">
        <v>1</v>
      </c>
    </row>
    <row r="9" spans="1:11 16379:16382" ht="30" x14ac:dyDescent="0.25">
      <c r="A9" s="21">
        <f t="shared" si="1"/>
        <v>5</v>
      </c>
      <c r="B9" s="21" t="str">
        <f t="shared" si="0"/>
        <v>ReF - 5</v>
      </c>
      <c r="C9" s="25" t="s">
        <v>145</v>
      </c>
      <c r="D9" s="23" t="s">
        <v>19</v>
      </c>
      <c r="E9" s="23" t="s">
        <v>22</v>
      </c>
      <c r="F9" s="23" t="s">
        <v>24</v>
      </c>
      <c r="G9" s="23" t="s">
        <v>29</v>
      </c>
      <c r="H9" s="23" t="s">
        <v>162</v>
      </c>
      <c r="I9" s="23"/>
      <c r="J9" s="23">
        <v>1</v>
      </c>
    </row>
    <row r="10" spans="1:11 16379:16382" ht="30" x14ac:dyDescent="0.25">
      <c r="A10" s="21">
        <f t="shared" si="1"/>
        <v>6</v>
      </c>
      <c r="B10" s="21" t="str">
        <f t="shared" si="0"/>
        <v>ReF - 6</v>
      </c>
      <c r="C10" s="25" t="s">
        <v>4</v>
      </c>
      <c r="D10" s="23" t="s">
        <v>19</v>
      </c>
      <c r="E10" s="23" t="s">
        <v>22</v>
      </c>
      <c r="F10" s="23" t="s">
        <v>26</v>
      </c>
      <c r="G10" s="23" t="s">
        <v>29</v>
      </c>
      <c r="H10" s="23" t="s">
        <v>162</v>
      </c>
      <c r="I10" s="23" t="s">
        <v>222</v>
      </c>
      <c r="J10" s="23">
        <v>1</v>
      </c>
    </row>
    <row r="11" spans="1:11 16379:16382" ht="30" x14ac:dyDescent="0.25">
      <c r="A11" s="21">
        <f t="shared" si="1"/>
        <v>7</v>
      </c>
      <c r="B11" s="21" t="str">
        <f t="shared" si="0"/>
        <v>ReF - 7</v>
      </c>
      <c r="C11" s="25" t="s">
        <v>225</v>
      </c>
      <c r="D11" s="23" t="s">
        <v>19</v>
      </c>
      <c r="E11" s="23" t="s">
        <v>22</v>
      </c>
      <c r="F11" s="23" t="s">
        <v>24</v>
      </c>
      <c r="G11" s="23" t="s">
        <v>29</v>
      </c>
      <c r="H11" s="23" t="s">
        <v>162</v>
      </c>
      <c r="I11" s="23"/>
      <c r="J11" s="23">
        <v>1</v>
      </c>
    </row>
    <row r="12" spans="1:11 16379:16382" ht="30" x14ac:dyDescent="0.25">
      <c r="A12" s="21">
        <f t="shared" si="1"/>
        <v>8</v>
      </c>
      <c r="B12" s="21" t="str">
        <f t="shared" si="0"/>
        <v>ReF - 8</v>
      </c>
      <c r="C12" s="25" t="s">
        <v>33</v>
      </c>
      <c r="D12" s="23" t="s">
        <v>19</v>
      </c>
      <c r="E12" s="23" t="s">
        <v>22</v>
      </c>
      <c r="F12" s="23" t="s">
        <v>26</v>
      </c>
      <c r="G12" s="23" t="s">
        <v>29</v>
      </c>
      <c r="H12" s="23" t="s">
        <v>162</v>
      </c>
      <c r="I12" s="23"/>
      <c r="J12" s="23">
        <v>1</v>
      </c>
    </row>
    <row r="13" spans="1:11 16379:16382" ht="30" x14ac:dyDescent="0.25">
      <c r="A13" s="17">
        <f t="shared" si="1"/>
        <v>9</v>
      </c>
      <c r="B13" s="17" t="str">
        <f t="shared" si="0"/>
        <v>ReF - 9</v>
      </c>
      <c r="C13" s="18" t="s">
        <v>150</v>
      </c>
      <c r="D13" s="19" t="s">
        <v>20</v>
      </c>
      <c r="E13" s="19" t="s">
        <v>22</v>
      </c>
      <c r="F13" s="19" t="s">
        <v>24</v>
      </c>
      <c r="G13" s="19" t="s">
        <v>29</v>
      </c>
      <c r="H13" s="19" t="s">
        <v>162</v>
      </c>
      <c r="I13" s="19"/>
      <c r="J13" s="19">
        <v>2</v>
      </c>
    </row>
    <row r="14" spans="1:11 16379:16382" ht="30" x14ac:dyDescent="0.25">
      <c r="A14" s="21">
        <f t="shared" si="1"/>
        <v>10</v>
      </c>
      <c r="B14" s="21" t="str">
        <f t="shared" si="0"/>
        <v>ReF - 10</v>
      </c>
      <c r="C14" s="25" t="s">
        <v>32</v>
      </c>
      <c r="D14" s="23" t="s">
        <v>18</v>
      </c>
      <c r="E14" s="23" t="s">
        <v>21</v>
      </c>
      <c r="F14" s="23" t="s">
        <v>26</v>
      </c>
      <c r="G14" s="23" t="s">
        <v>29</v>
      </c>
      <c r="H14" s="23" t="s">
        <v>162</v>
      </c>
      <c r="I14" s="23"/>
      <c r="J14" s="23">
        <v>2</v>
      </c>
    </row>
    <row r="15" spans="1:11 16379:16382" ht="30" x14ac:dyDescent="0.25">
      <c r="A15" s="17">
        <f t="shared" si="1"/>
        <v>11</v>
      </c>
      <c r="B15" s="17" t="str">
        <f t="shared" si="0"/>
        <v>ReF - 11</v>
      </c>
      <c r="C15" s="20" t="s">
        <v>157</v>
      </c>
      <c r="D15" s="19" t="s">
        <v>18</v>
      </c>
      <c r="E15" s="19" t="s">
        <v>21</v>
      </c>
      <c r="F15" s="19" t="s">
        <v>24</v>
      </c>
      <c r="G15" s="19" t="s">
        <v>29</v>
      </c>
      <c r="H15" s="19" t="s">
        <v>162</v>
      </c>
      <c r="I15" s="19"/>
      <c r="J15" s="19">
        <v>2</v>
      </c>
    </row>
    <row r="16" spans="1:11 16379:16382" ht="30" x14ac:dyDescent="0.25">
      <c r="A16" s="26">
        <f t="shared" si="1"/>
        <v>12</v>
      </c>
      <c r="B16" s="17" t="str">
        <f t="shared" si="0"/>
        <v>ReF - 12</v>
      </c>
      <c r="C16" s="27" t="s">
        <v>273</v>
      </c>
      <c r="D16" s="28" t="s">
        <v>18</v>
      </c>
      <c r="E16" s="28" t="s">
        <v>21</v>
      </c>
      <c r="F16" s="28" t="s">
        <v>24</v>
      </c>
      <c r="G16" s="28" t="s">
        <v>29</v>
      </c>
      <c r="H16" s="28" t="s">
        <v>162</v>
      </c>
      <c r="I16" s="28"/>
      <c r="J16" s="28">
        <v>3</v>
      </c>
    </row>
    <row r="17" spans="1:10" x14ac:dyDescent="0.25">
      <c r="A17" s="26">
        <f t="shared" si="1"/>
        <v>13</v>
      </c>
      <c r="B17" s="17" t="str">
        <f t="shared" si="0"/>
        <v>ReF - 13</v>
      </c>
      <c r="C17" s="27" t="s">
        <v>268</v>
      </c>
      <c r="D17" s="28" t="s">
        <v>19</v>
      </c>
      <c r="E17" s="28" t="s">
        <v>22</v>
      </c>
      <c r="F17" s="28" t="s">
        <v>24</v>
      </c>
      <c r="G17" s="29" t="s">
        <v>29</v>
      </c>
      <c r="H17" s="28" t="s">
        <v>162</v>
      </c>
      <c r="I17" s="28"/>
      <c r="J17" s="28">
        <v>3</v>
      </c>
    </row>
    <row r="18" spans="1:10" x14ac:dyDescent="0.25">
      <c r="A18" s="26">
        <f t="shared" si="1"/>
        <v>14</v>
      </c>
      <c r="B18" s="17" t="str">
        <f t="shared" si="0"/>
        <v>ReF - 14</v>
      </c>
      <c r="C18" s="30" t="s">
        <v>281</v>
      </c>
      <c r="D18" s="28" t="s">
        <v>18</v>
      </c>
      <c r="E18" s="28" t="s">
        <v>21</v>
      </c>
      <c r="F18" s="28" t="s">
        <v>24</v>
      </c>
      <c r="G18" s="29" t="s">
        <v>29</v>
      </c>
      <c r="H18" s="28" t="s">
        <v>162</v>
      </c>
      <c r="I18" s="28"/>
      <c r="J18" s="28">
        <v>3</v>
      </c>
    </row>
    <row r="19" spans="1:10" ht="30" x14ac:dyDescent="0.25">
      <c r="A19" s="21">
        <f t="shared" si="1"/>
        <v>15</v>
      </c>
      <c r="B19" s="21" t="str">
        <f t="shared" si="0"/>
        <v>ReF - 15</v>
      </c>
      <c r="C19" s="25" t="s">
        <v>6</v>
      </c>
      <c r="D19" s="23" t="s">
        <v>18</v>
      </c>
      <c r="E19" s="23" t="s">
        <v>21</v>
      </c>
      <c r="F19" s="23" t="s">
        <v>26</v>
      </c>
      <c r="G19" s="23" t="s">
        <v>29</v>
      </c>
      <c r="H19" s="23" t="s">
        <v>162</v>
      </c>
      <c r="I19" s="23" t="s">
        <v>283</v>
      </c>
      <c r="J19" s="23">
        <v>3</v>
      </c>
    </row>
    <row r="20" spans="1:10" ht="30" x14ac:dyDescent="0.25">
      <c r="A20" s="21">
        <f t="shared" si="1"/>
        <v>16</v>
      </c>
      <c r="B20" s="21" t="str">
        <f t="shared" si="0"/>
        <v>ReF - 16</v>
      </c>
      <c r="C20" s="25" t="s">
        <v>7</v>
      </c>
      <c r="D20" s="23" t="s">
        <v>18</v>
      </c>
      <c r="E20" s="23" t="s">
        <v>21</v>
      </c>
      <c r="F20" s="23" t="s">
        <v>26</v>
      </c>
      <c r="G20" s="23" t="s">
        <v>29</v>
      </c>
      <c r="H20" s="23" t="s">
        <v>162</v>
      </c>
      <c r="I20" s="23" t="s">
        <v>282</v>
      </c>
      <c r="J20" s="23">
        <v>3</v>
      </c>
    </row>
    <row r="21" spans="1:10" ht="30" x14ac:dyDescent="0.25">
      <c r="A21" s="21">
        <f t="shared" si="1"/>
        <v>17</v>
      </c>
      <c r="B21" s="21" t="str">
        <f t="shared" si="0"/>
        <v>ReF - 17</v>
      </c>
      <c r="C21" s="25" t="s">
        <v>146</v>
      </c>
      <c r="D21" s="23" t="s">
        <v>20</v>
      </c>
      <c r="E21" s="23" t="s">
        <v>23</v>
      </c>
      <c r="F21" s="23" t="s">
        <v>26</v>
      </c>
      <c r="G21" s="23" t="s">
        <v>27</v>
      </c>
      <c r="H21" s="23" t="s">
        <v>162</v>
      </c>
      <c r="I21" s="23" t="s">
        <v>283</v>
      </c>
      <c r="J21" s="23">
        <v>3</v>
      </c>
    </row>
    <row r="22" spans="1:10" ht="30" x14ac:dyDescent="0.25">
      <c r="A22" s="21">
        <f t="shared" si="1"/>
        <v>18</v>
      </c>
      <c r="B22" s="21" t="str">
        <f t="shared" si="0"/>
        <v>ReF - 18</v>
      </c>
      <c r="C22" s="25" t="s">
        <v>149</v>
      </c>
      <c r="D22" s="23" t="s">
        <v>20</v>
      </c>
      <c r="E22" s="23" t="s">
        <v>23</v>
      </c>
      <c r="F22" s="23" t="s">
        <v>26</v>
      </c>
      <c r="G22" s="23" t="s">
        <v>27</v>
      </c>
      <c r="H22" s="23" t="s">
        <v>162</v>
      </c>
      <c r="I22" s="23"/>
      <c r="J22" s="23">
        <v>3</v>
      </c>
    </row>
    <row r="23" spans="1:10" ht="30" x14ac:dyDescent="0.25">
      <c r="A23" s="26">
        <f t="shared" si="1"/>
        <v>19</v>
      </c>
      <c r="B23" s="17" t="str">
        <f t="shared" si="0"/>
        <v>ReF - 19</v>
      </c>
      <c r="C23" s="27" t="s">
        <v>262</v>
      </c>
      <c r="D23" s="28" t="s">
        <v>19</v>
      </c>
      <c r="E23" s="28" t="s">
        <v>22</v>
      </c>
      <c r="F23" s="28" t="s">
        <v>24</v>
      </c>
      <c r="G23" s="28" t="s">
        <v>28</v>
      </c>
      <c r="H23" s="28" t="s">
        <v>162</v>
      </c>
      <c r="I23" s="28"/>
      <c r="J23" s="28">
        <v>3</v>
      </c>
    </row>
    <row r="24" spans="1:10" ht="30" x14ac:dyDescent="0.25">
      <c r="A24" s="21">
        <f t="shared" si="1"/>
        <v>20</v>
      </c>
      <c r="B24" s="21" t="str">
        <f t="shared" si="0"/>
        <v>ReF - 20</v>
      </c>
      <c r="C24" s="25" t="s">
        <v>153</v>
      </c>
      <c r="D24" s="23" t="s">
        <v>18</v>
      </c>
      <c r="E24" s="23" t="s">
        <v>21</v>
      </c>
      <c r="F24" s="23" t="s">
        <v>26</v>
      </c>
      <c r="G24" s="23" t="s">
        <v>29</v>
      </c>
      <c r="H24" s="23" t="s">
        <v>162</v>
      </c>
      <c r="I24" s="23" t="s">
        <v>362</v>
      </c>
      <c r="J24" s="23">
        <v>3</v>
      </c>
    </row>
    <row r="25" spans="1:10" ht="30" x14ac:dyDescent="0.25">
      <c r="A25" s="21">
        <f t="shared" si="1"/>
        <v>21</v>
      </c>
      <c r="B25" s="21" t="str">
        <f t="shared" si="0"/>
        <v>ReF - 21</v>
      </c>
      <c r="C25" s="25" t="s">
        <v>147</v>
      </c>
      <c r="D25" s="23" t="s">
        <v>20</v>
      </c>
      <c r="E25" s="23" t="s">
        <v>23</v>
      </c>
      <c r="F25" s="23" t="s">
        <v>26</v>
      </c>
      <c r="G25" s="23" t="s">
        <v>27</v>
      </c>
      <c r="H25" s="23" t="s">
        <v>162</v>
      </c>
      <c r="I25" s="23" t="s">
        <v>282</v>
      </c>
      <c r="J25" s="23">
        <v>3</v>
      </c>
    </row>
    <row r="26" spans="1:10" ht="45" x14ac:dyDescent="0.25">
      <c r="A26" s="26">
        <f t="shared" si="1"/>
        <v>22</v>
      </c>
      <c r="B26" s="17" t="str">
        <f t="shared" si="0"/>
        <v>ReF - 22</v>
      </c>
      <c r="C26" s="31" t="s">
        <v>254</v>
      </c>
      <c r="D26" s="28" t="s">
        <v>19</v>
      </c>
      <c r="E26" s="28" t="s">
        <v>22</v>
      </c>
      <c r="F26" s="28" t="s">
        <v>24</v>
      </c>
      <c r="G26" s="28" t="s">
        <v>28</v>
      </c>
      <c r="H26" s="28" t="s">
        <v>162</v>
      </c>
      <c r="I26" s="28"/>
      <c r="J26" s="28">
        <v>3</v>
      </c>
    </row>
    <row r="27" spans="1:10" ht="30" x14ac:dyDescent="0.25">
      <c r="A27" s="21">
        <f t="shared" si="1"/>
        <v>23</v>
      </c>
      <c r="B27" s="21" t="str">
        <f t="shared" si="0"/>
        <v>ReF - 23</v>
      </c>
      <c r="C27" s="25" t="s">
        <v>261</v>
      </c>
      <c r="D27" s="23" t="s">
        <v>19</v>
      </c>
      <c r="E27" s="23" t="s">
        <v>22</v>
      </c>
      <c r="F27" s="23" t="s">
        <v>26</v>
      </c>
      <c r="G27" s="23" t="s">
        <v>28</v>
      </c>
      <c r="H27" s="23" t="s">
        <v>162</v>
      </c>
      <c r="I27" s="23" t="s">
        <v>272</v>
      </c>
      <c r="J27" s="23">
        <v>3</v>
      </c>
    </row>
    <row r="28" spans="1:10" ht="30" x14ac:dyDescent="0.25">
      <c r="A28" s="21">
        <f t="shared" si="1"/>
        <v>24</v>
      </c>
      <c r="B28" s="21" t="str">
        <f t="shared" si="0"/>
        <v>ReF - 24</v>
      </c>
      <c r="C28" s="25" t="s">
        <v>8</v>
      </c>
      <c r="D28" s="23" t="s">
        <v>19</v>
      </c>
      <c r="E28" s="23" t="s">
        <v>22</v>
      </c>
      <c r="F28" s="23" t="s">
        <v>26</v>
      </c>
      <c r="G28" s="23" t="s">
        <v>29</v>
      </c>
      <c r="H28" s="23" t="s">
        <v>162</v>
      </c>
      <c r="I28" s="23" t="s">
        <v>272</v>
      </c>
      <c r="J28" s="23">
        <v>3</v>
      </c>
    </row>
    <row r="29" spans="1:10" ht="30" x14ac:dyDescent="0.25">
      <c r="A29" s="21">
        <f>IF(C29&lt;&gt;"",A28+1,"")</f>
        <v>25</v>
      </c>
      <c r="B29" s="21" t="str">
        <f t="shared" si="0"/>
        <v>ReF - 25</v>
      </c>
      <c r="C29" s="25" t="s">
        <v>9</v>
      </c>
      <c r="D29" s="23" t="s">
        <v>19</v>
      </c>
      <c r="E29" s="23" t="s">
        <v>22</v>
      </c>
      <c r="F29" s="23" t="s">
        <v>26</v>
      </c>
      <c r="G29" s="23" t="s">
        <v>29</v>
      </c>
      <c r="H29" s="23" t="s">
        <v>162</v>
      </c>
      <c r="I29" s="23" t="s">
        <v>267</v>
      </c>
      <c r="J29" s="23">
        <v>3</v>
      </c>
    </row>
    <row r="30" spans="1:10" ht="30" x14ac:dyDescent="0.25">
      <c r="A30" s="21">
        <f t="shared" si="1"/>
        <v>26</v>
      </c>
      <c r="B30" s="21" t="str">
        <f t="shared" si="0"/>
        <v>ReF - 26</v>
      </c>
      <c r="C30" s="25" t="s">
        <v>10</v>
      </c>
      <c r="D30" s="23" t="s">
        <v>18</v>
      </c>
      <c r="E30" s="23" t="s">
        <v>21</v>
      </c>
      <c r="F30" s="23" t="s">
        <v>26</v>
      </c>
      <c r="G30" s="23" t="s">
        <v>29</v>
      </c>
      <c r="H30" s="23" t="s">
        <v>162</v>
      </c>
      <c r="I30" s="23" t="s">
        <v>283</v>
      </c>
      <c r="J30" s="23">
        <v>3</v>
      </c>
    </row>
    <row r="31" spans="1:10" x14ac:dyDescent="0.25">
      <c r="A31" s="21">
        <f t="shared" si="1"/>
        <v>27</v>
      </c>
      <c r="B31" s="21" t="str">
        <f t="shared" si="0"/>
        <v>ReF - 27</v>
      </c>
      <c r="C31" s="25" t="s">
        <v>11</v>
      </c>
      <c r="D31" s="23" t="s">
        <v>18</v>
      </c>
      <c r="E31" s="23" t="s">
        <v>21</v>
      </c>
      <c r="F31" s="23" t="s">
        <v>26</v>
      </c>
      <c r="G31" s="23" t="s">
        <v>29</v>
      </c>
      <c r="H31" s="23" t="s">
        <v>162</v>
      </c>
      <c r="I31" s="23" t="s">
        <v>282</v>
      </c>
      <c r="J31" s="23">
        <v>3</v>
      </c>
    </row>
    <row r="32" spans="1:10" ht="30" x14ac:dyDescent="0.25">
      <c r="A32" s="21">
        <f t="shared" si="1"/>
        <v>28</v>
      </c>
      <c r="B32" s="21" t="str">
        <f t="shared" si="0"/>
        <v>ReF - 28</v>
      </c>
      <c r="C32" s="25" t="s">
        <v>148</v>
      </c>
      <c r="D32" s="23" t="s">
        <v>19</v>
      </c>
      <c r="E32" s="23" t="s">
        <v>22</v>
      </c>
      <c r="F32" s="23" t="s">
        <v>26</v>
      </c>
      <c r="G32" s="23" t="s">
        <v>29</v>
      </c>
      <c r="H32" s="23" t="s">
        <v>162</v>
      </c>
      <c r="I32" s="23" t="s">
        <v>272</v>
      </c>
      <c r="J32" s="23">
        <v>3</v>
      </c>
    </row>
    <row r="33" spans="1:10" ht="30" x14ac:dyDescent="0.25">
      <c r="A33" s="21">
        <f t="shared" si="1"/>
        <v>29</v>
      </c>
      <c r="B33" s="21" t="str">
        <f t="shared" si="0"/>
        <v>ReF - 29</v>
      </c>
      <c r="C33" s="25" t="s">
        <v>12</v>
      </c>
      <c r="D33" s="23" t="s">
        <v>19</v>
      </c>
      <c r="E33" s="23" t="s">
        <v>22</v>
      </c>
      <c r="F33" s="23" t="s">
        <v>26</v>
      </c>
      <c r="G33" s="23" t="s">
        <v>29</v>
      </c>
      <c r="H33" s="23" t="s">
        <v>162</v>
      </c>
      <c r="I33" s="23" t="s">
        <v>267</v>
      </c>
      <c r="J33" s="23">
        <v>3</v>
      </c>
    </row>
    <row r="34" spans="1:10" ht="30" x14ac:dyDescent="0.25">
      <c r="A34" s="21">
        <f t="shared" si="1"/>
        <v>30</v>
      </c>
      <c r="B34" s="17" t="str">
        <f t="shared" si="0"/>
        <v>ReF - 30</v>
      </c>
      <c r="C34" s="25" t="s">
        <v>297</v>
      </c>
      <c r="D34" s="23" t="s">
        <v>18</v>
      </c>
      <c r="E34" s="23" t="s">
        <v>21</v>
      </c>
      <c r="F34" s="23" t="s">
        <v>24</v>
      </c>
      <c r="G34" s="23" t="s">
        <v>29</v>
      </c>
      <c r="H34" s="23" t="s">
        <v>162</v>
      </c>
      <c r="I34" s="23"/>
      <c r="J34" s="23">
        <v>3</v>
      </c>
    </row>
    <row r="35" spans="1:10" ht="30" x14ac:dyDescent="0.25">
      <c r="A35" s="26">
        <f t="shared" si="1"/>
        <v>31</v>
      </c>
      <c r="B35" s="17" t="str">
        <f t="shared" si="0"/>
        <v>ReF - 31</v>
      </c>
      <c r="C35" s="27" t="s">
        <v>298</v>
      </c>
      <c r="D35" s="28" t="s">
        <v>19</v>
      </c>
      <c r="E35" s="28" t="s">
        <v>22</v>
      </c>
      <c r="F35" s="28" t="s">
        <v>24</v>
      </c>
      <c r="G35" s="28" t="s">
        <v>29</v>
      </c>
      <c r="H35" s="28" t="s">
        <v>162</v>
      </c>
      <c r="I35" s="28"/>
      <c r="J35" s="28">
        <v>3</v>
      </c>
    </row>
    <row r="36" spans="1:10" ht="30" x14ac:dyDescent="0.25">
      <c r="A36" s="26">
        <f t="shared" si="1"/>
        <v>32</v>
      </c>
      <c r="B36" s="17" t="str">
        <f t="shared" si="0"/>
        <v>ReF - 32</v>
      </c>
      <c r="C36" s="31" t="s">
        <v>181</v>
      </c>
      <c r="D36" s="28" t="s">
        <v>18</v>
      </c>
      <c r="E36" s="28" t="s">
        <v>21</v>
      </c>
      <c r="F36" s="28" t="s">
        <v>24</v>
      </c>
      <c r="G36" s="28" t="s">
        <v>29</v>
      </c>
      <c r="H36" s="28" t="s">
        <v>162</v>
      </c>
      <c r="I36" s="28"/>
      <c r="J36" s="28">
        <v>3</v>
      </c>
    </row>
    <row r="37" spans="1:10" ht="30" x14ac:dyDescent="0.25">
      <c r="A37" s="26">
        <f t="shared" si="1"/>
        <v>33</v>
      </c>
      <c r="B37" s="17" t="str">
        <f>IF(C37&lt;&gt;"","ReF - "&amp;A37,"")</f>
        <v>ReF - 33</v>
      </c>
      <c r="C37" s="31" t="s">
        <v>313</v>
      </c>
      <c r="D37" s="28" t="s">
        <v>18</v>
      </c>
      <c r="E37" s="28" t="s">
        <v>21</v>
      </c>
      <c r="F37" s="28" t="s">
        <v>24</v>
      </c>
      <c r="G37" s="28" t="s">
        <v>29</v>
      </c>
      <c r="H37" s="28" t="s">
        <v>162</v>
      </c>
      <c r="I37" s="28"/>
      <c r="J37" s="28">
        <v>3</v>
      </c>
    </row>
    <row r="38" spans="1:10" ht="30" x14ac:dyDescent="0.25">
      <c r="A38" s="26">
        <f t="shared" si="1"/>
        <v>34</v>
      </c>
      <c r="B38" s="17" t="str">
        <f t="shared" si="0"/>
        <v>ReF - 34</v>
      </c>
      <c r="C38" s="31" t="s">
        <v>314</v>
      </c>
      <c r="D38" s="28" t="s">
        <v>18</v>
      </c>
      <c r="E38" s="28" t="s">
        <v>21</v>
      </c>
      <c r="F38" s="28" t="s">
        <v>24</v>
      </c>
      <c r="G38" s="28" t="s">
        <v>29</v>
      </c>
      <c r="H38" s="28" t="s">
        <v>162</v>
      </c>
      <c r="I38" s="28"/>
      <c r="J38" s="28">
        <v>3</v>
      </c>
    </row>
    <row r="39" spans="1:10" ht="30" x14ac:dyDescent="0.25">
      <c r="A39" s="26">
        <f t="shared" si="1"/>
        <v>35</v>
      </c>
      <c r="B39" s="17" t="str">
        <f t="shared" ref="B39" si="2">IF(C39&lt;&gt;"","ReF - "&amp;A39,"")</f>
        <v>ReF - 35</v>
      </c>
      <c r="C39" s="31" t="s">
        <v>336</v>
      </c>
      <c r="D39" s="28" t="s">
        <v>18</v>
      </c>
      <c r="E39" s="28" t="s">
        <v>21</v>
      </c>
      <c r="F39" s="28" t="s">
        <v>24</v>
      </c>
      <c r="G39" s="28" t="s">
        <v>29</v>
      </c>
      <c r="H39" s="28" t="s">
        <v>162</v>
      </c>
      <c r="I39" s="28"/>
      <c r="J39" s="28">
        <v>3</v>
      </c>
    </row>
    <row r="40" spans="1:10" ht="30" x14ac:dyDescent="0.25">
      <c r="A40" s="26">
        <f t="shared" si="1"/>
        <v>36</v>
      </c>
      <c r="B40" s="17" t="str">
        <f t="shared" si="0"/>
        <v>ReF - 36</v>
      </c>
      <c r="C40" s="27" t="s">
        <v>346</v>
      </c>
      <c r="D40" s="28" t="s">
        <v>18</v>
      </c>
      <c r="E40" s="28" t="s">
        <v>21</v>
      </c>
      <c r="F40" s="28" t="s">
        <v>24</v>
      </c>
      <c r="G40" s="28" t="s">
        <v>29</v>
      </c>
      <c r="H40" s="28" t="s">
        <v>162</v>
      </c>
      <c r="I40" s="28"/>
      <c r="J40" s="28">
        <v>3</v>
      </c>
    </row>
    <row r="41" spans="1:10" ht="30" x14ac:dyDescent="0.25">
      <c r="A41" s="21">
        <f t="shared" si="1"/>
        <v>37</v>
      </c>
      <c r="B41" s="21" t="str">
        <f t="shared" si="0"/>
        <v>ReF - 37</v>
      </c>
      <c r="C41" s="25" t="s">
        <v>13</v>
      </c>
      <c r="D41" s="23" t="s">
        <v>19</v>
      </c>
      <c r="E41" s="23" t="s">
        <v>22</v>
      </c>
      <c r="F41" s="23" t="s">
        <v>26</v>
      </c>
      <c r="G41" s="23" t="s">
        <v>29</v>
      </c>
      <c r="H41" s="23" t="s">
        <v>162</v>
      </c>
      <c r="I41" s="23" t="s">
        <v>347</v>
      </c>
      <c r="J41" s="23">
        <v>3</v>
      </c>
    </row>
    <row r="42" spans="1:10" ht="30" x14ac:dyDescent="0.25">
      <c r="A42" s="26">
        <f t="shared" si="1"/>
        <v>38</v>
      </c>
      <c r="B42" s="17" t="str">
        <f t="shared" si="0"/>
        <v>ReF - 38</v>
      </c>
      <c r="C42" s="27" t="s">
        <v>354</v>
      </c>
      <c r="D42" s="28" t="s">
        <v>18</v>
      </c>
      <c r="E42" s="28" t="s">
        <v>22</v>
      </c>
      <c r="F42" s="28" t="s">
        <v>24</v>
      </c>
      <c r="G42" s="28" t="s">
        <v>29</v>
      </c>
      <c r="H42" s="28" t="s">
        <v>162</v>
      </c>
      <c r="I42" s="28"/>
      <c r="J42" s="28">
        <v>3</v>
      </c>
    </row>
    <row r="43" spans="1:10" ht="30" x14ac:dyDescent="0.25">
      <c r="A43" s="21">
        <f t="shared" si="1"/>
        <v>39</v>
      </c>
      <c r="B43" s="21" t="str">
        <f t="shared" si="0"/>
        <v>ReF - 39</v>
      </c>
      <c r="C43" s="25" t="s">
        <v>31</v>
      </c>
      <c r="D43" s="23" t="s">
        <v>19</v>
      </c>
      <c r="E43" s="23" t="s">
        <v>22</v>
      </c>
      <c r="F43" s="23" t="s">
        <v>26</v>
      </c>
      <c r="G43" s="23" t="s">
        <v>29</v>
      </c>
      <c r="H43" s="23" t="s">
        <v>162</v>
      </c>
      <c r="I43" s="23" t="s">
        <v>363</v>
      </c>
      <c r="J43" s="23">
        <v>3</v>
      </c>
    </row>
    <row r="44" spans="1:10" ht="30" x14ac:dyDescent="0.25">
      <c r="A44" s="26">
        <f t="shared" si="1"/>
        <v>40</v>
      </c>
      <c r="B44" s="17" t="str">
        <f t="shared" si="0"/>
        <v>ReF - 40</v>
      </c>
      <c r="C44" s="31" t="s">
        <v>151</v>
      </c>
      <c r="D44" s="28" t="s">
        <v>18</v>
      </c>
      <c r="E44" s="28" t="s">
        <v>21</v>
      </c>
      <c r="F44" s="28" t="s">
        <v>24</v>
      </c>
      <c r="G44" s="28" t="s">
        <v>29</v>
      </c>
      <c r="H44" s="28" t="s">
        <v>162</v>
      </c>
      <c r="I44" s="28"/>
      <c r="J44" s="28">
        <v>3</v>
      </c>
    </row>
    <row r="45" spans="1:10" ht="30" x14ac:dyDescent="0.25">
      <c r="A45" s="21">
        <f t="shared" si="1"/>
        <v>41</v>
      </c>
      <c r="B45" s="21" t="str">
        <f t="shared" si="0"/>
        <v>ReF - 41</v>
      </c>
      <c r="C45" s="25" t="s">
        <v>152</v>
      </c>
      <c r="D45" s="23" t="s">
        <v>18</v>
      </c>
      <c r="E45" s="23" t="s">
        <v>21</v>
      </c>
      <c r="F45" s="23" t="s">
        <v>26</v>
      </c>
      <c r="G45" s="23" t="s">
        <v>29</v>
      </c>
      <c r="H45" s="23" t="s">
        <v>162</v>
      </c>
      <c r="I45" s="23" t="s">
        <v>367</v>
      </c>
      <c r="J45" s="23">
        <v>3</v>
      </c>
    </row>
    <row r="46" spans="1:10" ht="30" x14ac:dyDescent="0.25">
      <c r="A46" s="21">
        <f t="shared" si="1"/>
        <v>42</v>
      </c>
      <c r="B46" s="21" t="str">
        <f t="shared" si="0"/>
        <v>ReF - 42</v>
      </c>
      <c r="C46" s="25" t="s">
        <v>155</v>
      </c>
      <c r="D46" s="23" t="s">
        <v>18</v>
      </c>
      <c r="E46" s="23" t="s">
        <v>21</v>
      </c>
      <c r="F46" s="23" t="s">
        <v>26</v>
      </c>
      <c r="G46" s="23" t="s">
        <v>29</v>
      </c>
      <c r="H46" s="23" t="s">
        <v>162</v>
      </c>
      <c r="I46" s="23"/>
      <c r="J46" s="23">
        <v>3</v>
      </c>
    </row>
    <row r="47" spans="1:10" ht="30" x14ac:dyDescent="0.25">
      <c r="A47" s="21">
        <f t="shared" si="1"/>
        <v>43</v>
      </c>
      <c r="B47" s="21" t="str">
        <f t="shared" si="0"/>
        <v>ReF - 43</v>
      </c>
      <c r="C47" s="25" t="s">
        <v>156</v>
      </c>
      <c r="D47" s="23" t="s">
        <v>18</v>
      </c>
      <c r="E47" s="23" t="s">
        <v>21</v>
      </c>
      <c r="F47" s="23" t="s">
        <v>26</v>
      </c>
      <c r="G47" s="23" t="s">
        <v>29</v>
      </c>
      <c r="H47" s="23" t="s">
        <v>162</v>
      </c>
      <c r="I47" s="23" t="s">
        <v>363</v>
      </c>
      <c r="J47" s="23">
        <v>3</v>
      </c>
    </row>
    <row r="48" spans="1:10" ht="30" x14ac:dyDescent="0.25">
      <c r="A48" s="26">
        <f t="shared" si="1"/>
        <v>44</v>
      </c>
      <c r="B48" s="17" t="str">
        <f t="shared" si="0"/>
        <v>ReF - 44</v>
      </c>
      <c r="C48" s="31" t="s">
        <v>369</v>
      </c>
      <c r="D48" s="28" t="s">
        <v>19</v>
      </c>
      <c r="E48" s="28" t="s">
        <v>22</v>
      </c>
      <c r="F48" s="28" t="s">
        <v>24</v>
      </c>
      <c r="G48" s="28" t="s">
        <v>28</v>
      </c>
      <c r="H48" s="28" t="s">
        <v>162</v>
      </c>
      <c r="I48" s="28"/>
      <c r="J48" s="28">
        <v>3</v>
      </c>
    </row>
    <row r="49" spans="1:10" x14ac:dyDescent="0.25">
      <c r="A49" s="26">
        <f t="shared" si="1"/>
        <v>45</v>
      </c>
      <c r="B49" s="17" t="str">
        <f t="shared" si="0"/>
        <v>ReF - 45</v>
      </c>
      <c r="C49" s="31" t="s">
        <v>160</v>
      </c>
      <c r="D49" s="28" t="s">
        <v>20</v>
      </c>
      <c r="E49" s="28" t="s">
        <v>23</v>
      </c>
      <c r="F49" s="28" t="s">
        <v>24</v>
      </c>
      <c r="G49" s="28" t="s">
        <v>28</v>
      </c>
      <c r="H49" s="28" t="s">
        <v>162</v>
      </c>
      <c r="I49" s="28"/>
      <c r="J49" s="28">
        <v>3</v>
      </c>
    </row>
    <row r="50" spans="1:10" ht="30" x14ac:dyDescent="0.25">
      <c r="A50" s="26">
        <f t="shared" si="1"/>
        <v>46</v>
      </c>
      <c r="B50" s="17" t="str">
        <f t="shared" si="0"/>
        <v>ReF - 46</v>
      </c>
      <c r="C50" s="31" t="s">
        <v>386</v>
      </c>
      <c r="D50" s="28" t="s">
        <v>18</v>
      </c>
      <c r="E50" s="28" t="s">
        <v>21</v>
      </c>
      <c r="F50" s="28" t="s">
        <v>24</v>
      </c>
      <c r="G50" s="28" t="s">
        <v>29</v>
      </c>
      <c r="H50" s="28" t="s">
        <v>162</v>
      </c>
      <c r="I50" s="28"/>
      <c r="J50" s="28">
        <v>3</v>
      </c>
    </row>
    <row r="51" spans="1:10" ht="30" x14ac:dyDescent="0.25">
      <c r="A51" s="21">
        <f t="shared" si="1"/>
        <v>47</v>
      </c>
      <c r="B51" s="21" t="str">
        <f t="shared" si="0"/>
        <v>ReF - 47</v>
      </c>
      <c r="C51" s="25" t="s">
        <v>158</v>
      </c>
      <c r="D51" s="23" t="s">
        <v>20</v>
      </c>
      <c r="E51" s="23" t="s">
        <v>23</v>
      </c>
      <c r="F51" s="23" t="s">
        <v>26</v>
      </c>
      <c r="G51" s="23" t="s">
        <v>27</v>
      </c>
      <c r="H51" s="23" t="s">
        <v>162</v>
      </c>
      <c r="I51" s="23"/>
      <c r="J51" s="23">
        <v>4</v>
      </c>
    </row>
    <row r="52" spans="1:10" ht="30" x14ac:dyDescent="0.25">
      <c r="A52" s="21">
        <f t="shared" si="1"/>
        <v>48</v>
      </c>
      <c r="B52" s="21" t="str">
        <f t="shared" si="0"/>
        <v>ReF - 48</v>
      </c>
      <c r="C52" s="25" t="s">
        <v>154</v>
      </c>
      <c r="D52" s="23" t="s">
        <v>20</v>
      </c>
      <c r="E52" s="23" t="s">
        <v>23</v>
      </c>
      <c r="F52" s="23" t="s">
        <v>26</v>
      </c>
      <c r="G52" s="23" t="s">
        <v>27</v>
      </c>
      <c r="H52" s="23" t="s">
        <v>162</v>
      </c>
      <c r="I52" s="23"/>
      <c r="J52" s="23">
        <v>4</v>
      </c>
    </row>
    <row r="53" spans="1:10" ht="30" x14ac:dyDescent="0.25">
      <c r="A53" s="21">
        <f t="shared" si="1"/>
        <v>49</v>
      </c>
      <c r="B53" s="21" t="str">
        <f t="shared" si="0"/>
        <v>ReF - 49</v>
      </c>
      <c r="C53" s="25" t="s">
        <v>161</v>
      </c>
      <c r="D53" s="23" t="s">
        <v>18</v>
      </c>
      <c r="E53" s="23" t="s">
        <v>21</v>
      </c>
      <c r="F53" s="23" t="s">
        <v>26</v>
      </c>
      <c r="G53" s="23" t="s">
        <v>29</v>
      </c>
      <c r="H53" s="23" t="s">
        <v>162</v>
      </c>
      <c r="I53" s="23"/>
      <c r="J53" s="23">
        <v>5</v>
      </c>
    </row>
    <row r="54" spans="1:10" ht="45" x14ac:dyDescent="0.25">
      <c r="A54" s="26">
        <f t="shared" si="1"/>
        <v>50</v>
      </c>
      <c r="B54" s="17" t="str">
        <f t="shared" si="0"/>
        <v>ReF - 50</v>
      </c>
      <c r="C54" s="16" t="s">
        <v>159</v>
      </c>
      <c r="D54" s="14" t="s">
        <v>18</v>
      </c>
      <c r="E54" s="14" t="s">
        <v>21</v>
      </c>
      <c r="F54" s="14" t="s">
        <v>24</v>
      </c>
      <c r="G54" s="14" t="s">
        <v>29</v>
      </c>
      <c r="H54" s="14" t="s">
        <v>162</v>
      </c>
      <c r="I54" s="16" t="s">
        <v>182</v>
      </c>
      <c r="J54" s="14">
        <v>5</v>
      </c>
    </row>
    <row r="55" spans="1:10" ht="30" x14ac:dyDescent="0.25">
      <c r="A55" s="26">
        <f t="shared" si="1"/>
        <v>51</v>
      </c>
      <c r="B55" s="17" t="str">
        <f t="shared" si="0"/>
        <v>ReF - 51</v>
      </c>
      <c r="C55" s="16" t="s">
        <v>391</v>
      </c>
      <c r="D55" s="14" t="s">
        <v>18</v>
      </c>
      <c r="E55" s="14" t="s">
        <v>21</v>
      </c>
      <c r="F55" s="14" t="s">
        <v>24</v>
      </c>
      <c r="G55" s="14" t="s">
        <v>29</v>
      </c>
      <c r="H55" s="14" t="s">
        <v>162</v>
      </c>
      <c r="I55" s="32"/>
      <c r="J55" s="14">
        <v>5</v>
      </c>
    </row>
    <row r="56" spans="1:10" ht="45" x14ac:dyDescent="0.25">
      <c r="A56" s="26">
        <f t="shared" si="1"/>
        <v>52</v>
      </c>
      <c r="B56" s="17" t="str">
        <f t="shared" si="0"/>
        <v>ReF - 52</v>
      </c>
      <c r="C56" s="33" t="s">
        <v>421</v>
      </c>
      <c r="D56" s="14" t="s">
        <v>18</v>
      </c>
      <c r="E56" s="14" t="s">
        <v>21</v>
      </c>
      <c r="F56" s="14" t="s">
        <v>24</v>
      </c>
      <c r="G56" s="14" t="s">
        <v>29</v>
      </c>
      <c r="H56" s="14" t="s">
        <v>162</v>
      </c>
      <c r="I56" s="15" t="s">
        <v>182</v>
      </c>
      <c r="J56" s="14">
        <v>5</v>
      </c>
    </row>
    <row r="57" spans="1:10" ht="30" x14ac:dyDescent="0.25">
      <c r="A57" s="26">
        <f t="shared" ref="A57" si="3">IF(C57&lt;&gt;"",A56+1,"")</f>
        <v>53</v>
      </c>
      <c r="B57" s="17" t="str">
        <f t="shared" ref="B57" si="4">IF(C57&lt;&gt;"","ReF - "&amp;A57,"")</f>
        <v>ReF - 53</v>
      </c>
      <c r="C57" s="16" t="s">
        <v>396</v>
      </c>
      <c r="D57" s="14" t="s">
        <v>18</v>
      </c>
      <c r="E57" s="14" t="s">
        <v>21</v>
      </c>
      <c r="F57" s="14" t="s">
        <v>24</v>
      </c>
      <c r="G57" s="14" t="s">
        <v>29</v>
      </c>
      <c r="H57" s="14" t="s">
        <v>162</v>
      </c>
      <c r="I57" s="16"/>
      <c r="J57" s="14">
        <v>3</v>
      </c>
    </row>
    <row r="58" spans="1:10" x14ac:dyDescent="0.25">
      <c r="A58" s="26">
        <f t="shared" ref="A58" si="5">IF(C58&lt;&gt;"",A57+1,"")</f>
        <v>54</v>
      </c>
      <c r="B58" s="17" t="str">
        <f t="shared" ref="B58" si="6">IF(C58&lt;&gt;"","ReF - "&amp;A58,"")</f>
        <v>ReF - 54</v>
      </c>
      <c r="C58" s="16" t="s">
        <v>431</v>
      </c>
      <c r="D58" s="14" t="s">
        <v>18</v>
      </c>
      <c r="E58" s="14" t="s">
        <v>21</v>
      </c>
      <c r="F58" s="14" t="s">
        <v>24</v>
      </c>
      <c r="G58" s="14" t="s">
        <v>29</v>
      </c>
      <c r="H58" s="14" t="s">
        <v>162</v>
      </c>
      <c r="I58" s="16"/>
      <c r="J58" s="14">
        <v>3</v>
      </c>
    </row>
    <row r="59" spans="1:10" x14ac:dyDescent="0.25">
      <c r="A59" s="26">
        <f t="shared" ref="A59" si="7">IF(C59&lt;&gt;"",A58+1,"")</f>
        <v>55</v>
      </c>
      <c r="B59" s="17" t="str">
        <f t="shared" ref="B59" si="8">IF(C59&lt;&gt;"","ReF - "&amp;A59,"")</f>
        <v>ReF - 55</v>
      </c>
      <c r="C59" s="16" t="s">
        <v>438</v>
      </c>
      <c r="D59" s="14" t="s">
        <v>18</v>
      </c>
      <c r="E59" s="14" t="s">
        <v>21</v>
      </c>
      <c r="F59" s="14" t="s">
        <v>24</v>
      </c>
      <c r="G59" s="14" t="s">
        <v>29</v>
      </c>
      <c r="H59" s="14" t="s">
        <v>162</v>
      </c>
      <c r="I59" s="16"/>
      <c r="J59" s="14">
        <v>3</v>
      </c>
    </row>
  </sheetData>
  <sortState ref="A5:J53">
    <sortCondition ref="J4"/>
  </sortState>
  <mergeCells count="1">
    <mergeCell ref="D3:G3"/>
  </mergeCells>
  <conditionalFormatting sqref="A10:J10">
    <cfRule type="expression" dxfId="28" priority="59">
      <formula>$F10="Cancelado"</formula>
    </cfRule>
  </conditionalFormatting>
  <conditionalFormatting sqref="A12:J12">
    <cfRule type="expression" dxfId="27" priority="58">
      <formula>$F12="Cancelado"</formula>
    </cfRule>
  </conditionalFormatting>
  <conditionalFormatting sqref="A14:J14">
    <cfRule type="expression" dxfId="26" priority="56">
      <formula>$F14="Cancelado"</formula>
    </cfRule>
  </conditionalFormatting>
  <conditionalFormatting sqref="A34 C34:J34">
    <cfRule type="expression" dxfId="25" priority="30">
      <formula>$F34="Cancelado"</formula>
    </cfRule>
  </conditionalFormatting>
  <conditionalFormatting sqref="A19:J19">
    <cfRule type="expression" dxfId="24" priority="29">
      <formula>$F19="Cancelado"</formula>
    </cfRule>
  </conditionalFormatting>
  <conditionalFormatting sqref="A20:J20">
    <cfRule type="expression" dxfId="23" priority="28">
      <formula>$F20="Cancelado"</formula>
    </cfRule>
  </conditionalFormatting>
  <conditionalFormatting sqref="A21:J21">
    <cfRule type="expression" dxfId="22" priority="27">
      <formula>$F21="Cancelado"</formula>
    </cfRule>
  </conditionalFormatting>
  <conditionalFormatting sqref="A22:J22">
    <cfRule type="expression" dxfId="21" priority="26">
      <formula>$F22="Cancelado"</formula>
    </cfRule>
  </conditionalFormatting>
  <conditionalFormatting sqref="A25:J25">
    <cfRule type="expression" dxfId="20" priority="25">
      <formula>$F25="Cancelado"</formula>
    </cfRule>
  </conditionalFormatting>
  <conditionalFormatting sqref="A27:J27">
    <cfRule type="expression" dxfId="19" priority="24">
      <formula>$F27="Cancelado"</formula>
    </cfRule>
  </conditionalFormatting>
  <conditionalFormatting sqref="A28:J28">
    <cfRule type="expression" dxfId="18" priority="23">
      <formula>$F28="Cancelado"</formula>
    </cfRule>
  </conditionalFormatting>
  <conditionalFormatting sqref="A29:J29">
    <cfRule type="expression" dxfId="17" priority="22">
      <formula>$F29="Cancelado"</formula>
    </cfRule>
  </conditionalFormatting>
  <conditionalFormatting sqref="A30:J30">
    <cfRule type="expression" dxfId="16" priority="21">
      <formula>$F30="Cancelado"</formula>
    </cfRule>
  </conditionalFormatting>
  <conditionalFormatting sqref="A31:J31">
    <cfRule type="expression" dxfId="15" priority="20">
      <formula>$F31="Cancelado"</formula>
    </cfRule>
  </conditionalFormatting>
  <conditionalFormatting sqref="A32:J32">
    <cfRule type="expression" dxfId="14" priority="19">
      <formula>$F32="Cancelado"</formula>
    </cfRule>
  </conditionalFormatting>
  <conditionalFormatting sqref="A33:J33">
    <cfRule type="expression" dxfId="13" priority="18">
      <formula>$F33="Cancelado"</formula>
    </cfRule>
  </conditionalFormatting>
  <conditionalFormatting sqref="A46:J46">
    <cfRule type="expression" dxfId="12" priority="17">
      <formula>$F46="Cancelado"</formula>
    </cfRule>
  </conditionalFormatting>
  <conditionalFormatting sqref="A51:J51">
    <cfRule type="expression" dxfId="11" priority="16">
      <formula>$F51="Cancelado"</formula>
    </cfRule>
  </conditionalFormatting>
  <conditionalFormatting sqref="A52:J52">
    <cfRule type="expression" dxfId="10" priority="15">
      <formula>$F52="Cancelado"</formula>
    </cfRule>
  </conditionalFormatting>
  <conditionalFormatting sqref="A41:H41 J41">
    <cfRule type="expression" dxfId="9" priority="14">
      <formula>$F41="Cancelado"</formula>
    </cfRule>
  </conditionalFormatting>
  <conditionalFormatting sqref="I41">
    <cfRule type="expression" dxfId="8" priority="13">
      <formula>$F41="Cancelado"</formula>
    </cfRule>
  </conditionalFormatting>
  <conditionalFormatting sqref="I24">
    <cfRule type="expression" dxfId="7" priority="11">
      <formula>$F24="Cancelado"</formula>
    </cfRule>
  </conditionalFormatting>
  <conditionalFormatting sqref="A24:H24 J24">
    <cfRule type="expression" dxfId="6" priority="12">
      <formula>$F24="Cancelado"</formula>
    </cfRule>
  </conditionalFormatting>
  <conditionalFormatting sqref="A43:H43 J43">
    <cfRule type="expression" dxfId="5" priority="10">
      <formula>$F43="Cancelado"</formula>
    </cfRule>
  </conditionalFormatting>
  <conditionalFormatting sqref="I43">
    <cfRule type="expression" dxfId="4" priority="8">
      <formula>$F43="Cancelado"</formula>
    </cfRule>
  </conditionalFormatting>
  <conditionalFormatting sqref="A45:H45 J45">
    <cfRule type="expression" dxfId="3" priority="7">
      <formula>$F45="Cancelado"</formula>
    </cfRule>
  </conditionalFormatting>
  <conditionalFormatting sqref="I45">
    <cfRule type="expression" dxfId="2" priority="5">
      <formula>$F45="Cancelado"</formula>
    </cfRule>
  </conditionalFormatting>
  <conditionalFormatting sqref="A53:J53">
    <cfRule type="expression" dxfId="1" priority="2">
      <formula>$F53="Cancelado"</formula>
    </cfRule>
  </conditionalFormatting>
  <conditionalFormatting sqref="A47:J47">
    <cfRule type="expression" dxfId="0" priority="1">
      <formula>$F47="Cancelado"</formula>
    </cfRule>
  </conditionalFormatting>
  <dataValidations count="4">
    <dataValidation type="list" allowBlank="1" showInputMessage="1" showErrorMessage="1" sqref="D5:D59">
      <formula1>beneficio</formula1>
    </dataValidation>
    <dataValidation type="list" allowBlank="1" showInputMessage="1" showErrorMessage="1" sqref="E5:E59">
      <formula1>estabilidade</formula1>
    </dataValidation>
    <dataValidation type="list" allowBlank="1" showInputMessage="1" showErrorMessage="1" sqref="F5:F59">
      <formula1>situacao</formula1>
    </dataValidation>
    <dataValidation type="list" allowBlank="1" showInputMessage="1" showErrorMessage="1" sqref="G5:G59">
      <formula1>risco</formula1>
    </dataValidation>
  </dataValidations>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323"/>
  <sheetViews>
    <sheetView zoomScale="98" zoomScaleNormal="98" workbookViewId="0"/>
  </sheetViews>
  <sheetFormatPr defaultRowHeight="15" x14ac:dyDescent="0.25"/>
  <cols>
    <col min="2" max="2" width="24.5703125" bestFit="1" customWidth="1"/>
    <col min="3" max="3" width="61.140625" customWidth="1"/>
  </cols>
  <sheetData>
    <row r="3" spans="2:3" x14ac:dyDescent="0.25">
      <c r="B3" s="12" t="s">
        <v>204</v>
      </c>
      <c r="C3" s="10" t="s">
        <v>187</v>
      </c>
    </row>
    <row r="4" spans="2:3" x14ac:dyDescent="0.25">
      <c r="B4" s="12" t="s">
        <v>167</v>
      </c>
      <c r="C4" s="11" t="str">
        <f>VLOOKUP(C3,requisitos,2,FALSE)</f>
        <v>Os Usuários poderão fazer login no sistema</v>
      </c>
    </row>
    <row r="5" spans="2:3" x14ac:dyDescent="0.25">
      <c r="B5" s="12" t="s">
        <v>164</v>
      </c>
      <c r="C5" s="9" t="s">
        <v>241</v>
      </c>
    </row>
    <row r="6" spans="2:3" x14ac:dyDescent="0.25">
      <c r="B6" s="12" t="s">
        <v>168</v>
      </c>
      <c r="C6" s="34" t="s">
        <v>243</v>
      </c>
    </row>
    <row r="7" spans="2:3" x14ac:dyDescent="0.25">
      <c r="B7" s="12" t="s">
        <v>163</v>
      </c>
      <c r="C7" s="9" t="s">
        <v>244</v>
      </c>
    </row>
    <row r="8" spans="2:3" x14ac:dyDescent="0.25">
      <c r="B8" s="13" t="s">
        <v>165</v>
      </c>
      <c r="C8" s="9" t="s">
        <v>188</v>
      </c>
    </row>
    <row r="9" spans="2:3" ht="60" x14ac:dyDescent="0.25">
      <c r="B9" s="13" t="s">
        <v>166</v>
      </c>
      <c r="C9" s="9" t="s">
        <v>189</v>
      </c>
    </row>
    <row r="10" spans="2:3" ht="75" x14ac:dyDescent="0.25">
      <c r="B10" s="13" t="s">
        <v>170</v>
      </c>
      <c r="C10" s="9" t="s">
        <v>190</v>
      </c>
    </row>
    <row r="11" spans="2:3" x14ac:dyDescent="0.25">
      <c r="B11" s="12" t="s">
        <v>169</v>
      </c>
      <c r="C11" s="9" t="s">
        <v>191</v>
      </c>
    </row>
    <row r="13" spans="2:3" x14ac:dyDescent="0.25">
      <c r="B13" s="12" t="s">
        <v>204</v>
      </c>
      <c r="C13" s="10" t="s">
        <v>192</v>
      </c>
    </row>
    <row r="14" spans="2:3" x14ac:dyDescent="0.25">
      <c r="B14" s="12" t="s">
        <v>167</v>
      </c>
      <c r="C14" s="11" t="str">
        <f>VLOOKUP(C13,requisitos,2,FALSE)</f>
        <v>A secretária poderá cadastrar um candidato</v>
      </c>
    </row>
    <row r="15" spans="2:3" x14ac:dyDescent="0.25">
      <c r="B15" s="12" t="s">
        <v>164</v>
      </c>
      <c r="C15" s="9" t="s">
        <v>205</v>
      </c>
    </row>
    <row r="16" spans="2:3" x14ac:dyDescent="0.25">
      <c r="B16" s="12" t="s">
        <v>168</v>
      </c>
      <c r="C16" s="34" t="s">
        <v>193</v>
      </c>
    </row>
    <row r="17" spans="2:3" x14ac:dyDescent="0.25">
      <c r="B17" s="12" t="s">
        <v>163</v>
      </c>
      <c r="C17" s="9" t="s">
        <v>194</v>
      </c>
    </row>
    <row r="18" spans="2:3" x14ac:dyDescent="0.25">
      <c r="B18" s="13" t="s">
        <v>165</v>
      </c>
      <c r="C18" s="9" t="s">
        <v>195</v>
      </c>
    </row>
    <row r="19" spans="2:3" ht="75" x14ac:dyDescent="0.25">
      <c r="B19" s="13" t="s">
        <v>166</v>
      </c>
      <c r="C19" s="9" t="s">
        <v>196</v>
      </c>
    </row>
    <row r="20" spans="2:3" ht="75" x14ac:dyDescent="0.25">
      <c r="B20" s="13" t="s">
        <v>170</v>
      </c>
      <c r="C20" s="9" t="s">
        <v>197</v>
      </c>
    </row>
    <row r="21" spans="2:3" x14ac:dyDescent="0.25">
      <c r="B21" s="12" t="s">
        <v>169</v>
      </c>
      <c r="C21" s="9" t="s">
        <v>198</v>
      </c>
    </row>
    <row r="23" spans="2:3" x14ac:dyDescent="0.25">
      <c r="B23" s="12" t="s">
        <v>204</v>
      </c>
      <c r="C23" s="10" t="s">
        <v>199</v>
      </c>
    </row>
    <row r="24" spans="2:3" ht="15" customHeight="1" x14ac:dyDescent="0.25">
      <c r="B24" s="12" t="s">
        <v>167</v>
      </c>
      <c r="C24" s="11" t="str">
        <f>VLOOKUP(C23,requisitos,2,FALSE)</f>
        <v>A secretária poderá consultar o cadastro de um candidato/paciente</v>
      </c>
    </row>
    <row r="25" spans="2:3" x14ac:dyDescent="0.25">
      <c r="B25" s="12" t="s">
        <v>164</v>
      </c>
      <c r="C25" s="9" t="s">
        <v>206</v>
      </c>
    </row>
    <row r="26" spans="2:3" x14ac:dyDescent="0.25">
      <c r="B26" s="12" t="s">
        <v>168</v>
      </c>
      <c r="C26" s="34" t="s">
        <v>200</v>
      </c>
    </row>
    <row r="27" spans="2:3" x14ac:dyDescent="0.25">
      <c r="B27" s="12" t="s">
        <v>163</v>
      </c>
      <c r="C27" s="9" t="s">
        <v>201</v>
      </c>
    </row>
    <row r="28" spans="2:3" x14ac:dyDescent="0.25">
      <c r="B28" s="13" t="s">
        <v>165</v>
      </c>
      <c r="C28" s="9" t="s">
        <v>202</v>
      </c>
    </row>
    <row r="29" spans="2:3" ht="45" x14ac:dyDescent="0.25">
      <c r="B29" s="13" t="s">
        <v>166</v>
      </c>
      <c r="C29" s="9" t="s">
        <v>203</v>
      </c>
    </row>
    <row r="30" spans="2:3" ht="75" x14ac:dyDescent="0.25">
      <c r="B30" s="13" t="s">
        <v>170</v>
      </c>
      <c r="C30" s="9" t="s">
        <v>197</v>
      </c>
    </row>
    <row r="31" spans="2:3" x14ac:dyDescent="0.25">
      <c r="B31" s="12" t="s">
        <v>169</v>
      </c>
      <c r="C31" s="9" t="s">
        <v>198</v>
      </c>
    </row>
    <row r="33" spans="2:3" x14ac:dyDescent="0.25">
      <c r="B33" s="12" t="s">
        <v>204</v>
      </c>
      <c r="C33" s="10" t="s">
        <v>207</v>
      </c>
    </row>
    <row r="34" spans="2:3" x14ac:dyDescent="0.25">
      <c r="B34" s="12" t="s">
        <v>167</v>
      </c>
      <c r="C34" s="11" t="str">
        <f>VLOOKUP(C33,requisitos,2,FALSE)</f>
        <v>A secretária poderá editar o cadastro de um candidato</v>
      </c>
    </row>
    <row r="35" spans="2:3" x14ac:dyDescent="0.25">
      <c r="B35" s="12" t="s">
        <v>164</v>
      </c>
      <c r="C35" s="34" t="s">
        <v>208</v>
      </c>
    </row>
    <row r="36" spans="2:3" x14ac:dyDescent="0.25">
      <c r="B36" s="12" t="s">
        <v>168</v>
      </c>
      <c r="C36" s="34" t="s">
        <v>209</v>
      </c>
    </row>
    <row r="37" spans="2:3" x14ac:dyDescent="0.25">
      <c r="B37" s="12" t="s">
        <v>163</v>
      </c>
      <c r="C37" s="34" t="s">
        <v>210</v>
      </c>
    </row>
    <row r="38" spans="2:3" x14ac:dyDescent="0.25">
      <c r="B38" s="13" t="s">
        <v>165</v>
      </c>
      <c r="C38" s="34" t="s">
        <v>211</v>
      </c>
    </row>
    <row r="39" spans="2:3" ht="60" x14ac:dyDescent="0.25">
      <c r="B39" s="13" t="s">
        <v>166</v>
      </c>
      <c r="C39" s="34" t="s">
        <v>212</v>
      </c>
    </row>
    <row r="40" spans="2:3" ht="75" x14ac:dyDescent="0.25">
      <c r="B40" s="13" t="s">
        <v>170</v>
      </c>
      <c r="C40" s="34" t="s">
        <v>213</v>
      </c>
    </row>
    <row r="41" spans="2:3" x14ac:dyDescent="0.25">
      <c r="B41" s="12" t="s">
        <v>169</v>
      </c>
      <c r="C41" s="34" t="s">
        <v>214</v>
      </c>
    </row>
    <row r="43" spans="2:3" x14ac:dyDescent="0.25">
      <c r="B43" s="12" t="s">
        <v>204</v>
      </c>
      <c r="C43" s="10" t="s">
        <v>215</v>
      </c>
    </row>
    <row r="44" spans="2:3" x14ac:dyDescent="0.25">
      <c r="B44" s="12" t="s">
        <v>167</v>
      </c>
      <c r="C44" s="11" t="str">
        <f>VLOOKUP(C43,requisitos,2,FALSE)</f>
        <v>A secretária poderá editar a agenda do paciente</v>
      </c>
    </row>
    <row r="45" spans="2:3" x14ac:dyDescent="0.25">
      <c r="B45" s="12" t="s">
        <v>164</v>
      </c>
      <c r="C45" s="34" t="s">
        <v>365</v>
      </c>
    </row>
    <row r="46" spans="2:3" x14ac:dyDescent="0.25">
      <c r="B46" s="12" t="s">
        <v>168</v>
      </c>
      <c r="C46" s="34" t="s">
        <v>216</v>
      </c>
    </row>
    <row r="47" spans="2:3" x14ac:dyDescent="0.25">
      <c r="B47" s="12" t="s">
        <v>163</v>
      </c>
      <c r="C47" s="34" t="s">
        <v>217</v>
      </c>
    </row>
    <row r="48" spans="2:3" x14ac:dyDescent="0.25">
      <c r="B48" s="13" t="s">
        <v>165</v>
      </c>
      <c r="C48" s="34" t="s">
        <v>218</v>
      </c>
    </row>
    <row r="49" spans="2:3" ht="60" x14ac:dyDescent="0.25">
      <c r="B49" s="13" t="s">
        <v>166</v>
      </c>
      <c r="C49" s="34" t="s">
        <v>220</v>
      </c>
    </row>
    <row r="50" spans="2:3" ht="60" x14ac:dyDescent="0.25">
      <c r="B50" s="13" t="s">
        <v>170</v>
      </c>
      <c r="C50" s="34" t="s">
        <v>221</v>
      </c>
    </row>
    <row r="51" spans="2:3" x14ac:dyDescent="0.25">
      <c r="B51" s="12" t="s">
        <v>169</v>
      </c>
      <c r="C51" s="34" t="s">
        <v>219</v>
      </c>
    </row>
    <row r="53" spans="2:3" x14ac:dyDescent="0.25">
      <c r="B53" s="12" t="s">
        <v>204</v>
      </c>
      <c r="C53" s="10" t="s">
        <v>223</v>
      </c>
    </row>
    <row r="54" spans="2:3" x14ac:dyDescent="0.25">
      <c r="B54" s="12" t="s">
        <v>167</v>
      </c>
      <c r="C54" s="11" t="str">
        <f>VLOOKUP(C53,requisitos,2,FALSE)</f>
        <v>A secretária poderá consultar a agenda de um paciente</v>
      </c>
    </row>
    <row r="55" spans="2:3" x14ac:dyDescent="0.25">
      <c r="B55" s="12" t="s">
        <v>164</v>
      </c>
      <c r="C55" s="34" t="s">
        <v>226</v>
      </c>
    </row>
    <row r="56" spans="2:3" x14ac:dyDescent="0.25">
      <c r="B56" s="12" t="s">
        <v>168</v>
      </c>
      <c r="C56" s="34" t="s">
        <v>227</v>
      </c>
    </row>
    <row r="57" spans="2:3" x14ac:dyDescent="0.25">
      <c r="B57" s="12" t="s">
        <v>163</v>
      </c>
      <c r="C57" s="34" t="s">
        <v>228</v>
      </c>
    </row>
    <row r="58" spans="2:3" x14ac:dyDescent="0.25">
      <c r="B58" s="13" t="s">
        <v>165</v>
      </c>
      <c r="C58" s="34" t="s">
        <v>224</v>
      </c>
    </row>
    <row r="59" spans="2:3" ht="60" x14ac:dyDescent="0.25">
      <c r="B59" s="13" t="s">
        <v>166</v>
      </c>
      <c r="C59" s="34" t="s">
        <v>229</v>
      </c>
    </row>
    <row r="60" spans="2:3" ht="60" x14ac:dyDescent="0.25">
      <c r="B60" s="13" t="s">
        <v>170</v>
      </c>
      <c r="C60" s="34" t="s">
        <v>230</v>
      </c>
    </row>
    <row r="61" spans="2:3" x14ac:dyDescent="0.25">
      <c r="B61" s="12" t="s">
        <v>169</v>
      </c>
      <c r="C61" s="34" t="s">
        <v>231</v>
      </c>
    </row>
    <row r="63" spans="2:3" x14ac:dyDescent="0.25">
      <c r="B63" s="12" t="s">
        <v>204</v>
      </c>
      <c r="C63" s="10" t="s">
        <v>176</v>
      </c>
    </row>
    <row r="64" spans="2:3" x14ac:dyDescent="0.25">
      <c r="B64" s="12" t="s">
        <v>167</v>
      </c>
      <c r="C64" s="11" t="str">
        <f>VLOOKUP(C63,requisitos,2,FALSE)</f>
        <v>A secretária poderá ver informações de contato de um paciente</v>
      </c>
    </row>
    <row r="65" spans="2:3" x14ac:dyDescent="0.25">
      <c r="B65" s="12" t="s">
        <v>164</v>
      </c>
      <c r="C65" s="34" t="s">
        <v>232</v>
      </c>
    </row>
    <row r="66" spans="2:3" x14ac:dyDescent="0.25">
      <c r="B66" s="12" t="s">
        <v>168</v>
      </c>
      <c r="C66" s="34" t="s">
        <v>227</v>
      </c>
    </row>
    <row r="67" spans="2:3" x14ac:dyDescent="0.25">
      <c r="B67" s="12" t="s">
        <v>163</v>
      </c>
      <c r="C67" s="34" t="s">
        <v>228</v>
      </c>
    </row>
    <row r="68" spans="2:3" x14ac:dyDescent="0.25">
      <c r="B68" s="13" t="s">
        <v>165</v>
      </c>
      <c r="C68" s="34" t="s">
        <v>224</v>
      </c>
    </row>
    <row r="69" spans="2:3" ht="60" x14ac:dyDescent="0.25">
      <c r="B69" s="13" t="s">
        <v>166</v>
      </c>
      <c r="C69" s="34" t="s">
        <v>229</v>
      </c>
    </row>
    <row r="70" spans="2:3" ht="60" x14ac:dyDescent="0.25">
      <c r="B70" s="13" t="s">
        <v>170</v>
      </c>
      <c r="C70" s="34" t="s">
        <v>230</v>
      </c>
    </row>
    <row r="71" spans="2:3" x14ac:dyDescent="0.25">
      <c r="B71" s="12" t="s">
        <v>169</v>
      </c>
      <c r="C71" s="34" t="s">
        <v>231</v>
      </c>
    </row>
    <row r="73" spans="2:3" x14ac:dyDescent="0.25">
      <c r="B73" s="12" t="s">
        <v>204</v>
      </c>
      <c r="C73" s="10" t="s">
        <v>234</v>
      </c>
    </row>
    <row r="74" spans="2:3" ht="30" customHeight="1" x14ac:dyDescent="0.25">
      <c r="B74" s="12" t="s">
        <v>167</v>
      </c>
      <c r="C74" s="11" t="str">
        <f>VLOOKUP(C73,requisitos,2,FALSE)</f>
        <v>O estagiário poderá visualizar somente o prontuário dos seus pacientes</v>
      </c>
    </row>
    <row r="75" spans="2:3" x14ac:dyDescent="0.25">
      <c r="B75" s="12" t="s">
        <v>164</v>
      </c>
      <c r="C75" s="34" t="s">
        <v>235</v>
      </c>
    </row>
    <row r="76" spans="2:3" x14ac:dyDescent="0.25">
      <c r="B76" s="12" t="s">
        <v>168</v>
      </c>
      <c r="C76" s="34" t="s">
        <v>236</v>
      </c>
    </row>
    <row r="77" spans="2:3" x14ac:dyDescent="0.25">
      <c r="B77" s="12" t="s">
        <v>163</v>
      </c>
      <c r="C77" s="34" t="s">
        <v>237</v>
      </c>
    </row>
    <row r="78" spans="2:3" x14ac:dyDescent="0.25">
      <c r="B78" s="13" t="s">
        <v>165</v>
      </c>
      <c r="C78" s="34" t="s">
        <v>177</v>
      </c>
    </row>
    <row r="79" spans="2:3" ht="30" x14ac:dyDescent="0.25">
      <c r="B79" s="13" t="s">
        <v>166</v>
      </c>
      <c r="C79" s="34" t="s">
        <v>238</v>
      </c>
    </row>
    <row r="80" spans="2:3" ht="30" x14ac:dyDescent="0.25">
      <c r="B80" s="13" t="s">
        <v>170</v>
      </c>
      <c r="C80" s="34" t="s">
        <v>239</v>
      </c>
    </row>
    <row r="81" spans="2:3" x14ac:dyDescent="0.25">
      <c r="B81" s="12" t="s">
        <v>169</v>
      </c>
      <c r="C81" s="34" t="s">
        <v>240</v>
      </c>
    </row>
    <row r="83" spans="2:3" x14ac:dyDescent="0.25">
      <c r="B83" s="12" t="s">
        <v>204</v>
      </c>
      <c r="C83" s="10" t="s">
        <v>245</v>
      </c>
    </row>
    <row r="84" spans="2:3" x14ac:dyDescent="0.25">
      <c r="B84" s="12" t="s">
        <v>167</v>
      </c>
      <c r="C84" s="11" t="str">
        <f>VLOOKUP(C83,requisitos,2,FALSE)</f>
        <v>O estagiário poderá preencher o prontuário até uma data limite.</v>
      </c>
    </row>
    <row r="85" spans="2:3" x14ac:dyDescent="0.25">
      <c r="B85" s="12" t="s">
        <v>164</v>
      </c>
      <c r="C85" s="34" t="s">
        <v>246</v>
      </c>
    </row>
    <row r="86" spans="2:3" x14ac:dyDescent="0.25">
      <c r="B86" s="12" t="s">
        <v>168</v>
      </c>
      <c r="C86" s="34" t="s">
        <v>247</v>
      </c>
    </row>
    <row r="87" spans="2:3" x14ac:dyDescent="0.25">
      <c r="B87" s="12" t="s">
        <v>163</v>
      </c>
      <c r="C87" s="34" t="s">
        <v>248</v>
      </c>
    </row>
    <row r="88" spans="2:3" x14ac:dyDescent="0.25">
      <c r="B88" s="13" t="s">
        <v>165</v>
      </c>
      <c r="C88" s="34" t="s">
        <v>249</v>
      </c>
    </row>
    <row r="89" spans="2:3" ht="60" x14ac:dyDescent="0.25">
      <c r="B89" s="13" t="s">
        <v>166</v>
      </c>
      <c r="C89" s="34" t="s">
        <v>250</v>
      </c>
    </row>
    <row r="90" spans="2:3" ht="75" x14ac:dyDescent="0.25">
      <c r="B90" s="13" t="s">
        <v>170</v>
      </c>
      <c r="C90" s="34" t="s">
        <v>252</v>
      </c>
    </row>
    <row r="91" spans="2:3" x14ac:dyDescent="0.25">
      <c r="B91" s="12" t="s">
        <v>169</v>
      </c>
      <c r="C91" s="34" t="s">
        <v>251</v>
      </c>
    </row>
    <row r="93" spans="2:3" x14ac:dyDescent="0.25">
      <c r="B93" s="12" t="s">
        <v>204</v>
      </c>
      <c r="C93" s="10" t="s">
        <v>183</v>
      </c>
    </row>
    <row r="94" spans="2:3" x14ac:dyDescent="0.25">
      <c r="B94" s="12" t="s">
        <v>167</v>
      </c>
      <c r="C94" s="11" t="str">
        <f>VLOOKUP(C93,requisitos,2,FALSE)</f>
        <v>O supervisor poderá cadastrar um usuario</v>
      </c>
    </row>
    <row r="95" spans="2:3" x14ac:dyDescent="0.25">
      <c r="B95" s="12" t="s">
        <v>164</v>
      </c>
      <c r="C95" s="8" t="s">
        <v>274</v>
      </c>
    </row>
    <row r="96" spans="2:3" x14ac:dyDescent="0.25">
      <c r="B96" s="12" t="s">
        <v>168</v>
      </c>
      <c r="C96" s="34" t="s">
        <v>273</v>
      </c>
    </row>
    <row r="97" spans="2:3" x14ac:dyDescent="0.25">
      <c r="B97" s="12" t="s">
        <v>163</v>
      </c>
      <c r="C97" s="8" t="s">
        <v>275</v>
      </c>
    </row>
    <row r="98" spans="2:3" x14ac:dyDescent="0.25">
      <c r="B98" s="13" t="s">
        <v>165</v>
      </c>
      <c r="C98" s="8" t="s">
        <v>175</v>
      </c>
    </row>
    <row r="99" spans="2:3" ht="75" x14ac:dyDescent="0.25">
      <c r="B99" s="13" t="s">
        <v>166</v>
      </c>
      <c r="C99" s="8" t="s">
        <v>276</v>
      </c>
    </row>
    <row r="100" spans="2:3" ht="90" x14ac:dyDescent="0.25">
      <c r="B100" s="13" t="s">
        <v>170</v>
      </c>
      <c r="C100" s="8" t="s">
        <v>277</v>
      </c>
    </row>
    <row r="101" spans="2:3" x14ac:dyDescent="0.25">
      <c r="B101" s="12" t="s">
        <v>169</v>
      </c>
      <c r="C101" s="8" t="s">
        <v>171</v>
      </c>
    </row>
    <row r="103" spans="2:3" x14ac:dyDescent="0.25">
      <c r="B103" s="12" t="s">
        <v>204</v>
      </c>
      <c r="C103" s="10" t="s">
        <v>184</v>
      </c>
    </row>
    <row r="104" spans="2:3" x14ac:dyDescent="0.25">
      <c r="B104" s="12" t="s">
        <v>167</v>
      </c>
      <c r="C104" s="11" t="str">
        <f>VLOOKUP(C103,requisitos,2,FALSE)</f>
        <v>O supervisor poderá excluir um usuário</v>
      </c>
    </row>
    <row r="105" spans="2:3" x14ac:dyDescent="0.25">
      <c r="B105" s="12" t="s">
        <v>164</v>
      </c>
      <c r="C105" s="8" t="s">
        <v>269</v>
      </c>
    </row>
    <row r="106" spans="2:3" ht="30" x14ac:dyDescent="0.25">
      <c r="B106" s="12" t="s">
        <v>168</v>
      </c>
      <c r="C106" s="34" t="s">
        <v>270</v>
      </c>
    </row>
    <row r="107" spans="2:3" ht="30" x14ac:dyDescent="0.25">
      <c r="B107" s="12" t="s">
        <v>163</v>
      </c>
      <c r="C107" s="8" t="s">
        <v>411</v>
      </c>
    </row>
    <row r="108" spans="2:3" ht="45" x14ac:dyDescent="0.25">
      <c r="B108" s="13" t="s">
        <v>165</v>
      </c>
      <c r="C108" s="8" t="s">
        <v>278</v>
      </c>
    </row>
    <row r="109" spans="2:3" ht="90" x14ac:dyDescent="0.25">
      <c r="B109" s="13" t="s">
        <v>166</v>
      </c>
      <c r="C109" s="8" t="s">
        <v>280</v>
      </c>
    </row>
    <row r="110" spans="2:3" ht="90" x14ac:dyDescent="0.25">
      <c r="B110" s="13" t="s">
        <v>170</v>
      </c>
      <c r="C110" s="8" t="s">
        <v>279</v>
      </c>
    </row>
    <row r="111" spans="2:3" x14ac:dyDescent="0.25">
      <c r="B111" s="12" t="s">
        <v>169</v>
      </c>
      <c r="C111" s="8" t="s">
        <v>271</v>
      </c>
    </row>
    <row r="113" spans="2:3" x14ac:dyDescent="0.25">
      <c r="B113" s="12" t="s">
        <v>204</v>
      </c>
      <c r="C113" s="10" t="s">
        <v>185</v>
      </c>
    </row>
    <row r="114" spans="2:3" x14ac:dyDescent="0.25">
      <c r="B114" s="12" t="s">
        <v>167</v>
      </c>
      <c r="C114" s="11" t="str">
        <f>VLOOKUP(C113,requisitos,2,FALSE)</f>
        <v>O supervisor poderá editar um usuário</v>
      </c>
    </row>
    <row r="115" spans="2:3" x14ac:dyDescent="0.25">
      <c r="B115" s="12" t="s">
        <v>164</v>
      </c>
      <c r="C115" s="8" t="s">
        <v>284</v>
      </c>
    </row>
    <row r="116" spans="2:3" x14ac:dyDescent="0.25">
      <c r="B116" s="12" t="s">
        <v>168</v>
      </c>
      <c r="C116" s="8" t="s">
        <v>285</v>
      </c>
    </row>
    <row r="117" spans="2:3" x14ac:dyDescent="0.25">
      <c r="B117" s="12" t="s">
        <v>163</v>
      </c>
      <c r="C117" s="8" t="s">
        <v>172</v>
      </c>
    </row>
    <row r="118" spans="2:3" x14ac:dyDescent="0.25">
      <c r="B118" s="13" t="s">
        <v>165</v>
      </c>
      <c r="C118" s="8" t="s">
        <v>173</v>
      </c>
    </row>
    <row r="119" spans="2:3" ht="60" x14ac:dyDescent="0.25">
      <c r="B119" s="13" t="s">
        <v>166</v>
      </c>
      <c r="C119" s="8" t="s">
        <v>174</v>
      </c>
    </row>
    <row r="120" spans="2:3" ht="90" x14ac:dyDescent="0.25">
      <c r="B120" s="13" t="s">
        <v>170</v>
      </c>
      <c r="C120" s="8" t="s">
        <v>286</v>
      </c>
    </row>
    <row r="121" spans="2:3" x14ac:dyDescent="0.25">
      <c r="B121" s="12" t="s">
        <v>169</v>
      </c>
      <c r="C121" s="8" t="s">
        <v>287</v>
      </c>
    </row>
    <row r="123" spans="2:3" x14ac:dyDescent="0.25">
      <c r="B123" s="12" t="s">
        <v>204</v>
      </c>
      <c r="C123" s="10" t="s">
        <v>186</v>
      </c>
    </row>
    <row r="124" spans="2:3" x14ac:dyDescent="0.25">
      <c r="B124" s="12" t="s">
        <v>167</v>
      </c>
      <c r="C124" s="11" t="str">
        <f>VLOOKUP(C123,requisitos,2,FALSE)</f>
        <v>O supervisor poderá consultar lista de usuários</v>
      </c>
    </row>
    <row r="125" spans="2:3" x14ac:dyDescent="0.25">
      <c r="B125" s="12" t="s">
        <v>164</v>
      </c>
      <c r="C125" s="8" t="s">
        <v>263</v>
      </c>
    </row>
    <row r="126" spans="2:3" ht="30" x14ac:dyDescent="0.25">
      <c r="B126" s="12" t="s">
        <v>168</v>
      </c>
      <c r="C126" s="34" t="s">
        <v>264</v>
      </c>
    </row>
    <row r="127" spans="2:3" x14ac:dyDescent="0.25">
      <c r="B127" s="12" t="s">
        <v>163</v>
      </c>
      <c r="C127" s="8" t="s">
        <v>265</v>
      </c>
    </row>
    <row r="128" spans="2:3" x14ac:dyDescent="0.25">
      <c r="B128" s="13" t="s">
        <v>165</v>
      </c>
      <c r="C128" s="8" t="s">
        <v>177</v>
      </c>
    </row>
    <row r="129" spans="2:3" ht="30" x14ac:dyDescent="0.25">
      <c r="B129" s="13" t="s">
        <v>166</v>
      </c>
      <c r="C129" s="8" t="s">
        <v>266</v>
      </c>
    </row>
    <row r="130" spans="2:3" ht="30" x14ac:dyDescent="0.25">
      <c r="B130" s="13" t="s">
        <v>170</v>
      </c>
      <c r="C130" s="8" t="s">
        <v>178</v>
      </c>
    </row>
    <row r="131" spans="2:3" x14ac:dyDescent="0.25">
      <c r="B131" s="12" t="s">
        <v>169</v>
      </c>
      <c r="C131" s="8" t="s">
        <v>179</v>
      </c>
    </row>
    <row r="133" spans="2:3" x14ac:dyDescent="0.25">
      <c r="B133" s="12" t="s">
        <v>204</v>
      </c>
      <c r="C133" s="10" t="s">
        <v>255</v>
      </c>
    </row>
    <row r="134" spans="2:3" ht="30" x14ac:dyDescent="0.25">
      <c r="B134" s="12" t="s">
        <v>167</v>
      </c>
      <c r="C134" s="11" t="str">
        <f>VLOOKUP(C133,requisitos,2,FALSE)</f>
        <v>Na página de consulta de prontuários, o supervisor poderá filtrar através do botão Pesquisar</v>
      </c>
    </row>
    <row r="135" spans="2:3" x14ac:dyDescent="0.25">
      <c r="B135" s="12" t="s">
        <v>164</v>
      </c>
      <c r="C135" s="35" t="s">
        <v>256</v>
      </c>
    </row>
    <row r="136" spans="2:3" ht="30" x14ac:dyDescent="0.25">
      <c r="B136" s="12" t="s">
        <v>168</v>
      </c>
      <c r="C136" s="35" t="s">
        <v>257</v>
      </c>
    </row>
    <row r="137" spans="2:3" x14ac:dyDescent="0.25">
      <c r="B137" s="12" t="s">
        <v>163</v>
      </c>
      <c r="C137" s="35" t="s">
        <v>258</v>
      </c>
    </row>
    <row r="138" spans="2:3" x14ac:dyDescent="0.25">
      <c r="B138" s="13" t="s">
        <v>165</v>
      </c>
      <c r="C138" s="35" t="s">
        <v>253</v>
      </c>
    </row>
    <row r="139" spans="2:3" ht="60" x14ac:dyDescent="0.25">
      <c r="B139" s="13" t="s">
        <v>166</v>
      </c>
      <c r="C139" s="35" t="s">
        <v>259</v>
      </c>
    </row>
    <row r="140" spans="2:3" ht="60" x14ac:dyDescent="0.25">
      <c r="B140" s="13" t="s">
        <v>170</v>
      </c>
      <c r="C140" s="35" t="s">
        <v>260</v>
      </c>
    </row>
    <row r="141" spans="2:3" x14ac:dyDescent="0.25">
      <c r="B141" s="12" t="s">
        <v>169</v>
      </c>
      <c r="C141" s="35" t="s">
        <v>179</v>
      </c>
    </row>
    <row r="143" spans="2:3" x14ac:dyDescent="0.25">
      <c r="B143" s="12" t="s">
        <v>204</v>
      </c>
      <c r="C143" s="10" t="s">
        <v>288</v>
      </c>
    </row>
    <row r="144" spans="2:3" x14ac:dyDescent="0.25">
      <c r="B144" s="12" t="s">
        <v>167</v>
      </c>
      <c r="C144" s="11" t="str">
        <f>VLOOKUP(C143,requisitos,2,FALSE)</f>
        <v>O supervisor poderá enquadrar candidatos para pacientes</v>
      </c>
    </row>
    <row r="145" spans="2:3" x14ac:dyDescent="0.25">
      <c r="B145" s="12" t="s">
        <v>164</v>
      </c>
      <c r="C145" s="35" t="s">
        <v>294</v>
      </c>
    </row>
    <row r="146" spans="2:3" x14ac:dyDescent="0.25">
      <c r="B146" s="12" t="s">
        <v>168</v>
      </c>
      <c r="C146" s="35" t="s">
        <v>293</v>
      </c>
    </row>
    <row r="147" spans="2:3" x14ac:dyDescent="0.25">
      <c r="B147" s="12" t="s">
        <v>163</v>
      </c>
      <c r="C147" s="35" t="s">
        <v>289</v>
      </c>
    </row>
    <row r="148" spans="2:3" x14ac:dyDescent="0.25">
      <c r="B148" s="13" t="s">
        <v>165</v>
      </c>
      <c r="C148" s="35" t="s">
        <v>301</v>
      </c>
    </row>
    <row r="149" spans="2:3" ht="90" x14ac:dyDescent="0.25">
      <c r="B149" s="13" t="s">
        <v>166</v>
      </c>
      <c r="C149" s="35" t="s">
        <v>295</v>
      </c>
    </row>
    <row r="150" spans="2:3" ht="90" x14ac:dyDescent="0.25">
      <c r="B150" s="13" t="s">
        <v>170</v>
      </c>
      <c r="C150" s="35" t="s">
        <v>296</v>
      </c>
    </row>
    <row r="151" spans="2:3" x14ac:dyDescent="0.25">
      <c r="B151" s="12" t="s">
        <v>169</v>
      </c>
      <c r="C151" s="35" t="s">
        <v>292</v>
      </c>
    </row>
    <row r="153" spans="2:3" x14ac:dyDescent="0.25">
      <c r="B153" s="12" t="s">
        <v>204</v>
      </c>
      <c r="C153" s="10" t="s">
        <v>290</v>
      </c>
    </row>
    <row r="154" spans="2:3" x14ac:dyDescent="0.25">
      <c r="B154" s="12" t="s">
        <v>167</v>
      </c>
      <c r="C154" s="11" t="str">
        <f>VLOOKUP(C153,requisitos,2,FALSE)</f>
        <v>O supervisor poderá enquadrar paciente para candidato</v>
      </c>
    </row>
    <row r="155" spans="2:3" x14ac:dyDescent="0.25">
      <c r="B155" s="12" t="s">
        <v>164</v>
      </c>
      <c r="C155" s="35" t="s">
        <v>299</v>
      </c>
    </row>
    <row r="156" spans="2:3" x14ac:dyDescent="0.25">
      <c r="B156" s="12" t="s">
        <v>168</v>
      </c>
      <c r="C156" s="35" t="s">
        <v>291</v>
      </c>
    </row>
    <row r="157" spans="2:3" x14ac:dyDescent="0.25">
      <c r="B157" s="12" t="s">
        <v>163</v>
      </c>
      <c r="C157" s="35" t="s">
        <v>300</v>
      </c>
    </row>
    <row r="158" spans="2:3" ht="45" x14ac:dyDescent="0.25">
      <c r="B158" s="13" t="s">
        <v>165</v>
      </c>
      <c r="C158" s="35" t="s">
        <v>302</v>
      </c>
    </row>
    <row r="159" spans="2:3" ht="90" x14ac:dyDescent="0.25">
      <c r="B159" s="13" t="s">
        <v>166</v>
      </c>
      <c r="C159" s="35" t="s">
        <v>303</v>
      </c>
    </row>
    <row r="160" spans="2:3" ht="90" x14ac:dyDescent="0.25">
      <c r="B160" s="13" t="s">
        <v>304</v>
      </c>
      <c r="C160" s="35" t="s">
        <v>305</v>
      </c>
    </row>
    <row r="161" spans="2:3" ht="60" x14ac:dyDescent="0.25">
      <c r="B161" s="13" t="s">
        <v>306</v>
      </c>
      <c r="C161" s="35" t="s">
        <v>307</v>
      </c>
    </row>
    <row r="162" spans="2:3" ht="60" x14ac:dyDescent="0.25">
      <c r="B162" s="13" t="s">
        <v>308</v>
      </c>
      <c r="C162" s="35" t="s">
        <v>309</v>
      </c>
    </row>
    <row r="163" spans="2:3" x14ac:dyDescent="0.25">
      <c r="B163" s="12" t="s">
        <v>169</v>
      </c>
      <c r="C163" s="35" t="s">
        <v>310</v>
      </c>
    </row>
    <row r="165" spans="2:3" x14ac:dyDescent="0.25">
      <c r="B165" s="12" t="s">
        <v>204</v>
      </c>
      <c r="C165" s="10" t="s">
        <v>311</v>
      </c>
    </row>
    <row r="166" spans="2:3" x14ac:dyDescent="0.25">
      <c r="B166" s="12" t="s">
        <v>167</v>
      </c>
      <c r="C166" s="11" t="str">
        <f>VLOOKUP(C165,requisitos,2,FALSE)</f>
        <v>O supervisor deverá ser capaz de cadastrar baterias</v>
      </c>
    </row>
    <row r="167" spans="2:3" x14ac:dyDescent="0.25">
      <c r="B167" s="12" t="s">
        <v>164</v>
      </c>
      <c r="C167" s="36" t="s">
        <v>312</v>
      </c>
    </row>
    <row r="168" spans="2:3" ht="30" x14ac:dyDescent="0.25">
      <c r="B168" s="12" t="s">
        <v>168</v>
      </c>
      <c r="C168" s="36" t="s">
        <v>315</v>
      </c>
    </row>
    <row r="169" spans="2:3" x14ac:dyDescent="0.25">
      <c r="B169" s="12" t="s">
        <v>163</v>
      </c>
      <c r="C169" s="36" t="s">
        <v>317</v>
      </c>
    </row>
    <row r="170" spans="2:3" x14ac:dyDescent="0.25">
      <c r="B170" s="13" t="s">
        <v>165</v>
      </c>
      <c r="C170" s="36" t="s">
        <v>318</v>
      </c>
    </row>
    <row r="171" spans="2:3" ht="75" x14ac:dyDescent="0.25">
      <c r="B171" s="13" t="s">
        <v>166</v>
      </c>
      <c r="C171" s="36" t="s">
        <v>319</v>
      </c>
    </row>
    <row r="172" spans="2:3" ht="90" x14ac:dyDescent="0.25">
      <c r="B172" s="13" t="s">
        <v>170</v>
      </c>
      <c r="C172" s="36" t="s">
        <v>320</v>
      </c>
    </row>
    <row r="173" spans="2:3" x14ac:dyDescent="0.25">
      <c r="B173" s="12" t="s">
        <v>169</v>
      </c>
      <c r="C173" s="36" t="s">
        <v>321</v>
      </c>
    </row>
    <row r="175" spans="2:3" x14ac:dyDescent="0.25">
      <c r="B175" s="12" t="s">
        <v>204</v>
      </c>
      <c r="C175" s="10" t="s">
        <v>316</v>
      </c>
    </row>
    <row r="176" spans="2:3" x14ac:dyDescent="0.25">
      <c r="B176" s="12" t="s">
        <v>167</v>
      </c>
      <c r="C176" s="11" t="str">
        <f>VLOOKUP(C175,requisitos,2,FALSE)</f>
        <v>O supervisor deverá ser capaz de editar baterias</v>
      </c>
    </row>
    <row r="177" spans="2:3" x14ac:dyDescent="0.25">
      <c r="B177" s="12" t="s">
        <v>164</v>
      </c>
      <c r="C177" s="36" t="s">
        <v>322</v>
      </c>
    </row>
    <row r="178" spans="2:3" x14ac:dyDescent="0.25">
      <c r="B178" s="12" t="s">
        <v>168</v>
      </c>
      <c r="C178" s="36" t="s">
        <v>323</v>
      </c>
    </row>
    <row r="179" spans="2:3" x14ac:dyDescent="0.25">
      <c r="B179" s="12" t="s">
        <v>163</v>
      </c>
      <c r="C179" s="36" t="s">
        <v>324</v>
      </c>
    </row>
    <row r="180" spans="2:3" x14ac:dyDescent="0.25">
      <c r="B180" s="13" t="s">
        <v>165</v>
      </c>
      <c r="C180" s="36" t="s">
        <v>342</v>
      </c>
    </row>
    <row r="181" spans="2:3" ht="75" x14ac:dyDescent="0.25">
      <c r="B181" s="13" t="s">
        <v>166</v>
      </c>
      <c r="C181" s="36" t="s">
        <v>325</v>
      </c>
    </row>
    <row r="182" spans="2:3" ht="75" x14ac:dyDescent="0.25">
      <c r="B182" s="13" t="s">
        <v>170</v>
      </c>
      <c r="C182" s="36" t="s">
        <v>326</v>
      </c>
    </row>
    <row r="183" spans="2:3" x14ac:dyDescent="0.25">
      <c r="B183" s="12" t="s">
        <v>169</v>
      </c>
      <c r="C183" s="36" t="s">
        <v>327</v>
      </c>
    </row>
    <row r="185" spans="2:3" x14ac:dyDescent="0.25">
      <c r="B185" s="12" t="s">
        <v>204</v>
      </c>
      <c r="C185" s="10" t="s">
        <v>328</v>
      </c>
    </row>
    <row r="186" spans="2:3" x14ac:dyDescent="0.25">
      <c r="B186" s="12" t="s">
        <v>167</v>
      </c>
      <c r="C186" s="11" t="str">
        <f>VLOOKUP(C185,requisitos,2,FALSE)</f>
        <v>O supervisor deverá ser capaz de desabilitar baterias</v>
      </c>
    </row>
    <row r="187" spans="2:3" x14ac:dyDescent="0.25">
      <c r="B187" s="12" t="s">
        <v>164</v>
      </c>
      <c r="C187" s="36" t="s">
        <v>329</v>
      </c>
    </row>
    <row r="188" spans="2:3" ht="30" x14ac:dyDescent="0.25">
      <c r="B188" s="12" t="s">
        <v>168</v>
      </c>
      <c r="C188" s="36" t="s">
        <v>330</v>
      </c>
    </row>
    <row r="189" spans="2:3" x14ac:dyDescent="0.25">
      <c r="B189" s="12" t="s">
        <v>163</v>
      </c>
      <c r="C189" s="37" t="s">
        <v>331</v>
      </c>
    </row>
    <row r="190" spans="2:3" x14ac:dyDescent="0.25">
      <c r="B190" s="13" t="s">
        <v>165</v>
      </c>
      <c r="C190" s="36" t="s">
        <v>253</v>
      </c>
    </row>
    <row r="191" spans="2:3" ht="90" x14ac:dyDescent="0.25">
      <c r="B191" s="13" t="s">
        <v>166</v>
      </c>
      <c r="C191" s="36" t="s">
        <v>332</v>
      </c>
    </row>
    <row r="192" spans="2:3" ht="90" x14ac:dyDescent="0.25">
      <c r="B192" s="13" t="s">
        <v>170</v>
      </c>
      <c r="C192" s="36" t="s">
        <v>333</v>
      </c>
    </row>
    <row r="193" spans="2:3" x14ac:dyDescent="0.25">
      <c r="B193" s="12" t="s">
        <v>169</v>
      </c>
      <c r="C193" s="36" t="s">
        <v>334</v>
      </c>
    </row>
    <row r="195" spans="2:3" x14ac:dyDescent="0.25">
      <c r="B195" s="12" t="s">
        <v>204</v>
      </c>
      <c r="C195" s="10" t="s">
        <v>335</v>
      </c>
    </row>
    <row r="196" spans="2:3" ht="30" x14ac:dyDescent="0.25">
      <c r="B196" s="12" t="s">
        <v>167</v>
      </c>
      <c r="C196" s="11" t="str">
        <f>VLOOKUP(C195,requisitos,2,FALSE)</f>
        <v>O supervisor poderá ser capaz de atribuir um estagiário a uma bateria</v>
      </c>
    </row>
    <row r="197" spans="2:3" x14ac:dyDescent="0.25">
      <c r="B197" s="12" t="s">
        <v>164</v>
      </c>
      <c r="C197" s="36" t="s">
        <v>348</v>
      </c>
    </row>
    <row r="198" spans="2:3" ht="30" x14ac:dyDescent="0.25">
      <c r="B198" s="12" t="s">
        <v>168</v>
      </c>
      <c r="C198" s="36" t="s">
        <v>337</v>
      </c>
    </row>
    <row r="199" spans="2:3" x14ac:dyDescent="0.25">
      <c r="B199" s="12" t="s">
        <v>163</v>
      </c>
      <c r="C199" s="36" t="s">
        <v>338</v>
      </c>
    </row>
    <row r="200" spans="2:3" x14ac:dyDescent="0.25">
      <c r="B200" s="13" t="s">
        <v>165</v>
      </c>
      <c r="C200" s="36" t="s">
        <v>253</v>
      </c>
    </row>
    <row r="201" spans="2:3" ht="90" x14ac:dyDescent="0.25">
      <c r="B201" s="13" t="s">
        <v>166</v>
      </c>
      <c r="C201" s="36" t="s">
        <v>339</v>
      </c>
    </row>
    <row r="202" spans="2:3" ht="30" x14ac:dyDescent="0.25">
      <c r="B202" s="13" t="s">
        <v>170</v>
      </c>
      <c r="C202" s="37" t="s">
        <v>340</v>
      </c>
    </row>
    <row r="203" spans="2:3" x14ac:dyDescent="0.25">
      <c r="B203" s="12" t="s">
        <v>169</v>
      </c>
      <c r="C203" s="36" t="s">
        <v>341</v>
      </c>
    </row>
    <row r="205" spans="2:3" x14ac:dyDescent="0.25">
      <c r="B205" s="12" t="s">
        <v>204</v>
      </c>
      <c r="C205" s="10" t="s">
        <v>343</v>
      </c>
    </row>
    <row r="206" spans="2:3" x14ac:dyDescent="0.25">
      <c r="B206" s="12" t="s">
        <v>167</v>
      </c>
      <c r="C206" s="11" t="str">
        <f>VLOOKUP(C205,requisitos,2,FALSE)</f>
        <v>O supervisor pode atribuir um estagiário a um paciente</v>
      </c>
    </row>
    <row r="207" spans="2:3" x14ac:dyDescent="0.25">
      <c r="B207" s="12" t="s">
        <v>164</v>
      </c>
      <c r="C207" s="37" t="s">
        <v>349</v>
      </c>
    </row>
    <row r="208" spans="2:3" ht="30" x14ac:dyDescent="0.25">
      <c r="B208" s="12" t="s">
        <v>168</v>
      </c>
      <c r="C208" s="37" t="s">
        <v>350</v>
      </c>
    </row>
    <row r="209" spans="2:6" x14ac:dyDescent="0.25">
      <c r="B209" s="12" t="s">
        <v>163</v>
      </c>
      <c r="C209" s="37" t="s">
        <v>344</v>
      </c>
    </row>
    <row r="210" spans="2:6" x14ac:dyDescent="0.25">
      <c r="B210" s="13" t="s">
        <v>165</v>
      </c>
      <c r="C210" s="37" t="s">
        <v>253</v>
      </c>
    </row>
    <row r="211" spans="2:6" ht="90" x14ac:dyDescent="0.25">
      <c r="B211" s="13" t="s">
        <v>166</v>
      </c>
      <c r="C211" s="37" t="s">
        <v>351</v>
      </c>
    </row>
    <row r="212" spans="2:6" ht="30" x14ac:dyDescent="0.25">
      <c r="B212" s="13" t="s">
        <v>170</v>
      </c>
      <c r="C212" s="37" t="s">
        <v>340</v>
      </c>
    </row>
    <row r="213" spans="2:6" x14ac:dyDescent="0.25">
      <c r="B213" s="12" t="s">
        <v>169</v>
      </c>
      <c r="C213" s="37" t="s">
        <v>352</v>
      </c>
    </row>
    <row r="215" spans="2:6" x14ac:dyDescent="0.25">
      <c r="B215" s="12" t="s">
        <v>204</v>
      </c>
      <c r="C215" s="10" t="s">
        <v>353</v>
      </c>
    </row>
    <row r="216" spans="2:6" x14ac:dyDescent="0.25">
      <c r="B216" s="12" t="s">
        <v>167</v>
      </c>
      <c r="C216" s="11" t="str">
        <f>VLOOKUP(C215,requisitos,2,FALSE)</f>
        <v>O supervisor pode ver o histórico de prontuários de um paciente</v>
      </c>
    </row>
    <row r="217" spans="2:6" x14ac:dyDescent="0.25">
      <c r="B217" s="12" t="s">
        <v>164</v>
      </c>
      <c r="C217" s="37" t="s">
        <v>361</v>
      </c>
    </row>
    <row r="218" spans="2:6" ht="30" x14ac:dyDescent="0.25">
      <c r="B218" s="12" t="s">
        <v>168</v>
      </c>
      <c r="C218" s="37" t="s">
        <v>355</v>
      </c>
    </row>
    <row r="219" spans="2:6" x14ac:dyDescent="0.25">
      <c r="B219" s="12" t="s">
        <v>163</v>
      </c>
      <c r="C219" s="37" t="s">
        <v>356</v>
      </c>
    </row>
    <row r="220" spans="2:6" x14ac:dyDescent="0.25">
      <c r="B220" s="13" t="s">
        <v>165</v>
      </c>
      <c r="C220" s="37" t="s">
        <v>253</v>
      </c>
    </row>
    <row r="221" spans="2:6" ht="60" x14ac:dyDescent="0.25">
      <c r="B221" s="13" t="s">
        <v>166</v>
      </c>
      <c r="C221" s="37" t="s">
        <v>358</v>
      </c>
      <c r="F221" t="s">
        <v>345</v>
      </c>
    </row>
    <row r="222" spans="2:6" ht="60" x14ac:dyDescent="0.25">
      <c r="B222" s="13" t="s">
        <v>170</v>
      </c>
      <c r="C222" s="37" t="s">
        <v>357</v>
      </c>
    </row>
    <row r="223" spans="2:6" x14ac:dyDescent="0.25">
      <c r="B223" s="12" t="s">
        <v>169</v>
      </c>
      <c r="C223" s="37" t="s">
        <v>359</v>
      </c>
    </row>
    <row r="225" spans="2:3" x14ac:dyDescent="0.25">
      <c r="B225" s="12" t="s">
        <v>204</v>
      </c>
      <c r="C225" s="10" t="s">
        <v>360</v>
      </c>
    </row>
    <row r="226" spans="2:3" x14ac:dyDescent="0.25">
      <c r="B226" s="12" t="s">
        <v>167</v>
      </c>
      <c r="C226" s="11" t="str">
        <f>VLOOKUP(C225,requisitos,2,FALSE)</f>
        <v>O supervisor poderá editar a agenda do paciente</v>
      </c>
    </row>
    <row r="227" spans="2:3" x14ac:dyDescent="0.25">
      <c r="B227" s="12" t="s">
        <v>164</v>
      </c>
      <c r="C227" s="37" t="s">
        <v>366</v>
      </c>
    </row>
    <row r="228" spans="2:3" ht="30" x14ac:dyDescent="0.25">
      <c r="B228" s="12" t="s">
        <v>168</v>
      </c>
      <c r="C228" s="37" t="s">
        <v>364</v>
      </c>
    </row>
    <row r="229" spans="2:3" x14ac:dyDescent="0.25">
      <c r="B229" s="12" t="s">
        <v>163</v>
      </c>
      <c r="C229" s="38" t="s">
        <v>217</v>
      </c>
    </row>
    <row r="230" spans="2:3" x14ac:dyDescent="0.25">
      <c r="B230" s="13" t="s">
        <v>165</v>
      </c>
      <c r="C230" s="38" t="s">
        <v>218</v>
      </c>
    </row>
    <row r="231" spans="2:3" ht="60" x14ac:dyDescent="0.25">
      <c r="B231" s="13" t="s">
        <v>166</v>
      </c>
      <c r="C231" s="38" t="s">
        <v>220</v>
      </c>
    </row>
    <row r="232" spans="2:3" ht="60" x14ac:dyDescent="0.25">
      <c r="B232" s="13" t="s">
        <v>170</v>
      </c>
      <c r="C232" s="38" t="s">
        <v>221</v>
      </c>
    </row>
    <row r="233" spans="2:3" x14ac:dyDescent="0.25">
      <c r="B233" s="12" t="s">
        <v>169</v>
      </c>
      <c r="C233" s="38" t="s">
        <v>219</v>
      </c>
    </row>
    <row r="235" spans="2:3" x14ac:dyDescent="0.25">
      <c r="B235" s="12" t="s">
        <v>204</v>
      </c>
      <c r="C235" s="10" t="s">
        <v>368</v>
      </c>
    </row>
    <row r="236" spans="2:3" x14ac:dyDescent="0.25">
      <c r="B236" s="12" t="s">
        <v>167</v>
      </c>
      <c r="C236" s="11" t="str">
        <f>VLOOKUP(C235,requisitos,2,FALSE)</f>
        <v>O supervisor podera inserir notas dos estagiários no sistema</v>
      </c>
    </row>
    <row r="237" spans="2:3" x14ac:dyDescent="0.25">
      <c r="B237" s="12" t="s">
        <v>164</v>
      </c>
      <c r="C237" s="38" t="s">
        <v>370</v>
      </c>
    </row>
    <row r="238" spans="2:3" ht="30" x14ac:dyDescent="0.25">
      <c r="B238" s="12" t="s">
        <v>168</v>
      </c>
      <c r="C238" s="38" t="s">
        <v>371</v>
      </c>
    </row>
    <row r="239" spans="2:3" x14ac:dyDescent="0.25">
      <c r="B239" s="12" t="s">
        <v>163</v>
      </c>
      <c r="C239" s="38" t="s">
        <v>372</v>
      </c>
    </row>
    <row r="240" spans="2:3" x14ac:dyDescent="0.25">
      <c r="B240" s="13" t="s">
        <v>165</v>
      </c>
      <c r="C240" s="38" t="s">
        <v>373</v>
      </c>
    </row>
    <row r="241" spans="2:3" ht="60" x14ac:dyDescent="0.25">
      <c r="B241" s="13" t="s">
        <v>166</v>
      </c>
      <c r="C241" s="38" t="s">
        <v>374</v>
      </c>
    </row>
    <row r="242" spans="2:3" ht="75" x14ac:dyDescent="0.25">
      <c r="B242" s="13" t="s">
        <v>170</v>
      </c>
      <c r="C242" s="38" t="s">
        <v>375</v>
      </c>
    </row>
    <row r="243" spans="2:3" x14ac:dyDescent="0.25">
      <c r="B243" s="12" t="s">
        <v>169</v>
      </c>
      <c r="C243" s="38" t="s">
        <v>219</v>
      </c>
    </row>
    <row r="245" spans="2:3" x14ac:dyDescent="0.25">
      <c r="B245" s="12" t="s">
        <v>204</v>
      </c>
      <c r="C245" s="10" t="s">
        <v>376</v>
      </c>
    </row>
    <row r="246" spans="2:3" x14ac:dyDescent="0.25">
      <c r="B246" s="12" t="s">
        <v>167</v>
      </c>
      <c r="C246" s="11" t="str">
        <f>VLOOKUP(C245,requisitos,2,FALSE)</f>
        <v>O supervisor pode editar um prontuário</v>
      </c>
    </row>
    <row r="247" spans="2:3" x14ac:dyDescent="0.25">
      <c r="B247" s="12" t="s">
        <v>164</v>
      </c>
      <c r="C247" s="38" t="s">
        <v>377</v>
      </c>
    </row>
    <row r="248" spans="2:3" ht="30" x14ac:dyDescent="0.25">
      <c r="B248" s="12" t="s">
        <v>168</v>
      </c>
      <c r="C248" s="38" t="s">
        <v>379</v>
      </c>
    </row>
    <row r="249" spans="2:3" x14ac:dyDescent="0.25">
      <c r="B249" s="12" t="s">
        <v>163</v>
      </c>
      <c r="C249" s="38" t="s">
        <v>380</v>
      </c>
    </row>
    <row r="250" spans="2:3" x14ac:dyDescent="0.25">
      <c r="B250" s="13" t="s">
        <v>165</v>
      </c>
      <c r="C250" s="38" t="s">
        <v>253</v>
      </c>
    </row>
    <row r="251" spans="2:3" ht="60" x14ac:dyDescent="0.25">
      <c r="B251" s="13" t="s">
        <v>166</v>
      </c>
      <c r="C251" s="38" t="s">
        <v>381</v>
      </c>
    </row>
    <row r="252" spans="2:3" ht="30" x14ac:dyDescent="0.25">
      <c r="B252" s="13" t="s">
        <v>170</v>
      </c>
      <c r="C252" s="38" t="s">
        <v>340</v>
      </c>
    </row>
    <row r="253" spans="2:3" x14ac:dyDescent="0.25">
      <c r="B253" s="12" t="s">
        <v>169</v>
      </c>
      <c r="C253" s="38" t="s">
        <v>382</v>
      </c>
    </row>
    <row r="255" spans="2:3" x14ac:dyDescent="0.25">
      <c r="B255" s="12" t="s">
        <v>204</v>
      </c>
      <c r="C255" s="10" t="s">
        <v>378</v>
      </c>
    </row>
    <row r="256" spans="2:3" x14ac:dyDescent="0.25">
      <c r="B256" s="12" t="s">
        <v>167</v>
      </c>
      <c r="C256" s="11" t="str">
        <f>VLOOKUP(C255,requisitos,2,FALSE)</f>
        <v>Apenas o supervisor poderá alterar o status de um paciente</v>
      </c>
    </row>
    <row r="257" spans="2:3" x14ac:dyDescent="0.25">
      <c r="B257" s="12" t="s">
        <v>164</v>
      </c>
      <c r="C257" s="38" t="s">
        <v>383</v>
      </c>
    </row>
    <row r="258" spans="2:3" ht="30" x14ac:dyDescent="0.25">
      <c r="B258" s="12" t="s">
        <v>168</v>
      </c>
      <c r="C258" s="38" t="s">
        <v>384</v>
      </c>
    </row>
    <row r="259" spans="2:3" x14ac:dyDescent="0.25">
      <c r="B259" s="12" t="s">
        <v>163</v>
      </c>
      <c r="C259" s="38" t="s">
        <v>385</v>
      </c>
    </row>
    <row r="260" spans="2:3" x14ac:dyDescent="0.25">
      <c r="B260" s="13" t="s">
        <v>165</v>
      </c>
      <c r="C260" s="38"/>
    </row>
    <row r="261" spans="2:3" ht="75" x14ac:dyDescent="0.25">
      <c r="B261" s="13" t="s">
        <v>166</v>
      </c>
      <c r="C261" s="38" t="s">
        <v>387</v>
      </c>
    </row>
    <row r="262" spans="2:3" ht="30" x14ac:dyDescent="0.25">
      <c r="B262" s="13" t="s">
        <v>170</v>
      </c>
      <c r="C262" s="38" t="s">
        <v>340</v>
      </c>
    </row>
    <row r="263" spans="2:3" x14ac:dyDescent="0.25">
      <c r="B263" s="12" t="s">
        <v>169</v>
      </c>
      <c r="C263" s="38" t="s">
        <v>388</v>
      </c>
    </row>
    <row r="265" spans="2:3" x14ac:dyDescent="0.25">
      <c r="B265" s="12" t="s">
        <v>204</v>
      </c>
      <c r="C265" s="10" t="s">
        <v>389</v>
      </c>
    </row>
    <row r="266" spans="2:3" x14ac:dyDescent="0.25">
      <c r="B266" s="12" t="s">
        <v>167</v>
      </c>
      <c r="C266" s="11" t="str">
        <f>VLOOKUP(C265,requisitos,2,FALSE)</f>
        <v>O sistema deverá emitir relatórios de dados</v>
      </c>
    </row>
    <row r="267" spans="2:3" x14ac:dyDescent="0.25">
      <c r="B267" s="12" t="s">
        <v>164</v>
      </c>
      <c r="C267" s="38" t="s">
        <v>390</v>
      </c>
    </row>
    <row r="268" spans="2:3" ht="30" x14ac:dyDescent="0.25">
      <c r="B268" s="12" t="s">
        <v>168</v>
      </c>
      <c r="C268" s="38" t="s">
        <v>402</v>
      </c>
    </row>
    <row r="269" spans="2:3" x14ac:dyDescent="0.25">
      <c r="B269" s="12" t="s">
        <v>163</v>
      </c>
      <c r="C269" s="38" t="s">
        <v>392</v>
      </c>
    </row>
    <row r="270" spans="2:3" x14ac:dyDescent="0.25">
      <c r="B270" s="13" t="s">
        <v>165</v>
      </c>
      <c r="C270" s="38"/>
    </row>
    <row r="271" spans="2:3" ht="45" x14ac:dyDescent="0.25">
      <c r="B271" s="13" t="s">
        <v>166</v>
      </c>
      <c r="C271" s="38" t="s">
        <v>393</v>
      </c>
    </row>
    <row r="272" spans="2:3" ht="30" x14ac:dyDescent="0.25">
      <c r="B272" s="13" t="s">
        <v>170</v>
      </c>
      <c r="C272" s="38" t="s">
        <v>340</v>
      </c>
    </row>
    <row r="273" spans="2:3" x14ac:dyDescent="0.25">
      <c r="B273" s="12" t="s">
        <v>169</v>
      </c>
      <c r="C273" s="38" t="s">
        <v>394</v>
      </c>
    </row>
    <row r="275" spans="2:3" x14ac:dyDescent="0.25">
      <c r="B275" s="12" t="s">
        <v>204</v>
      </c>
      <c r="C275" s="10" t="s">
        <v>395</v>
      </c>
    </row>
    <row r="276" spans="2:3" x14ac:dyDescent="0.25">
      <c r="B276" s="12" t="s">
        <v>167</v>
      </c>
      <c r="C276" s="41" t="s">
        <v>420</v>
      </c>
    </row>
    <row r="277" spans="2:3" x14ac:dyDescent="0.25">
      <c r="B277" s="12" t="s">
        <v>164</v>
      </c>
      <c r="C277" s="38" t="s">
        <v>232</v>
      </c>
    </row>
    <row r="278" spans="2:3" ht="30" x14ac:dyDescent="0.25">
      <c r="B278" s="12" t="s">
        <v>168</v>
      </c>
      <c r="C278" s="38" t="s">
        <v>401</v>
      </c>
    </row>
    <row r="279" spans="2:3" x14ac:dyDescent="0.25">
      <c r="B279" s="12" t="s">
        <v>163</v>
      </c>
      <c r="C279" s="38" t="s">
        <v>385</v>
      </c>
    </row>
    <row r="280" spans="2:3" x14ac:dyDescent="0.25">
      <c r="B280" s="13" t="s">
        <v>165</v>
      </c>
      <c r="C280" s="38"/>
    </row>
    <row r="281" spans="2:3" ht="45" x14ac:dyDescent="0.25">
      <c r="B281" s="13" t="s">
        <v>166</v>
      </c>
      <c r="C281" s="38" t="s">
        <v>398</v>
      </c>
    </row>
    <row r="282" spans="2:3" ht="30" x14ac:dyDescent="0.25">
      <c r="B282" s="13" t="s">
        <v>170</v>
      </c>
      <c r="C282" s="38" t="s">
        <v>340</v>
      </c>
    </row>
    <row r="283" spans="2:3" x14ac:dyDescent="0.25">
      <c r="B283" s="12" t="s">
        <v>169</v>
      </c>
      <c r="C283" s="38" t="s">
        <v>399</v>
      </c>
    </row>
    <row r="285" spans="2:3" x14ac:dyDescent="0.25">
      <c r="B285" s="12" t="s">
        <v>204</v>
      </c>
      <c r="C285" s="10" t="s">
        <v>397</v>
      </c>
    </row>
    <row r="286" spans="2:3" x14ac:dyDescent="0.25">
      <c r="B286" s="12" t="s">
        <v>167</v>
      </c>
      <c r="C286" s="11" t="str">
        <f>VLOOKUP(C285,requisitos,2,FALSE)</f>
        <v>A supervisora poderá visualizar lista de candidatos</v>
      </c>
    </row>
    <row r="287" spans="2:3" x14ac:dyDescent="0.25">
      <c r="B287" s="12" t="s">
        <v>164</v>
      </c>
      <c r="C287" s="38" t="s">
        <v>400</v>
      </c>
    </row>
    <row r="288" spans="2:3" ht="30" x14ac:dyDescent="0.25">
      <c r="B288" s="12" t="s">
        <v>168</v>
      </c>
      <c r="C288" s="38" t="s">
        <v>403</v>
      </c>
    </row>
    <row r="289" spans="2:3" x14ac:dyDescent="0.25">
      <c r="B289" s="12" t="s">
        <v>163</v>
      </c>
      <c r="C289" s="38" t="s">
        <v>404</v>
      </c>
    </row>
    <row r="290" spans="2:3" x14ac:dyDescent="0.25">
      <c r="B290" s="13" t="s">
        <v>165</v>
      </c>
      <c r="C290" s="38"/>
    </row>
    <row r="291" spans="2:3" ht="30" x14ac:dyDescent="0.25">
      <c r="B291" s="13" t="s">
        <v>166</v>
      </c>
      <c r="C291" s="38" t="s">
        <v>405</v>
      </c>
    </row>
    <row r="292" spans="2:3" ht="30" x14ac:dyDescent="0.25">
      <c r="B292" s="13" t="s">
        <v>170</v>
      </c>
      <c r="C292" s="38" t="s">
        <v>340</v>
      </c>
    </row>
    <row r="293" spans="2:3" x14ac:dyDescent="0.25">
      <c r="B293" s="12" t="s">
        <v>169</v>
      </c>
      <c r="C293" s="38" t="s">
        <v>179</v>
      </c>
    </row>
    <row r="295" spans="2:3" x14ac:dyDescent="0.25">
      <c r="B295" s="12" t="s">
        <v>204</v>
      </c>
      <c r="C295" s="10" t="s">
        <v>425</v>
      </c>
    </row>
    <row r="296" spans="2:3" x14ac:dyDescent="0.25">
      <c r="B296" s="12" t="s">
        <v>167</v>
      </c>
      <c r="C296" s="11" t="str">
        <f>VLOOKUP(C295,requisitos,2,FALSE)</f>
        <v>O supervisor poderá criar um calendário.</v>
      </c>
    </row>
    <row r="297" spans="2:3" x14ac:dyDescent="0.25">
      <c r="B297" s="12" t="s">
        <v>164</v>
      </c>
      <c r="C297" s="39" t="s">
        <v>426</v>
      </c>
    </row>
    <row r="298" spans="2:3" ht="45" x14ac:dyDescent="0.25">
      <c r="B298" s="12" t="s">
        <v>168</v>
      </c>
      <c r="C298" s="39" t="s">
        <v>427</v>
      </c>
    </row>
    <row r="299" spans="2:3" x14ac:dyDescent="0.25">
      <c r="B299" s="12" t="s">
        <v>163</v>
      </c>
      <c r="C299" s="39" t="s">
        <v>428</v>
      </c>
    </row>
    <row r="300" spans="2:3" x14ac:dyDescent="0.25">
      <c r="B300" s="13" t="s">
        <v>165</v>
      </c>
      <c r="C300" s="39"/>
    </row>
    <row r="301" spans="2:3" ht="120" x14ac:dyDescent="0.25">
      <c r="B301" s="13" t="s">
        <v>166</v>
      </c>
      <c r="C301" s="39" t="s">
        <v>430</v>
      </c>
    </row>
    <row r="302" spans="2:3" ht="30" x14ac:dyDescent="0.25">
      <c r="B302" s="13" t="s">
        <v>170</v>
      </c>
      <c r="C302" s="39" t="s">
        <v>340</v>
      </c>
    </row>
    <row r="303" spans="2:3" x14ac:dyDescent="0.25">
      <c r="B303" s="12" t="s">
        <v>169</v>
      </c>
      <c r="C303" s="39" t="s">
        <v>429</v>
      </c>
    </row>
    <row r="305" spans="2:3" x14ac:dyDescent="0.25">
      <c r="B305" s="12" t="s">
        <v>204</v>
      </c>
      <c r="C305" s="10" t="s">
        <v>432</v>
      </c>
    </row>
    <row r="306" spans="2:3" x14ac:dyDescent="0.25">
      <c r="B306" s="12" t="s">
        <v>167</v>
      </c>
      <c r="C306" s="11" t="str">
        <f>VLOOKUP(C305,requisitos,2,FALSE)</f>
        <v>O supervisor poderá editar o calendário</v>
      </c>
    </row>
    <row r="307" spans="2:3" x14ac:dyDescent="0.25">
      <c r="B307" s="12" t="s">
        <v>164</v>
      </c>
      <c r="C307" s="39" t="s">
        <v>433</v>
      </c>
    </row>
    <row r="308" spans="2:3" x14ac:dyDescent="0.25">
      <c r="B308" s="12" t="s">
        <v>168</v>
      </c>
      <c r="C308" s="39" t="s">
        <v>434</v>
      </c>
    </row>
    <row r="309" spans="2:3" x14ac:dyDescent="0.25">
      <c r="B309" s="12" t="s">
        <v>163</v>
      </c>
      <c r="C309" s="39" t="s">
        <v>435</v>
      </c>
    </row>
    <row r="310" spans="2:3" x14ac:dyDescent="0.25">
      <c r="B310" s="13" t="s">
        <v>165</v>
      </c>
      <c r="C310" s="39" t="s">
        <v>177</v>
      </c>
    </row>
    <row r="311" spans="2:3" ht="30" x14ac:dyDescent="0.25">
      <c r="B311" s="13" t="s">
        <v>166</v>
      </c>
      <c r="C311" s="39" t="s">
        <v>436</v>
      </c>
    </row>
    <row r="312" spans="2:3" ht="30" x14ac:dyDescent="0.25">
      <c r="B312" s="13" t="s">
        <v>170</v>
      </c>
      <c r="C312" s="39" t="s">
        <v>340</v>
      </c>
    </row>
    <row r="313" spans="2:3" x14ac:dyDescent="0.25">
      <c r="B313" s="12" t="s">
        <v>169</v>
      </c>
      <c r="C313" s="39" t="s">
        <v>437</v>
      </c>
    </row>
    <row r="315" spans="2:3" x14ac:dyDescent="0.25">
      <c r="B315" s="12" t="s">
        <v>204</v>
      </c>
      <c r="C315" s="10" t="s">
        <v>432</v>
      </c>
    </row>
    <row r="316" spans="2:3" x14ac:dyDescent="0.25">
      <c r="B316" s="12" t="s">
        <v>167</v>
      </c>
      <c r="C316" s="11" t="str">
        <f>VLOOKUP(C315,requisitos,2,FALSE)</f>
        <v>O supervisor poderá editar o calendário</v>
      </c>
    </row>
    <row r="317" spans="2:3" x14ac:dyDescent="0.25">
      <c r="B317" s="12" t="s">
        <v>164</v>
      </c>
      <c r="C317" s="39" t="s">
        <v>433</v>
      </c>
    </row>
    <row r="318" spans="2:3" x14ac:dyDescent="0.25">
      <c r="B318" s="12" t="s">
        <v>168</v>
      </c>
      <c r="C318" s="39" t="s">
        <v>434</v>
      </c>
    </row>
    <row r="319" spans="2:3" x14ac:dyDescent="0.25">
      <c r="B319" s="12" t="s">
        <v>163</v>
      </c>
      <c r="C319" s="39" t="s">
        <v>435</v>
      </c>
    </row>
    <row r="320" spans="2:3" x14ac:dyDescent="0.25">
      <c r="B320" s="13" t="s">
        <v>165</v>
      </c>
      <c r="C320" s="39" t="s">
        <v>177</v>
      </c>
    </row>
    <row r="321" spans="2:3" ht="30" x14ac:dyDescent="0.25">
      <c r="B321" s="13" t="s">
        <v>166</v>
      </c>
      <c r="C321" s="39" t="s">
        <v>436</v>
      </c>
    </row>
    <row r="322" spans="2:3" ht="30" x14ac:dyDescent="0.25">
      <c r="B322" s="13" t="s">
        <v>170</v>
      </c>
      <c r="C322" s="39" t="s">
        <v>340</v>
      </c>
    </row>
    <row r="323" spans="2:3" x14ac:dyDescent="0.25">
      <c r="B323" s="12" t="s">
        <v>169</v>
      </c>
      <c r="C323" s="39" t="s">
        <v>437</v>
      </c>
    </row>
  </sheetData>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4">
        <x14:dataValidation type="list" allowBlank="1" showInputMessage="1" showErrorMessage="1">
          <x14:formula1>
            <xm:f>Requisitos!$B$5:$B$56</xm:f>
          </x14:formula1>
          <xm:sqref>C3 C13 C23 C33 C43 C53 C63 C73 C83 C93 C103 C113 C123 C133 C143 C153 C165 C175 C185 C195 C205 C215 C225 C235 C245 C255 C265 C275</xm:sqref>
        </x14:dataValidation>
        <x14:dataValidation type="list" allowBlank="1" showInputMessage="1" showErrorMessage="1">
          <x14:formula1>
            <xm:f>Requisitos!$B$5:$B$57</xm:f>
          </x14:formula1>
          <xm:sqref>C285</xm:sqref>
        </x14:dataValidation>
        <x14:dataValidation type="list" allowBlank="1" showInputMessage="1" showErrorMessage="1">
          <x14:formula1>
            <xm:f>Requisitos!$B$5:$B$58</xm:f>
          </x14:formula1>
          <xm:sqref>C295</xm:sqref>
        </x14:dataValidation>
        <x14:dataValidation type="list" allowBlank="1" showInputMessage="1" showErrorMessage="1">
          <x14:formula1>
            <xm:f>Requisitos!$B$5:$B$60</xm:f>
          </x14:formula1>
          <xm:sqref>C305 C315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2"/>
  <sheetViews>
    <sheetView tabSelected="1" topLeftCell="A7" workbookViewId="0">
      <selection activeCell="D21" sqref="D21"/>
    </sheetView>
  </sheetViews>
  <sheetFormatPr defaultRowHeight="15" x14ac:dyDescent="0.25"/>
  <cols>
    <col min="2" max="2" width="20.140625" customWidth="1"/>
    <col min="3" max="3" width="46.28515625" bestFit="1" customWidth="1"/>
    <col min="4" max="4" width="23.85546875" customWidth="1"/>
  </cols>
  <sheetData>
    <row r="3" spans="1:4" x14ac:dyDescent="0.25">
      <c r="A3" s="42" t="s">
        <v>407</v>
      </c>
      <c r="B3" s="42" t="s">
        <v>0</v>
      </c>
      <c r="C3" s="42" t="s">
        <v>406</v>
      </c>
      <c r="D3" s="42" t="s">
        <v>204</v>
      </c>
    </row>
    <row r="4" spans="1:4" x14ac:dyDescent="0.25">
      <c r="A4" s="2">
        <v>1</v>
      </c>
      <c r="B4" s="2" t="str">
        <f>IF(C4&lt;&gt;"","ReN - " &amp; A4,"")</f>
        <v>ReN - 1</v>
      </c>
      <c r="C4" s="40" t="s">
        <v>408</v>
      </c>
      <c r="D4" s="2" t="s">
        <v>187</v>
      </c>
    </row>
    <row r="5" spans="1:4" ht="45" x14ac:dyDescent="0.25">
      <c r="A5" s="2">
        <f>IF(C5&lt;&gt;"",A4+1,"")</f>
        <v>2</v>
      </c>
      <c r="B5" s="2" t="str">
        <f>IF(C5&lt;&gt;"", "ReN - " &amp; A5, "")</f>
        <v>ReN - 2</v>
      </c>
      <c r="C5" s="40" t="s">
        <v>409</v>
      </c>
      <c r="D5" s="2" t="s">
        <v>234</v>
      </c>
    </row>
    <row r="6" spans="1:4" ht="60" x14ac:dyDescent="0.25">
      <c r="A6" s="2">
        <f t="shared" ref="A6:A21" si="0">IF(C6&lt;&gt;"",A5+1,"")</f>
        <v>3</v>
      </c>
      <c r="B6" s="2" t="str">
        <f t="shared" ref="B6:B21" si="1">IF(C6&lt;&gt;"", "ReN - " &amp; A6, "")</f>
        <v>ReN - 3</v>
      </c>
      <c r="C6" s="40" t="s">
        <v>410</v>
      </c>
      <c r="D6" s="2" t="s">
        <v>245</v>
      </c>
    </row>
    <row r="7" spans="1:4" ht="30" x14ac:dyDescent="0.25">
      <c r="A7" s="2">
        <f t="shared" si="0"/>
        <v>4</v>
      </c>
      <c r="B7" s="2" t="str">
        <f t="shared" si="1"/>
        <v>ReN - 4</v>
      </c>
      <c r="C7" s="40" t="s">
        <v>412</v>
      </c>
      <c r="D7" s="2" t="s">
        <v>184</v>
      </c>
    </row>
    <row r="8" spans="1:4" ht="21.75" customHeight="1" x14ac:dyDescent="0.25">
      <c r="A8" s="55">
        <f t="shared" si="0"/>
        <v>5</v>
      </c>
      <c r="B8" s="55" t="str">
        <f t="shared" si="1"/>
        <v>ReN - 5</v>
      </c>
      <c r="C8" s="53" t="s">
        <v>413</v>
      </c>
      <c r="D8" s="2" t="s">
        <v>288</v>
      </c>
    </row>
    <row r="9" spans="1:4" ht="21.75" customHeight="1" x14ac:dyDescent="0.25">
      <c r="A9" s="56"/>
      <c r="B9" s="56"/>
      <c r="C9" s="54"/>
      <c r="D9" s="2" t="s">
        <v>290</v>
      </c>
    </row>
    <row r="10" spans="1:4" x14ac:dyDescent="0.25">
      <c r="A10" s="55">
        <f>IF(C10&lt;&gt;"",A8+1,"")</f>
        <v>6</v>
      </c>
      <c r="B10" s="55" t="str">
        <f>IF(C10&lt;&gt;"", "ReN - " &amp; A10, "")</f>
        <v>ReN - 6</v>
      </c>
      <c r="C10" s="57" t="s">
        <v>414</v>
      </c>
      <c r="D10" s="2" t="s">
        <v>311</v>
      </c>
    </row>
    <row r="11" spans="1:4" x14ac:dyDescent="0.25">
      <c r="A11" s="60"/>
      <c r="B11" s="60"/>
      <c r="C11" s="58"/>
      <c r="D11" s="2" t="s">
        <v>316</v>
      </c>
    </row>
    <row r="12" spans="1:4" x14ac:dyDescent="0.25">
      <c r="A12" s="60"/>
      <c r="B12" s="60"/>
      <c r="C12" s="58"/>
      <c r="D12" s="2" t="s">
        <v>328</v>
      </c>
    </row>
    <row r="13" spans="1:4" x14ac:dyDescent="0.25">
      <c r="A13" s="56"/>
      <c r="B13" s="56"/>
      <c r="C13" s="59"/>
      <c r="D13" s="2" t="s">
        <v>335</v>
      </c>
    </row>
    <row r="14" spans="1:4" ht="30" x14ac:dyDescent="0.25">
      <c r="A14" s="2">
        <f>IF(C14&lt;&gt;"",A10+1,"")</f>
        <v>7</v>
      </c>
      <c r="B14" s="2" t="str">
        <f t="shared" si="1"/>
        <v>ReN - 7</v>
      </c>
      <c r="C14" s="40" t="s">
        <v>415</v>
      </c>
      <c r="D14" s="2" t="s">
        <v>343</v>
      </c>
    </row>
    <row r="15" spans="1:4" x14ac:dyDescent="0.25">
      <c r="A15" s="55">
        <f>IF(C15&lt;&gt;"",A14+1,"")</f>
        <v>8</v>
      </c>
      <c r="B15" s="55" t="str">
        <f t="shared" si="1"/>
        <v>ReN - 8</v>
      </c>
      <c r="C15" s="53" t="s">
        <v>416</v>
      </c>
      <c r="D15" s="2" t="s">
        <v>353</v>
      </c>
    </row>
    <row r="16" spans="1:4" x14ac:dyDescent="0.25">
      <c r="A16" s="56"/>
      <c r="B16" s="56"/>
      <c r="C16" s="54"/>
      <c r="D16" s="2" t="s">
        <v>376</v>
      </c>
    </row>
    <row r="17" spans="1:4" ht="19.5" customHeight="1" x14ac:dyDescent="0.25">
      <c r="A17" s="2">
        <f>IF(C17&lt;&gt;"",A15+1,"")</f>
        <v>9</v>
      </c>
      <c r="B17" s="2" t="str">
        <f t="shared" si="1"/>
        <v>ReN - 9</v>
      </c>
      <c r="C17" s="40" t="s">
        <v>417</v>
      </c>
      <c r="D17" s="2" t="s">
        <v>360</v>
      </c>
    </row>
    <row r="18" spans="1:4" ht="30" x14ac:dyDescent="0.25">
      <c r="A18" s="2">
        <f t="shared" si="0"/>
        <v>10</v>
      </c>
      <c r="B18" s="2" t="str">
        <f t="shared" si="1"/>
        <v>ReN - 10</v>
      </c>
      <c r="C18" s="40" t="s">
        <v>418</v>
      </c>
      <c r="D18" s="2" t="s">
        <v>378</v>
      </c>
    </row>
    <row r="19" spans="1:4" ht="30" x14ac:dyDescent="0.25">
      <c r="A19" s="2">
        <f t="shared" si="0"/>
        <v>11</v>
      </c>
      <c r="B19" s="2" t="str">
        <f t="shared" si="1"/>
        <v>ReN - 11</v>
      </c>
      <c r="C19" s="40" t="s">
        <v>419</v>
      </c>
      <c r="D19" s="2" t="s">
        <v>389</v>
      </c>
    </row>
    <row r="20" spans="1:4" ht="45" x14ac:dyDescent="0.25">
      <c r="A20" s="2">
        <f t="shared" si="0"/>
        <v>12</v>
      </c>
      <c r="B20" s="2" t="str">
        <f t="shared" si="1"/>
        <v>ReN - 12</v>
      </c>
      <c r="C20" s="40" t="s">
        <v>422</v>
      </c>
      <c r="D20" s="2" t="s">
        <v>397</v>
      </c>
    </row>
    <row r="21" spans="1:4" ht="30" x14ac:dyDescent="0.25">
      <c r="A21" s="2">
        <f t="shared" si="0"/>
        <v>13</v>
      </c>
      <c r="B21" s="2" t="str">
        <f t="shared" si="1"/>
        <v>ReN - 13</v>
      </c>
      <c r="C21" s="40" t="s">
        <v>423</v>
      </c>
      <c r="D21" s="2" t="s">
        <v>424</v>
      </c>
    </row>
    <row r="22" spans="1:4" x14ac:dyDescent="0.25">
      <c r="A22" t="str">
        <f t="shared" ref="A22" si="2">IF(B22&lt;&gt;"",A21+1,"")</f>
        <v/>
      </c>
      <c r="B22" t="str">
        <f t="shared" ref="B22" si="3">IF(C22&lt;&gt;"","ReN - " &amp; A22,"")</f>
        <v/>
      </c>
    </row>
  </sheetData>
  <mergeCells count="9">
    <mergeCell ref="C15:C16"/>
    <mergeCell ref="B15:B16"/>
    <mergeCell ref="A15:A16"/>
    <mergeCell ref="C8:C9"/>
    <mergeCell ref="B8:B9"/>
    <mergeCell ref="A8:A9"/>
    <mergeCell ref="C10:C13"/>
    <mergeCell ref="B10:B13"/>
    <mergeCell ref="A10:A13"/>
  </mergeCells>
  <pageMargins left="0.511811024" right="0.511811024" top="0.78740157499999996" bottom="0.78740157499999996" header="0.31496062000000002" footer="0.31496062000000002"/>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Requisitos!$B$5:$B$57</xm:f>
          </x14:formula1>
          <xm:sqref>D4:D20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6</vt:i4>
      </vt:variant>
      <vt:variant>
        <vt:lpstr>Intervalos nomeados</vt:lpstr>
      </vt:variant>
      <vt:variant>
        <vt:i4>8</vt:i4>
      </vt:variant>
    </vt:vector>
  </HeadingPairs>
  <TitlesOfParts>
    <vt:vector size="14" baseType="lpstr">
      <vt:lpstr>Declaração de Trabalho</vt:lpstr>
      <vt:lpstr>Plano de Geren. de Requisitos</vt:lpstr>
      <vt:lpstr>Requisitos NF</vt:lpstr>
      <vt:lpstr>Requisitos</vt:lpstr>
      <vt:lpstr>Casos de Uso</vt:lpstr>
      <vt:lpstr>Regras de Negócio</vt:lpstr>
      <vt:lpstr>'Declaração de Trabalho'!Area_de_impressao</vt:lpstr>
      <vt:lpstr>'Plano de Geren. de Requisitos'!Area_de_impressao</vt:lpstr>
      <vt:lpstr>beneficio</vt:lpstr>
      <vt:lpstr>estabilidade</vt:lpstr>
      <vt:lpstr>papel</vt:lpstr>
      <vt:lpstr>requisitos</vt:lpstr>
      <vt:lpstr>risco</vt:lpstr>
      <vt:lpstr>situacao</vt:lpstr>
    </vt:vector>
  </TitlesOfParts>
  <Company>Bitlapis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Vieira dos Santos</dc:creator>
  <cp:lastModifiedBy>Dell</cp:lastModifiedBy>
  <cp:lastPrinted>2016-02-28T23:49:29Z</cp:lastPrinted>
  <dcterms:created xsi:type="dcterms:W3CDTF">2016-02-27T20:26:28Z</dcterms:created>
  <dcterms:modified xsi:type="dcterms:W3CDTF">2016-04-16T17:34:18Z</dcterms:modified>
</cp:coreProperties>
</file>