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tl_000\Documents\GitHub\259035_SoftEngPR\Dokumente\Zeiterfassung\"/>
    </mc:Choice>
  </mc:AlternateContent>
  <xr:revisionPtr revIDLastSave="0" documentId="13_ncr:1_{0062277F-B0A0-4B53-9F08-5519AE6DCDEA}" xr6:coauthVersionLast="32" xr6:coauthVersionMax="32" xr10:uidLastSave="{00000000-0000-0000-0000-000000000000}"/>
  <bookViews>
    <workbookView xWindow="13020" yWindow="0" windowWidth="28800" windowHeight="12360" xr2:uid="{00000000-000D-0000-FFFF-FFFF00000000}"/>
  </bookViews>
  <sheets>
    <sheet name="Zeiterfassung_Gesam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6" i="1"/>
  <c r="G27" i="1" l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6" i="1"/>
  <c r="E27" i="1" l="1"/>
  <c r="E31" i="1"/>
  <c r="E35" i="1"/>
  <c r="E39" i="1"/>
  <c r="E30" i="1"/>
  <c r="E28" i="1"/>
  <c r="E32" i="1"/>
  <c r="E36" i="1"/>
  <c r="E40" i="1"/>
  <c r="E34" i="1"/>
  <c r="E29" i="1"/>
  <c r="E33" i="1"/>
  <c r="E37" i="1"/>
  <c r="E26" i="1"/>
  <c r="E38" i="1"/>
  <c r="I41" i="1" l="1"/>
  <c r="E4" i="1" s="1"/>
  <c r="H41" i="1" l="1"/>
  <c r="D4" i="1" s="1"/>
  <c r="G41" i="1"/>
  <c r="C4" i="1" s="1"/>
  <c r="F41" i="1" l="1"/>
  <c r="B4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27" i="1"/>
  <c r="K27" i="1" s="1"/>
  <c r="J26" i="1" l="1"/>
  <c r="J41" i="1" s="1"/>
  <c r="E41" i="1"/>
  <c r="A4" i="1" s="1"/>
  <c r="D41" i="1"/>
  <c r="K26" i="1" l="1"/>
  <c r="K41" i="1" s="1"/>
  <c r="C27" i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B27" i="1"/>
  <c r="B28" i="1" s="1"/>
  <c r="B29" i="1" s="1"/>
  <c r="B30" i="1" s="1"/>
  <c r="B31" i="1" l="1"/>
  <c r="B32" i="1" s="1"/>
  <c r="B33" i="1" s="1"/>
  <c r="B34" i="1" s="1"/>
  <c r="B35" i="1" s="1"/>
  <c r="B36" i="1" s="1"/>
  <c r="B37" i="1" s="1"/>
  <c r="B38" i="1" s="1"/>
  <c r="B39" i="1" s="1"/>
  <c r="B40" i="1" s="1"/>
</calcChain>
</file>

<file path=xl/sharedStrings.xml><?xml version="1.0" encoding="utf-8"?>
<sst xmlns="http://schemas.openxmlformats.org/spreadsheetml/2006/main" count="28" uniqueCount="25">
  <si>
    <t xml:space="preserve">Aistleithner </t>
  </si>
  <si>
    <t xml:space="preserve">Dusanic </t>
  </si>
  <si>
    <t>Huber</t>
  </si>
  <si>
    <t>Teuchtmann</t>
  </si>
  <si>
    <t>Tomic</t>
  </si>
  <si>
    <t>bisher investierte Stunden Gesamt</t>
  </si>
  <si>
    <t xml:space="preserve">Wochenverteilung </t>
  </si>
  <si>
    <t>KW</t>
  </si>
  <si>
    <t xml:space="preserve">Datum </t>
  </si>
  <si>
    <t>Gruppenstunden pro Woche geplant</t>
  </si>
  <si>
    <t>Gruppenstunden pro Woche tatsächlich</t>
  </si>
  <si>
    <t xml:space="preserve">Wochenstunden einzeln </t>
  </si>
  <si>
    <t>Aistleithner</t>
  </si>
  <si>
    <t>Dusanic</t>
  </si>
  <si>
    <t>Differenz</t>
  </si>
  <si>
    <t>Gesamt</t>
  </si>
  <si>
    <t>Beschreibungsstichworte:</t>
  </si>
  <si>
    <t>Organisation (Allgemeines)</t>
  </si>
  <si>
    <t>Programmierung</t>
  </si>
  <si>
    <t>Planung</t>
  </si>
  <si>
    <t>Source Code Repository</t>
  </si>
  <si>
    <t>Qualität</t>
  </si>
  <si>
    <t>Testen</t>
  </si>
  <si>
    <t>Dokumentation</t>
  </si>
  <si>
    <t>Hinweis: Es müssen alle Zeiterfassungsdokumente (die der Mitarbeiter) geöffnet sein, damit die korrekten Werte angezeigt werden!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</si>
</sst>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43" fontId="0" fillId="0" borderId="1" xfId="0" applyNumberFormat="1" applyBorder="1"/>
    <xf numFmtId="0" fontId="2" fillId="4" borderId="2" xfId="0" applyFont="1" applyFill="1" applyBorder="1"/>
    <xf numFmtId="0" fontId="2" fillId="4" borderId="3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43" fontId="0" fillId="0" borderId="5" xfId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43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3" fontId="0" fillId="0" borderId="6" xfId="0" applyNumberFormat="1" applyFill="1" applyBorder="1" applyAlignment="1"/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0" xfId="0" applyFont="1" applyAlignment="1">
      <alignment horizontal="center" wrapText="1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FF4-4260-8ED8-B476C7AD57A7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Aistleithner </c:v>
                </c:pt>
                <c:pt idx="1">
                  <c:v>Dusanic </c:v>
                </c:pt>
                <c:pt idx="2">
                  <c:v>Huber</c:v>
                </c:pt>
                <c:pt idx="3">
                  <c:v>Teuchtmann</c:v>
                </c:pt>
                <c:pt idx="4">
                  <c:v>Tomic</c:v>
                </c:pt>
              </c:strCache>
            </c:strRef>
          </c:cat>
          <c:val>
            <c:numRef>
              <c:f>Zeiterfassung_Gesamt!$A$4:$E$4</c:f>
              <c:numCache>
                <c:formatCode>_(* #,##0.00_);_(* \(#,##0.00\);_(* "-"??_);_(@_)</c:formatCode>
                <c:ptCount val="5"/>
                <c:pt idx="0">
                  <c:v>86.5</c:v>
                </c:pt>
                <c:pt idx="1">
                  <c:v>87.75</c:v>
                </c:pt>
                <c:pt idx="2">
                  <c:v>34.25</c:v>
                </c:pt>
                <c:pt idx="3">
                  <c:v>53.75</c:v>
                </c:pt>
                <c:pt idx="4">
                  <c:v>90.75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Kalenderwochen</a:t>
            </a:r>
            <a:r>
              <a:rPr lang="de-AT" baseline="0"/>
              <a:t> Statistik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geplante Gruppenstunden/Woche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Zeiterfassung_Gesamt!$D$26:$D$40</c:f>
              <c:numCache>
                <c:formatCode>General</c:formatCode>
                <c:ptCount val="1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F-4E07-81EF-292A52182DEB}"/>
            </c:ext>
          </c:extLst>
        </c:ser>
        <c:ser>
          <c:idx val="1"/>
          <c:order val="1"/>
          <c:tx>
            <c:v>tatsächliche Gruppenstunde/Woche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Zeiterfassung_Gesamt!$J$26:$J$40</c:f>
              <c:numCache>
                <c:formatCode>_(* #,##0.00_);_(* \(#,##0.00\);_(* "-"??_);_(@_)</c:formatCode>
                <c:ptCount val="15"/>
                <c:pt idx="0">
                  <c:v>7.75</c:v>
                </c:pt>
                <c:pt idx="1">
                  <c:v>17.75</c:v>
                </c:pt>
                <c:pt idx="2">
                  <c:v>0</c:v>
                </c:pt>
                <c:pt idx="3">
                  <c:v>22.25</c:v>
                </c:pt>
                <c:pt idx="4">
                  <c:v>72.75</c:v>
                </c:pt>
                <c:pt idx="5">
                  <c:v>26.75</c:v>
                </c:pt>
                <c:pt idx="6">
                  <c:v>15</c:v>
                </c:pt>
                <c:pt idx="7">
                  <c:v>46.25</c:v>
                </c:pt>
                <c:pt idx="8">
                  <c:v>0</c:v>
                </c:pt>
                <c:pt idx="9">
                  <c:v>82</c:v>
                </c:pt>
                <c:pt idx="10">
                  <c:v>62.5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F-4E07-81EF-292A52182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154192"/>
        <c:axId val="1521148208"/>
      </c:barChart>
      <c:catAx>
        <c:axId val="152115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1148208"/>
        <c:crosses val="autoZero"/>
        <c:auto val="1"/>
        <c:lblAlgn val="ctr"/>
        <c:lblOffset val="100"/>
        <c:noMultiLvlLbl val="0"/>
      </c:catAx>
      <c:valAx>
        <c:axId val="15211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115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172624</xdr:colOff>
      <xdr:row>4</xdr:row>
      <xdr:rowOff>177961</xdr:rowOff>
    </xdr:from>
    <xdr:to>
      <xdr:col>11</xdr:col>
      <xdr:colOff>67236</xdr:colOff>
      <xdr:row>21</xdr:row>
      <xdr:rowOff>52295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AEB81ED-2AA8-40DB-9E05-30DB11FA7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istleithn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usani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ub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uchtman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om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stleithner"/>
    </sheetNames>
    <sheetDataSet>
      <sheetData sheetId="0">
        <row r="7">
          <cell r="G7">
            <v>1.75</v>
          </cell>
          <cell r="H7">
            <v>11</v>
          </cell>
        </row>
        <row r="8">
          <cell r="G8">
            <v>1.5</v>
          </cell>
          <cell r="H8">
            <v>12</v>
          </cell>
        </row>
        <row r="9">
          <cell r="G9">
            <v>2.75</v>
          </cell>
          <cell r="H9">
            <v>12</v>
          </cell>
        </row>
        <row r="10">
          <cell r="G10">
            <v>3</v>
          </cell>
          <cell r="H10">
            <v>14</v>
          </cell>
        </row>
        <row r="11">
          <cell r="G11">
            <v>1</v>
          </cell>
          <cell r="H11">
            <v>15</v>
          </cell>
        </row>
        <row r="12">
          <cell r="G12">
            <v>2</v>
          </cell>
          <cell r="H12">
            <v>15</v>
          </cell>
        </row>
        <row r="13">
          <cell r="G13">
            <v>2</v>
          </cell>
          <cell r="H13">
            <v>15</v>
          </cell>
        </row>
        <row r="14">
          <cell r="G14">
            <v>2</v>
          </cell>
          <cell r="H14">
            <v>15</v>
          </cell>
        </row>
        <row r="15">
          <cell r="G15">
            <v>3.75</v>
          </cell>
          <cell r="H15">
            <v>15</v>
          </cell>
        </row>
        <row r="16">
          <cell r="G16">
            <v>3.25</v>
          </cell>
          <cell r="H16">
            <v>15</v>
          </cell>
        </row>
        <row r="17">
          <cell r="G17">
            <v>3</v>
          </cell>
          <cell r="H17">
            <v>15</v>
          </cell>
        </row>
        <row r="18">
          <cell r="G18">
            <v>1.5</v>
          </cell>
          <cell r="H18">
            <v>16</v>
          </cell>
        </row>
        <row r="19">
          <cell r="G19">
            <v>2</v>
          </cell>
          <cell r="H19">
            <v>16</v>
          </cell>
        </row>
        <row r="20">
          <cell r="G20">
            <v>2.5</v>
          </cell>
          <cell r="H20">
            <v>16</v>
          </cell>
        </row>
        <row r="21">
          <cell r="G21">
            <v>3</v>
          </cell>
          <cell r="H21">
            <v>17</v>
          </cell>
        </row>
        <row r="22">
          <cell r="G22">
            <v>1</v>
          </cell>
          <cell r="H22">
            <v>16</v>
          </cell>
        </row>
        <row r="23">
          <cell r="G23">
            <v>3</v>
          </cell>
          <cell r="H23">
            <v>18</v>
          </cell>
        </row>
        <row r="24">
          <cell r="G24">
            <v>3</v>
          </cell>
          <cell r="H24">
            <v>18</v>
          </cell>
        </row>
        <row r="25">
          <cell r="G25">
            <v>2.25</v>
          </cell>
          <cell r="H25">
            <v>18</v>
          </cell>
        </row>
        <row r="26">
          <cell r="G26">
            <v>2</v>
          </cell>
          <cell r="H26">
            <v>18</v>
          </cell>
        </row>
        <row r="27">
          <cell r="G27">
            <v>2.25</v>
          </cell>
          <cell r="H27">
            <v>18</v>
          </cell>
        </row>
        <row r="28">
          <cell r="G28">
            <v>5</v>
          </cell>
          <cell r="H28">
            <v>20</v>
          </cell>
        </row>
        <row r="29">
          <cell r="G29">
            <v>4</v>
          </cell>
          <cell r="H29">
            <v>20</v>
          </cell>
        </row>
        <row r="30">
          <cell r="G30">
            <v>4</v>
          </cell>
          <cell r="H30">
            <v>20</v>
          </cell>
        </row>
        <row r="31">
          <cell r="G31">
            <v>4.5</v>
          </cell>
          <cell r="H31">
            <v>20</v>
          </cell>
        </row>
        <row r="32">
          <cell r="G32">
            <v>4</v>
          </cell>
          <cell r="H32">
            <v>21</v>
          </cell>
        </row>
        <row r="33">
          <cell r="G33">
            <v>3</v>
          </cell>
          <cell r="H33">
            <v>21</v>
          </cell>
        </row>
        <row r="34">
          <cell r="G34">
            <v>2.5</v>
          </cell>
          <cell r="H34">
            <v>21</v>
          </cell>
        </row>
        <row r="35">
          <cell r="G35">
            <v>6.5</v>
          </cell>
          <cell r="H35">
            <v>21</v>
          </cell>
        </row>
        <row r="36">
          <cell r="G36">
            <v>4.5</v>
          </cell>
          <cell r="H36">
            <v>21</v>
          </cell>
        </row>
        <row r="37">
          <cell r="G37">
            <v>0</v>
          </cell>
          <cell r="H37">
            <v>1</v>
          </cell>
        </row>
        <row r="38">
          <cell r="G38">
            <v>0</v>
          </cell>
          <cell r="H38">
            <v>1</v>
          </cell>
        </row>
        <row r="39">
          <cell r="G39">
            <v>0</v>
          </cell>
          <cell r="H39">
            <v>1</v>
          </cell>
        </row>
        <row r="40">
          <cell r="G40">
            <v>0</v>
          </cell>
          <cell r="H40">
            <v>1</v>
          </cell>
        </row>
        <row r="41">
          <cell r="G41">
            <v>0</v>
          </cell>
          <cell r="H41">
            <v>1</v>
          </cell>
        </row>
        <row r="42">
          <cell r="G42">
            <v>0</v>
          </cell>
          <cell r="H42">
            <v>1</v>
          </cell>
        </row>
        <row r="43">
          <cell r="G43">
            <v>0</v>
          </cell>
          <cell r="H43">
            <v>1</v>
          </cell>
        </row>
        <row r="44">
          <cell r="G44">
            <v>0</v>
          </cell>
          <cell r="H44">
            <v>1</v>
          </cell>
        </row>
        <row r="45">
          <cell r="G45">
            <v>0</v>
          </cell>
          <cell r="H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sanic"/>
    </sheetNames>
    <sheetDataSet>
      <sheetData sheetId="0">
        <row r="7">
          <cell r="G7">
            <v>1</v>
          </cell>
          <cell r="H7">
            <v>11</v>
          </cell>
        </row>
        <row r="8">
          <cell r="G8">
            <v>1.5</v>
          </cell>
          <cell r="H8">
            <v>12</v>
          </cell>
        </row>
        <row r="9">
          <cell r="G9">
            <v>1.25</v>
          </cell>
          <cell r="H9">
            <v>12</v>
          </cell>
        </row>
        <row r="10">
          <cell r="G10">
            <v>8</v>
          </cell>
          <cell r="H10">
            <v>14</v>
          </cell>
        </row>
        <row r="11">
          <cell r="G11">
            <v>5</v>
          </cell>
          <cell r="H11">
            <v>15</v>
          </cell>
        </row>
        <row r="12">
          <cell r="G12">
            <v>3</v>
          </cell>
          <cell r="H12">
            <v>15</v>
          </cell>
        </row>
        <row r="13">
          <cell r="G13">
            <v>5.75</v>
          </cell>
          <cell r="H13">
            <v>15</v>
          </cell>
        </row>
        <row r="14">
          <cell r="G14">
            <v>2</v>
          </cell>
          <cell r="H14">
            <v>15</v>
          </cell>
        </row>
        <row r="15">
          <cell r="G15">
            <v>3</v>
          </cell>
          <cell r="H15">
            <v>15</v>
          </cell>
        </row>
        <row r="16">
          <cell r="G16">
            <v>2.5</v>
          </cell>
          <cell r="H16">
            <v>16</v>
          </cell>
        </row>
        <row r="17">
          <cell r="G17">
            <v>3</v>
          </cell>
          <cell r="H17">
            <v>17</v>
          </cell>
        </row>
        <row r="18">
          <cell r="G18">
            <v>1</v>
          </cell>
          <cell r="H18">
            <v>16</v>
          </cell>
        </row>
        <row r="19">
          <cell r="G19">
            <v>3</v>
          </cell>
          <cell r="H19">
            <v>18</v>
          </cell>
        </row>
        <row r="20">
          <cell r="G20">
            <v>5</v>
          </cell>
          <cell r="H20">
            <v>18</v>
          </cell>
        </row>
        <row r="21">
          <cell r="G21">
            <v>2.25</v>
          </cell>
          <cell r="H21">
            <v>18</v>
          </cell>
        </row>
        <row r="22">
          <cell r="G22">
            <v>5</v>
          </cell>
          <cell r="H22">
            <v>20</v>
          </cell>
        </row>
        <row r="23">
          <cell r="G23">
            <v>4</v>
          </cell>
          <cell r="H23">
            <v>20</v>
          </cell>
        </row>
        <row r="24">
          <cell r="G24">
            <v>7</v>
          </cell>
          <cell r="H24">
            <v>20</v>
          </cell>
        </row>
        <row r="25">
          <cell r="G25">
            <v>8</v>
          </cell>
          <cell r="H25">
            <v>20</v>
          </cell>
        </row>
        <row r="26">
          <cell r="G26">
            <v>5</v>
          </cell>
          <cell r="H26">
            <v>21</v>
          </cell>
        </row>
        <row r="27">
          <cell r="G27">
            <v>7</v>
          </cell>
          <cell r="H27">
            <v>21</v>
          </cell>
        </row>
        <row r="28">
          <cell r="G28">
            <v>4.5</v>
          </cell>
          <cell r="H28">
            <v>21</v>
          </cell>
        </row>
        <row r="29">
          <cell r="G29">
            <v>0</v>
          </cell>
          <cell r="H29">
            <v>1</v>
          </cell>
        </row>
        <row r="30">
          <cell r="G30">
            <v>0</v>
          </cell>
          <cell r="H30">
            <v>1</v>
          </cell>
        </row>
        <row r="31">
          <cell r="G31">
            <v>0</v>
          </cell>
          <cell r="H31">
            <v>1</v>
          </cell>
        </row>
        <row r="32">
          <cell r="G32">
            <v>0</v>
          </cell>
          <cell r="H32">
            <v>1</v>
          </cell>
        </row>
        <row r="33">
          <cell r="G33">
            <v>0</v>
          </cell>
          <cell r="H33">
            <v>1</v>
          </cell>
        </row>
        <row r="34">
          <cell r="G34">
            <v>0</v>
          </cell>
          <cell r="H34">
            <v>1</v>
          </cell>
        </row>
        <row r="35">
          <cell r="G35">
            <v>0</v>
          </cell>
          <cell r="H35">
            <v>1</v>
          </cell>
        </row>
        <row r="36">
          <cell r="G36">
            <v>0</v>
          </cell>
          <cell r="H36">
            <v>1</v>
          </cell>
        </row>
        <row r="37">
          <cell r="G37">
            <v>0</v>
          </cell>
          <cell r="H37">
            <v>1</v>
          </cell>
        </row>
        <row r="38">
          <cell r="G38">
            <v>0</v>
          </cell>
          <cell r="H38">
            <v>1</v>
          </cell>
        </row>
        <row r="39">
          <cell r="G39">
            <v>0</v>
          </cell>
          <cell r="H39">
            <v>1</v>
          </cell>
        </row>
        <row r="40">
          <cell r="G40">
            <v>0</v>
          </cell>
          <cell r="H40">
            <v>1</v>
          </cell>
        </row>
        <row r="41">
          <cell r="G41">
            <v>0</v>
          </cell>
          <cell r="H41">
            <v>1</v>
          </cell>
        </row>
        <row r="42">
          <cell r="G42">
            <v>0</v>
          </cell>
          <cell r="H42">
            <v>1</v>
          </cell>
        </row>
        <row r="43">
          <cell r="G43">
            <v>0</v>
          </cell>
          <cell r="H43">
            <v>1</v>
          </cell>
        </row>
        <row r="44">
          <cell r="G44">
            <v>0</v>
          </cell>
          <cell r="H44">
            <v>1</v>
          </cell>
        </row>
        <row r="45">
          <cell r="G45">
            <v>87.75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ber"/>
    </sheetNames>
    <sheetDataSet>
      <sheetData sheetId="0">
        <row r="7">
          <cell r="G7">
            <v>1.5</v>
          </cell>
          <cell r="H7">
            <v>12</v>
          </cell>
        </row>
        <row r="8">
          <cell r="G8">
            <v>2.25</v>
          </cell>
          <cell r="H8">
            <v>12</v>
          </cell>
        </row>
        <row r="9">
          <cell r="G9">
            <v>1.5</v>
          </cell>
          <cell r="H9">
            <v>14</v>
          </cell>
        </row>
        <row r="10">
          <cell r="G10">
            <v>1</v>
          </cell>
          <cell r="H10">
            <v>15</v>
          </cell>
        </row>
        <row r="11">
          <cell r="G11">
            <v>2</v>
          </cell>
          <cell r="H11">
            <v>15</v>
          </cell>
        </row>
        <row r="12">
          <cell r="G12">
            <v>3</v>
          </cell>
          <cell r="H12">
            <v>15</v>
          </cell>
        </row>
        <row r="13">
          <cell r="G13">
            <v>1</v>
          </cell>
          <cell r="H13">
            <v>16</v>
          </cell>
        </row>
        <row r="14">
          <cell r="G14">
            <v>2.5</v>
          </cell>
          <cell r="H14">
            <v>16</v>
          </cell>
        </row>
        <row r="15">
          <cell r="G15">
            <v>2</v>
          </cell>
          <cell r="H15">
            <v>16</v>
          </cell>
        </row>
        <row r="16">
          <cell r="G16">
            <v>0.75</v>
          </cell>
          <cell r="H16">
            <v>16</v>
          </cell>
        </row>
        <row r="17">
          <cell r="G17">
            <v>3</v>
          </cell>
          <cell r="H17">
            <v>17</v>
          </cell>
        </row>
        <row r="18">
          <cell r="G18">
            <v>1</v>
          </cell>
          <cell r="H18">
            <v>16</v>
          </cell>
        </row>
        <row r="19">
          <cell r="G19">
            <v>2.25</v>
          </cell>
          <cell r="H19">
            <v>18</v>
          </cell>
        </row>
        <row r="20">
          <cell r="G20">
            <v>2</v>
          </cell>
          <cell r="H20">
            <v>18</v>
          </cell>
        </row>
        <row r="21">
          <cell r="G21">
            <v>4</v>
          </cell>
          <cell r="H21">
            <v>20</v>
          </cell>
        </row>
        <row r="22">
          <cell r="G22">
            <v>4.5</v>
          </cell>
          <cell r="H22">
            <v>21</v>
          </cell>
        </row>
        <row r="23">
          <cell r="G23">
            <v>0</v>
          </cell>
          <cell r="H23">
            <v>1</v>
          </cell>
        </row>
        <row r="24">
          <cell r="G24">
            <v>0</v>
          </cell>
          <cell r="H24">
            <v>1</v>
          </cell>
        </row>
        <row r="25">
          <cell r="G25">
            <v>0</v>
          </cell>
          <cell r="H25">
            <v>1</v>
          </cell>
        </row>
        <row r="26">
          <cell r="G26">
            <v>0</v>
          </cell>
          <cell r="H26">
            <v>1</v>
          </cell>
        </row>
        <row r="27">
          <cell r="G27">
            <v>0</v>
          </cell>
          <cell r="H27">
            <v>1</v>
          </cell>
        </row>
        <row r="28">
          <cell r="G28">
            <v>0</v>
          </cell>
          <cell r="H28">
            <v>1</v>
          </cell>
        </row>
        <row r="29">
          <cell r="G29">
            <v>0</v>
          </cell>
          <cell r="H29">
            <v>1</v>
          </cell>
        </row>
        <row r="30">
          <cell r="G30">
            <v>0</v>
          </cell>
          <cell r="H30">
            <v>1</v>
          </cell>
        </row>
        <row r="31">
          <cell r="G31">
            <v>0</v>
          </cell>
          <cell r="H31">
            <v>1</v>
          </cell>
        </row>
        <row r="32">
          <cell r="G32">
            <v>0</v>
          </cell>
          <cell r="H32">
            <v>1</v>
          </cell>
        </row>
        <row r="33">
          <cell r="G33">
            <v>0</v>
          </cell>
          <cell r="H33">
            <v>1</v>
          </cell>
        </row>
        <row r="34">
          <cell r="G34">
            <v>0</v>
          </cell>
          <cell r="H34">
            <v>1</v>
          </cell>
        </row>
        <row r="35">
          <cell r="G35">
            <v>0</v>
          </cell>
          <cell r="H35">
            <v>1</v>
          </cell>
        </row>
        <row r="36">
          <cell r="G36">
            <v>0</v>
          </cell>
          <cell r="H36">
            <v>1</v>
          </cell>
        </row>
        <row r="37">
          <cell r="G37">
            <v>0</v>
          </cell>
          <cell r="H37">
            <v>1</v>
          </cell>
        </row>
        <row r="38">
          <cell r="G38">
            <v>0</v>
          </cell>
          <cell r="H38">
            <v>1</v>
          </cell>
        </row>
        <row r="39">
          <cell r="G39">
            <v>0</v>
          </cell>
          <cell r="H39">
            <v>1</v>
          </cell>
        </row>
        <row r="40">
          <cell r="G40">
            <v>0</v>
          </cell>
          <cell r="H40">
            <v>1</v>
          </cell>
        </row>
        <row r="41">
          <cell r="G41">
            <v>0</v>
          </cell>
          <cell r="H41">
            <v>1</v>
          </cell>
        </row>
        <row r="42">
          <cell r="G42">
            <v>0</v>
          </cell>
          <cell r="H42">
            <v>1</v>
          </cell>
        </row>
        <row r="43">
          <cell r="G43">
            <v>0</v>
          </cell>
          <cell r="H43">
            <v>1</v>
          </cell>
        </row>
        <row r="44">
          <cell r="G44">
            <v>34.25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uchtmann"/>
    </sheetNames>
    <sheetDataSet>
      <sheetData sheetId="0">
        <row r="7">
          <cell r="G7">
            <v>1</v>
          </cell>
          <cell r="H7">
            <v>11</v>
          </cell>
        </row>
        <row r="8">
          <cell r="G8">
            <v>1.75</v>
          </cell>
          <cell r="H8">
            <v>11</v>
          </cell>
        </row>
        <row r="9">
          <cell r="G9">
            <v>1.25</v>
          </cell>
          <cell r="H9">
            <v>11</v>
          </cell>
        </row>
        <row r="10">
          <cell r="G10">
            <v>1.5</v>
          </cell>
          <cell r="H10">
            <v>12</v>
          </cell>
        </row>
        <row r="11">
          <cell r="G11">
            <v>2.75</v>
          </cell>
          <cell r="H11">
            <v>12</v>
          </cell>
        </row>
        <row r="12">
          <cell r="G12">
            <v>1.75</v>
          </cell>
          <cell r="H12">
            <v>14</v>
          </cell>
        </row>
        <row r="13">
          <cell r="G13">
            <v>1.75</v>
          </cell>
          <cell r="H13">
            <v>15</v>
          </cell>
        </row>
        <row r="14">
          <cell r="G14">
            <v>1.5</v>
          </cell>
          <cell r="H14">
            <v>15</v>
          </cell>
        </row>
        <row r="15">
          <cell r="G15">
            <v>1</v>
          </cell>
          <cell r="H15">
            <v>15</v>
          </cell>
        </row>
        <row r="16">
          <cell r="G16">
            <v>2</v>
          </cell>
          <cell r="H16">
            <v>15</v>
          </cell>
        </row>
        <row r="17">
          <cell r="G17">
            <v>3</v>
          </cell>
          <cell r="H17">
            <v>15</v>
          </cell>
        </row>
        <row r="18">
          <cell r="G18">
            <v>2</v>
          </cell>
          <cell r="H18">
            <v>16</v>
          </cell>
        </row>
        <row r="19">
          <cell r="G19">
            <v>2.5</v>
          </cell>
          <cell r="H19">
            <v>16</v>
          </cell>
        </row>
        <row r="20">
          <cell r="G20">
            <v>3</v>
          </cell>
          <cell r="H20">
            <v>17</v>
          </cell>
        </row>
        <row r="21">
          <cell r="G21">
            <v>1</v>
          </cell>
          <cell r="H21">
            <v>16</v>
          </cell>
        </row>
        <row r="22">
          <cell r="G22">
            <v>3</v>
          </cell>
          <cell r="H22">
            <v>18</v>
          </cell>
        </row>
        <row r="23">
          <cell r="G23">
            <v>1.25</v>
          </cell>
          <cell r="H23">
            <v>18</v>
          </cell>
        </row>
        <row r="24">
          <cell r="G24">
            <v>2.5</v>
          </cell>
          <cell r="H24">
            <v>18</v>
          </cell>
        </row>
        <row r="25">
          <cell r="G25">
            <v>2.25</v>
          </cell>
          <cell r="H25">
            <v>18</v>
          </cell>
        </row>
        <row r="26">
          <cell r="G26">
            <v>4</v>
          </cell>
          <cell r="H26">
            <v>20</v>
          </cell>
        </row>
        <row r="27">
          <cell r="G27">
            <v>2.5</v>
          </cell>
          <cell r="H27">
            <v>20</v>
          </cell>
        </row>
        <row r="28">
          <cell r="G28">
            <v>3</v>
          </cell>
          <cell r="H28">
            <v>20</v>
          </cell>
        </row>
        <row r="29">
          <cell r="G29">
            <v>3</v>
          </cell>
          <cell r="H29">
            <v>20</v>
          </cell>
        </row>
        <row r="30">
          <cell r="G30">
            <v>4.5</v>
          </cell>
          <cell r="H30">
            <v>21</v>
          </cell>
        </row>
        <row r="31">
          <cell r="G31">
            <v>0</v>
          </cell>
          <cell r="H31">
            <v>1</v>
          </cell>
        </row>
        <row r="32">
          <cell r="G32">
            <v>0</v>
          </cell>
          <cell r="H32">
            <v>1</v>
          </cell>
        </row>
        <row r="33">
          <cell r="G33">
            <v>0</v>
          </cell>
          <cell r="H33">
            <v>1</v>
          </cell>
        </row>
        <row r="34">
          <cell r="G34">
            <v>0</v>
          </cell>
          <cell r="H34">
            <v>1</v>
          </cell>
        </row>
        <row r="35">
          <cell r="G35">
            <v>0</v>
          </cell>
          <cell r="H35">
            <v>1</v>
          </cell>
        </row>
        <row r="36">
          <cell r="G36">
            <v>0</v>
          </cell>
          <cell r="H36">
            <v>1</v>
          </cell>
        </row>
        <row r="37">
          <cell r="G37">
            <v>0</v>
          </cell>
          <cell r="H37">
            <v>1</v>
          </cell>
        </row>
        <row r="38">
          <cell r="G38">
            <v>0</v>
          </cell>
          <cell r="H38">
            <v>1</v>
          </cell>
        </row>
        <row r="39">
          <cell r="G39">
            <v>0</v>
          </cell>
          <cell r="H39">
            <v>1</v>
          </cell>
        </row>
        <row r="40">
          <cell r="G40">
            <v>0</v>
          </cell>
          <cell r="H40">
            <v>1</v>
          </cell>
        </row>
        <row r="41">
          <cell r="G41">
            <v>0</v>
          </cell>
          <cell r="H41">
            <v>1</v>
          </cell>
        </row>
        <row r="42">
          <cell r="G42">
            <v>0</v>
          </cell>
          <cell r="H42">
            <v>1</v>
          </cell>
        </row>
        <row r="43">
          <cell r="G43">
            <v>0</v>
          </cell>
          <cell r="H43">
            <v>1</v>
          </cell>
        </row>
        <row r="44">
          <cell r="G44">
            <v>0</v>
          </cell>
          <cell r="H44">
            <v>1</v>
          </cell>
        </row>
        <row r="45">
          <cell r="G45">
            <v>53.75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mic"/>
    </sheetNames>
    <sheetDataSet>
      <sheetData sheetId="0">
        <row r="7">
          <cell r="G7">
            <v>1</v>
          </cell>
          <cell r="H7">
            <v>11</v>
          </cell>
        </row>
        <row r="8">
          <cell r="G8">
            <v>1.5</v>
          </cell>
          <cell r="H8">
            <v>12</v>
          </cell>
        </row>
        <row r="9">
          <cell r="G9">
            <v>1.25</v>
          </cell>
          <cell r="H9">
            <v>12</v>
          </cell>
        </row>
        <row r="10">
          <cell r="G10">
            <v>8</v>
          </cell>
          <cell r="H10">
            <v>14</v>
          </cell>
        </row>
        <row r="11">
          <cell r="G11">
            <v>5</v>
          </cell>
          <cell r="H11">
            <v>15</v>
          </cell>
        </row>
        <row r="12">
          <cell r="G12">
            <v>4</v>
          </cell>
          <cell r="H12">
            <v>15</v>
          </cell>
        </row>
        <row r="13">
          <cell r="G13">
            <v>5.75</v>
          </cell>
          <cell r="H13">
            <v>15</v>
          </cell>
        </row>
        <row r="14">
          <cell r="G14">
            <v>2</v>
          </cell>
          <cell r="H14">
            <v>15</v>
          </cell>
        </row>
        <row r="15">
          <cell r="G15">
            <v>4</v>
          </cell>
          <cell r="H15">
            <v>15</v>
          </cell>
        </row>
        <row r="16">
          <cell r="G16">
            <v>1</v>
          </cell>
          <cell r="H16">
            <v>15</v>
          </cell>
        </row>
        <row r="17">
          <cell r="G17">
            <v>2.5</v>
          </cell>
          <cell r="H17">
            <v>16</v>
          </cell>
        </row>
        <row r="18">
          <cell r="G18">
            <v>3</v>
          </cell>
          <cell r="H18">
            <v>17</v>
          </cell>
        </row>
        <row r="19">
          <cell r="G19">
            <v>1</v>
          </cell>
          <cell r="H19">
            <v>16</v>
          </cell>
        </row>
        <row r="20">
          <cell r="G20">
            <v>3</v>
          </cell>
          <cell r="H20">
            <v>18</v>
          </cell>
        </row>
        <row r="21">
          <cell r="G21">
            <v>2.25</v>
          </cell>
          <cell r="H21">
            <v>18</v>
          </cell>
        </row>
        <row r="22">
          <cell r="G22">
            <v>5</v>
          </cell>
          <cell r="H22">
            <v>18</v>
          </cell>
        </row>
        <row r="23">
          <cell r="G23">
            <v>5</v>
          </cell>
          <cell r="H23">
            <v>20</v>
          </cell>
        </row>
        <row r="24">
          <cell r="G24">
            <v>4</v>
          </cell>
          <cell r="H24">
            <v>20</v>
          </cell>
        </row>
        <row r="25">
          <cell r="G25">
            <v>7</v>
          </cell>
          <cell r="H25">
            <v>20</v>
          </cell>
        </row>
        <row r="26">
          <cell r="G26">
            <v>8</v>
          </cell>
          <cell r="H26">
            <v>20</v>
          </cell>
        </row>
        <row r="27">
          <cell r="G27">
            <v>5</v>
          </cell>
          <cell r="H27">
            <v>21</v>
          </cell>
        </row>
        <row r="28">
          <cell r="G28">
            <v>7</v>
          </cell>
          <cell r="H28">
            <v>21</v>
          </cell>
        </row>
        <row r="29">
          <cell r="G29">
            <v>4.5</v>
          </cell>
          <cell r="H29">
            <v>21</v>
          </cell>
        </row>
        <row r="30">
          <cell r="G30">
            <v>0</v>
          </cell>
          <cell r="H30">
            <v>1</v>
          </cell>
        </row>
        <row r="31">
          <cell r="G31">
            <v>0</v>
          </cell>
          <cell r="H31">
            <v>1</v>
          </cell>
        </row>
        <row r="32">
          <cell r="G32">
            <v>0</v>
          </cell>
          <cell r="H32">
            <v>1</v>
          </cell>
        </row>
        <row r="33">
          <cell r="G33">
            <v>0</v>
          </cell>
          <cell r="H33">
            <v>1</v>
          </cell>
        </row>
        <row r="34">
          <cell r="G34">
            <v>0</v>
          </cell>
          <cell r="H34">
            <v>1</v>
          </cell>
        </row>
        <row r="35">
          <cell r="G35">
            <v>0</v>
          </cell>
          <cell r="H35">
            <v>1</v>
          </cell>
        </row>
        <row r="36">
          <cell r="G36">
            <v>0</v>
          </cell>
          <cell r="H36">
            <v>1</v>
          </cell>
        </row>
        <row r="37">
          <cell r="G37">
            <v>0</v>
          </cell>
          <cell r="H37">
            <v>1</v>
          </cell>
        </row>
        <row r="38">
          <cell r="G38">
            <v>0</v>
          </cell>
          <cell r="H38">
            <v>1</v>
          </cell>
        </row>
        <row r="39">
          <cell r="G39">
            <v>0</v>
          </cell>
          <cell r="H39">
            <v>1</v>
          </cell>
        </row>
        <row r="40">
          <cell r="G40">
            <v>0</v>
          </cell>
          <cell r="H40">
            <v>1</v>
          </cell>
        </row>
        <row r="41">
          <cell r="G41">
            <v>0</v>
          </cell>
          <cell r="H41">
            <v>1</v>
          </cell>
        </row>
        <row r="42">
          <cell r="G42">
            <v>0</v>
          </cell>
          <cell r="H42">
            <v>1</v>
          </cell>
        </row>
        <row r="43">
          <cell r="G43">
            <v>0</v>
          </cell>
          <cell r="H43">
            <v>1</v>
          </cell>
        </row>
        <row r="44">
          <cell r="G44">
            <v>0</v>
          </cell>
          <cell r="H44">
            <v>1</v>
          </cell>
        </row>
        <row r="45">
          <cell r="G45">
            <v>90.75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51"/>
  <sheetViews>
    <sheetView tabSelected="1" zoomScale="85" zoomScaleNormal="85" workbookViewId="0">
      <selection activeCell="L25" sqref="L25"/>
    </sheetView>
  </sheetViews>
  <sheetFormatPr baseColWidth="10" defaultColWidth="10.85546875" defaultRowHeight="15" x14ac:dyDescent="0.25"/>
  <cols>
    <col min="1" max="1" width="23.42578125" bestFit="1" customWidth="1"/>
    <col min="2" max="2" width="15.5703125" customWidth="1"/>
    <col min="3" max="3" width="16.42578125" customWidth="1"/>
    <col min="4" max="4" width="37" customWidth="1"/>
    <col min="5" max="5" width="15.140625" customWidth="1"/>
    <col min="6" max="6" width="10.42578125" customWidth="1"/>
    <col min="7" max="7" width="10.85546875" customWidth="1"/>
    <col min="8" max="8" width="14.7109375" customWidth="1"/>
    <col min="9" max="9" width="8.5703125" bestFit="1" customWidth="1"/>
    <col min="10" max="10" width="41.5703125" customWidth="1"/>
  </cols>
  <sheetData>
    <row r="2" spans="1:9" ht="14.45" customHeight="1" x14ac:dyDescent="0.25">
      <c r="A2" s="24" t="s">
        <v>5</v>
      </c>
      <c r="B2" s="25"/>
      <c r="C2" s="25"/>
      <c r="D2" s="25"/>
      <c r="E2" s="26"/>
      <c r="G2" s="27" t="s">
        <v>24</v>
      </c>
      <c r="H2" s="27"/>
      <c r="I2" s="27"/>
    </row>
    <row r="3" spans="1:9" x14ac:dyDescent="0.25">
      <c r="A3" s="17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G3" s="27"/>
      <c r="H3" s="27"/>
      <c r="I3" s="27"/>
    </row>
    <row r="4" spans="1:9" x14ac:dyDescent="0.25">
      <c r="A4" s="1">
        <f>E41</f>
        <v>86.5</v>
      </c>
      <c r="B4" s="1">
        <f>F41</f>
        <v>87.75</v>
      </c>
      <c r="C4" s="1">
        <f>G41</f>
        <v>34.25</v>
      </c>
      <c r="D4" s="1">
        <f>H41</f>
        <v>53.75</v>
      </c>
      <c r="E4" s="1">
        <f>I41</f>
        <v>90.75</v>
      </c>
      <c r="F4" s="19"/>
      <c r="G4" s="27"/>
      <c r="H4" s="27"/>
      <c r="I4" s="27"/>
    </row>
    <row r="5" spans="1:9" x14ac:dyDescent="0.25">
      <c r="G5" s="27"/>
      <c r="H5" s="27"/>
      <c r="I5" s="27"/>
    </row>
    <row r="23" spans="1:11" x14ac:dyDescent="0.25">
      <c r="A23" s="24" t="s">
        <v>6</v>
      </c>
      <c r="B23" s="25"/>
      <c r="C23" s="25"/>
      <c r="D23" s="25"/>
      <c r="E23" s="25"/>
      <c r="F23" s="25"/>
      <c r="G23" s="25"/>
      <c r="H23" s="25"/>
      <c r="I23" s="25"/>
      <c r="J23" s="25"/>
      <c r="K23" s="26"/>
    </row>
    <row r="24" spans="1:11" x14ac:dyDescent="0.25">
      <c r="A24" s="2"/>
      <c r="B24" s="3"/>
      <c r="C24" s="3"/>
      <c r="D24" s="3"/>
      <c r="E24" s="21" t="s">
        <v>11</v>
      </c>
      <c r="F24" s="22"/>
      <c r="G24" s="22"/>
      <c r="H24" s="22"/>
      <c r="I24" s="23"/>
      <c r="J24" s="4"/>
      <c r="K24" s="5"/>
    </row>
    <row r="25" spans="1:11" x14ac:dyDescent="0.25">
      <c r="A25" s="17" t="s">
        <v>7</v>
      </c>
      <c r="B25" s="20" t="s">
        <v>8</v>
      </c>
      <c r="C25" s="20"/>
      <c r="D25" s="17" t="s">
        <v>9</v>
      </c>
      <c r="E25" s="17" t="s">
        <v>12</v>
      </c>
      <c r="F25" s="17" t="s">
        <v>13</v>
      </c>
      <c r="G25" s="17" t="s">
        <v>2</v>
      </c>
      <c r="H25" s="17" t="s">
        <v>3</v>
      </c>
      <c r="I25" s="17" t="s">
        <v>4</v>
      </c>
      <c r="J25" s="18" t="s">
        <v>10</v>
      </c>
      <c r="K25" s="17" t="s">
        <v>14</v>
      </c>
    </row>
    <row r="26" spans="1:11" x14ac:dyDescent="0.25">
      <c r="A26" s="6">
        <v>11</v>
      </c>
      <c r="B26" s="7">
        <v>43171</v>
      </c>
      <c r="C26" s="7">
        <v>43177</v>
      </c>
      <c r="D26" s="6">
        <v>50</v>
      </c>
      <c r="E26" s="8">
        <f>SUMIF([1]Aistleithner!$H$7:$H$45,$A26,[1]Aistleithner!$G$7:$G$45)</f>
        <v>1.75</v>
      </c>
      <c r="F26" s="8">
        <f>SUMIF([2]Dusanic!$H$7:$H$45,$A26,[2]Dusanic!$G$7:$G$45)</f>
        <v>1</v>
      </c>
      <c r="G26" s="8">
        <f>SUMIF([3]Huber!$H$7:$H$45,$A26,[3]Huber!$G$7:$G$45)</f>
        <v>0</v>
      </c>
      <c r="H26" s="8">
        <f>SUMIF([4]Teuchtmann!$H$7:$H$45,$A26,[4]Teuchtmann!$G$7:$G$45)</f>
        <v>4</v>
      </c>
      <c r="I26" s="8">
        <f>SUMIF([5]Tomic!$H$7:$H$45,$A26,[5]Tomic!$G$7:$G$45)</f>
        <v>1</v>
      </c>
      <c r="J26" s="8">
        <f>SUM(E26:I26)</f>
        <v>7.75</v>
      </c>
      <c r="K26" s="9">
        <f>J26-D26</f>
        <v>-42.25</v>
      </c>
    </row>
    <row r="27" spans="1:11" x14ac:dyDescent="0.25">
      <c r="A27" s="6">
        <v>12</v>
      </c>
      <c r="B27" s="7">
        <f>B26+7</f>
        <v>43178</v>
      </c>
      <c r="C27" s="7">
        <f>C26+7</f>
        <v>43184</v>
      </c>
      <c r="D27" s="6">
        <v>50</v>
      </c>
      <c r="E27" s="8">
        <f>SUMIF([1]Aistleithner!$H$7:$H$45,$A27,[1]Aistleithner!$G$7:$G$45)</f>
        <v>4.25</v>
      </c>
      <c r="F27" s="8">
        <f>SUMIF([2]Dusanic!$H$7:$H$45,$A27,[2]Dusanic!$G$7:$G$45)</f>
        <v>2.75</v>
      </c>
      <c r="G27" s="8">
        <f>SUMIF([3]Huber!$H$7:$H$45,$A27,[3]Huber!$G$7:$G$45)</f>
        <v>3.75</v>
      </c>
      <c r="H27" s="8">
        <f>SUMIF([4]Teuchtmann!$H$7:$H$45,$A27,[4]Teuchtmann!$G$7:$G$45)</f>
        <v>4.25</v>
      </c>
      <c r="I27" s="8">
        <f>SUMIF([5]Tomic!$H$7:$H$45,$A27,[5]Tomic!$G$7:$G$45)</f>
        <v>2.75</v>
      </c>
      <c r="J27" s="8">
        <f t="shared" ref="J27:J40" si="0">SUM(E27:I27)</f>
        <v>17.75</v>
      </c>
      <c r="K27" s="9">
        <f t="shared" ref="K27:K40" si="1">J27-D27</f>
        <v>-32.25</v>
      </c>
    </row>
    <row r="28" spans="1:11" x14ac:dyDescent="0.25">
      <c r="A28" s="6">
        <v>13</v>
      </c>
      <c r="B28" s="7">
        <f t="shared" ref="B28:B40" si="2">B27+7</f>
        <v>43185</v>
      </c>
      <c r="C28" s="7">
        <f t="shared" ref="C28:C40" si="3">C27+7</f>
        <v>43191</v>
      </c>
      <c r="D28" s="6">
        <v>50</v>
      </c>
      <c r="E28" s="8">
        <f>SUMIF([1]Aistleithner!$H$7:$H$45,$A28,[1]Aistleithner!$G$7:$G$45)</f>
        <v>0</v>
      </c>
      <c r="F28" s="8">
        <f>SUMIF([2]Dusanic!$H$7:$H$45,$A28,[2]Dusanic!$G$7:$G$45)</f>
        <v>0</v>
      </c>
      <c r="G28" s="8">
        <f>SUMIF([3]Huber!$H$7:$H$45,$A28,[3]Huber!$G$7:$G$45)</f>
        <v>0</v>
      </c>
      <c r="H28" s="8">
        <f>SUMIF([4]Teuchtmann!$H$7:$H$45,$A28,[4]Teuchtmann!$G$7:$G$45)</f>
        <v>0</v>
      </c>
      <c r="I28" s="8">
        <f>SUMIF([5]Tomic!$H$7:$H$45,$A28,[5]Tomic!$G$7:$G$45)</f>
        <v>0</v>
      </c>
      <c r="J28" s="8">
        <f t="shared" si="0"/>
        <v>0</v>
      </c>
      <c r="K28" s="9">
        <f t="shared" si="1"/>
        <v>-50</v>
      </c>
    </row>
    <row r="29" spans="1:11" x14ac:dyDescent="0.25">
      <c r="A29" s="6">
        <v>14</v>
      </c>
      <c r="B29" s="7">
        <f t="shared" si="2"/>
        <v>43192</v>
      </c>
      <c r="C29" s="7">
        <f t="shared" si="3"/>
        <v>43198</v>
      </c>
      <c r="D29" s="6">
        <v>50</v>
      </c>
      <c r="E29" s="8">
        <f>SUMIF([1]Aistleithner!$H$7:$H$45,$A29,[1]Aistleithner!$G$7:$G$45)</f>
        <v>3</v>
      </c>
      <c r="F29" s="8">
        <f>SUMIF([2]Dusanic!$H$7:$H$45,$A29,[2]Dusanic!$G$7:$G$45)</f>
        <v>8</v>
      </c>
      <c r="G29" s="8">
        <f>SUMIF([3]Huber!$H$7:$H$45,$A29,[3]Huber!$G$7:$G$45)</f>
        <v>1.5</v>
      </c>
      <c r="H29" s="8">
        <f>SUMIF([4]Teuchtmann!$H$7:$H$45,$A29,[4]Teuchtmann!$G$7:$G$45)</f>
        <v>1.75</v>
      </c>
      <c r="I29" s="8">
        <f>SUMIF([5]Tomic!$H$7:$H$45,$A29,[5]Tomic!$G$7:$G$45)</f>
        <v>8</v>
      </c>
      <c r="J29" s="8">
        <f t="shared" si="0"/>
        <v>22.25</v>
      </c>
      <c r="K29" s="9">
        <f t="shared" si="1"/>
        <v>-27.75</v>
      </c>
    </row>
    <row r="30" spans="1:11" x14ac:dyDescent="0.25">
      <c r="A30" s="6">
        <v>15</v>
      </c>
      <c r="B30" s="7">
        <f t="shared" si="2"/>
        <v>43199</v>
      </c>
      <c r="C30" s="7">
        <f t="shared" si="3"/>
        <v>43205</v>
      </c>
      <c r="D30" s="6">
        <v>50</v>
      </c>
      <c r="E30" s="8">
        <f>SUMIF([1]Aistleithner!$H$7:$H$45,$A30,[1]Aistleithner!$G$7:$G$45)</f>
        <v>17</v>
      </c>
      <c r="F30" s="8">
        <f>SUMIF([2]Dusanic!$H$7:$H$45,$A30,[2]Dusanic!$G$7:$G$45)</f>
        <v>18.75</v>
      </c>
      <c r="G30" s="8">
        <f>SUMIF([3]Huber!$H$7:$H$45,$A30,[3]Huber!$G$7:$G$45)</f>
        <v>6</v>
      </c>
      <c r="H30" s="8">
        <f>SUMIF([4]Teuchtmann!$H$7:$H$45,$A30,[4]Teuchtmann!$G$7:$G$45)</f>
        <v>9.25</v>
      </c>
      <c r="I30" s="8">
        <f>SUMIF([5]Tomic!$H$7:$H$45,$A30,[5]Tomic!$G$7:$G$45)</f>
        <v>21.75</v>
      </c>
      <c r="J30" s="8">
        <f t="shared" si="0"/>
        <v>72.75</v>
      </c>
      <c r="K30" s="9">
        <f t="shared" si="1"/>
        <v>22.75</v>
      </c>
    </row>
    <row r="31" spans="1:11" x14ac:dyDescent="0.25">
      <c r="A31" s="6">
        <v>16</v>
      </c>
      <c r="B31" s="7">
        <f t="shared" si="2"/>
        <v>43206</v>
      </c>
      <c r="C31" s="7">
        <f t="shared" si="3"/>
        <v>43212</v>
      </c>
      <c r="D31" s="6">
        <v>50</v>
      </c>
      <c r="E31" s="8">
        <f>SUMIF([1]Aistleithner!$H$7:$H$45,$A31,[1]Aistleithner!$G$7:$G$45)</f>
        <v>7</v>
      </c>
      <c r="F31" s="8">
        <f>SUMIF([2]Dusanic!$H$7:$H$45,$A31,[2]Dusanic!$G$7:$G$45)</f>
        <v>3.5</v>
      </c>
      <c r="G31" s="8">
        <f>SUMIF([3]Huber!$H$7:$H$45,$A31,[3]Huber!$G$7:$G$45)</f>
        <v>7.25</v>
      </c>
      <c r="H31" s="8">
        <f>SUMIF([4]Teuchtmann!$H$7:$H$45,$A31,[4]Teuchtmann!$G$7:$G$45)</f>
        <v>5.5</v>
      </c>
      <c r="I31" s="8">
        <f>SUMIF([5]Tomic!$H$7:$H$45,$A31,[5]Tomic!$G$7:$G$45)</f>
        <v>3.5</v>
      </c>
      <c r="J31" s="8">
        <f t="shared" si="0"/>
        <v>26.75</v>
      </c>
      <c r="K31" s="9">
        <f t="shared" si="1"/>
        <v>-23.25</v>
      </c>
    </row>
    <row r="32" spans="1:11" x14ac:dyDescent="0.25">
      <c r="A32" s="6">
        <v>17</v>
      </c>
      <c r="B32" s="7">
        <f t="shared" si="2"/>
        <v>43213</v>
      </c>
      <c r="C32" s="7">
        <f t="shared" si="3"/>
        <v>43219</v>
      </c>
      <c r="D32" s="6">
        <v>50</v>
      </c>
      <c r="E32" s="8">
        <f>SUMIF([1]Aistleithner!$H$7:$H$45,$A32,[1]Aistleithner!$G$7:$G$45)</f>
        <v>3</v>
      </c>
      <c r="F32" s="8">
        <f>SUMIF([2]Dusanic!$H$7:$H$45,$A32,[2]Dusanic!$G$7:$G$45)</f>
        <v>3</v>
      </c>
      <c r="G32" s="8">
        <f>SUMIF([3]Huber!$H$7:$H$45,$A32,[3]Huber!$G$7:$G$45)</f>
        <v>3</v>
      </c>
      <c r="H32" s="8">
        <f>SUMIF([4]Teuchtmann!$H$7:$H$45,$A32,[4]Teuchtmann!$G$7:$G$45)</f>
        <v>3</v>
      </c>
      <c r="I32" s="8">
        <f>SUMIF([5]Tomic!$H$7:$H$45,$A32,[5]Tomic!$G$7:$G$45)</f>
        <v>3</v>
      </c>
      <c r="J32" s="8">
        <f t="shared" si="0"/>
        <v>15</v>
      </c>
      <c r="K32" s="9">
        <f t="shared" si="1"/>
        <v>-35</v>
      </c>
    </row>
    <row r="33" spans="1:11" x14ac:dyDescent="0.25">
      <c r="A33" s="6">
        <v>18</v>
      </c>
      <c r="B33" s="7">
        <f t="shared" si="2"/>
        <v>43220</v>
      </c>
      <c r="C33" s="7">
        <f t="shared" si="3"/>
        <v>43226</v>
      </c>
      <c r="D33" s="6">
        <v>50</v>
      </c>
      <c r="E33" s="8">
        <f>SUMIF([1]Aistleithner!$H$7:$H$45,$A33,[1]Aistleithner!$G$7:$G$45)</f>
        <v>12.5</v>
      </c>
      <c r="F33" s="8">
        <f>SUMIF([2]Dusanic!$H$7:$H$45,$A33,[2]Dusanic!$G$7:$G$45)</f>
        <v>10.25</v>
      </c>
      <c r="G33" s="8">
        <f>SUMIF([3]Huber!$H$7:$H$45,$A33,[3]Huber!$G$7:$G$45)</f>
        <v>4.25</v>
      </c>
      <c r="H33" s="8">
        <f>SUMIF([4]Teuchtmann!$H$7:$H$45,$A33,[4]Teuchtmann!$G$7:$G$45)</f>
        <v>9</v>
      </c>
      <c r="I33" s="8">
        <f>SUMIF([5]Tomic!$H$7:$H$45,$A33,[5]Tomic!$G$7:$G$45)</f>
        <v>10.25</v>
      </c>
      <c r="J33" s="8">
        <f t="shared" si="0"/>
        <v>46.25</v>
      </c>
      <c r="K33" s="9">
        <f t="shared" si="1"/>
        <v>-3.75</v>
      </c>
    </row>
    <row r="34" spans="1:11" x14ac:dyDescent="0.25">
      <c r="A34" s="6">
        <v>19</v>
      </c>
      <c r="B34" s="7">
        <f t="shared" si="2"/>
        <v>43227</v>
      </c>
      <c r="C34" s="7">
        <f t="shared" si="3"/>
        <v>43233</v>
      </c>
      <c r="D34" s="6">
        <v>50</v>
      </c>
      <c r="E34" s="8">
        <f>SUMIF([1]Aistleithner!$H$7:$H$45,$A34,[1]Aistleithner!$G$7:$G$45)</f>
        <v>0</v>
      </c>
      <c r="F34" s="8">
        <f>SUMIF([2]Dusanic!$H$7:$H$45,$A34,[2]Dusanic!$G$7:$G$45)</f>
        <v>0</v>
      </c>
      <c r="G34" s="8">
        <f>SUMIF([3]Huber!$H$7:$H$45,$A34,[3]Huber!$G$7:$G$45)</f>
        <v>0</v>
      </c>
      <c r="H34" s="8">
        <f>SUMIF([4]Teuchtmann!$H$7:$H$45,$A34,[4]Teuchtmann!$G$7:$G$45)</f>
        <v>0</v>
      </c>
      <c r="I34" s="8">
        <f>SUMIF([5]Tomic!$H$7:$H$45,$A34,[5]Tomic!$G$7:$G$45)</f>
        <v>0</v>
      </c>
      <c r="J34" s="8">
        <f t="shared" si="0"/>
        <v>0</v>
      </c>
      <c r="K34" s="9">
        <f t="shared" si="1"/>
        <v>-50</v>
      </c>
    </row>
    <row r="35" spans="1:11" x14ac:dyDescent="0.25">
      <c r="A35" s="6">
        <v>20</v>
      </c>
      <c r="B35" s="7">
        <f t="shared" si="2"/>
        <v>43234</v>
      </c>
      <c r="C35" s="7">
        <f t="shared" si="3"/>
        <v>43240</v>
      </c>
      <c r="D35" s="6">
        <v>50</v>
      </c>
      <c r="E35" s="8">
        <f>SUMIF([1]Aistleithner!$H$7:$H$45,$A35,[1]Aistleithner!$G$7:$G$45)</f>
        <v>17.5</v>
      </c>
      <c r="F35" s="8">
        <f>SUMIF([2]Dusanic!$H$7:$H$45,$A35,[2]Dusanic!$G$7:$G$45)</f>
        <v>24</v>
      </c>
      <c r="G35" s="8">
        <f>SUMIF([3]Huber!$H$7:$H$45,$A35,[3]Huber!$G$7:$G$45)</f>
        <v>4</v>
      </c>
      <c r="H35" s="8">
        <f>SUMIF([4]Teuchtmann!$H$7:$H$45,$A35,[4]Teuchtmann!$G$7:$G$45)</f>
        <v>12.5</v>
      </c>
      <c r="I35" s="8">
        <f>SUMIF([5]Tomic!$H$7:$H$45,$A35,[5]Tomic!$G$7:$G$45)</f>
        <v>24</v>
      </c>
      <c r="J35" s="8">
        <f t="shared" si="0"/>
        <v>82</v>
      </c>
      <c r="K35" s="9">
        <f t="shared" si="1"/>
        <v>32</v>
      </c>
    </row>
    <row r="36" spans="1:11" x14ac:dyDescent="0.25">
      <c r="A36" s="6">
        <v>21</v>
      </c>
      <c r="B36" s="7">
        <f t="shared" si="2"/>
        <v>43241</v>
      </c>
      <c r="C36" s="7">
        <f t="shared" si="3"/>
        <v>43247</v>
      </c>
      <c r="D36" s="6">
        <v>50</v>
      </c>
      <c r="E36" s="8">
        <f>SUMIF([1]Aistleithner!$H$7:$H$45,$A36,[1]Aistleithner!$G$7:$G$45)</f>
        <v>20.5</v>
      </c>
      <c r="F36" s="8">
        <f>SUMIF([2]Dusanic!$H$7:$H$45,$A36,[2]Dusanic!$G$7:$G$45)</f>
        <v>16.5</v>
      </c>
      <c r="G36" s="8">
        <f>SUMIF([3]Huber!$H$7:$H$45,$A36,[3]Huber!$G$7:$G$45)</f>
        <v>4.5</v>
      </c>
      <c r="H36" s="8">
        <f>SUMIF([4]Teuchtmann!$H$7:$H$45,$A36,[4]Teuchtmann!$G$7:$G$45)</f>
        <v>4.5</v>
      </c>
      <c r="I36" s="8">
        <f>SUMIF([5]Tomic!$H$7:$H$45,$A36,[5]Tomic!$G$7:$G$45)</f>
        <v>16.5</v>
      </c>
      <c r="J36" s="8">
        <f t="shared" si="0"/>
        <v>62.5</v>
      </c>
      <c r="K36" s="9">
        <f t="shared" si="1"/>
        <v>12.5</v>
      </c>
    </row>
    <row r="37" spans="1:11" x14ac:dyDescent="0.25">
      <c r="A37" s="6">
        <v>22</v>
      </c>
      <c r="B37" s="7">
        <f t="shared" si="2"/>
        <v>43248</v>
      </c>
      <c r="C37" s="7">
        <f t="shared" si="3"/>
        <v>43254</v>
      </c>
      <c r="D37" s="6">
        <v>50</v>
      </c>
      <c r="E37" s="8">
        <f>SUMIF([1]Aistleithner!$H$7:$H$45,$A37,[1]Aistleithner!$G$7:$G$45)</f>
        <v>0</v>
      </c>
      <c r="F37" s="8">
        <f>SUMIF([2]Dusanic!$H$7:$H$45,$A37,[2]Dusanic!$G$7:$G$45)</f>
        <v>0</v>
      </c>
      <c r="G37" s="8">
        <f>SUMIF([3]Huber!$H$7:$H$45,$A37,[3]Huber!$G$7:$G$45)</f>
        <v>0</v>
      </c>
      <c r="H37" s="8">
        <f>SUMIF([4]Teuchtmann!$H$7:$H$45,$A37,[4]Teuchtmann!$G$7:$G$45)</f>
        <v>0</v>
      </c>
      <c r="I37" s="8">
        <f>SUMIF([5]Tomic!$H$7:$H$45,$A37,[5]Tomic!$G$7:$G$45)</f>
        <v>0</v>
      </c>
      <c r="J37" s="8">
        <f t="shared" si="0"/>
        <v>0</v>
      </c>
      <c r="K37" s="9">
        <f t="shared" si="1"/>
        <v>-50</v>
      </c>
    </row>
    <row r="38" spans="1:11" x14ac:dyDescent="0.25">
      <c r="A38" s="6">
        <v>23</v>
      </c>
      <c r="B38" s="7">
        <f t="shared" si="2"/>
        <v>43255</v>
      </c>
      <c r="C38" s="7">
        <f t="shared" si="3"/>
        <v>43261</v>
      </c>
      <c r="D38" s="6">
        <v>50</v>
      </c>
      <c r="E38" s="8">
        <f>SUMIF([1]Aistleithner!$H$7:$H$45,$A38,[1]Aistleithner!$G$7:$G$45)</f>
        <v>0</v>
      </c>
      <c r="F38" s="8">
        <f>SUMIF([2]Dusanic!$H$7:$H$45,$A38,[2]Dusanic!$G$7:$G$45)</f>
        <v>0</v>
      </c>
      <c r="G38" s="8">
        <f>SUMIF([3]Huber!$H$7:$H$45,$A38,[3]Huber!$G$7:$G$45)</f>
        <v>0</v>
      </c>
      <c r="H38" s="8">
        <f>SUMIF([4]Teuchtmann!$H$7:$H$45,$A38,[4]Teuchtmann!$G$7:$G$45)</f>
        <v>0</v>
      </c>
      <c r="I38" s="8">
        <f>SUMIF([5]Tomic!$H$7:$H$45,$A38,[5]Tomic!$G$7:$G$45)</f>
        <v>0</v>
      </c>
      <c r="J38" s="8">
        <f t="shared" si="0"/>
        <v>0</v>
      </c>
      <c r="K38" s="9">
        <f t="shared" si="1"/>
        <v>-50</v>
      </c>
    </row>
    <row r="39" spans="1:11" x14ac:dyDescent="0.25">
      <c r="A39" s="6">
        <v>24</v>
      </c>
      <c r="B39" s="7">
        <f t="shared" si="2"/>
        <v>43262</v>
      </c>
      <c r="C39" s="7">
        <f t="shared" si="3"/>
        <v>43268</v>
      </c>
      <c r="D39" s="6">
        <v>50</v>
      </c>
      <c r="E39" s="8">
        <f>SUMIF([1]Aistleithner!$H$7:$H$45,$A39,[1]Aistleithner!$G$7:$G$45)</f>
        <v>0</v>
      </c>
      <c r="F39" s="8">
        <f>SUMIF([2]Dusanic!$H$7:$H$45,$A39,[2]Dusanic!$G$7:$G$45)</f>
        <v>0</v>
      </c>
      <c r="G39" s="8">
        <f>SUMIF([3]Huber!$H$7:$H$45,$A39,[3]Huber!$G$7:$G$45)</f>
        <v>0</v>
      </c>
      <c r="H39" s="8">
        <f>SUMIF([4]Teuchtmann!$H$7:$H$45,$A39,[4]Teuchtmann!$G$7:$G$45)</f>
        <v>0</v>
      </c>
      <c r="I39" s="8">
        <f>SUMIF([5]Tomic!$H$7:$H$45,$A39,[5]Tomic!$G$7:$G$45)</f>
        <v>0</v>
      </c>
      <c r="J39" s="8">
        <f t="shared" si="0"/>
        <v>0</v>
      </c>
      <c r="K39" s="9">
        <f t="shared" si="1"/>
        <v>-50</v>
      </c>
    </row>
    <row r="40" spans="1:11" x14ac:dyDescent="0.25">
      <c r="A40" s="10">
        <v>25</v>
      </c>
      <c r="B40" s="11">
        <f t="shared" si="2"/>
        <v>43269</v>
      </c>
      <c r="C40" s="11">
        <f t="shared" si="3"/>
        <v>43275</v>
      </c>
      <c r="D40" s="10">
        <v>50</v>
      </c>
      <c r="E40" s="8">
        <f>SUMIF([1]Aistleithner!$H$7:$H$45,$A40,[1]Aistleithner!$G$7:$G$45)</f>
        <v>0</v>
      </c>
      <c r="F40" s="8">
        <f>SUMIF([2]Dusanic!$H$7:$H$45,$A40,[2]Dusanic!$G$7:$G$45)</f>
        <v>0</v>
      </c>
      <c r="G40" s="8">
        <f>SUMIF([3]Huber!$H$7:$H$45,$A40,[3]Huber!$G$7:$G$45)</f>
        <v>0</v>
      </c>
      <c r="H40" s="8">
        <f>SUMIF([4]Teuchtmann!$H$7:$H$45,$A40,[4]Teuchtmann!$G$7:$G$45)</f>
        <v>0</v>
      </c>
      <c r="I40" s="8">
        <f>SUMIF([5]Tomic!$H$7:$H$45,$A40,[5]Tomic!$G$7:$G$45)</f>
        <v>0</v>
      </c>
      <c r="J40" s="12">
        <f t="shared" si="0"/>
        <v>0</v>
      </c>
      <c r="K40" s="9">
        <f t="shared" si="1"/>
        <v>-50</v>
      </c>
    </row>
    <row r="41" spans="1:11" x14ac:dyDescent="0.25">
      <c r="A41" s="15" t="s">
        <v>15</v>
      </c>
      <c r="B41" s="16"/>
      <c r="C41" s="16"/>
      <c r="D41" s="13">
        <f>SUM(D26:D40)</f>
        <v>750</v>
      </c>
      <c r="E41" s="14">
        <f>SUM(E26:E40)</f>
        <v>86.5</v>
      </c>
      <c r="F41" s="14">
        <f t="shared" ref="F41:J41" si="4">SUM(F26:F40)</f>
        <v>87.75</v>
      </c>
      <c r="G41" s="14">
        <f t="shared" si="4"/>
        <v>34.25</v>
      </c>
      <c r="H41" s="14">
        <f t="shared" si="4"/>
        <v>53.75</v>
      </c>
      <c r="I41" s="14">
        <f t="shared" si="4"/>
        <v>90.75</v>
      </c>
      <c r="J41" s="14">
        <f t="shared" si="4"/>
        <v>353</v>
      </c>
      <c r="K41" s="14">
        <f>SUM(K26:K40)</f>
        <v>-397</v>
      </c>
    </row>
    <row r="43" spans="1:11" x14ac:dyDescent="0.25">
      <c r="A43" t="s">
        <v>16</v>
      </c>
    </row>
    <row r="45" spans="1:11" x14ac:dyDescent="0.25">
      <c r="A45" t="s">
        <v>17</v>
      </c>
    </row>
    <row r="46" spans="1:11" x14ac:dyDescent="0.25">
      <c r="A46" t="s">
        <v>18</v>
      </c>
    </row>
    <row r="47" spans="1:11" x14ac:dyDescent="0.25">
      <c r="A47" t="s">
        <v>19</v>
      </c>
    </row>
    <row r="48" spans="1:11" x14ac:dyDescent="0.25">
      <c r="A48" t="s">
        <v>20</v>
      </c>
    </row>
    <row r="49" spans="1:1" x14ac:dyDescent="0.25">
      <c r="A49" t="s">
        <v>21</v>
      </c>
    </row>
    <row r="50" spans="1:1" x14ac:dyDescent="0.25">
      <c r="A50" t="s">
        <v>22</v>
      </c>
    </row>
    <row r="51" spans="1:1" x14ac:dyDescent="0.25">
      <c r="A51" t="s">
        <v>23</v>
      </c>
    </row>
  </sheetData>
  <sheetProtection sheet="1" objects="1" scenarios="1"/>
  <mergeCells count="5">
    <mergeCell ref="B25:C25"/>
    <mergeCell ref="E24:I24"/>
    <mergeCell ref="A2:E2"/>
    <mergeCell ref="A23:K23"/>
    <mergeCell ref="G2:I5"/>
  </mergeCells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Zeiterfassung_Gesamt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aistl_000</cp:lastModifiedBy>
  <dcterms:created xsi:type="dcterms:W3CDTF">2018-03-18T14:18:07Z</dcterms:created>
  <dcterms:modified xsi:type="dcterms:W3CDTF">2018-05-23T14:03:38Z</dcterms:modified>
</cp:coreProperties>
</file>