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11160" yWindow="0" windowWidth="28800" windowHeight="12360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7" i="1" l="1"/>
  <c r="E31" i="1"/>
  <c r="E35" i="1"/>
  <c r="E39" i="1"/>
  <c r="E30" i="1"/>
  <c r="E28" i="1"/>
  <c r="E32" i="1"/>
  <c r="E36" i="1"/>
  <c r="E40" i="1"/>
  <c r="E34" i="1"/>
  <c r="E29" i="1"/>
  <c r="E33" i="1"/>
  <c r="E37" i="1"/>
  <c r="E26" i="1"/>
  <c r="E38" i="1"/>
  <c r="I41" i="1" l="1"/>
  <c r="E4" i="1" s="1"/>
  <c r="H41" i="1" l="1"/>
  <c r="D4" i="1" s="1"/>
  <c r="G41" i="1"/>
  <c r="C4" i="1" s="1"/>
  <c r="F41" i="1" l="1"/>
  <c r="B4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27" i="1"/>
  <c r="K27" i="1" s="1"/>
  <c r="J26" i="1" l="1"/>
  <c r="J41" i="1" s="1"/>
  <c r="E41" i="1"/>
  <c r="A4" i="1" s="1"/>
  <c r="D41" i="1"/>
  <c r="K26" i="1" l="1"/>
  <c r="K41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<sst xmlns="http://schemas.openxmlformats.org/spreadsheetml/2006/main" count="28" uniqueCount="25">
  <si>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</si>
  <si>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</si>
  <si>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</si>
  <si>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</si>
  <si>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</si>
  <si>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</si>
  <si>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</si>
  <si>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</si>
  <si>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</si>
  <si>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</si>
  <si>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</si>
  <si>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</si>
  <si>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</si>
  <si>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</si>
  <si>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</si>
  <si>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</si>
  <si>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</si>
  <si>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</si>
  <si>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</si>
  <si>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</si>
  <si>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</si>
  <si>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</si>
  <si>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</si>
  <si>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</si>
  <si>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Hinweis: Es müssen alle Zeiterfassungsdokumente (die der Mitarbeiter) geöffnet sein, damit die korrekten Werte angezeigt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</si>
</sst>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2765360"/>
        <c:axId val="-1262764816"/>
      </c:barChart>
      <c:catAx>
        <c:axId val="-12627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62764816"/>
        <c:crosses val="autoZero"/>
        <c:auto val="1"/>
        <c:lblAlgn val="ctr"/>
        <c:lblOffset val="100"/>
        <c:noMultiLvlLbl val="0"/>
      </c:catAx>
      <c:valAx>
        <c:axId val="-12627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627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0</v>
          </cell>
          <cell r="H17">
            <v>1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1.5</v>
          </cell>
          <cell r="H9">
            <v>14</v>
          </cell>
        </row>
        <row r="10">
          <cell r="G10">
            <v>1</v>
          </cell>
          <cell r="H10">
            <v>15</v>
          </cell>
        </row>
        <row r="11">
          <cell r="G11">
            <v>2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1</v>
          </cell>
          <cell r="H13">
            <v>16</v>
          </cell>
        </row>
        <row r="14">
          <cell r="G14">
            <v>2.5</v>
          </cell>
          <cell r="H14">
            <v>16</v>
          </cell>
        </row>
        <row r="15">
          <cell r="G15">
            <v>2</v>
          </cell>
          <cell r="H15">
            <v>16</v>
          </cell>
        </row>
        <row r="16">
          <cell r="G16">
            <v>0.75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20.5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23.75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zoomScale="85" zoomScaleNormal="85" workbookViewId="0">
      <selection activeCell="J3" sqref="J3"/>
    </sheetView>
  </sheetViews>
  <sheetFormatPr baseColWidth="10" defaultColWidth="10.81640625" defaultRowHeight="14.5" x14ac:dyDescent="0.35"/>
  <cols>
    <col min="1" max="1" width="23.453125" bestFit="1" customWidth="1"/>
    <col min="2" max="2" width="15.54296875" customWidth="1"/>
    <col min="3" max="3" width="16.453125" customWidth="1"/>
    <col min="4" max="4" width="37" customWidth="1"/>
    <col min="5" max="5" width="15.1796875" customWidth="1"/>
    <col min="6" max="6" width="10.453125" customWidth="1"/>
    <col min="7" max="7" width="10.81640625" customWidth="1"/>
    <col min="8" max="8" width="14.7265625" customWidth="1"/>
    <col min="9" max="9" width="8.54296875" bestFit="1" customWidth="1"/>
    <col min="10" max="10" width="41.54296875" customWidth="1"/>
  </cols>
  <sheetData>
    <row r="2" spans="1:9" ht="14.5" customHeight="1" x14ac:dyDescent="0.35">
      <c r="A2" s="24" t="s">
        <v>5</v>
      </c>
      <c r="B2" s="25"/>
      <c r="C2" s="25"/>
      <c r="D2" s="25"/>
      <c r="E2" s="26"/>
      <c r="G2" s="27" t="s">
        <v>24</v>
      </c>
      <c r="H2" s="27"/>
      <c r="I2" s="27"/>
    </row>
    <row r="3" spans="1:9" x14ac:dyDescent="0.3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G3" s="27"/>
      <c r="H3" s="27"/>
      <c r="I3" s="27"/>
    </row>
    <row r="4" spans="1:9" x14ac:dyDescent="0.35">
      <c r="A4" s="1" t="e">
        <f>E41</f>
        <v>#VALUE!</v>
      </c>
      <c r="B4" s="1" t="e">
        <f>F41</f>
        <v>#VALUE!</v>
      </c>
      <c r="C4" s="1" t="e">
        <f>G41</f>
        <v>#VALUE!</v>
      </c>
      <c r="D4" s="1" t="e">
        <f>H41</f>
        <v>#VALUE!</v>
      </c>
      <c r="E4" s="1" t="e">
        <f>I41</f>
        <v>#VALUE!</v>
      </c>
      <c r="F4" s="19"/>
      <c r="G4" s="27"/>
      <c r="H4" s="27"/>
      <c r="I4" s="27"/>
    </row>
    <row r="5" spans="1:9" x14ac:dyDescent="0.35">
      <c r="G5" s="27"/>
      <c r="H5" s="27"/>
      <c r="I5" s="27"/>
    </row>
    <row r="23" spans="1:11" x14ac:dyDescent="0.3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35">
      <c r="A24" s="2"/>
      <c r="B24" s="3"/>
      <c r="C24" s="3"/>
      <c r="D24" s="3"/>
      <c r="E24" s="21" t="s">
        <v>11</v>
      </c>
      <c r="F24" s="22"/>
      <c r="G24" s="22"/>
      <c r="H24" s="22"/>
      <c r="I24" s="23"/>
      <c r="J24" s="4"/>
      <c r="K24" s="5"/>
    </row>
    <row r="25" spans="1:11" x14ac:dyDescent="0.35">
      <c r="A25" s="17" t="s">
        <v>7</v>
      </c>
      <c r="B25" s="20" t="s">
        <v>8</v>
      </c>
      <c r="C25" s="20"/>
      <c r="D25" s="17" t="s">
        <v>9</v>
      </c>
      <c r="E25" s="17" t="s">
        <v>12</v>
      </c>
      <c r="F25" s="17" t="s">
        <v>13</v>
      </c>
      <c r="G25" s="17" t="s">
        <v>2</v>
      </c>
      <c r="H25" s="17" t="s">
        <v>3</v>
      </c>
      <c r="I25" s="17" t="s">
        <v>4</v>
      </c>
      <c r="J25" s="18" t="s">
        <v>10</v>
      </c>
      <c r="K25" s="17" t="s">
        <v>14</v>
      </c>
    </row>
    <row r="26" spans="1:11" x14ac:dyDescent="0.35">
      <c r="A26" s="6">
        <v>11</v>
      </c>
      <c r="B26" s="7">
        <v>43171</v>
      </c>
      <c r="C26" s="7">
        <v>43177</v>
      </c>
      <c r="D26" s="6">
        <v>50</v>
      </c>
      <c r="E26" s="8" t="e">
        <f>SUMIF([1]Aistleithner!$H$7:$H$45,$A26,[1]Aistleithner!$G$7:$G$45)</f>
        <v>#VALUE!</v>
      </c>
      <c r="F26" s="8" t="e">
        <f>SUMIF([2]Dusanic!$H$7:$H$45,$A26,[2]Dusanic!$G$7:$G$45)</f>
        <v>#VALUE!</v>
      </c>
      <c r="G26" s="8" t="e">
        <f>SUMIF([3]Huber!$H$7:$H$45,$A26,[3]Huber!$G$7:$G$45)</f>
        <v>#VALUE!</v>
      </c>
      <c r="H26" s="8" t="e">
        <f>SUMIF([4]Teuchtmann!$H$7:$H$45,$A26,[4]Teuchtmann!$G$7:$G$45)</f>
        <v>#VALUE!</v>
      </c>
      <c r="I26" s="8" t="e">
        <f>SUMIF([5]Tomic!$H$7:$H$45,$A26,[5]Tomic!$G$7:$G$45)</f>
        <v>#VALUE!</v>
      </c>
      <c r="J26" s="8" t="e">
        <f>SUM(E26:I26)</f>
        <v>#VALUE!</v>
      </c>
      <c r="K26" s="9" t="e">
        <f>J26-D26</f>
        <v>#VALUE!</v>
      </c>
    </row>
    <row r="27" spans="1:11" x14ac:dyDescent="0.35">
      <c r="A27" s="6">
        <v>12</v>
      </c>
      <c r="B27" s="7">
        <f>B26+7</f>
        <v>43178</v>
      </c>
      <c r="C27" s="7">
        <f>C26+7</f>
        <v>43184</v>
      </c>
      <c r="D27" s="6">
        <v>50</v>
      </c>
      <c r="E27" s="8" t="e">
        <f>SUMIF([1]Aistleithner!$H$7:$H$45,$A27,[1]Aistleithner!$G$7:$G$45)</f>
        <v>#VALUE!</v>
      </c>
      <c r="F27" s="8" t="e">
        <f>SUMIF([2]Dusanic!$H$7:$H$45,$A27,[2]Dusanic!$G$7:$G$45)</f>
        <v>#VALUE!</v>
      </c>
      <c r="G27" s="8" t="e">
        <f>SUMIF([3]Huber!$H$7:$H$45,$A27,[3]Huber!$G$7:$G$45)</f>
        <v>#VALUE!</v>
      </c>
      <c r="H27" s="8" t="e">
        <f>SUMIF([4]Teuchtmann!$H$7:$H$45,$A27,[4]Teuchtmann!$G$7:$G$45)</f>
        <v>#VALUE!</v>
      </c>
      <c r="I27" s="8" t="e">
        <f>SUMIF([5]Tomic!$H$7:$H$45,$A27,[5]Tomic!$G$7:$G$45)</f>
        <v>#VALUE!</v>
      </c>
      <c r="J27" s="8" t="e">
        <f t="shared" ref="J27:J40" si="0">SUM(E27:I27)</f>
        <v>#VALUE!</v>
      </c>
      <c r="K27" s="9" t="e">
        <f t="shared" ref="K27:K40" si="1">J27-D27</f>
        <v>#VALUE!</v>
      </c>
    </row>
    <row r="28" spans="1:11" x14ac:dyDescent="0.35">
      <c r="A28" s="6">
        <v>13</v>
      </c>
      <c r="B28" s="7">
        <f t="shared" ref="B28:B40" si="2">B27+7</f>
        <v>43185</v>
      </c>
      <c r="C28" s="7">
        <f t="shared" ref="C28:C40" si="3">C27+7</f>
        <v>43191</v>
      </c>
      <c r="D28" s="6">
        <v>50</v>
      </c>
      <c r="E28" s="8" t="e">
        <f>SUMIF([1]Aistleithner!$H$7:$H$45,$A28,[1]Aistleithner!$G$7:$G$45)</f>
        <v>#VALUE!</v>
      </c>
      <c r="F28" s="8" t="e">
        <f>SUMIF([2]Dusanic!$H$7:$H$45,$A28,[2]Dusanic!$G$7:$G$45)</f>
        <v>#VALUE!</v>
      </c>
      <c r="G28" s="8" t="e">
        <f>SUMIF([3]Huber!$H$7:$H$45,$A28,[3]Huber!$G$7:$G$45)</f>
        <v>#VALUE!</v>
      </c>
      <c r="H28" s="8" t="e">
        <f>SUMIF([4]Teuchtmann!$H$7:$H$45,$A28,[4]Teuchtmann!$G$7:$G$45)</f>
        <v>#VALUE!</v>
      </c>
      <c r="I28" s="8" t="e">
        <f>SUMIF([5]Tomic!$H$7:$H$45,$A28,[5]Tomic!$G$7:$G$45)</f>
        <v>#VALUE!</v>
      </c>
      <c r="J28" s="8" t="e">
        <f t="shared" si="0"/>
        <v>#VALUE!</v>
      </c>
      <c r="K28" s="9" t="e">
        <f t="shared" si="1"/>
        <v>#VALUE!</v>
      </c>
    </row>
    <row r="29" spans="1:11" x14ac:dyDescent="0.35">
      <c r="A29" s="6">
        <v>14</v>
      </c>
      <c r="B29" s="7">
        <f t="shared" si="2"/>
        <v>43192</v>
      </c>
      <c r="C29" s="7">
        <f t="shared" si="3"/>
        <v>43198</v>
      </c>
      <c r="D29" s="6">
        <v>50</v>
      </c>
      <c r="E29" s="8" t="e">
        <f>SUMIF([1]Aistleithner!$H$7:$H$45,$A29,[1]Aistleithner!$G$7:$G$45)</f>
        <v>#VALUE!</v>
      </c>
      <c r="F29" s="8" t="e">
        <f>SUMIF([2]Dusanic!$H$7:$H$45,$A29,[2]Dusanic!$G$7:$G$45)</f>
        <v>#VALUE!</v>
      </c>
      <c r="G29" s="8" t="e">
        <f>SUMIF([3]Huber!$H$7:$H$45,$A29,[3]Huber!$G$7:$G$45)</f>
        <v>#VALUE!</v>
      </c>
      <c r="H29" s="8" t="e">
        <f>SUMIF([4]Teuchtmann!$H$7:$H$45,$A29,[4]Teuchtmann!$G$7:$G$45)</f>
        <v>#VALUE!</v>
      </c>
      <c r="I29" s="8" t="e">
        <f>SUMIF([5]Tomic!$H$7:$H$45,$A29,[5]Tomic!$G$7:$G$45)</f>
        <v>#VALUE!</v>
      </c>
      <c r="J29" s="8" t="e">
        <f t="shared" si="0"/>
        <v>#VALUE!</v>
      </c>
      <c r="K29" s="9" t="e">
        <f t="shared" si="1"/>
        <v>#VALUE!</v>
      </c>
    </row>
    <row r="30" spans="1:11" x14ac:dyDescent="0.35">
      <c r="A30" s="6">
        <v>15</v>
      </c>
      <c r="B30" s="7">
        <f t="shared" si="2"/>
        <v>43199</v>
      </c>
      <c r="C30" s="7">
        <f t="shared" si="3"/>
        <v>43205</v>
      </c>
      <c r="D30" s="6">
        <v>50</v>
      </c>
      <c r="E30" s="8" t="e">
        <f>SUMIF([1]Aistleithner!$H$7:$H$45,$A30,[1]Aistleithner!$G$7:$G$45)</f>
        <v>#VALUE!</v>
      </c>
      <c r="F30" s="8" t="e">
        <f>SUMIF([2]Dusanic!$H$7:$H$45,$A30,[2]Dusanic!$G$7:$G$45)</f>
        <v>#VALUE!</v>
      </c>
      <c r="G30" s="8" t="e">
        <f>SUMIF([3]Huber!$H$7:$H$45,$A30,[3]Huber!$G$7:$G$45)</f>
        <v>#VALUE!</v>
      </c>
      <c r="H30" s="8" t="e">
        <f>SUMIF([4]Teuchtmann!$H$7:$H$45,$A30,[4]Teuchtmann!$G$7:$G$45)</f>
        <v>#VALUE!</v>
      </c>
      <c r="I30" s="8" t="e">
        <f>SUMIF([5]Tomic!$H$7:$H$45,$A30,[5]Tomic!$G$7:$G$45)</f>
        <v>#VALUE!</v>
      </c>
      <c r="J30" s="8" t="e">
        <f t="shared" si="0"/>
        <v>#VALUE!</v>
      </c>
      <c r="K30" s="9" t="e">
        <f t="shared" si="1"/>
        <v>#VALUE!</v>
      </c>
    </row>
    <row r="31" spans="1:11" x14ac:dyDescent="0.35">
      <c r="A31" s="6">
        <v>16</v>
      </c>
      <c r="B31" s="7">
        <f t="shared" si="2"/>
        <v>43206</v>
      </c>
      <c r="C31" s="7">
        <f t="shared" si="3"/>
        <v>43212</v>
      </c>
      <c r="D31" s="6">
        <v>50</v>
      </c>
      <c r="E31" s="8" t="e">
        <f>SUMIF([1]Aistleithner!$H$7:$H$45,$A31,[1]Aistleithner!$G$7:$G$45)</f>
        <v>#VALUE!</v>
      </c>
      <c r="F31" s="8" t="e">
        <f>SUMIF([2]Dusanic!$H$7:$H$45,$A31,[2]Dusanic!$G$7:$G$45)</f>
        <v>#VALUE!</v>
      </c>
      <c r="G31" s="8" t="e">
        <f>SUMIF([3]Huber!$H$7:$H$45,$A31,[3]Huber!$G$7:$G$45)</f>
        <v>#VALUE!</v>
      </c>
      <c r="H31" s="8" t="e">
        <f>SUMIF([4]Teuchtmann!$H$7:$H$45,$A31,[4]Teuchtmann!$G$7:$G$45)</f>
        <v>#VALUE!</v>
      </c>
      <c r="I31" s="8" t="e">
        <f>SUMIF([5]Tomic!$H$7:$H$45,$A31,[5]Tomic!$G$7:$G$45)</f>
        <v>#VALUE!</v>
      </c>
      <c r="J31" s="8" t="e">
        <f t="shared" si="0"/>
        <v>#VALUE!</v>
      </c>
      <c r="K31" s="9" t="e">
        <f t="shared" si="1"/>
        <v>#VALUE!</v>
      </c>
    </row>
    <row r="32" spans="1:11" x14ac:dyDescent="0.35">
      <c r="A32" s="6">
        <v>17</v>
      </c>
      <c r="B32" s="7">
        <f t="shared" si="2"/>
        <v>43213</v>
      </c>
      <c r="C32" s="7">
        <f t="shared" si="3"/>
        <v>43219</v>
      </c>
      <c r="D32" s="6">
        <v>50</v>
      </c>
      <c r="E32" s="8" t="e">
        <f>SUMIF([1]Aistleithner!$H$7:$H$45,$A32,[1]Aistleithner!$G$7:$G$45)</f>
        <v>#VALUE!</v>
      </c>
      <c r="F32" s="8" t="e">
        <f>SUMIF([2]Dusanic!$H$7:$H$45,$A32,[2]Dusanic!$G$7:$G$45)</f>
        <v>#VALUE!</v>
      </c>
      <c r="G32" s="8" t="e">
        <f>SUMIF([3]Huber!$H$7:$H$45,$A32,[3]Huber!$G$7:$G$45)</f>
        <v>#VALUE!</v>
      </c>
      <c r="H32" s="8" t="e">
        <f>SUMIF([4]Teuchtmann!$H$7:$H$45,$A32,[4]Teuchtmann!$G$7:$G$45)</f>
        <v>#VALUE!</v>
      </c>
      <c r="I32" s="8" t="e">
        <f>SUMIF([5]Tomic!$H$7:$H$45,$A32,[5]Tomic!$G$7:$G$45)</f>
        <v>#VALUE!</v>
      </c>
      <c r="J32" s="8" t="e">
        <f t="shared" si="0"/>
        <v>#VALUE!</v>
      </c>
      <c r="K32" s="9" t="e">
        <f t="shared" si="1"/>
        <v>#VALUE!</v>
      </c>
    </row>
    <row r="33" spans="1:11" x14ac:dyDescent="0.35">
      <c r="A33" s="6">
        <v>18</v>
      </c>
      <c r="B33" s="7">
        <f t="shared" si="2"/>
        <v>43220</v>
      </c>
      <c r="C33" s="7">
        <f t="shared" si="3"/>
        <v>43226</v>
      </c>
      <c r="D33" s="6">
        <v>50</v>
      </c>
      <c r="E33" s="8" t="e">
        <f>SUMIF([1]Aistleithner!$H$7:$H$45,$A33,[1]Aistleithner!$G$7:$G$45)</f>
        <v>#VALUE!</v>
      </c>
      <c r="F33" s="8" t="e">
        <f>SUMIF([2]Dusanic!$H$7:$H$45,$A33,[2]Dusanic!$G$7:$G$45)</f>
        <v>#VALUE!</v>
      </c>
      <c r="G33" s="8" t="e">
        <f>SUMIF([3]Huber!$H$7:$H$45,$A33,[3]Huber!$G$7:$G$45)</f>
        <v>#VALUE!</v>
      </c>
      <c r="H33" s="8" t="e">
        <f>SUMIF([4]Teuchtmann!$H$7:$H$45,$A33,[4]Teuchtmann!$G$7:$G$45)</f>
        <v>#VALUE!</v>
      </c>
      <c r="I33" s="8" t="e">
        <f>SUMIF([5]Tomic!$H$7:$H$45,$A33,[5]Tomic!$G$7:$G$45)</f>
        <v>#VALUE!</v>
      </c>
      <c r="J33" s="8" t="e">
        <f t="shared" si="0"/>
        <v>#VALUE!</v>
      </c>
      <c r="K33" s="9" t="e">
        <f t="shared" si="1"/>
        <v>#VALUE!</v>
      </c>
    </row>
    <row r="34" spans="1:11" x14ac:dyDescent="0.35">
      <c r="A34" s="6">
        <v>19</v>
      </c>
      <c r="B34" s="7">
        <f t="shared" si="2"/>
        <v>43227</v>
      </c>
      <c r="C34" s="7">
        <f t="shared" si="3"/>
        <v>43233</v>
      </c>
      <c r="D34" s="6">
        <v>50</v>
      </c>
      <c r="E34" s="8" t="e">
        <f>SUMIF([1]Aistleithner!$H$7:$H$45,$A34,[1]Aistleithner!$G$7:$G$45)</f>
        <v>#VALUE!</v>
      </c>
      <c r="F34" s="8" t="e">
        <f>SUMIF([2]Dusanic!$H$7:$H$45,$A34,[2]Dusanic!$G$7:$G$45)</f>
        <v>#VALUE!</v>
      </c>
      <c r="G34" s="8" t="e">
        <f>SUMIF([3]Huber!$H$7:$H$45,$A34,[3]Huber!$G$7:$G$45)</f>
        <v>#VALUE!</v>
      </c>
      <c r="H34" s="8" t="e">
        <f>SUMIF([4]Teuchtmann!$H$7:$H$45,$A34,[4]Teuchtmann!$G$7:$G$45)</f>
        <v>#VALUE!</v>
      </c>
      <c r="I34" s="8" t="e">
        <f>SUMIF([5]Tomic!$H$7:$H$45,$A34,[5]Tomic!$G$7:$G$45)</f>
        <v>#VALUE!</v>
      </c>
      <c r="J34" s="8" t="e">
        <f t="shared" si="0"/>
        <v>#VALUE!</v>
      </c>
      <c r="K34" s="9" t="e">
        <f t="shared" si="1"/>
        <v>#VALUE!</v>
      </c>
    </row>
    <row r="35" spans="1:11" x14ac:dyDescent="0.35">
      <c r="A35" s="6">
        <v>20</v>
      </c>
      <c r="B35" s="7">
        <f t="shared" si="2"/>
        <v>43234</v>
      </c>
      <c r="C35" s="7">
        <f t="shared" si="3"/>
        <v>43240</v>
      </c>
      <c r="D35" s="6">
        <v>50</v>
      </c>
      <c r="E35" s="8" t="e">
        <f>SUMIF([1]Aistleithner!$H$7:$H$45,$A35,[1]Aistleithner!$G$7:$G$45)</f>
        <v>#VALUE!</v>
      </c>
      <c r="F35" s="8" t="e">
        <f>SUMIF([2]Dusanic!$H$7:$H$45,$A35,[2]Dusanic!$G$7:$G$45)</f>
        <v>#VALUE!</v>
      </c>
      <c r="G35" s="8" t="e">
        <f>SUMIF([3]Huber!$H$7:$H$45,$A35,[3]Huber!$G$7:$G$45)</f>
        <v>#VALUE!</v>
      </c>
      <c r="H35" s="8" t="e">
        <f>SUMIF([4]Teuchtmann!$H$7:$H$45,$A35,[4]Teuchtmann!$G$7:$G$45)</f>
        <v>#VALUE!</v>
      </c>
      <c r="I35" s="8" t="e">
        <f>SUMIF([5]Tomic!$H$7:$H$45,$A35,[5]Tomic!$G$7:$G$45)</f>
        <v>#VALUE!</v>
      </c>
      <c r="J35" s="8" t="e">
        <f t="shared" si="0"/>
        <v>#VALUE!</v>
      </c>
      <c r="K35" s="9" t="e">
        <f t="shared" si="1"/>
        <v>#VALUE!</v>
      </c>
    </row>
    <row r="36" spans="1:11" x14ac:dyDescent="0.35">
      <c r="A36" s="6">
        <v>21</v>
      </c>
      <c r="B36" s="7">
        <f t="shared" si="2"/>
        <v>43241</v>
      </c>
      <c r="C36" s="7">
        <f t="shared" si="3"/>
        <v>43247</v>
      </c>
      <c r="D36" s="6">
        <v>50</v>
      </c>
      <c r="E36" s="8" t="e">
        <f>SUMIF([1]Aistleithner!$H$7:$H$45,$A36,[1]Aistleithner!$G$7:$G$45)</f>
        <v>#VALUE!</v>
      </c>
      <c r="F36" s="8" t="e">
        <f>SUMIF([2]Dusanic!$H$7:$H$45,$A36,[2]Dusanic!$G$7:$G$45)</f>
        <v>#VALUE!</v>
      </c>
      <c r="G36" s="8" t="e">
        <f>SUMIF([3]Huber!$H$7:$H$45,$A36,[3]Huber!$G$7:$G$45)</f>
        <v>#VALUE!</v>
      </c>
      <c r="H36" s="8" t="e">
        <f>SUMIF([4]Teuchtmann!$H$7:$H$45,$A36,[4]Teuchtmann!$G$7:$G$45)</f>
        <v>#VALUE!</v>
      </c>
      <c r="I36" s="8" t="e">
        <f>SUMIF([5]Tomic!$H$7:$H$45,$A36,[5]Tomic!$G$7:$G$45)</f>
        <v>#VALUE!</v>
      </c>
      <c r="J36" s="8" t="e">
        <f t="shared" si="0"/>
        <v>#VALUE!</v>
      </c>
      <c r="K36" s="9" t="e">
        <f t="shared" si="1"/>
        <v>#VALUE!</v>
      </c>
    </row>
    <row r="37" spans="1:11" x14ac:dyDescent="0.35">
      <c r="A37" s="6">
        <v>22</v>
      </c>
      <c r="B37" s="7">
        <f t="shared" si="2"/>
        <v>43248</v>
      </c>
      <c r="C37" s="7">
        <f t="shared" si="3"/>
        <v>43254</v>
      </c>
      <c r="D37" s="6">
        <v>50</v>
      </c>
      <c r="E37" s="8" t="e">
        <f>SUMIF([1]Aistleithner!$H$7:$H$45,$A37,[1]Aistleithner!$G$7:$G$45)</f>
        <v>#VALUE!</v>
      </c>
      <c r="F37" s="8" t="e">
        <f>SUMIF([2]Dusanic!$H$7:$H$45,$A37,[2]Dusanic!$G$7:$G$45)</f>
        <v>#VALUE!</v>
      </c>
      <c r="G37" s="8" t="e">
        <f>SUMIF([3]Huber!$H$7:$H$45,$A37,[3]Huber!$G$7:$G$45)</f>
        <v>#VALUE!</v>
      </c>
      <c r="H37" s="8" t="e">
        <f>SUMIF([4]Teuchtmann!$H$7:$H$45,$A37,[4]Teuchtmann!$G$7:$G$45)</f>
        <v>#VALUE!</v>
      </c>
      <c r="I37" s="8" t="e">
        <f>SUMIF([5]Tomic!$H$7:$H$45,$A37,[5]Tomic!$G$7:$G$45)</f>
        <v>#VALUE!</v>
      </c>
      <c r="J37" s="8" t="e">
        <f t="shared" si="0"/>
        <v>#VALUE!</v>
      </c>
      <c r="K37" s="9" t="e">
        <f t="shared" si="1"/>
        <v>#VALUE!</v>
      </c>
    </row>
    <row r="38" spans="1:11" x14ac:dyDescent="0.35">
      <c r="A38" s="6">
        <v>23</v>
      </c>
      <c r="B38" s="7">
        <f t="shared" si="2"/>
        <v>43255</v>
      </c>
      <c r="C38" s="7">
        <f t="shared" si="3"/>
        <v>43261</v>
      </c>
      <c r="D38" s="6">
        <v>50</v>
      </c>
      <c r="E38" s="8" t="e">
        <f>SUMIF([1]Aistleithner!$H$7:$H$45,$A38,[1]Aistleithner!$G$7:$G$45)</f>
        <v>#VALUE!</v>
      </c>
      <c r="F38" s="8" t="e">
        <f>SUMIF([2]Dusanic!$H$7:$H$45,$A38,[2]Dusanic!$G$7:$G$45)</f>
        <v>#VALUE!</v>
      </c>
      <c r="G38" s="8" t="e">
        <f>SUMIF([3]Huber!$H$7:$H$45,$A38,[3]Huber!$G$7:$G$45)</f>
        <v>#VALUE!</v>
      </c>
      <c r="H38" s="8" t="e">
        <f>SUMIF([4]Teuchtmann!$H$7:$H$45,$A38,[4]Teuchtmann!$G$7:$G$45)</f>
        <v>#VALUE!</v>
      </c>
      <c r="I38" s="8" t="e">
        <f>SUMIF([5]Tomic!$H$7:$H$45,$A38,[5]Tomic!$G$7:$G$45)</f>
        <v>#VALUE!</v>
      </c>
      <c r="J38" s="8" t="e">
        <f t="shared" si="0"/>
        <v>#VALUE!</v>
      </c>
      <c r="K38" s="9" t="e">
        <f t="shared" si="1"/>
        <v>#VALUE!</v>
      </c>
    </row>
    <row r="39" spans="1:11" x14ac:dyDescent="0.35">
      <c r="A39" s="6">
        <v>24</v>
      </c>
      <c r="B39" s="7">
        <f t="shared" si="2"/>
        <v>43262</v>
      </c>
      <c r="C39" s="7">
        <f t="shared" si="3"/>
        <v>43268</v>
      </c>
      <c r="D39" s="6">
        <v>50</v>
      </c>
      <c r="E39" s="8" t="e">
        <f>SUMIF([1]Aistleithner!$H$7:$H$45,$A39,[1]Aistleithner!$G$7:$G$45)</f>
        <v>#VALUE!</v>
      </c>
      <c r="F39" s="8" t="e">
        <f>SUMIF([2]Dusanic!$H$7:$H$45,$A39,[2]Dusanic!$G$7:$G$45)</f>
        <v>#VALUE!</v>
      </c>
      <c r="G39" s="8" t="e">
        <f>SUMIF([3]Huber!$H$7:$H$45,$A39,[3]Huber!$G$7:$G$45)</f>
        <v>#VALUE!</v>
      </c>
      <c r="H39" s="8" t="e">
        <f>SUMIF([4]Teuchtmann!$H$7:$H$45,$A39,[4]Teuchtmann!$G$7:$G$45)</f>
        <v>#VALUE!</v>
      </c>
      <c r="I39" s="8" t="e">
        <f>SUMIF([5]Tomic!$H$7:$H$45,$A39,[5]Tomic!$G$7:$G$45)</f>
        <v>#VALUE!</v>
      </c>
      <c r="J39" s="8" t="e">
        <f t="shared" si="0"/>
        <v>#VALUE!</v>
      </c>
      <c r="K39" s="9" t="e">
        <f t="shared" si="1"/>
        <v>#VALUE!</v>
      </c>
    </row>
    <row r="40" spans="1:11" x14ac:dyDescent="0.35">
      <c r="A40" s="10">
        <v>25</v>
      </c>
      <c r="B40" s="11">
        <f t="shared" si="2"/>
        <v>43269</v>
      </c>
      <c r="C40" s="11">
        <f t="shared" si="3"/>
        <v>43275</v>
      </c>
      <c r="D40" s="10">
        <v>50</v>
      </c>
      <c r="E40" s="8" t="e">
        <f>SUMIF([1]Aistleithner!$H$7:$H$45,$A40,[1]Aistleithner!$G$7:$G$45)</f>
        <v>#VALUE!</v>
      </c>
      <c r="F40" s="8" t="e">
        <f>SUMIF([2]Dusanic!$H$7:$H$45,$A40,[2]Dusanic!$G$7:$G$45)</f>
        <v>#VALUE!</v>
      </c>
      <c r="G40" s="8" t="e">
        <f>SUMIF([3]Huber!$H$7:$H$45,$A40,[3]Huber!$G$7:$G$45)</f>
        <v>#VALUE!</v>
      </c>
      <c r="H40" s="8" t="e">
        <f>SUMIF([4]Teuchtmann!$H$7:$H$45,$A40,[4]Teuchtmann!$G$7:$G$45)</f>
        <v>#VALUE!</v>
      </c>
      <c r="I40" s="8" t="e">
        <f>SUMIF([5]Tomic!$H$7:$H$45,$A40,[5]Tomic!$G$7:$G$45)</f>
        <v>#VALUE!</v>
      </c>
      <c r="J40" s="12" t="e">
        <f t="shared" si="0"/>
        <v>#VALUE!</v>
      </c>
      <c r="K40" s="9" t="e">
        <f t="shared" si="1"/>
        <v>#VALUE!</v>
      </c>
    </row>
    <row r="41" spans="1:11" x14ac:dyDescent="0.35">
      <c r="A41" s="15" t="s">
        <v>15</v>
      </c>
      <c r="B41" s="16"/>
      <c r="C41" s="16"/>
      <c r="D41" s="13">
        <f>SUM(D26:D40)</f>
        <v>750</v>
      </c>
      <c r="E41" s="14" t="e">
        <f>SUM(E26:E40)</f>
        <v>#VALUE!</v>
      </c>
      <c r="F41" s="14" t="e">
        <f t="shared" ref="F41:J41" si="4">SUM(F26:F40)</f>
        <v>#VALUE!</v>
      </c>
      <c r="G41" s="14" t="e">
        <f t="shared" si="4"/>
        <v>#VALUE!</v>
      </c>
      <c r="H41" s="14" t="e">
        <f t="shared" si="4"/>
        <v>#VALUE!</v>
      </c>
      <c r="I41" s="14" t="e">
        <f t="shared" si="4"/>
        <v>#VALUE!</v>
      </c>
      <c r="J41" s="14" t="e">
        <f t="shared" si="4"/>
        <v>#VALUE!</v>
      </c>
      <c r="K41" s="14" t="e">
        <f>SUM(K26:K40)</f>
        <v>#VALUE!</v>
      </c>
    </row>
    <row r="43" spans="1:11" x14ac:dyDescent="0.35">
      <c r="A43" t="s">
        <v>16</v>
      </c>
    </row>
    <row r="45" spans="1:11" x14ac:dyDescent="0.35">
      <c r="A45" t="s">
        <v>17</v>
      </c>
    </row>
    <row r="46" spans="1:11" x14ac:dyDescent="0.35">
      <c r="A46" t="s">
        <v>18</v>
      </c>
    </row>
    <row r="47" spans="1:11" x14ac:dyDescent="0.35">
      <c r="A47" t="s">
        <v>19</v>
      </c>
    </row>
    <row r="48" spans="1:11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G2:I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Christoph</cp:lastModifiedBy>
  <dcterms:created xsi:type="dcterms:W3CDTF">2018-03-18T14:18:07Z</dcterms:created>
  <dcterms:modified xsi:type="dcterms:W3CDTF">2018-04-26T10:47:26Z</dcterms:modified>
</cp:coreProperties>
</file>