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euil1" sheetId="1" state="visible" r:id="rId2"/>
    <sheet name="Feuil2" sheetId="2" state="visible" r:id="rId3"/>
    <sheet name="calib glan" sheetId="3" state="visible" r:id="rId4"/>
    <sheet name="T avant reglage" sheetId="4" state="visible" r:id="rId5"/>
    <sheet name="mes 1506" sheetId="5" state="visible" r:id="rId6"/>
    <sheet name="calib photo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<sst xmlns="http://schemas.openxmlformats.org/spreadsheetml/2006/main" count="75" uniqueCount="48">
  <si>
    <t xml:space="preserve">date</t>
  </si>
  <si>
    <t xml:space="preserve">heure</t>
  </si>
  <si>
    <t xml:space="preserve">P laser</t>
  </si>
  <si>
    <t xml:space="preserve">L4</t>
  </si>
  <si>
    <t xml:space="preserve">L2 laser (°)</t>
  </si>
  <si>
    <t xml:space="preserve">P après PBS1 (W)</t>
  </si>
  <si>
    <t xml:space="preserve">L2 inject (°)</t>
  </si>
  <si>
    <t xml:space="preserve">P entree (W)</t>
  </si>
  <si>
    <t xml:space="preserve">P sortie (W) </t>
  </si>
  <si>
    <t xml:space="preserve">L2 puiss</t>
  </si>
  <si>
    <t xml:space="preserve">P lentille (mW)</t>
  </si>
  <si>
    <t xml:space="preserve">U diode (V)</t>
  </si>
  <si>
    <t xml:space="preserve">Vpp (mV)</t>
  </si>
  <si>
    <t xml:space="preserve">L2 cristal</t>
  </si>
  <si>
    <t xml:space="preserve">P vert (uW)</t>
  </si>
  <si>
    <t xml:space="preserve">(avant PBS)</t>
  </si>
  <si>
    <t xml:space="preserve">200 (c'est le min!)</t>
  </si>
  <si>
    <t xml:space="preserve">0,1-1,5 en 20s</t>
  </si>
  <si>
    <t xml:space="preserve">211 (min!)</t>
  </si>
  <si>
    <t xml:space="preserve">0,075-0,27</t>
  </si>
  <si>
    <t xml:space="preserve">T (°C)</t>
  </si>
  <si>
    <t xml:space="preserve">pola tjrs ok</t>
  </si>
  <si>
    <t xml:space="preserve">plus qu'à 83,0 qui était passé à ~91</t>
  </si>
  <si>
    <t xml:space="preserve">le lendemain (je 15)</t>
  </si>
  <si>
    <t xml:space="preserve">L2 pola laser (°)</t>
  </si>
  <si>
    <t xml:space="preserve">L2 puissance laser (°)</t>
  </si>
  <si>
    <t xml:space="preserve">P après PBS2 (W)</t>
  </si>
  <si>
    <t xml:space="preserve">L2 cube rot (1064)</t>
  </si>
  <si>
    <t xml:space="preserve">cube rot (°)</t>
  </si>
  <si>
    <t xml:space="preserve">alpha</t>
  </si>
  <si>
    <t xml:space="preserve">2 W</t>
  </si>
  <si>
    <t xml:space="preserve">2W-68mW</t>
  </si>
  <si>
    <t xml:space="preserve">183 (ou 163?)</t>
  </si>
  <si>
    <t xml:space="preserve">/!\ puissance-mètre prob mal placé</t>
  </si>
  <si>
    <t xml:space="preserve">dist lentille-centre four (visses) </t>
  </si>
  <si>
    <t xml:space="preserve">6,3 cm</t>
  </si>
  <si>
    <t xml:space="preserve">en fait 0</t>
  </si>
  <si>
    <t xml:space="preserve">L2 avant cristal</t>
  </si>
  <si>
    <t xml:space="preserve">86 °</t>
  </si>
  <si>
    <t xml:space="preserve">Il reste 18-20 uW à </t>
  </si>
  <si>
    <t xml:space="preserve">41°</t>
  </si>
  <si>
    <t xml:space="preserve">pour</t>
  </si>
  <si>
    <t xml:space="preserve">1,3 V (! Un peu augmenté)</t>
  </si>
  <si>
    <t xml:space="preserve">zoomé sur oscillo</t>
  </si>
  <si>
    <t xml:space="preserve">reste du vert visible à l'œil nu (un peu en bas du capteur, mais détecte que de l'IR</t>
  </si>
  <si>
    <t xml:space="preserve">peut-être un peu pressé pour prendre des mesures ?</t>
  </si>
  <si>
    <t xml:space="preserve">après mvt L2</t>
  </si>
  <si>
    <t xml:space="preserve">163°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</si>
</sst>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trike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B9B8"/>
        <bgColor rgb="FFDDD9C3"/>
      </patternFill>
    </fill>
    <fill>
      <patternFill patternType="solid">
        <fgColor rgb="FFFFFF99"/>
        <bgColor rgb="FFFFFFCC"/>
      </patternFill>
    </fill>
    <fill>
      <patternFill patternType="solid">
        <fgColor rgb="FF99FF99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0804D"/>
        <bgColor rgb="FF878787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4D"/>
      <rgbColor rgb="FF800080"/>
      <rgbColor rgb="FF008080"/>
      <rgbColor rgb="FFE6B9B8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'calib photod'!$A$5:$A$15</c:f>
              <c:numCache>
                <c:formatCode>General</c:formatCode>
                <c:ptCount val="11"/>
                <c:pt idx="0">
                  <c:v>1.27</c:v>
                </c:pt>
                <c:pt idx="1">
                  <c:v>1.04</c:v>
                </c:pt>
                <c:pt idx="2">
                  <c:v>1.28</c:v>
                </c:pt>
                <c:pt idx="3">
                  <c:v>0.55</c:v>
                </c:pt>
                <c:pt idx="4">
                  <c:v>0.76</c:v>
                </c:pt>
                <c:pt idx="5">
                  <c:v>0.91</c:v>
                </c:pt>
                <c:pt idx="6">
                  <c:v>1.18</c:v>
                </c:pt>
                <c:pt idx="7">
                  <c:v>1.17</c:v>
                </c:pt>
                <c:pt idx="8">
                  <c:v>0.23</c:v>
                </c:pt>
                <c:pt idx="9">
                  <c:v>1.32</c:v>
                </c:pt>
              </c:numCache>
            </c:numRef>
          </c:xVal>
          <c:yVal>
            <c:numRef>
              <c:f>'calib photod'!$B$5:$B$15</c:f>
              <c:numCache>
                <c:formatCode>General</c:formatCode>
                <c:ptCount val="11"/>
                <c:pt idx="0">
                  <c:v>140.7</c:v>
                </c:pt>
                <c:pt idx="1">
                  <c:v>113.8</c:v>
                </c:pt>
                <c:pt idx="2">
                  <c:v>141.5</c:v>
                </c:pt>
                <c:pt idx="3">
                  <c:v>55.2</c:v>
                </c:pt>
                <c:pt idx="4">
                  <c:v>81.2</c:v>
                </c:pt>
                <c:pt idx="5">
                  <c:v>99.3</c:v>
                </c:pt>
                <c:pt idx="6">
                  <c:v>129.6</c:v>
                </c:pt>
                <c:pt idx="7">
                  <c:v>130.1</c:v>
                </c:pt>
                <c:pt idx="8">
                  <c:v>18</c:v>
                </c:pt>
                <c:pt idx="9">
                  <c:v>146.3</c:v>
                </c:pt>
              </c:numCache>
            </c:numRef>
          </c:yVal>
          <c:smooth val="0"/>
        </c:ser>
        <c:axId val="6893114"/>
        <c:axId val="49357291"/>
      </c:scatterChart>
      <c:valAx>
        <c:axId val="68931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57291"/>
        <c:crosses val="autoZero"/>
        <c:crossBetween val="midCat"/>
      </c:valAx>
      <c:valAx>
        <c:axId val="493572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311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Feuil1!$K$22:$K$39</c:f>
              <c:numCache>
                <c:formatCode>General</c:formatCode>
                <c:ptCount val="18"/>
                <c:pt idx="0">
                  <c:v>270</c:v>
                </c:pt>
                <c:pt idx="1">
                  <c:v>271.8</c:v>
                </c:pt>
                <c:pt idx="2">
                  <c:v>274.5</c:v>
                </c:pt>
                <c:pt idx="3">
                  <c:v>277.4</c:v>
                </c:pt>
                <c:pt idx="4">
                  <c:v>280</c:v>
                </c:pt>
                <c:pt idx="5">
                  <c:v>283.3</c:v>
                </c:pt>
                <c:pt idx="6">
                  <c:v>285.1</c:v>
                </c:pt>
                <c:pt idx="7">
                  <c:v>286.6</c:v>
                </c:pt>
                <c:pt idx="8">
                  <c:v>288.8</c:v>
                </c:pt>
                <c:pt idx="9">
                  <c:v>290.6</c:v>
                </c:pt>
                <c:pt idx="10">
                  <c:v>292.6</c:v>
                </c:pt>
                <c:pt idx="11">
                  <c:v>297.3</c:v>
                </c:pt>
                <c:pt idx="12">
                  <c:v>304.7</c:v>
                </c:pt>
                <c:pt idx="13">
                  <c:v>307.8</c:v>
                </c:pt>
                <c:pt idx="14">
                  <c:v>312.7</c:v>
                </c:pt>
                <c:pt idx="16">
                  <c:v>324</c:v>
                </c:pt>
                <c:pt idx="17">
                  <c:v>416</c:v>
                </c:pt>
              </c:numCache>
            </c:numRef>
          </c:xVal>
          <c:yVal>
            <c:numRef>
              <c:f>Feuil1!$L$22:$L$39</c:f>
              <c:numCache>
                <c:formatCode>General</c:formatCode>
                <c:ptCount val="18"/>
                <c:pt idx="0">
                  <c:v>1.16</c:v>
                </c:pt>
                <c:pt idx="1">
                  <c:v>1.17</c:v>
                </c:pt>
                <c:pt idx="2">
                  <c:v>1.18</c:v>
                </c:pt>
                <c:pt idx="4">
                  <c:v>1.2</c:v>
                </c:pt>
                <c:pt idx="5">
                  <c:v>1.214</c:v>
                </c:pt>
                <c:pt idx="6">
                  <c:v>1.222</c:v>
                </c:pt>
                <c:pt idx="7">
                  <c:v>1.237</c:v>
                </c:pt>
                <c:pt idx="8">
                  <c:v>1.239</c:v>
                </c:pt>
                <c:pt idx="10">
                  <c:v>1.25</c:v>
                </c:pt>
                <c:pt idx="11">
                  <c:v>1.269</c:v>
                </c:pt>
                <c:pt idx="12">
                  <c:v>1.297</c:v>
                </c:pt>
                <c:pt idx="13">
                  <c:v>1.315</c:v>
                </c:pt>
                <c:pt idx="14">
                  <c:v>1.35</c:v>
                </c:pt>
                <c:pt idx="16">
                  <c:v>1.389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Feuil1!$K$42:$K$50</c:f>
              <c:numCache>
                <c:formatCode>General</c:formatCode>
                <c:ptCount val="9"/>
                <c:pt idx="0">
                  <c:v>200</c:v>
                </c:pt>
                <c:pt idx="1">
                  <c:v>156.5</c:v>
                </c:pt>
                <c:pt idx="2">
                  <c:v>149</c:v>
                </c:pt>
                <c:pt idx="3">
                  <c:v>144</c:v>
                </c:pt>
                <c:pt idx="5">
                  <c:v>193</c:v>
                </c:pt>
                <c:pt idx="6">
                  <c:v>199</c:v>
                </c:pt>
                <c:pt idx="7">
                  <c:v>168.925</c:v>
                </c:pt>
                <c:pt idx="8">
                  <c:v>172.653</c:v>
                </c:pt>
              </c:numCache>
            </c:numRef>
          </c:xVal>
          <c:yVal>
            <c:numRef>
              <c:f>Feuil1!$L$42:$L$50</c:f>
              <c:numCache>
                <c:formatCode>General</c:formatCode>
                <c:ptCount val="9"/>
                <c:pt idx="1">
                  <c:v>0.708</c:v>
                </c:pt>
                <c:pt idx="2">
                  <c:v>0.677</c:v>
                </c:pt>
                <c:pt idx="3">
                  <c:v>0.66</c:v>
                </c:pt>
                <c:pt idx="6">
                  <c:v>0.837</c:v>
                </c:pt>
                <c:pt idx="7">
                  <c:v>0.725</c:v>
                </c:pt>
                <c:pt idx="8">
                  <c:v>0.741</c:v>
                </c:pt>
              </c:numCache>
            </c:numRef>
          </c:yVal>
          <c:smooth val="0"/>
        </c:ser>
        <c:axId val="19720868"/>
        <c:axId val="38671415"/>
      </c:scatterChart>
      <c:valAx>
        <c:axId val="197208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71415"/>
        <c:crosses val="autoZero"/>
        <c:crossBetween val="midCat"/>
      </c:valAx>
      <c:valAx>
        <c:axId val="386714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2086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'calib glan'!$A$2:$A$21</c:f>
              <c:numCache>
                <c:formatCode>General</c:formatCode>
                <c:ptCount val="20"/>
                <c:pt idx="0">
                  <c:v>410</c:v>
                </c:pt>
                <c:pt idx="1">
                  <c:v>412.6</c:v>
                </c:pt>
                <c:pt idx="2">
                  <c:v>416</c:v>
                </c:pt>
                <c:pt idx="3">
                  <c:v>242</c:v>
                </c:pt>
                <c:pt idx="4">
                  <c:v>231</c:v>
                </c:pt>
                <c:pt idx="5">
                  <c:v>56</c:v>
                </c:pt>
                <c:pt idx="6">
                  <c:v>75</c:v>
                </c:pt>
                <c:pt idx="7">
                  <c:v>161.5</c:v>
                </c:pt>
                <c:pt idx="8">
                  <c:v>298</c:v>
                </c:pt>
                <c:pt idx="9">
                  <c:v>389</c:v>
                </c:pt>
                <c:pt idx="10">
                  <c:v>411</c:v>
                </c:pt>
                <c:pt idx="11">
                  <c:v>362.5</c:v>
                </c:pt>
              </c:numCache>
            </c:numRef>
          </c:xVal>
          <c:yVal>
            <c:numRef>
              <c:f>'calib glan'!$B$2:$B$21</c:f>
              <c:numCache>
                <c:formatCode>General</c:formatCode>
                <c:ptCount val="20"/>
                <c:pt idx="0">
                  <c:v>3.83</c:v>
                </c:pt>
                <c:pt idx="1">
                  <c:v>3.88</c:v>
                </c:pt>
                <c:pt idx="2">
                  <c:v>3.9</c:v>
                </c:pt>
                <c:pt idx="3">
                  <c:v>2.23</c:v>
                </c:pt>
                <c:pt idx="4">
                  <c:v>2.12</c:v>
                </c:pt>
                <c:pt idx="5">
                  <c:v>0.594</c:v>
                </c:pt>
                <c:pt idx="6">
                  <c:v>0.72</c:v>
                </c:pt>
                <c:pt idx="7">
                  <c:v>1.47</c:v>
                </c:pt>
                <c:pt idx="8">
                  <c:v>2.73</c:v>
                </c:pt>
                <c:pt idx="9">
                  <c:v>3.667</c:v>
                </c:pt>
                <c:pt idx="10">
                  <c:v>3.85</c:v>
                </c:pt>
                <c:pt idx="11">
                  <c:v>3.41</c:v>
                </c:pt>
              </c:numCache>
            </c:numRef>
          </c:yVal>
          <c:smooth val="0"/>
        </c:ser>
        <c:axId val="53307136"/>
        <c:axId val="15783415"/>
      </c:scatterChart>
      <c:valAx>
        <c:axId val="5330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83415"/>
        <c:crosses val="autoZero"/>
        <c:crossBetween val="midCat"/>
      </c:valAx>
      <c:valAx>
        <c:axId val="157834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0713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'mes 1506'!$R$25:$R$79</c:f>
              <c:numCache>
                <c:formatCode>General</c:formatCode>
                <c:ptCount val="55"/>
                <c:pt idx="0">
                  <c:v>82.8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83.2</c:v>
                </c:pt>
                <c:pt idx="5">
                  <c:v>83.2</c:v>
                </c:pt>
                <c:pt idx="6">
                  <c:v>83.4</c:v>
                </c:pt>
                <c:pt idx="7">
                  <c:v>83.4</c:v>
                </c:pt>
                <c:pt idx="8">
                  <c:v>83.4</c:v>
                </c:pt>
                <c:pt idx="9">
                  <c:v>83.6</c:v>
                </c:pt>
                <c:pt idx="10">
                  <c:v>83.6</c:v>
                </c:pt>
                <c:pt idx="11">
                  <c:v>82</c:v>
                </c:pt>
                <c:pt idx="12">
                  <c:v>82</c:v>
                </c:pt>
                <c:pt idx="13">
                  <c:v>80</c:v>
                </c:pt>
                <c:pt idx="14">
                  <c:v>80</c:v>
                </c:pt>
                <c:pt idx="15">
                  <c:v>84</c:v>
                </c:pt>
                <c:pt idx="16">
                  <c:v>84</c:v>
                </c:pt>
                <c:pt idx="17">
                  <c:v>83.8</c:v>
                </c:pt>
                <c:pt idx="18">
                  <c:v>83.8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82.5</c:v>
                </c:pt>
                <c:pt idx="26">
                  <c:v>82.5</c:v>
                </c:pt>
                <c:pt idx="27">
                  <c:v>82.5</c:v>
                </c:pt>
                <c:pt idx="28">
                  <c:v>82.5</c:v>
                </c:pt>
                <c:pt idx="29">
                  <c:v>82.5</c:v>
                </c:pt>
                <c:pt idx="30">
                  <c:v>82.8</c:v>
                </c:pt>
                <c:pt idx="31">
                  <c:v>82.8</c:v>
                </c:pt>
                <c:pt idx="32">
                  <c:v>82.8</c:v>
                </c:pt>
                <c:pt idx="33">
                  <c:v>82.8</c:v>
                </c:pt>
                <c:pt idx="34">
                  <c:v>82.8</c:v>
                </c:pt>
                <c:pt idx="35">
                  <c:v>83.3</c:v>
                </c:pt>
                <c:pt idx="36">
                  <c:v>83.3</c:v>
                </c:pt>
                <c:pt idx="37">
                  <c:v>83.3</c:v>
                </c:pt>
                <c:pt idx="38">
                  <c:v>83.3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84.2</c:v>
                </c:pt>
                <c:pt idx="43">
                  <c:v>84.2</c:v>
                </c:pt>
                <c:pt idx="44">
                  <c:v>82.3</c:v>
                </c:pt>
                <c:pt idx="45">
                  <c:v>82.3</c:v>
                </c:pt>
                <c:pt idx="46">
                  <c:v>82.3</c:v>
                </c:pt>
                <c:pt idx="47">
                  <c:v>78</c:v>
                </c:pt>
                <c:pt idx="48">
                  <c:v>78</c:v>
                </c:pt>
                <c:pt idx="49">
                  <c:v>83.4</c:v>
                </c:pt>
                <c:pt idx="50">
                  <c:v>83.4</c:v>
                </c:pt>
                <c:pt idx="51">
                  <c:v>83.4</c:v>
                </c:pt>
                <c:pt idx="52">
                  <c:v>83.4</c:v>
                </c:pt>
                <c:pt idx="53">
                  <c:v>83.4</c:v>
                </c:pt>
                <c:pt idx="54">
                  <c:v>83.4</c:v>
                </c:pt>
              </c:numCache>
            </c:numRef>
          </c:xVal>
          <c:yVal>
            <c:numRef>
              <c:f>'mes 1506'!$V$25:$V$79</c:f>
              <c:numCache>
                <c:formatCode>General</c:formatCode>
                <c:ptCount val="55"/>
                <c:pt idx="0">
                  <c:v>339.45768731644</c:v>
                </c:pt>
                <c:pt idx="1">
                  <c:v>388.657545112037</c:v>
                </c:pt>
                <c:pt idx="2">
                  <c:v>387.970615243342</c:v>
                </c:pt>
                <c:pt idx="3">
                  <c:v>387.81163434903</c:v>
                </c:pt>
                <c:pt idx="4">
                  <c:v>393.135904499541</c:v>
                </c:pt>
                <c:pt idx="5">
                  <c:v>389.118457300275</c:v>
                </c:pt>
                <c:pt idx="6">
                  <c:v>361.552028218695</c:v>
                </c:pt>
                <c:pt idx="7">
                  <c:v>389.979509551193</c:v>
                </c:pt>
                <c:pt idx="8">
                  <c:v>400.624349635796</c:v>
                </c:pt>
                <c:pt idx="9">
                  <c:v>378.406019431661</c:v>
                </c:pt>
                <c:pt idx="10">
                  <c:v>383.88411045722</c:v>
                </c:pt>
                <c:pt idx="11">
                  <c:v>48.4764542936288</c:v>
                </c:pt>
                <c:pt idx="12">
                  <c:v>48.8468809073724</c:v>
                </c:pt>
                <c:pt idx="13">
                  <c:v>8.73421123353937</c:v>
                </c:pt>
                <c:pt idx="14">
                  <c:v>6.71862402579952</c:v>
                </c:pt>
                <c:pt idx="15">
                  <c:v>235.639642100949</c:v>
                </c:pt>
                <c:pt idx="16">
                  <c:v>231.541561368759</c:v>
                </c:pt>
                <c:pt idx="17">
                  <c:v>250.244140625</c:v>
                </c:pt>
                <c:pt idx="18">
                  <c:v>250.194851505063</c:v>
                </c:pt>
                <c:pt idx="19">
                  <c:v>12.0786010456102</c:v>
                </c:pt>
                <c:pt idx="20">
                  <c:v>11.5966796875</c:v>
                </c:pt>
                <c:pt idx="21">
                  <c:v>12.4260355029586</c:v>
                </c:pt>
                <c:pt idx="22">
                  <c:v>7.32421875</c:v>
                </c:pt>
                <c:pt idx="23">
                  <c:v>6.103515625</c:v>
                </c:pt>
                <c:pt idx="24">
                  <c:v>8.32466181061395</c:v>
                </c:pt>
                <c:pt idx="25">
                  <c:v>363.540220768061</c:v>
                </c:pt>
                <c:pt idx="26">
                  <c:v>344.921794959361</c:v>
                </c:pt>
                <c:pt idx="27">
                  <c:v>324.129651860744</c:v>
                </c:pt>
                <c:pt idx="28">
                  <c:v>316.001149095088</c:v>
                </c:pt>
                <c:pt idx="29">
                  <c:v>295.857988165681</c:v>
                </c:pt>
                <c:pt idx="30">
                  <c:v>344.444444444444</c:v>
                </c:pt>
                <c:pt idx="31">
                  <c:v>340.05656319328</c:v>
                </c:pt>
                <c:pt idx="32">
                  <c:v>333.310566218155</c:v>
                </c:pt>
                <c:pt idx="33">
                  <c:v>331.261525852059</c:v>
                </c:pt>
                <c:pt idx="34">
                  <c:v>325.576128192062</c:v>
                </c:pt>
                <c:pt idx="35">
                  <c:v>432.347026716461</c:v>
                </c:pt>
                <c:pt idx="36">
                  <c:v>429.245757877429</c:v>
                </c:pt>
                <c:pt idx="37">
                  <c:v>425.362689210439</c:v>
                </c:pt>
                <c:pt idx="38">
                  <c:v>426.397097051428</c:v>
                </c:pt>
                <c:pt idx="39">
                  <c:v>8.53766819206338</c:v>
                </c:pt>
                <c:pt idx="40">
                  <c:v>9.22068164742846</c:v>
                </c:pt>
                <c:pt idx="41">
                  <c:v>7.51314800901578</c:v>
                </c:pt>
                <c:pt idx="42">
                  <c:v>100.767183171745</c:v>
                </c:pt>
                <c:pt idx="43">
                  <c:v>100.82465639317</c:v>
                </c:pt>
                <c:pt idx="44">
                  <c:v>193.771626297578</c:v>
                </c:pt>
                <c:pt idx="45">
                  <c:v>192.541330257593</c:v>
                </c:pt>
                <c:pt idx="46">
                  <c:v>189.208984375</c:v>
                </c:pt>
                <c:pt idx="47">
                  <c:v>7.44001488002976</c:v>
                </c:pt>
                <c:pt idx="48">
                  <c:v>6.61017967670212</c:v>
                </c:pt>
                <c:pt idx="49">
                  <c:v>402.83203125</c:v>
                </c:pt>
                <c:pt idx="50">
                  <c:v>397.912871053752</c:v>
                </c:pt>
                <c:pt idx="51">
                  <c:v>399.7802734375</c:v>
                </c:pt>
                <c:pt idx="52">
                  <c:v>399.408284023669</c:v>
                </c:pt>
                <c:pt idx="53">
                  <c:v>393.606153476354</c:v>
                </c:pt>
                <c:pt idx="54">
                  <c:v>393.080786161572</c:v>
                </c:pt>
              </c:numCache>
            </c:numRef>
          </c:yVal>
          <c:smooth val="0"/>
        </c:ser>
        <c:axId val="6546330"/>
        <c:axId val="28204987"/>
      </c:scatterChart>
      <c:valAx>
        <c:axId val="65463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04987"/>
        <c:crosses val="autoZero"/>
        <c:crossBetween val="midCat"/>
      </c:valAx>
      <c:valAx>
        <c:axId val="282049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63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523800</xdr:colOff>
      <xdr:row>17</xdr:row>
      <xdr:rowOff>157320</xdr:rowOff>
    </xdr:from>
    <xdr:to>
      <xdr:col>9</xdr:col>
      <xdr:colOff>85320</xdr:colOff>
      <xdr:row>32</xdr:row>
      <xdr:rowOff>104400</xdr:rowOff>
    </xdr:to>
    <xdr:graphicFrame>
      <xdr:nvGraphicFramePr>
        <xdr:cNvPr id="0" name="Graphique 2"/>
        <xdr:cNvGraphicFramePr/>
      </xdr:nvGraphicFramePr>
      <xdr:xfrm>
        <a:off x="3333600" y="3395880"/>
        <a:ext cx="6171840" cy="28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285840</xdr:colOff>
      <xdr:row>12</xdr:row>
      <xdr:rowOff>71280</xdr:rowOff>
    </xdr:from>
    <xdr:to>
      <xdr:col>10</xdr:col>
      <xdr:colOff>285480</xdr:colOff>
      <xdr:row>26</xdr:row>
      <xdr:rowOff>147240</xdr:rowOff>
    </xdr:to>
    <xdr:graphicFrame>
      <xdr:nvGraphicFramePr>
        <xdr:cNvPr id="1" name="Graphique 1"/>
        <xdr:cNvGraphicFramePr/>
      </xdr:nvGraphicFramePr>
      <xdr:xfrm>
        <a:off x="4699080" y="2357280"/>
        <a:ext cx="561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324000</xdr:colOff>
      <xdr:row>53</xdr:row>
      <xdr:rowOff>127800</xdr:rowOff>
    </xdr:from>
    <xdr:to>
      <xdr:col>13</xdr:col>
      <xdr:colOff>345960</xdr:colOff>
      <xdr:row>68</xdr:row>
      <xdr:rowOff>13320</xdr:rowOff>
    </xdr:to>
    <xdr:graphicFrame>
      <xdr:nvGraphicFramePr>
        <xdr:cNvPr id="2" name="Graphique 2"/>
        <xdr:cNvGraphicFramePr/>
      </xdr:nvGraphicFramePr>
      <xdr:xfrm>
        <a:off x="9455400" y="10195560"/>
        <a:ext cx="6000480" cy="27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476280</xdr:colOff>
      <xdr:row>12</xdr:row>
      <xdr:rowOff>71280</xdr:rowOff>
    </xdr:from>
    <xdr:to>
      <xdr:col>10</xdr:col>
      <xdr:colOff>475920</xdr:colOff>
      <xdr:row>26</xdr:row>
      <xdr:rowOff>147240</xdr:rowOff>
    </xdr:to>
    <xdr:graphicFrame>
      <xdr:nvGraphicFramePr>
        <xdr:cNvPr id="3" name="Graphique 1"/>
        <xdr:cNvGraphicFramePr/>
      </xdr:nvGraphicFramePr>
      <xdr:xfrm>
        <a:off x="4635360" y="2357280"/>
        <a:ext cx="561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44" activePane="bottomLeft" state="frozen"/>
      <selection pane="topLeft" activeCell="A1" activeCellId="0" sqref="A1"/>
      <selection pane="bottomLeft" activeCell="H79" activeCellId="0" sqref="H79"/>
    </sheetView>
  </sheetViews>
  <sheetFormatPr defaultColWidth="10.5390625" defaultRowHeight="15" zeroHeight="false" outlineLevelRow="0" outlineLevelCol="0"/>
  <cols>
    <col collapsed="false" customWidth="true" hidden="false" outlineLevel="0" max="6" min="6" style="0" width="15.57"/>
    <col collapsed="false" customWidth="true" hidden="false" outlineLevel="0" max="7" min="7" style="0" width="12.14"/>
    <col collapsed="false" customWidth="true" hidden="false" outlineLevel="0" max="8" min="8" style="0" width="13.43"/>
    <col collapsed="false" customWidth="true" hidden="false" outlineLevel="0" max="9" min="9" style="0" width="12.14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0" width="14.28"/>
    <col collapsed="false" customWidth="true" hidden="false" outlineLevel="0" max="15" min="15" style="3" width="11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2" t="s">
        <v>11</v>
      </c>
      <c r="M1" s="0" t="s">
        <v>12</v>
      </c>
      <c r="N1" s="0" t="s">
        <v>13</v>
      </c>
      <c r="O1" s="3" t="s">
        <v>14</v>
      </c>
    </row>
    <row r="2" customFormat="false" ht="15" hidden="false" customHeight="false" outlineLevel="0" collapsed="false">
      <c r="A2" s="4" t="n">
        <v>45086</v>
      </c>
      <c r="B2" s="5" t="n">
        <v>0.484027777777778</v>
      </c>
      <c r="D2" s="0" t="n">
        <v>92</v>
      </c>
      <c r="E2" s="0" t="n">
        <v>118</v>
      </c>
      <c r="F2" s="0" t="n">
        <v>1.64</v>
      </c>
    </row>
    <row r="3" customFormat="false" ht="15" hidden="false" customHeight="false" outlineLevel="0" collapsed="false">
      <c r="B3" s="5" t="n">
        <v>0.485416666666667</v>
      </c>
      <c r="D3" s="0" t="n">
        <v>92</v>
      </c>
      <c r="E3" s="0" t="n">
        <v>118</v>
      </c>
      <c r="F3" s="0" t="n">
        <v>1.58</v>
      </c>
    </row>
    <row r="4" customFormat="false" ht="15" hidden="false" customHeight="false" outlineLevel="0" collapsed="false">
      <c r="B4" s="5" t="n">
        <v>0.488194444444444</v>
      </c>
      <c r="C4" s="0" t="n">
        <v>1.7</v>
      </c>
      <c r="D4" s="0" t="n">
        <v>100</v>
      </c>
      <c r="E4" s="0" t="n">
        <v>114</v>
      </c>
      <c r="F4" s="0" t="n">
        <v>1.67</v>
      </c>
    </row>
    <row r="5" customFormat="false" ht="15" hidden="false" customHeight="false" outlineLevel="0" collapsed="false">
      <c r="B5" s="5" t="n">
        <v>0.0722222222222222</v>
      </c>
      <c r="F5" s="0" t="n">
        <v>1.67</v>
      </c>
    </row>
    <row r="6" customFormat="false" ht="15" hidden="false" customHeight="false" outlineLevel="0" collapsed="false">
      <c r="C6" s="0" t="s">
        <v>15</v>
      </c>
      <c r="G6" s="0" t="n">
        <v>337</v>
      </c>
      <c r="J6" s="0" t="n">
        <v>90</v>
      </c>
      <c r="K6" s="1" t="n">
        <v>730</v>
      </c>
    </row>
    <row r="7" customFormat="false" ht="15" hidden="false" customHeight="false" outlineLevel="0" collapsed="false">
      <c r="C7" s="0" t="n">
        <v>1.7</v>
      </c>
      <c r="F7" s="0" t="n">
        <v>1.58</v>
      </c>
      <c r="H7" s="0" t="n">
        <v>1.3</v>
      </c>
      <c r="I7" s="0" t="n">
        <v>0.9</v>
      </c>
    </row>
    <row r="8" customFormat="false" ht="15" hidden="false" customHeight="false" outlineLevel="0" collapsed="false">
      <c r="H8" s="0" t="n">
        <v>1.25</v>
      </c>
      <c r="I8" s="0" t="n">
        <v>1</v>
      </c>
      <c r="K8" s="1" t="n">
        <v>650</v>
      </c>
    </row>
    <row r="9" customFormat="false" ht="15" hidden="false" customHeight="false" outlineLevel="0" collapsed="false">
      <c r="B9" s="5" t="n">
        <v>0.497916666666667</v>
      </c>
      <c r="J9" s="0" t="n">
        <v>58</v>
      </c>
      <c r="K9" s="1" t="s">
        <v>16</v>
      </c>
    </row>
    <row r="10" customFormat="false" ht="15" hidden="false" customHeight="false" outlineLevel="0" collapsed="false">
      <c r="B10" s="5" t="n">
        <v>0.498611111111111</v>
      </c>
      <c r="K10" s="1" t="n">
        <v>203</v>
      </c>
    </row>
    <row r="11" customFormat="false" ht="15" hidden="false" customHeight="false" outlineLevel="0" collapsed="false">
      <c r="G11" s="0" t="n">
        <v>350</v>
      </c>
      <c r="J11" s="0" t="n">
        <v>50</v>
      </c>
      <c r="K11" s="1" t="s">
        <v>17</v>
      </c>
    </row>
    <row r="12" customFormat="false" ht="15" hidden="false" customHeight="false" outlineLevel="0" collapsed="false">
      <c r="B12" s="5" t="n">
        <v>0.502083333333333</v>
      </c>
      <c r="G12" s="0" t="n">
        <v>353</v>
      </c>
      <c r="J12" s="0" t="n">
        <v>33</v>
      </c>
      <c r="K12" s="1" t="n">
        <v>203.4</v>
      </c>
    </row>
    <row r="13" customFormat="false" ht="15" hidden="false" customHeight="false" outlineLevel="0" collapsed="false">
      <c r="B13" s="5" t="n">
        <v>0.504166666666667</v>
      </c>
      <c r="C13" s="0" t="n">
        <v>1.75</v>
      </c>
      <c r="F13" s="0" t="n">
        <v>1.6</v>
      </c>
      <c r="K13" s="1" t="n">
        <v>205</v>
      </c>
    </row>
    <row r="14" customFormat="false" ht="15" hidden="false" customHeight="false" outlineLevel="0" collapsed="false">
      <c r="B14" s="5" t="n">
        <v>0.507638888888889</v>
      </c>
      <c r="C14" s="0" t="n">
        <v>1.75</v>
      </c>
      <c r="F14" s="0" t="n">
        <v>1.6</v>
      </c>
      <c r="K14" s="1" t="n">
        <v>192</v>
      </c>
    </row>
    <row r="15" customFormat="false" ht="15" hidden="false" customHeight="false" outlineLevel="0" collapsed="false">
      <c r="B15" s="5" t="n">
        <v>0.508333333333333</v>
      </c>
      <c r="D15" s="0" t="n">
        <v>102</v>
      </c>
      <c r="E15" s="0" t="n">
        <v>114</v>
      </c>
      <c r="G15" s="0" t="n">
        <v>353</v>
      </c>
      <c r="H15" s="0" t="n">
        <v>1.3</v>
      </c>
      <c r="I15" s="0" t="n">
        <v>1</v>
      </c>
      <c r="J15" s="0" t="n">
        <v>33</v>
      </c>
      <c r="K15" s="1" t="n">
        <v>206</v>
      </c>
    </row>
    <row r="16" customFormat="false" ht="15" hidden="false" customHeight="false" outlineLevel="0" collapsed="false">
      <c r="B16" s="5" t="n">
        <v>0.511111111111111</v>
      </c>
      <c r="K16" s="1" t="n">
        <v>219</v>
      </c>
    </row>
    <row r="17" customFormat="false" ht="15" hidden="false" customHeight="false" outlineLevel="0" collapsed="false">
      <c r="B17" s="5" t="n">
        <v>0.5125</v>
      </c>
      <c r="K17" s="1" t="n">
        <v>249</v>
      </c>
    </row>
    <row r="18" customFormat="false" ht="15" hidden="false" customHeight="false" outlineLevel="0" collapsed="false">
      <c r="K18" s="1" t="n">
        <v>254</v>
      </c>
      <c r="M18" s="0" t="n">
        <v>121</v>
      </c>
    </row>
    <row r="19" customFormat="false" ht="15" hidden="false" customHeight="false" outlineLevel="0" collapsed="false">
      <c r="K19" s="1" t="n">
        <v>258</v>
      </c>
      <c r="M19" s="0" t="n">
        <v>121.5</v>
      </c>
    </row>
    <row r="20" customFormat="false" ht="15" hidden="false" customHeight="false" outlineLevel="0" collapsed="false">
      <c r="K20" s="1" t="n">
        <v>262</v>
      </c>
      <c r="M20" s="0" t="n">
        <v>141.7</v>
      </c>
    </row>
    <row r="21" customFormat="false" ht="15" hidden="false" customHeight="false" outlineLevel="0" collapsed="false">
      <c r="K21" s="1" t="n">
        <v>264</v>
      </c>
      <c r="M21" s="0" t="n">
        <v>141.7</v>
      </c>
    </row>
    <row r="22" customFormat="false" ht="15" hidden="false" customHeight="false" outlineLevel="0" collapsed="false">
      <c r="K22" s="1" t="n">
        <v>270</v>
      </c>
      <c r="L22" s="2" t="n">
        <v>1.16</v>
      </c>
    </row>
    <row r="23" customFormat="false" ht="15" hidden="false" customHeight="false" outlineLevel="0" collapsed="false">
      <c r="K23" s="1" t="n">
        <v>271.8</v>
      </c>
      <c r="L23" s="2" t="n">
        <v>1.17</v>
      </c>
    </row>
    <row r="24" customFormat="false" ht="15" hidden="false" customHeight="false" outlineLevel="0" collapsed="false">
      <c r="K24" s="1" t="n">
        <v>274.5</v>
      </c>
      <c r="L24" s="2" t="n">
        <v>1.18</v>
      </c>
    </row>
    <row r="25" customFormat="false" ht="15" hidden="false" customHeight="false" outlineLevel="0" collapsed="false">
      <c r="K25" s="1" t="n">
        <v>277.4</v>
      </c>
    </row>
    <row r="26" customFormat="false" ht="15" hidden="false" customHeight="false" outlineLevel="0" collapsed="false">
      <c r="K26" s="1" t="n">
        <v>280</v>
      </c>
      <c r="L26" s="2" t="n">
        <v>1.2</v>
      </c>
    </row>
    <row r="27" customFormat="false" ht="15" hidden="false" customHeight="false" outlineLevel="0" collapsed="false">
      <c r="K27" s="1" t="n">
        <v>283.3</v>
      </c>
      <c r="L27" s="2" t="n">
        <v>1.214</v>
      </c>
    </row>
    <row r="28" customFormat="false" ht="15" hidden="false" customHeight="false" outlineLevel="0" collapsed="false">
      <c r="K28" s="1" t="n">
        <v>285.1</v>
      </c>
      <c r="L28" s="2" t="n">
        <v>1.222</v>
      </c>
    </row>
    <row r="29" customFormat="false" ht="15" hidden="false" customHeight="false" outlineLevel="0" collapsed="false">
      <c r="K29" s="1" t="n">
        <v>286.6</v>
      </c>
      <c r="L29" s="2" t="n">
        <v>1.237</v>
      </c>
    </row>
    <row r="30" customFormat="false" ht="15" hidden="false" customHeight="false" outlineLevel="0" collapsed="false">
      <c r="K30" s="1" t="n">
        <v>288.8</v>
      </c>
      <c r="L30" s="2" t="n">
        <v>1.239</v>
      </c>
    </row>
    <row r="31" customFormat="false" ht="15" hidden="false" customHeight="false" outlineLevel="0" collapsed="false">
      <c r="K31" s="1" t="n">
        <v>290.6</v>
      </c>
    </row>
    <row r="32" customFormat="false" ht="15" hidden="false" customHeight="false" outlineLevel="0" collapsed="false">
      <c r="K32" s="1" t="n">
        <v>292.6</v>
      </c>
      <c r="L32" s="2" t="n">
        <v>1.25</v>
      </c>
    </row>
    <row r="33" customFormat="false" ht="15" hidden="false" customHeight="false" outlineLevel="0" collapsed="false">
      <c r="B33" s="5" t="n">
        <v>0.519444444444444</v>
      </c>
      <c r="K33" s="1" t="n">
        <v>297.3</v>
      </c>
      <c r="L33" s="2" t="n">
        <v>1.269</v>
      </c>
    </row>
    <row r="34" customFormat="false" ht="15" hidden="false" customHeight="false" outlineLevel="0" collapsed="false">
      <c r="B34" s="5" t="n">
        <v>0.519444444444444</v>
      </c>
      <c r="K34" s="1" t="n">
        <v>304.7</v>
      </c>
      <c r="L34" s="2" t="n">
        <v>1.297</v>
      </c>
    </row>
    <row r="35" customFormat="false" ht="15" hidden="false" customHeight="false" outlineLevel="0" collapsed="false">
      <c r="B35" s="5" t="n">
        <v>0.520138888888889</v>
      </c>
      <c r="K35" s="1" t="n">
        <v>307.8</v>
      </c>
      <c r="L35" s="2" t="n">
        <v>1.315</v>
      </c>
    </row>
    <row r="36" customFormat="false" ht="15" hidden="false" customHeight="false" outlineLevel="0" collapsed="false">
      <c r="B36" s="5" t="n">
        <v>0.521527777777778</v>
      </c>
      <c r="K36" s="1" t="n">
        <v>312.7</v>
      </c>
      <c r="L36" s="2" t="n">
        <v>1.35</v>
      </c>
    </row>
    <row r="38" customFormat="false" ht="15" hidden="false" customHeight="false" outlineLevel="0" collapsed="false">
      <c r="B38" s="5" t="n">
        <v>0.522916666666667</v>
      </c>
      <c r="H38" s="0" t="n">
        <v>1.3</v>
      </c>
      <c r="I38" s="0" t="n">
        <v>1</v>
      </c>
      <c r="K38" s="1" t="n">
        <v>324</v>
      </c>
      <c r="L38" s="2" t="n">
        <v>1.389</v>
      </c>
    </row>
    <row r="39" customFormat="false" ht="15" hidden="false" customHeight="false" outlineLevel="0" collapsed="false">
      <c r="K39" s="1" t="n">
        <v>416</v>
      </c>
    </row>
    <row r="40" customFormat="false" ht="15" hidden="false" customHeight="false" outlineLevel="0" collapsed="false">
      <c r="J40" s="0" t="n">
        <v>61</v>
      </c>
      <c r="K40" s="1" t="s">
        <v>18</v>
      </c>
    </row>
    <row r="41" customFormat="false" ht="15" hidden="false" customHeight="false" outlineLevel="0" collapsed="false">
      <c r="G41" s="0" t="n">
        <v>9</v>
      </c>
      <c r="J41" s="0" t="n">
        <v>71</v>
      </c>
      <c r="K41" s="1" t="s">
        <v>19</v>
      </c>
    </row>
    <row r="42" customFormat="false" ht="15" hidden="false" customHeight="false" outlineLevel="0" collapsed="false">
      <c r="B42" s="5" t="n">
        <v>0.527083333333333</v>
      </c>
      <c r="J42" s="0" t="n">
        <v>84</v>
      </c>
      <c r="K42" s="1" t="n">
        <v>200</v>
      </c>
    </row>
    <row r="43" customFormat="false" ht="15" hidden="false" customHeight="false" outlineLevel="0" collapsed="false">
      <c r="B43" s="5" t="n">
        <v>0.560416666666667</v>
      </c>
      <c r="K43" s="1" t="n">
        <v>156.5</v>
      </c>
      <c r="L43" s="2" t="n">
        <v>0.708</v>
      </c>
    </row>
    <row r="44" customFormat="false" ht="15" hidden="false" customHeight="false" outlineLevel="0" collapsed="false">
      <c r="K44" s="1" t="n">
        <v>149</v>
      </c>
      <c r="L44" s="2" t="n">
        <v>0.677</v>
      </c>
    </row>
    <row r="45" customFormat="false" ht="15" hidden="false" customHeight="false" outlineLevel="0" collapsed="false">
      <c r="K45" s="1" t="n">
        <v>144</v>
      </c>
      <c r="L45" s="2" t="n">
        <v>0.66</v>
      </c>
    </row>
    <row r="46" customFormat="false" ht="15" hidden="false" customHeight="false" outlineLevel="0" collapsed="false">
      <c r="H46" s="0" t="n">
        <v>1.2</v>
      </c>
      <c r="I46" s="0" t="n">
        <v>0.98</v>
      </c>
    </row>
    <row r="47" customFormat="false" ht="15" hidden="false" customHeight="false" outlineLevel="0" collapsed="false">
      <c r="B47" s="5" t="n">
        <v>0.568055555555556</v>
      </c>
      <c r="G47" s="0" t="n">
        <v>11</v>
      </c>
      <c r="J47" s="0" t="n">
        <v>151</v>
      </c>
      <c r="K47" s="1" t="n">
        <v>193</v>
      </c>
    </row>
    <row r="48" customFormat="false" ht="15" hidden="false" customHeight="false" outlineLevel="0" collapsed="false">
      <c r="K48" s="1" t="n">
        <v>199</v>
      </c>
      <c r="L48" s="2" t="n">
        <v>0.837</v>
      </c>
    </row>
    <row r="49" customFormat="false" ht="15" hidden="false" customHeight="false" outlineLevel="0" collapsed="false">
      <c r="K49" s="1" t="n">
        <f aca="false">L49*233</f>
        <v>168.925</v>
      </c>
      <c r="L49" s="2" t="n">
        <v>0.725</v>
      </c>
      <c r="O49" s="3" t="n">
        <v>565</v>
      </c>
    </row>
    <row r="50" customFormat="false" ht="15" hidden="false" customHeight="false" outlineLevel="0" collapsed="false">
      <c r="K50" s="1" t="n">
        <f aca="false">L50*233</f>
        <v>172.653</v>
      </c>
      <c r="L50" s="2" t="n">
        <v>0.741</v>
      </c>
      <c r="O50" s="3" t="n">
        <v>588</v>
      </c>
    </row>
    <row r="51" customFormat="false" ht="15" hidden="false" customHeight="false" outlineLevel="0" collapsed="false">
      <c r="K51" s="1" t="n">
        <f aca="false">L51*233</f>
        <v>174.517</v>
      </c>
      <c r="L51" s="2" t="n">
        <v>0.749</v>
      </c>
      <c r="O51" s="3" t="n">
        <v>604</v>
      </c>
    </row>
    <row r="52" customFormat="false" ht="15" hidden="false" customHeight="false" outlineLevel="0" collapsed="false">
      <c r="K52" s="1" t="n">
        <f aca="false">L52*233</f>
        <v>67.57</v>
      </c>
      <c r="L52" s="2" t="n">
        <v>0.29</v>
      </c>
      <c r="O52" s="3" t="n">
        <v>104</v>
      </c>
    </row>
    <row r="53" customFormat="false" ht="15" hidden="false" customHeight="false" outlineLevel="0" collapsed="false">
      <c r="K53" s="1" t="n">
        <f aca="false">L53*233</f>
        <v>313.618</v>
      </c>
      <c r="L53" s="2" t="n">
        <v>1.346</v>
      </c>
      <c r="O53" s="3" t="n">
        <v>1889</v>
      </c>
    </row>
    <row r="54" customFormat="false" ht="15" hidden="false" customHeight="false" outlineLevel="0" collapsed="false">
      <c r="K54" s="1" t="n">
        <f aca="false">L54*233</f>
        <v>232.534</v>
      </c>
      <c r="L54" s="2" t="n">
        <v>0.998</v>
      </c>
      <c r="O54" s="3" t="n">
        <v>1055</v>
      </c>
    </row>
    <row r="55" customFormat="false" ht="15" hidden="false" customHeight="false" outlineLevel="0" collapsed="false">
      <c r="K55" s="1" t="n">
        <f aca="false">L55*233</f>
        <v>238.825</v>
      </c>
      <c r="L55" s="2" t="n">
        <v>1.025</v>
      </c>
      <c r="O55" s="3" t="n">
        <v>1120</v>
      </c>
    </row>
    <row r="56" customFormat="false" ht="15" hidden="false" customHeight="false" outlineLevel="0" collapsed="false">
      <c r="K56" s="1" t="n">
        <f aca="false">L56*233</f>
        <v>190.594</v>
      </c>
      <c r="L56" s="2" t="n">
        <v>0.818</v>
      </c>
      <c r="O56" s="3" t="n">
        <v>710</v>
      </c>
    </row>
    <row r="57" customFormat="false" ht="15" hidden="false" customHeight="false" outlineLevel="0" collapsed="false">
      <c r="K57" s="1" t="n">
        <f aca="false">L57*233</f>
        <v>37.979</v>
      </c>
      <c r="L57" s="2" t="n">
        <v>0.163</v>
      </c>
      <c r="O57" s="3" t="n">
        <v>44</v>
      </c>
    </row>
    <row r="58" customFormat="false" ht="15" hidden="false" customHeight="false" outlineLevel="0" collapsed="false">
      <c r="K58" s="1" t="n">
        <f aca="false">L58*233</f>
        <v>87.841</v>
      </c>
      <c r="L58" s="2" t="n">
        <v>0.377</v>
      </c>
      <c r="O58" s="3" t="n">
        <v>161</v>
      </c>
    </row>
    <row r="59" customFormat="false" ht="15" hidden="false" customHeight="false" outlineLevel="0" collapsed="false">
      <c r="K59" s="1" t="n">
        <f aca="false">L59*233</f>
        <v>95.996</v>
      </c>
      <c r="L59" s="2" t="n">
        <v>0.412</v>
      </c>
      <c r="O59" s="3" t="n">
        <v>186</v>
      </c>
    </row>
    <row r="60" customFormat="false" ht="15" hidden="false" customHeight="false" outlineLevel="0" collapsed="false">
      <c r="K60" s="1" t="n">
        <f aca="false">L60*233</f>
        <v>147.256</v>
      </c>
      <c r="L60" s="2" t="n">
        <v>0.632</v>
      </c>
      <c r="O60" s="3" t="n">
        <v>422</v>
      </c>
    </row>
    <row r="61" customFormat="false" ht="15" hidden="false" customHeight="false" outlineLevel="0" collapsed="false">
      <c r="B61" s="5" t="n">
        <v>0.666666666666667</v>
      </c>
      <c r="K61" s="1" t="n">
        <f aca="false">L61*233</f>
        <v>389.11</v>
      </c>
      <c r="L61" s="2" t="n">
        <v>1.67</v>
      </c>
      <c r="O61" s="3" t="n">
        <v>2.8</v>
      </c>
    </row>
    <row r="62" customFormat="false" ht="15" hidden="false" customHeight="false" outlineLevel="0" collapsed="false">
      <c r="K62" s="1" t="n">
        <f aca="false">L62*233</f>
        <v>368.14</v>
      </c>
      <c r="L62" s="2" t="n">
        <v>1.58</v>
      </c>
    </row>
    <row r="64" customFormat="false" ht="15" hidden="false" customHeight="false" outlineLevel="0" collapsed="false">
      <c r="N64" s="0" t="n">
        <v>162</v>
      </c>
    </row>
    <row r="65" s="6" customFormat="true" ht="15" hidden="false" customHeight="false" outlineLevel="0" collapsed="false"/>
    <row r="66" customFormat="false" ht="15" hidden="false" customHeight="false" outlineLevel="0" collapsed="false">
      <c r="A66" s="4"/>
      <c r="B66" s="5"/>
    </row>
  </sheetData>
  <conditionalFormatting sqref="A1:AMJ1048576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" activeCellId="0" sqref="C1"/>
    </sheetView>
  </sheetViews>
  <sheetFormatPr defaultColWidth="10.5390625" defaultRowHeight="15" zeroHeight="false" outlineLevelRow="0" outlineLevelCol="0"/>
  <cols>
    <col collapsed="false" customWidth="true" hidden="false" outlineLevel="0" max="1" min="1" style="7" width="14.28"/>
    <col collapsed="false" customWidth="true" hidden="false" outlineLevel="0" max="3" min="2" style="1" width="14.28"/>
    <col collapsed="false" customWidth="true" hidden="false" outlineLevel="0" max="4" min="4" style="2" width="14.28"/>
    <col collapsed="false" customWidth="true" hidden="false" outlineLevel="0" max="6" min="5" style="3" width="11.43"/>
  </cols>
  <sheetData>
    <row r="1" customFormat="false" ht="15" hidden="false" customHeight="false" outlineLevel="0" collapsed="false">
      <c r="A1" s="7" t="s">
        <v>20</v>
      </c>
      <c r="B1" s="1" t="s">
        <v>10</v>
      </c>
      <c r="C1" s="1" t="s">
        <v>10</v>
      </c>
      <c r="D1" s="2" t="s">
        <v>11</v>
      </c>
      <c r="E1" s="3" t="s">
        <v>14</v>
      </c>
      <c r="F1" s="3" t="s">
        <v>14</v>
      </c>
    </row>
    <row r="2" customFormat="false" ht="15" hidden="false" customHeight="false" outlineLevel="0" collapsed="false">
      <c r="A2" s="8" t="n">
        <v>82.5</v>
      </c>
      <c r="B2" s="9" t="n">
        <v>99.6</v>
      </c>
      <c r="D2" s="10"/>
      <c r="E2" s="11"/>
      <c r="F2" s="11"/>
    </row>
    <row r="8" customFormat="false" ht="15" hidden="false" customHeight="false" outlineLevel="0" collapsed="false">
      <c r="D8" s="9"/>
    </row>
  </sheetData>
  <conditionalFormatting sqref="B1:F1 B2 D2:F2 B3:F1048576">
    <cfRule type="expression" priority="2" aboveAverage="0" equalAverage="0" bottom="0" percent="0" rank="0" text="" dxfId="1">
      <formula>MOD(ROW(),2)</formula>
    </cfRule>
  </conditionalFormatting>
  <conditionalFormatting sqref="A1:A1048576">
    <cfRule type="expression" priority="3" aboveAverage="0" equalAverage="0" bottom="0" percent="0" rank="0" text="" dxfId="2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22" activeCellId="0" sqref="D22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2" min="2" style="2" width="14.28"/>
  </cols>
  <sheetData>
    <row r="1" customFormat="false" ht="15" hidden="false" customHeight="false" outlineLevel="0" collapsed="false">
      <c r="A1" s="1" t="s">
        <v>10</v>
      </c>
      <c r="B1" s="2" t="s">
        <v>11</v>
      </c>
    </row>
    <row r="2" customFormat="false" ht="15" hidden="false" customHeight="false" outlineLevel="0" collapsed="false">
      <c r="A2" s="1" t="n">
        <v>410</v>
      </c>
      <c r="B2" s="2" t="n">
        <v>3.83</v>
      </c>
    </row>
    <row r="3" customFormat="false" ht="15" hidden="false" customHeight="false" outlineLevel="0" collapsed="false">
      <c r="A3" s="1" t="n">
        <v>412.6</v>
      </c>
      <c r="B3" s="2" t="n">
        <v>3.88</v>
      </c>
    </row>
    <row r="4" customFormat="false" ht="15" hidden="false" customHeight="false" outlineLevel="0" collapsed="false">
      <c r="A4" s="1" t="n">
        <v>416</v>
      </c>
      <c r="B4" s="2" t="n">
        <v>3.9</v>
      </c>
    </row>
    <row r="5" customFormat="false" ht="15" hidden="false" customHeight="false" outlineLevel="0" collapsed="false">
      <c r="A5" s="1" t="n">
        <v>242</v>
      </c>
      <c r="B5" s="2" t="n">
        <v>2.23</v>
      </c>
    </row>
    <row r="6" customFormat="false" ht="15" hidden="false" customHeight="false" outlineLevel="0" collapsed="false">
      <c r="A6" s="1" t="n">
        <v>231</v>
      </c>
      <c r="B6" s="2" t="n">
        <v>2.12</v>
      </c>
    </row>
    <row r="7" customFormat="false" ht="15" hidden="false" customHeight="false" outlineLevel="0" collapsed="false">
      <c r="A7" s="1" t="n">
        <v>56</v>
      </c>
      <c r="B7" s="2" t="n">
        <v>0.594</v>
      </c>
    </row>
    <row r="8" customFormat="false" ht="15" hidden="false" customHeight="false" outlineLevel="0" collapsed="false">
      <c r="A8" s="1" t="n">
        <v>75</v>
      </c>
      <c r="B8" s="2" t="n">
        <v>0.72</v>
      </c>
    </row>
    <row r="9" customFormat="false" ht="15" hidden="false" customHeight="false" outlineLevel="0" collapsed="false">
      <c r="A9" s="1" t="n">
        <v>161.5</v>
      </c>
      <c r="B9" s="2" t="n">
        <v>1.47</v>
      </c>
    </row>
    <row r="10" customFormat="false" ht="15" hidden="false" customHeight="false" outlineLevel="0" collapsed="false">
      <c r="A10" s="1" t="n">
        <v>298</v>
      </c>
      <c r="B10" s="2" t="n">
        <v>2.73</v>
      </c>
    </row>
    <row r="11" customFormat="false" ht="15" hidden="false" customHeight="false" outlineLevel="0" collapsed="false">
      <c r="A11" s="1" t="n">
        <v>389</v>
      </c>
      <c r="B11" s="2" t="n">
        <v>3.667</v>
      </c>
    </row>
    <row r="12" customFormat="false" ht="15" hidden="false" customHeight="false" outlineLevel="0" collapsed="false">
      <c r="A12" s="1" t="n">
        <v>411</v>
      </c>
      <c r="B12" s="2" t="n">
        <v>3.85</v>
      </c>
    </row>
    <row r="13" customFormat="false" ht="15" hidden="false" customHeight="false" outlineLevel="0" collapsed="false">
      <c r="A13" s="1" t="n">
        <v>362.5</v>
      </c>
      <c r="B13" s="2" t="n">
        <v>3.41</v>
      </c>
    </row>
  </sheetData>
  <conditionalFormatting sqref="A1:B1048576">
    <cfRule type="expression" priority="2" aboveAverage="0" equalAverage="0" bottom="0" percent="0" rank="0" text="" dxfId="3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3" activeCellId="0" sqref="A13"/>
    </sheetView>
  </sheetViews>
  <sheetFormatPr defaultColWidth="10.5390625" defaultRowHeight="15" zeroHeight="false" outlineLevelRow="0" outlineLevelCol="0"/>
  <cols>
    <col collapsed="false" customWidth="true" hidden="false" outlineLevel="0" max="1" min="1" style="7" width="14.28"/>
    <col collapsed="false" customWidth="true" hidden="false" outlineLevel="0" max="2" min="2" style="3" width="11.43"/>
    <col collapsed="false" customWidth="true" hidden="false" outlineLevel="0" max="3" min="3" style="1" width="14.28"/>
    <col collapsed="false" customWidth="true" hidden="false" outlineLevel="0" max="5" min="5" style="0" width="33.14"/>
  </cols>
  <sheetData>
    <row r="1" customFormat="false" ht="15" hidden="false" customHeight="false" outlineLevel="0" collapsed="false">
      <c r="A1" s="7" t="s">
        <v>20</v>
      </c>
      <c r="B1" s="3" t="s">
        <v>14</v>
      </c>
      <c r="C1" s="1" t="s">
        <v>10</v>
      </c>
    </row>
    <row r="2" customFormat="false" ht="15" hidden="false" customHeight="false" outlineLevel="0" collapsed="false">
      <c r="A2" s="8" t="n">
        <v>85</v>
      </c>
      <c r="B2" s="11" t="n">
        <v>18</v>
      </c>
    </row>
    <row r="3" customFormat="false" ht="15" hidden="false" customHeight="false" outlineLevel="0" collapsed="false">
      <c r="A3" s="7" t="n">
        <v>84</v>
      </c>
      <c r="B3" s="3" t="n">
        <v>34</v>
      </c>
      <c r="C3" s="1" t="n">
        <v>128.8</v>
      </c>
    </row>
    <row r="4" customFormat="false" ht="15" hidden="false" customHeight="false" outlineLevel="0" collapsed="false">
      <c r="A4" s="7" t="n">
        <v>83</v>
      </c>
      <c r="B4" s="3" t="n">
        <v>102</v>
      </c>
      <c r="C4" s="1" t="n">
        <v>120</v>
      </c>
    </row>
    <row r="5" customFormat="false" ht="15" hidden="false" customHeight="false" outlineLevel="0" collapsed="false">
      <c r="A5" s="7" t="n">
        <v>82</v>
      </c>
      <c r="B5" s="3" t="n">
        <v>56</v>
      </c>
      <c r="C5" s="1" t="n">
        <v>122</v>
      </c>
    </row>
    <row r="6" customFormat="false" ht="15" hidden="false" customHeight="false" outlineLevel="0" collapsed="false">
      <c r="A6" s="7" t="n">
        <v>82.5</v>
      </c>
      <c r="B6" s="3" t="n">
        <v>76</v>
      </c>
      <c r="C6" s="1" t="n">
        <v>122</v>
      </c>
    </row>
    <row r="7" customFormat="false" ht="15" hidden="false" customHeight="false" outlineLevel="0" collapsed="false">
      <c r="A7" s="7" t="n">
        <v>82.8</v>
      </c>
      <c r="B7" s="3" t="n">
        <v>88</v>
      </c>
    </row>
    <row r="8" customFormat="false" ht="15" hidden="false" customHeight="false" outlineLevel="0" collapsed="false">
      <c r="A8" s="7" t="n">
        <v>83</v>
      </c>
      <c r="B8" s="3" t="n">
        <v>97.5</v>
      </c>
      <c r="C8" s="1" t="n">
        <v>122</v>
      </c>
      <c r="E8" s="0" t="s">
        <v>21</v>
      </c>
    </row>
    <row r="9" customFormat="false" ht="15" hidden="false" customHeight="false" outlineLevel="0" collapsed="false">
      <c r="A9" s="7" t="n">
        <v>83.2</v>
      </c>
      <c r="B9" s="3" t="n">
        <v>93</v>
      </c>
      <c r="C9" s="1" t="n">
        <v>122</v>
      </c>
      <c r="E9" s="0" t="s">
        <v>22</v>
      </c>
    </row>
    <row r="10" customFormat="false" ht="15" hidden="false" customHeight="false" outlineLevel="0" collapsed="false">
      <c r="A10" s="7" t="n">
        <v>83.2</v>
      </c>
      <c r="B10" s="3" t="n">
        <v>191</v>
      </c>
      <c r="C10" s="1" t="n">
        <v>104</v>
      </c>
      <c r="E10" s="0" t="s">
        <v>23</v>
      </c>
    </row>
  </sheetData>
  <conditionalFormatting sqref="B1:B1048576">
    <cfRule type="expression" priority="2" aboveAverage="0" equalAverage="0" bottom="0" percent="0" rank="0" text="" dxfId="4">
      <formula>MOD(ROW(),2)</formula>
    </cfRule>
  </conditionalFormatting>
  <conditionalFormatting sqref="A1:A1048576">
    <cfRule type="expression" priority="3" aboveAverage="0" equalAverage="0" bottom="0" percent="0" rank="0" text="" dxfId="5">
      <formula>MOD(ROW(),2)</formula>
    </cfRule>
  </conditionalFormatting>
  <conditionalFormatting sqref="C1 C3:C1048576">
    <cfRule type="expression" priority="4" aboveAverage="0" equalAverage="0" bottom="0" percent="0" rank="0" text="" dxfId="6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0"/>
  <sheetViews>
    <sheetView showFormulas="false" showGridLines="true" showRowColHeaders="true" showZeros="true" rightToLeft="false" tabSelected="true" showOutlineSymbols="true" defaultGridColor="true" view="normal" topLeftCell="J19" colorId="64" zoomScale="55" zoomScaleNormal="55" zoomScalePageLayoutView="100" workbookViewId="0">
      <selection pane="topLeft" activeCell="S45" activeCellId="0" sqref="S45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15.43"/>
    <col collapsed="false" customWidth="true" hidden="false" outlineLevel="0" max="6" min="6" style="0" width="15.57"/>
    <col collapsed="false" customWidth="true" hidden="false" outlineLevel="0" max="7" min="7" style="0" width="14"/>
    <col collapsed="false" customWidth="true" hidden="false" outlineLevel="0" max="10" min="8" style="0" width="15.57"/>
    <col collapsed="false" customWidth="true" hidden="false" outlineLevel="0" max="11" min="11" style="0" width="13.43"/>
    <col collapsed="false" customWidth="true" hidden="false" outlineLevel="0" max="12" min="12" style="0" width="12.14"/>
    <col collapsed="false" customWidth="true" hidden="false" outlineLevel="0" max="14" min="14" style="2" width="11.43"/>
    <col collapsed="false" customWidth="true" hidden="false" outlineLevel="0" max="16" min="15" style="1" width="14.28"/>
    <col collapsed="false" customWidth="true" hidden="false" outlineLevel="0" max="20" min="19" style="3" width="11.43"/>
    <col collapsed="false" customWidth="true" hidden="false" outlineLevel="0" max="24" min="24" style="0" width="35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24</v>
      </c>
      <c r="F1" s="0" t="s">
        <v>5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7</v>
      </c>
      <c r="L1" s="0" t="s">
        <v>8</v>
      </c>
      <c r="M1" s="0" t="s">
        <v>9</v>
      </c>
      <c r="N1" s="2" t="s">
        <v>11</v>
      </c>
      <c r="O1" s="1" t="s">
        <v>10</v>
      </c>
      <c r="P1" s="1" t="s">
        <v>10</v>
      </c>
      <c r="Q1" s="0" t="s">
        <v>13</v>
      </c>
      <c r="R1" s="0" t="s">
        <v>20</v>
      </c>
      <c r="S1" s="3" t="s">
        <v>14</v>
      </c>
      <c r="T1" s="3" t="s">
        <v>14</v>
      </c>
      <c r="U1" s="0" t="s">
        <v>29</v>
      </c>
    </row>
    <row r="2" customFormat="false" ht="15" hidden="false" customHeight="false" outlineLevel="0" collapsed="false">
      <c r="A2" s="4" t="n">
        <v>45090</v>
      </c>
      <c r="B2" s="5"/>
      <c r="C2" s="0" t="s">
        <v>30</v>
      </c>
      <c r="D2" s="0" t="n">
        <v>114</v>
      </c>
      <c r="E2" s="0" t="n">
        <v>108</v>
      </c>
      <c r="F2" s="0" t="s">
        <v>31</v>
      </c>
      <c r="G2" s="0" t="n">
        <v>344</v>
      </c>
      <c r="H2" s="0" t="n">
        <v>100.1</v>
      </c>
    </row>
    <row r="3" customFormat="false" ht="15" hidden="false" customHeight="false" outlineLevel="0" collapsed="false">
      <c r="B3" s="5"/>
      <c r="K3" s="0" t="n">
        <v>110</v>
      </c>
      <c r="L3" s="0" t="n">
        <v>79</v>
      </c>
    </row>
    <row r="4" customFormat="false" ht="15" hidden="false" customHeight="false" outlineLevel="0" collapsed="false">
      <c r="B4" s="5"/>
    </row>
    <row r="5" customFormat="false" ht="15" hidden="false" customHeight="false" outlineLevel="0" collapsed="false">
      <c r="A5" s="4" t="n">
        <v>45092</v>
      </c>
      <c r="B5" s="5"/>
      <c r="G5" s="0" t="n">
        <v>340</v>
      </c>
      <c r="I5" s="0" t="n">
        <v>93</v>
      </c>
      <c r="J5" s="0" t="n">
        <v>230</v>
      </c>
      <c r="K5" s="0" t="n">
        <v>195.5</v>
      </c>
      <c r="M5" s="0" t="n">
        <v>154</v>
      </c>
    </row>
    <row r="6" customFormat="false" ht="15" hidden="false" customHeight="false" outlineLevel="0" collapsed="false">
      <c r="K6" s="0" t="n">
        <v>202.7</v>
      </c>
      <c r="L6" s="0" t="n">
        <v>157</v>
      </c>
      <c r="M6" s="0" t="s">
        <v>32</v>
      </c>
      <c r="O6" s="1" t="n">
        <v>117.7</v>
      </c>
      <c r="Q6" s="0" t="n">
        <v>87</v>
      </c>
    </row>
    <row r="7" customFormat="false" ht="15" hidden="false" customHeight="false" outlineLevel="0" collapsed="false">
      <c r="O7" s="1" t="n">
        <v>118</v>
      </c>
      <c r="P7" s="1" t="n">
        <v>138</v>
      </c>
      <c r="R7" s="0" t="n">
        <v>83.2</v>
      </c>
      <c r="S7" s="3" t="n">
        <v>600</v>
      </c>
      <c r="T7" s="3" t="n">
        <v>560</v>
      </c>
    </row>
    <row r="9" customFormat="false" ht="15" hidden="false" customHeight="false" outlineLevel="0" collapsed="false">
      <c r="B9" s="5"/>
      <c r="O9" s="1" t="n">
        <v>116</v>
      </c>
      <c r="P9" s="1" t="n">
        <v>116</v>
      </c>
      <c r="R9" s="0" t="n">
        <v>83.4</v>
      </c>
      <c r="S9" s="3" t="n">
        <v>600</v>
      </c>
      <c r="T9" s="3" t="n">
        <v>604</v>
      </c>
      <c r="U9" s="0" t="n">
        <f aca="false">S9/(P9^2)</f>
        <v>0.044589774078478</v>
      </c>
      <c r="W9" s="0" t="s">
        <v>33</v>
      </c>
    </row>
    <row r="10" customFormat="false" ht="15" hidden="false" customHeight="false" outlineLevel="0" collapsed="false">
      <c r="B10" s="5"/>
      <c r="P10" s="1" t="n">
        <v>133.3</v>
      </c>
      <c r="R10" s="0" t="n">
        <v>83.6</v>
      </c>
      <c r="S10" s="3" t="n">
        <v>502</v>
      </c>
      <c r="U10" s="0" t="n">
        <f aca="false">S10/(P10^2)</f>
        <v>0.0282516240462966</v>
      </c>
    </row>
    <row r="11" customFormat="false" ht="15" hidden="false" customHeight="false" outlineLevel="0" collapsed="false">
      <c r="P11" s="12" t="n">
        <v>91.7</v>
      </c>
      <c r="Q11" s="13"/>
      <c r="R11" s="13" t="n">
        <v>84</v>
      </c>
      <c r="S11" s="14" t="n">
        <v>293</v>
      </c>
      <c r="T11" s="14"/>
      <c r="U11" s="13" t="n">
        <f aca="false">S11/(P11^2)</f>
        <v>0.0348440757341337</v>
      </c>
      <c r="V11" s="13"/>
      <c r="W11" s="13"/>
    </row>
    <row r="12" customFormat="false" ht="15.75" hidden="false" customHeight="false" outlineLevel="0" collapsed="false">
      <c r="B12" s="5"/>
      <c r="P12" s="1" t="n">
        <v>114.7</v>
      </c>
      <c r="R12" s="0" t="n">
        <v>84</v>
      </c>
      <c r="S12" s="3" t="n">
        <v>285</v>
      </c>
      <c r="U12" s="0" t="n">
        <f aca="false">S12/(P12^2)</f>
        <v>0.0216629712931426</v>
      </c>
    </row>
    <row r="13" customFormat="false" ht="15" hidden="false" customHeight="false" outlineLevel="0" collapsed="false">
      <c r="B13" s="5"/>
      <c r="C13" s="15"/>
      <c r="D13" s="16"/>
      <c r="E13" s="16"/>
      <c r="F13" s="16"/>
      <c r="G13" s="16"/>
      <c r="H13" s="17"/>
      <c r="P13" s="1" t="n">
        <v>116.4</v>
      </c>
      <c r="R13" s="0" t="n">
        <v>84</v>
      </c>
      <c r="S13" s="3" t="n">
        <v>283</v>
      </c>
      <c r="U13" s="0" t="n">
        <f aca="false">S13/(P13^2)</f>
        <v>0.0208872120074161</v>
      </c>
    </row>
    <row r="14" customFormat="false" ht="15" hidden="false" customHeight="false" outlineLevel="0" collapsed="false">
      <c r="B14" s="5"/>
      <c r="C14" s="18"/>
      <c r="D14" s="19"/>
      <c r="E14" s="19"/>
      <c r="F14" s="19"/>
      <c r="G14" s="19"/>
      <c r="H14" s="20"/>
      <c r="O14" s="1" t="n">
        <v>120.3</v>
      </c>
      <c r="P14" s="1" t="n">
        <v>140</v>
      </c>
      <c r="R14" s="0" t="n">
        <v>86</v>
      </c>
      <c r="S14" s="3" t="n">
        <v>22.3</v>
      </c>
      <c r="T14" s="3" t="n">
        <v>21.8</v>
      </c>
      <c r="U14" s="0" t="n">
        <f aca="false">T14/(P14^2)</f>
        <v>0.00111224489795918</v>
      </c>
    </row>
    <row r="15" customFormat="false" ht="15" hidden="false" customHeight="false" outlineLevel="0" collapsed="false">
      <c r="B15" s="5"/>
      <c r="C15" s="18"/>
      <c r="D15" s="19" t="s">
        <v>34</v>
      </c>
      <c r="E15" s="19"/>
      <c r="F15" s="19"/>
      <c r="G15" s="19" t="s">
        <v>35</v>
      </c>
      <c r="H15" s="20"/>
      <c r="P15" s="1" t="n">
        <v>143.5</v>
      </c>
      <c r="R15" s="0" t="n">
        <v>90</v>
      </c>
      <c r="S15" s="3" t="n">
        <v>13.5</v>
      </c>
      <c r="T15" s="3" t="n">
        <v>11</v>
      </c>
      <c r="U15" s="0" t="n">
        <f aca="false">S15/(P15^2)</f>
        <v>0.000655586446357246</v>
      </c>
      <c r="W15" s="0" t="s">
        <v>36</v>
      </c>
    </row>
    <row r="16" customFormat="false" ht="15" hidden="false" customHeight="false" outlineLevel="0" collapsed="false">
      <c r="B16" s="5"/>
      <c r="C16" s="18"/>
      <c r="D16" s="19"/>
      <c r="E16" s="19"/>
      <c r="F16" s="19"/>
      <c r="G16" s="19"/>
      <c r="H16" s="20"/>
      <c r="P16" s="1" t="n">
        <v>135.6</v>
      </c>
      <c r="R16" s="0" t="n">
        <v>83</v>
      </c>
      <c r="S16" s="3" t="n">
        <v>530</v>
      </c>
      <c r="U16" s="0" t="n">
        <f aca="false">S16/(P16^2)</f>
        <v>0.0288241487630633</v>
      </c>
    </row>
    <row r="17" customFormat="false" ht="15" hidden="false" customHeight="false" outlineLevel="0" collapsed="false">
      <c r="B17" s="5"/>
      <c r="C17" s="18"/>
      <c r="D17" s="19"/>
      <c r="E17" s="19"/>
      <c r="F17" s="19"/>
      <c r="G17" s="19"/>
      <c r="H17" s="20"/>
      <c r="P17" s="1" t="n">
        <v>140</v>
      </c>
      <c r="R17" s="0" t="n">
        <v>83.1</v>
      </c>
      <c r="S17" s="3" t="n">
        <v>575</v>
      </c>
      <c r="U17" s="0" t="n">
        <f aca="false">S17/(P17^2)</f>
        <v>0.0293367346938775</v>
      </c>
    </row>
    <row r="18" customFormat="false" ht="15" hidden="false" customHeight="false" outlineLevel="0" collapsed="false">
      <c r="C18" s="18"/>
      <c r="D18" s="19" t="s">
        <v>37</v>
      </c>
      <c r="E18" s="19"/>
      <c r="F18" s="19" t="s">
        <v>38</v>
      </c>
      <c r="G18" s="19"/>
      <c r="H18" s="20"/>
      <c r="P18" s="1" t="n">
        <v>135.1</v>
      </c>
      <c r="R18" s="0" t="n">
        <v>83.2</v>
      </c>
      <c r="S18" s="3" t="n">
        <v>598</v>
      </c>
      <c r="U18" s="0" t="n">
        <f aca="false">S18/(P18^2)</f>
        <v>0.0327635148128891</v>
      </c>
    </row>
    <row r="19" customFormat="false" ht="15" hidden="false" customHeight="false" outlineLevel="0" collapsed="false">
      <c r="C19" s="18"/>
      <c r="D19" s="19" t="s">
        <v>39</v>
      </c>
      <c r="E19" s="19"/>
      <c r="F19" s="19" t="s">
        <v>40</v>
      </c>
      <c r="G19" s="19" t="s">
        <v>41</v>
      </c>
      <c r="H19" s="20" t="s">
        <v>42</v>
      </c>
      <c r="P19" s="1" t="n">
        <v>134</v>
      </c>
      <c r="R19" s="0" t="n">
        <v>83.3</v>
      </c>
      <c r="S19" s="3" t="n">
        <v>576</v>
      </c>
      <c r="U19" s="0" t="n">
        <f aca="false">S19/(P19^2)</f>
        <v>0.032078413900646</v>
      </c>
    </row>
    <row r="20" customFormat="false" ht="15" hidden="false" customHeight="false" outlineLevel="0" collapsed="false">
      <c r="C20" s="18"/>
      <c r="D20" s="19"/>
      <c r="E20" s="19"/>
      <c r="F20" s="19"/>
      <c r="G20" s="19"/>
      <c r="H20" s="20"/>
      <c r="P20" s="1" t="n">
        <v>142.2</v>
      </c>
      <c r="R20" s="0" t="n">
        <v>83.4</v>
      </c>
      <c r="S20" s="3" t="n">
        <v>606</v>
      </c>
      <c r="U20" s="0" t="n">
        <f aca="false">S20/(P20^2)</f>
        <v>0.0299690814031465</v>
      </c>
    </row>
    <row r="21" customFormat="false" ht="15" hidden="false" customHeight="false" outlineLevel="0" collapsed="false">
      <c r="C21" s="18"/>
      <c r="D21" s="19"/>
      <c r="E21" s="19"/>
      <c r="F21" s="19"/>
      <c r="G21" s="19"/>
      <c r="H21" s="20"/>
      <c r="P21" s="1" t="n">
        <v>138.4</v>
      </c>
      <c r="R21" s="0" t="n">
        <v>83.5</v>
      </c>
      <c r="S21" s="3" t="n">
        <v>616</v>
      </c>
      <c r="U21" s="0" t="n">
        <f aca="false">S21/(P21^2)</f>
        <v>0.0321594440175081</v>
      </c>
    </row>
    <row r="22" customFormat="false" ht="15" hidden="false" customHeight="false" outlineLevel="0" collapsed="false">
      <c r="C22" s="18"/>
      <c r="D22" s="19"/>
      <c r="E22" s="19"/>
      <c r="F22" s="19"/>
      <c r="G22" s="19"/>
      <c r="H22" s="20"/>
      <c r="P22" s="1" t="n">
        <v>130</v>
      </c>
      <c r="R22" s="0" t="n">
        <v>83.7</v>
      </c>
      <c r="S22" s="3" t="n">
        <v>480</v>
      </c>
      <c r="U22" s="0" t="n">
        <f aca="false">S22/(P22^2)</f>
        <v>0.0284023668639053</v>
      </c>
    </row>
    <row r="23" customFormat="false" ht="15" hidden="false" customHeight="false" outlineLevel="0" collapsed="false">
      <c r="C23" s="18"/>
      <c r="D23" s="19"/>
      <c r="E23" s="19"/>
      <c r="F23" s="19"/>
      <c r="G23" s="19"/>
      <c r="H23" s="20"/>
      <c r="P23" s="1" t="n">
        <v>116.4</v>
      </c>
      <c r="R23" s="0" t="n">
        <v>84</v>
      </c>
      <c r="S23" s="3" t="n">
        <v>338</v>
      </c>
      <c r="U23" s="0" t="n">
        <f aca="false">S23/(P23^2)</f>
        <v>0.0249465641643344</v>
      </c>
    </row>
    <row r="24" customFormat="false" ht="14.9" hidden="false" customHeight="false" outlineLevel="0" collapsed="false">
      <c r="C24" s="18"/>
      <c r="D24" s="19"/>
      <c r="E24" s="19"/>
      <c r="F24" s="19"/>
      <c r="G24" s="19"/>
      <c r="H24" s="20"/>
      <c r="N24" s="2" t="n">
        <v>1.24</v>
      </c>
      <c r="O24" s="1" t="n">
        <f aca="false">N24*110</f>
        <v>136.4</v>
      </c>
      <c r="P24" s="1" t="n">
        <v>114.8</v>
      </c>
      <c r="U24" s="0" t="n">
        <f aca="false">S24/(P24^2)</f>
        <v>0</v>
      </c>
    </row>
    <row r="25" customFormat="false" ht="14.9" hidden="false" customHeight="false" outlineLevel="0" collapsed="false">
      <c r="C25" s="18"/>
      <c r="D25" s="19"/>
      <c r="E25" s="19"/>
      <c r="F25" s="19"/>
      <c r="G25" s="19"/>
      <c r="H25" s="20"/>
      <c r="N25" s="2" t="n">
        <v>1.21</v>
      </c>
      <c r="O25" s="1" t="n">
        <f aca="false">N25*110</f>
        <v>133.1</v>
      </c>
      <c r="P25" s="1" t="n">
        <v>111.2</v>
      </c>
      <c r="R25" s="0" t="n">
        <v>82.8</v>
      </c>
      <c r="S25" s="3" t="n">
        <v>497</v>
      </c>
      <c r="U25" s="0" t="n">
        <f aca="false">S25/(P25^2)</f>
        <v>0.040192666011076</v>
      </c>
      <c r="V25" s="0" t="n">
        <f aca="false">S25/(N25^2)</f>
        <v>339.45768731644</v>
      </c>
      <c r="W25" s="0" t="n">
        <f aca="false">S25/(O25^2)</f>
        <v>0.0280543543236727</v>
      </c>
    </row>
    <row r="26" customFormat="false" ht="14.9" hidden="false" customHeight="false" outlineLevel="0" collapsed="false">
      <c r="C26" s="18"/>
      <c r="D26" s="19"/>
      <c r="E26" s="19"/>
      <c r="F26" s="19"/>
      <c r="G26" s="19"/>
      <c r="H26" s="20"/>
      <c r="N26" s="2" t="n">
        <v>1.23</v>
      </c>
      <c r="O26" s="1" t="n">
        <f aca="false">N26*110</f>
        <v>135.3</v>
      </c>
      <c r="P26" s="1" t="n">
        <v>135.7</v>
      </c>
      <c r="R26" s="0" t="n">
        <v>83</v>
      </c>
      <c r="S26" s="3" t="n">
        <v>588</v>
      </c>
      <c r="U26" s="0" t="n">
        <f aca="false">S26/(P26^2)</f>
        <v>0.0319313757807031</v>
      </c>
      <c r="V26" s="0" t="n">
        <f aca="false">S26/(N26^2)</f>
        <v>388.657545112037</v>
      </c>
      <c r="W26" s="0" t="n">
        <f aca="false">S26/(O26^2)</f>
        <v>0.032120458273722</v>
      </c>
    </row>
    <row r="27" customFormat="false" ht="14.9" hidden="false" customHeight="false" outlineLevel="0" collapsed="false">
      <c r="C27" s="21"/>
      <c r="D27" s="22"/>
      <c r="E27" s="22"/>
      <c r="F27" s="22"/>
      <c r="G27" s="22"/>
      <c r="H27" s="23"/>
      <c r="M27" s="0" t="n">
        <v>166</v>
      </c>
      <c r="N27" s="2" t="n">
        <v>1.32</v>
      </c>
      <c r="O27" s="1" t="n">
        <f aca="false">N27*110</f>
        <v>145.2</v>
      </c>
      <c r="P27" s="1" t="n">
        <f aca="false">N27*110</f>
        <v>145.2</v>
      </c>
      <c r="R27" s="0" t="n">
        <v>83</v>
      </c>
      <c r="S27" s="3" t="n">
        <v>676</v>
      </c>
      <c r="U27" s="0" t="n">
        <f aca="false">S27/(P27^2)</f>
        <v>0.0320636872101936</v>
      </c>
      <c r="V27" s="0" t="n">
        <f aca="false">S27/(N27^2)</f>
        <v>387.970615243342</v>
      </c>
      <c r="W27" s="0" t="n">
        <f aca="false">S27/(O27^2)</f>
        <v>0.0320636872101936</v>
      </c>
    </row>
    <row r="28" customFormat="false" ht="14.9" hidden="false" customHeight="false" outlineLevel="0" collapsed="false">
      <c r="N28" s="2" t="n">
        <v>1.33</v>
      </c>
      <c r="P28" s="1" t="n">
        <f aca="false">N28*110</f>
        <v>146.3</v>
      </c>
      <c r="R28" s="0" t="n">
        <v>83</v>
      </c>
      <c r="S28" s="3" t="n">
        <v>686</v>
      </c>
      <c r="U28" s="0" t="n">
        <f aca="false">S28/(P28^2)</f>
        <v>0.0320505482933083</v>
      </c>
      <c r="V28" s="0" t="n">
        <f aca="false">S28/(N28^2)</f>
        <v>387.81163434903</v>
      </c>
      <c r="W28" s="0" t="e">
        <f aca="false">S28/(O28^2)</f>
        <v>#DIV/0!</v>
      </c>
    </row>
    <row r="29" customFormat="false" ht="14.9" hidden="false" customHeight="false" outlineLevel="0" collapsed="false">
      <c r="N29" s="2" t="n">
        <v>1.32</v>
      </c>
      <c r="P29" s="1" t="n">
        <f aca="false">N29*110</f>
        <v>145.2</v>
      </c>
      <c r="R29" s="0" t="n">
        <v>83.2</v>
      </c>
      <c r="S29" s="3" t="n">
        <v>685</v>
      </c>
      <c r="U29" s="0" t="n">
        <f aca="false">S29/(P29^2)</f>
        <v>0.0324905706197968</v>
      </c>
      <c r="V29" s="0" t="n">
        <f aca="false">S29/(N29^2)</f>
        <v>393.135904499541</v>
      </c>
      <c r="W29" s="0" t="e">
        <f aca="false">S29/(O29^2)</f>
        <v>#DIV/0!</v>
      </c>
    </row>
    <row r="30" customFormat="false" ht="14.9" hidden="false" customHeight="false" outlineLevel="0" collapsed="false">
      <c r="N30" s="2" t="n">
        <v>1.32</v>
      </c>
      <c r="P30" s="1" t="n">
        <f aca="false">N30*110</f>
        <v>145.2</v>
      </c>
      <c r="R30" s="0" t="n">
        <v>83.2</v>
      </c>
      <c r="S30" s="3" t="n">
        <v>678</v>
      </c>
      <c r="U30" s="0" t="n">
        <f aca="false">S30/(P30^2)</f>
        <v>0.0321585501901054</v>
      </c>
      <c r="V30" s="0" t="n">
        <f aca="false">S30/(N30^2)</f>
        <v>389.118457300275</v>
      </c>
      <c r="W30" s="0" t="e">
        <f aca="false">S30/(O30^2)</f>
        <v>#DIV/0!</v>
      </c>
    </row>
    <row r="31" customFormat="false" ht="14.9" hidden="false" customHeight="false" outlineLevel="0" collapsed="false">
      <c r="N31" s="2" t="n">
        <v>1.26</v>
      </c>
      <c r="P31" s="1" t="n">
        <f aca="false">N31*110</f>
        <v>138.6</v>
      </c>
      <c r="R31" s="0" t="n">
        <v>83.4</v>
      </c>
      <c r="S31" s="3" t="n">
        <v>574</v>
      </c>
      <c r="U31" s="0" t="n">
        <f aca="false">S31/(P31^2)</f>
        <v>0.0298803329106359</v>
      </c>
      <c r="V31" s="0" t="n">
        <f aca="false">S31/(N31^2)</f>
        <v>361.552028218695</v>
      </c>
    </row>
    <row r="32" customFormat="false" ht="14.9" hidden="false" customHeight="false" outlineLevel="0" collapsed="false">
      <c r="N32" s="2" t="n">
        <v>1.23</v>
      </c>
      <c r="P32" s="1" t="n">
        <f aca="false">N32*110</f>
        <v>135.3</v>
      </c>
      <c r="R32" s="0" t="n">
        <v>83.4</v>
      </c>
      <c r="S32" s="3" t="n">
        <v>590</v>
      </c>
      <c r="U32" s="0" t="n">
        <f aca="false">S32/(P32^2)</f>
        <v>0.0322297115331564</v>
      </c>
      <c r="V32" s="0" t="n">
        <f aca="false">S32/(N32^2)</f>
        <v>389.979509551193</v>
      </c>
      <c r="W32" s="0" t="s">
        <v>43</v>
      </c>
    </row>
    <row r="33" customFormat="false" ht="14.9" hidden="false" customHeight="false" outlineLevel="0" collapsed="false">
      <c r="B33" s="5"/>
      <c r="N33" s="2" t="n">
        <v>1.24</v>
      </c>
      <c r="P33" s="1" t="n">
        <f aca="false">N33*110</f>
        <v>136.4</v>
      </c>
      <c r="R33" s="0" t="n">
        <v>83.4</v>
      </c>
      <c r="S33" s="3" t="n">
        <v>616</v>
      </c>
      <c r="U33" s="0" t="n">
        <f aca="false">S33/(P33^2)</f>
        <v>0.0331094503831236</v>
      </c>
      <c r="V33" s="0" t="n">
        <f aca="false">S33/(N33^2)</f>
        <v>400.624349635796</v>
      </c>
    </row>
    <row r="34" customFormat="false" ht="14.9" hidden="false" customHeight="false" outlineLevel="0" collapsed="false">
      <c r="B34" s="5"/>
      <c r="N34" s="2" t="n">
        <v>1.17</v>
      </c>
      <c r="P34" s="1" t="n">
        <f aca="false">N34*110</f>
        <v>128.7</v>
      </c>
      <c r="R34" s="0" t="n">
        <v>83.6</v>
      </c>
      <c r="S34" s="3" t="n">
        <v>518</v>
      </c>
      <c r="U34" s="0" t="n">
        <f aca="false">S34/(P34^2)</f>
        <v>0.0312732247464182</v>
      </c>
      <c r="V34" s="0" t="n">
        <f aca="false">S34/(N34^2)</f>
        <v>378.406019431661</v>
      </c>
    </row>
    <row r="35" customFormat="false" ht="14.9" hidden="false" customHeight="false" outlineLevel="0" collapsed="false">
      <c r="B35" s="5"/>
      <c r="N35" s="2" t="n">
        <v>1.175</v>
      </c>
      <c r="P35" s="1" t="n">
        <f aca="false">N35*110</f>
        <v>129.25</v>
      </c>
      <c r="R35" s="0" t="n">
        <v>83.6</v>
      </c>
      <c r="S35" s="3" t="n">
        <v>530</v>
      </c>
      <c r="U35" s="0" t="n">
        <f aca="false">S35/(P35^2)</f>
        <v>0.031725959541919</v>
      </c>
      <c r="V35" s="0" t="n">
        <f aca="false">S35/(N35^2)</f>
        <v>383.88411045722</v>
      </c>
    </row>
    <row r="36" customFormat="false" ht="14.9" hidden="false" customHeight="false" outlineLevel="0" collapsed="false">
      <c r="B36" s="5"/>
      <c r="N36" s="2" t="n">
        <v>1.14</v>
      </c>
      <c r="P36" s="1" t="n">
        <f aca="false">N36*110</f>
        <v>125.4</v>
      </c>
      <c r="R36" s="0" t="n">
        <v>82</v>
      </c>
      <c r="S36" s="3" t="n">
        <v>63</v>
      </c>
      <c r="U36" s="0" t="n">
        <f aca="false">S36/(P36^2)</f>
        <v>0.00400631853666354</v>
      </c>
      <c r="V36" s="0" t="n">
        <f aca="false">S36/(N36^2)</f>
        <v>48.4764542936288</v>
      </c>
    </row>
    <row r="37" customFormat="false" ht="14.9" hidden="false" customHeight="false" outlineLevel="0" collapsed="false">
      <c r="N37" s="2" t="n">
        <v>1.15</v>
      </c>
      <c r="P37" s="1" t="n">
        <f aca="false">N37*110</f>
        <v>126.5</v>
      </c>
      <c r="R37" s="0" t="n">
        <v>82</v>
      </c>
      <c r="S37" s="3" t="n">
        <v>64.6</v>
      </c>
      <c r="U37" s="0" t="n">
        <f aca="false">S37/(P37^2)</f>
        <v>0.00403693230639441</v>
      </c>
      <c r="V37" s="0" t="n">
        <f aca="false">S37/(N37^2)</f>
        <v>48.8468809073724</v>
      </c>
    </row>
    <row r="38" customFormat="false" ht="14.9" hidden="false" customHeight="false" outlineLevel="0" collapsed="false">
      <c r="B38" s="5"/>
      <c r="N38" s="2" t="n">
        <v>1.22</v>
      </c>
      <c r="P38" s="1" t="n">
        <f aca="false">N38*110</f>
        <v>134.2</v>
      </c>
      <c r="R38" s="0" t="n">
        <v>80</v>
      </c>
      <c r="S38" s="3" t="n">
        <v>13</v>
      </c>
      <c r="U38" s="0" t="n">
        <f aca="false">S38/(P38^2)</f>
        <v>0.000721835639135485</v>
      </c>
      <c r="V38" s="0" t="n">
        <f aca="false">S38/(N38^2)</f>
        <v>8.73421123353937</v>
      </c>
      <c r="X38" s="0" t="s">
        <v>44</v>
      </c>
    </row>
    <row r="39" customFormat="false" ht="14.9" hidden="false" customHeight="false" outlineLevel="0" collapsed="false">
      <c r="N39" s="2" t="n">
        <v>1.22</v>
      </c>
      <c r="P39" s="1" t="n">
        <f aca="false">N39*110</f>
        <v>134.2</v>
      </c>
      <c r="R39" s="0" t="n">
        <v>80</v>
      </c>
      <c r="S39" s="3" t="n">
        <v>10</v>
      </c>
      <c r="U39" s="0" t="n">
        <f aca="false">S39/(P39^2)</f>
        <v>0.000555258183950373</v>
      </c>
      <c r="V39" s="0" t="n">
        <f aca="false">S39/(N39^2)</f>
        <v>6.71862402579952</v>
      </c>
    </row>
    <row r="40" customFormat="false" ht="14.9" hidden="false" customHeight="false" outlineLevel="0" collapsed="false">
      <c r="N40" s="2" t="n">
        <v>1.21</v>
      </c>
      <c r="P40" s="1" t="n">
        <f aca="false">N40*110</f>
        <v>133.1</v>
      </c>
      <c r="R40" s="0" t="n">
        <v>84</v>
      </c>
      <c r="S40" s="3" t="n">
        <v>345</v>
      </c>
      <c r="U40" s="0" t="n">
        <f aca="false">S40/(P40^2)</f>
        <v>0.0194743505868553</v>
      </c>
      <c r="V40" s="0" t="n">
        <f aca="false">S40/(N40^2)</f>
        <v>235.639642100949</v>
      </c>
    </row>
    <row r="41" customFormat="false" ht="14.9" hidden="false" customHeight="false" outlineLevel="0" collapsed="false">
      <c r="N41" s="2" t="n">
        <v>1.21</v>
      </c>
      <c r="P41" s="1" t="n">
        <f aca="false">N41*110</f>
        <v>133.1</v>
      </c>
      <c r="R41" s="0" t="n">
        <v>84</v>
      </c>
      <c r="S41" s="3" t="n">
        <v>339</v>
      </c>
      <c r="U41" s="0" t="n">
        <f aca="false">S41/(P41^2)</f>
        <v>0.0191356662288231</v>
      </c>
      <c r="V41" s="0" t="n">
        <f aca="false">S41/(N41^2)</f>
        <v>231.541561368759</v>
      </c>
    </row>
    <row r="42" customFormat="false" ht="14.9" hidden="false" customHeight="false" outlineLevel="0" collapsed="false">
      <c r="B42" s="5"/>
      <c r="N42" s="2" t="n">
        <v>1.28</v>
      </c>
      <c r="P42" s="1" t="n">
        <f aca="false">N42*110</f>
        <v>140.8</v>
      </c>
      <c r="R42" s="0" t="n">
        <v>83.8</v>
      </c>
      <c r="S42" s="3" t="n">
        <v>410</v>
      </c>
      <c r="U42" s="0" t="n">
        <f aca="false">S42/(P42^2)</f>
        <v>0.0206813339359504</v>
      </c>
      <c r="V42" s="0" t="n">
        <f aca="false">S42/(N42^2)</f>
        <v>250.244140625</v>
      </c>
    </row>
    <row r="43" customFormat="false" ht="14.9" hidden="false" customHeight="false" outlineLevel="0" collapsed="false">
      <c r="B43" s="5"/>
      <c r="N43" s="2" t="n">
        <v>1.277</v>
      </c>
      <c r="P43" s="1" t="n">
        <f aca="false">N43*110</f>
        <v>140.47</v>
      </c>
      <c r="R43" s="0" t="n">
        <v>83.8</v>
      </c>
      <c r="S43" s="3" t="n">
        <v>408</v>
      </c>
      <c r="U43" s="0" t="n">
        <f aca="false">S43/(P43^2)</f>
        <v>0.0206772604549639</v>
      </c>
      <c r="V43" s="0" t="n">
        <f aca="false">S43/(N43^2)</f>
        <v>250.194851505063</v>
      </c>
    </row>
    <row r="44" customFormat="false" ht="14.9" hidden="false" customHeight="false" outlineLevel="0" collapsed="false">
      <c r="N44" s="2" t="n">
        <v>1.29</v>
      </c>
      <c r="P44" s="1" t="n">
        <f aca="false">N44*110</f>
        <v>141.9</v>
      </c>
      <c r="R44" s="0" t="n">
        <v>86</v>
      </c>
      <c r="S44" s="3" t="n">
        <v>20.1</v>
      </c>
      <c r="U44" s="0" t="n">
        <f aca="false">S44/(P44^2)</f>
        <v>0.000998231491372747</v>
      </c>
      <c r="V44" s="0" t="n">
        <f aca="false">S44/(N44^2)</f>
        <v>12.0786010456102</v>
      </c>
    </row>
    <row r="45" customFormat="false" ht="14.9" hidden="false" customHeight="false" outlineLevel="0" collapsed="false">
      <c r="N45" s="2" t="n">
        <v>1.28</v>
      </c>
      <c r="P45" s="1" t="n">
        <f aca="false">N45*110</f>
        <v>140.8</v>
      </c>
      <c r="R45" s="0" t="n">
        <v>86</v>
      </c>
      <c r="S45" s="3" t="n">
        <v>19</v>
      </c>
      <c r="U45" s="0" t="n">
        <f aca="false">S45/(P45^2)</f>
        <v>0.000958403279958678</v>
      </c>
      <c r="V45" s="0" t="n">
        <f aca="false">S45/(N45^2)</f>
        <v>11.5966796875</v>
      </c>
    </row>
    <row r="46" customFormat="false" ht="14.9" hidden="false" customHeight="false" outlineLevel="0" collapsed="false">
      <c r="N46" s="2" t="n">
        <v>1.3</v>
      </c>
      <c r="P46" s="1" t="n">
        <f aca="false">N46*110</f>
        <v>143</v>
      </c>
      <c r="R46" s="0" t="n">
        <v>87</v>
      </c>
      <c r="S46" s="3" t="n">
        <v>21</v>
      </c>
      <c r="U46" s="0" t="n">
        <f aca="false">S46/(P46^2)</f>
        <v>0.00102694508288914</v>
      </c>
      <c r="V46" s="0" t="n">
        <f aca="false">S46/(N46^2)</f>
        <v>12.4260355029586</v>
      </c>
    </row>
    <row r="47" customFormat="false" ht="14.9" hidden="false" customHeight="false" outlineLevel="0" collapsed="false">
      <c r="B47" s="5"/>
      <c r="N47" s="2" t="n">
        <v>1.28</v>
      </c>
      <c r="P47" s="1" t="n">
        <f aca="false">N47*110</f>
        <v>140.8</v>
      </c>
      <c r="R47" s="0" t="n">
        <v>90</v>
      </c>
      <c r="S47" s="3" t="n">
        <v>12</v>
      </c>
      <c r="U47" s="0" t="n">
        <f aca="false">S47/(P47^2)</f>
        <v>0.000605307334710744</v>
      </c>
      <c r="V47" s="0" t="n">
        <f aca="false">S47/(N47^2)</f>
        <v>7.32421875</v>
      </c>
    </row>
    <row r="48" customFormat="false" ht="14.9" hidden="false" customHeight="false" outlineLevel="0" collapsed="false">
      <c r="B48" s="5"/>
      <c r="N48" s="2" t="n">
        <v>1.28</v>
      </c>
      <c r="P48" s="1" t="n">
        <f aca="false">N48*110</f>
        <v>140.8</v>
      </c>
      <c r="R48" s="0" t="n">
        <v>90</v>
      </c>
      <c r="S48" s="3" t="n">
        <v>10</v>
      </c>
      <c r="U48" s="0" t="n">
        <f aca="false">S48/(P48^2)</f>
        <v>0.00050442277892562</v>
      </c>
      <c r="V48" s="0" t="n">
        <f aca="false">S48/(N48^2)</f>
        <v>6.103515625</v>
      </c>
    </row>
    <row r="49" customFormat="false" ht="14.9" hidden="false" customHeight="false" outlineLevel="0" collapsed="false">
      <c r="B49" s="5"/>
      <c r="N49" s="2" t="n">
        <v>1.24</v>
      </c>
      <c r="P49" s="1" t="n">
        <f aca="false">N49*110</f>
        <v>136.4</v>
      </c>
      <c r="R49" s="0" t="n">
        <v>90</v>
      </c>
      <c r="S49" s="3" t="n">
        <v>12.8</v>
      </c>
      <c r="U49" s="0" t="n">
        <f aca="false">S49/(P49^2)</f>
        <v>0.000687988579389582</v>
      </c>
      <c r="V49" s="0" t="n">
        <f aca="false">S49/(N49^2)</f>
        <v>8.32466181061395</v>
      </c>
    </row>
    <row r="50" customFormat="false" ht="14.9" hidden="false" customHeight="false" outlineLevel="0" collapsed="false">
      <c r="N50" s="2" t="n">
        <v>1.23</v>
      </c>
      <c r="P50" s="1" t="n">
        <f aca="false">N50*110</f>
        <v>135.3</v>
      </c>
      <c r="R50" s="0" t="n">
        <v>82.5</v>
      </c>
      <c r="S50" s="3" t="n">
        <v>550</v>
      </c>
      <c r="U50" s="0" t="n">
        <f aca="false">S50/(P50^2)</f>
        <v>0.0300446463444679</v>
      </c>
      <c r="V50" s="0" t="n">
        <f aca="false">S50/(N50^2)</f>
        <v>363.540220768061</v>
      </c>
      <c r="X50" s="0" t="s">
        <v>45</v>
      </c>
    </row>
    <row r="51" customFormat="false" ht="14.9" hidden="false" customHeight="false" outlineLevel="0" collapsed="false">
      <c r="N51" s="2" t="n">
        <v>1.21</v>
      </c>
      <c r="P51" s="1" t="n">
        <f aca="false">N51*110</f>
        <v>133.1</v>
      </c>
      <c r="R51" s="0" t="n">
        <v>82.5</v>
      </c>
      <c r="S51" s="3" t="n">
        <v>505</v>
      </c>
      <c r="U51" s="0" t="n">
        <f aca="false">S51/(P51^2)</f>
        <v>0.0285059334677158</v>
      </c>
      <c r="V51" s="0" t="n">
        <f aca="false">S51/(N51^2)</f>
        <v>344.921794959361</v>
      </c>
    </row>
    <row r="52" customFormat="false" ht="14.9" hidden="false" customHeight="false" outlineLevel="0" collapsed="false">
      <c r="N52" s="2" t="n">
        <v>1.19</v>
      </c>
      <c r="P52" s="1" t="n">
        <f aca="false">N52*110</f>
        <v>130.9</v>
      </c>
      <c r="R52" s="0" t="n">
        <v>82.5</v>
      </c>
      <c r="S52" s="3" t="n">
        <v>459</v>
      </c>
      <c r="U52" s="0" t="n">
        <f aca="false">S52/(P52^2)</f>
        <v>0.0267875745339458</v>
      </c>
      <c r="V52" s="0" t="n">
        <f aca="false">S52/(N52^2)</f>
        <v>324.129651860744</v>
      </c>
    </row>
    <row r="53" customFormat="false" ht="14.9" hidden="false" customHeight="false" outlineLevel="0" collapsed="false">
      <c r="N53" s="2" t="n">
        <v>1.18</v>
      </c>
      <c r="P53" s="1" t="n">
        <f aca="false">N53*110</f>
        <v>129.8</v>
      </c>
      <c r="R53" s="0" t="n">
        <v>82.5</v>
      </c>
      <c r="S53" s="3" t="n">
        <v>440</v>
      </c>
      <c r="U53" s="0" t="n">
        <f aca="false">S53/(P53^2)</f>
        <v>0.026115797445875</v>
      </c>
      <c r="V53" s="0" t="n">
        <f aca="false">S53/(N53^2)</f>
        <v>316.001149095088</v>
      </c>
    </row>
    <row r="54" customFormat="false" ht="14.9" hidden="false" customHeight="false" outlineLevel="0" collapsed="false">
      <c r="N54" s="2" t="n">
        <v>1.17</v>
      </c>
      <c r="P54" s="1" t="n">
        <f aca="false">N54*110</f>
        <v>128.7</v>
      </c>
      <c r="R54" s="0" t="n">
        <v>82.5</v>
      </c>
      <c r="S54" s="3" t="n">
        <v>405</v>
      </c>
      <c r="U54" s="0" t="n">
        <f aca="false">S54/(P54^2)</f>
        <v>0.0244510734021224</v>
      </c>
      <c r="V54" s="0" t="n">
        <f aca="false">S54/(N54^2)</f>
        <v>295.857988165681</v>
      </c>
    </row>
    <row r="55" customFormat="false" ht="14.9" hidden="false" customHeight="false" outlineLevel="0" collapsed="false">
      <c r="N55" s="2" t="n">
        <v>1.2</v>
      </c>
      <c r="P55" s="1" t="n">
        <f aca="false">N55*110</f>
        <v>132</v>
      </c>
      <c r="R55" s="0" t="n">
        <v>82.8</v>
      </c>
      <c r="S55" s="3" t="n">
        <v>496</v>
      </c>
      <c r="U55" s="0" t="n">
        <f aca="false">S55/(P55^2)</f>
        <v>0.0284664830119376</v>
      </c>
      <c r="V55" s="0" t="n">
        <f aca="false">S55/(N55^2)</f>
        <v>344.444444444444</v>
      </c>
    </row>
    <row r="56" customFormat="false" ht="14.9" hidden="false" customHeight="false" outlineLevel="0" collapsed="false">
      <c r="N56" s="2" t="n">
        <v>1.215</v>
      </c>
      <c r="P56" s="1" t="n">
        <f aca="false">N56*110</f>
        <v>133.65</v>
      </c>
      <c r="R56" s="0" t="n">
        <v>82.8</v>
      </c>
      <c r="S56" s="3" t="n">
        <v>502</v>
      </c>
      <c r="U56" s="0" t="n">
        <f aca="false">S56/(P56^2)</f>
        <v>0.0281038481977917</v>
      </c>
      <c r="V56" s="0" t="n">
        <f aca="false">S56/(N56^2)</f>
        <v>340.05656319328</v>
      </c>
    </row>
    <row r="57" customFormat="false" ht="14.9" hidden="false" customHeight="false" outlineLevel="0" collapsed="false">
      <c r="N57" s="2" t="n">
        <v>1.21</v>
      </c>
      <c r="P57" s="1" t="n">
        <f aca="false">N57*110</f>
        <v>133.1</v>
      </c>
      <c r="R57" s="0" t="n">
        <v>82.8</v>
      </c>
      <c r="S57" s="3" t="n">
        <v>488</v>
      </c>
      <c r="U57" s="0" t="n">
        <f aca="false">S57/(P57^2)</f>
        <v>0.0275463277866243</v>
      </c>
      <c r="V57" s="0" t="n">
        <f aca="false">S57/(N57^2)</f>
        <v>333.310566218155</v>
      </c>
    </row>
    <row r="58" customFormat="false" ht="14.9" hidden="false" customHeight="false" outlineLevel="0" collapsed="false">
      <c r="N58" s="2" t="n">
        <v>1.21</v>
      </c>
      <c r="P58" s="1" t="n">
        <f aca="false">N58*110</f>
        <v>133.1</v>
      </c>
      <c r="R58" s="0" t="n">
        <v>82.8</v>
      </c>
      <c r="S58" s="3" t="n">
        <v>485</v>
      </c>
      <c r="U58" s="0" t="n">
        <f aca="false">S58/(P58^2)</f>
        <v>0.0273769856076082</v>
      </c>
      <c r="V58" s="0" t="n">
        <f aca="false">S58/(N58^2)</f>
        <v>331.261525852059</v>
      </c>
    </row>
    <row r="59" customFormat="false" ht="14.9" hidden="false" customHeight="false" outlineLevel="0" collapsed="false">
      <c r="N59" s="2" t="n">
        <v>1.218</v>
      </c>
      <c r="P59" s="1" t="n">
        <f aca="false">N59*110</f>
        <v>133.98</v>
      </c>
      <c r="R59" s="0" t="n">
        <v>82.8</v>
      </c>
      <c r="S59" s="3" t="n">
        <v>483</v>
      </c>
      <c r="U59" s="0" t="n">
        <f aca="false">S59/(P59^2)</f>
        <v>0.0269071180324018</v>
      </c>
      <c r="V59" s="0" t="n">
        <f aca="false">S59/(N59^2)</f>
        <v>325.576128192062</v>
      </c>
    </row>
    <row r="60" customFormat="false" ht="14.9" hidden="false" customHeight="false" outlineLevel="0" collapsed="false">
      <c r="N60" s="2" t="n">
        <v>1.18</v>
      </c>
      <c r="P60" s="1" t="n">
        <f aca="false">N60*110</f>
        <v>129.8</v>
      </c>
      <c r="R60" s="0" t="n">
        <v>83.3</v>
      </c>
      <c r="S60" s="3" t="n">
        <v>602</v>
      </c>
      <c r="U60" s="0" t="n">
        <f aca="false">S60/(P60^2)</f>
        <v>0.0357311592327654</v>
      </c>
      <c r="V60" s="0" t="n">
        <f aca="false">S60/(N60^2)</f>
        <v>432.347026716461</v>
      </c>
    </row>
    <row r="61" customFormat="false" ht="14.9" hidden="false" customHeight="false" outlineLevel="0" collapsed="false">
      <c r="N61" s="2" t="n">
        <v>1.196</v>
      </c>
      <c r="P61" s="1" t="n">
        <f aca="false">N61*110</f>
        <v>131.56</v>
      </c>
      <c r="R61" s="0" t="n">
        <v>83.3</v>
      </c>
      <c r="S61" s="3" t="n">
        <v>614</v>
      </c>
      <c r="U61" s="0" t="n">
        <f aca="false">S61/(P61^2)</f>
        <v>0.035474856022928</v>
      </c>
      <c r="V61" s="0" t="n">
        <f aca="false">S61/(N61^2)</f>
        <v>429.245757877429</v>
      </c>
    </row>
    <row r="62" customFormat="false" ht="14.9" hidden="false" customHeight="false" outlineLevel="0" collapsed="false">
      <c r="N62" s="2" t="n">
        <v>1.217</v>
      </c>
      <c r="P62" s="1" t="n">
        <f aca="false">N62*110</f>
        <v>133.87</v>
      </c>
      <c r="R62" s="0" t="n">
        <v>83.3</v>
      </c>
      <c r="S62" s="3" t="n">
        <v>630</v>
      </c>
      <c r="U62" s="0" t="n">
        <f aca="false">S62/(P62^2)</f>
        <v>0.0351539412570611</v>
      </c>
      <c r="V62" s="0" t="n">
        <f aca="false">S62/(N62^2)</f>
        <v>425.362689210439</v>
      </c>
    </row>
    <row r="63" customFormat="false" ht="14.9" hidden="false" customHeight="false" outlineLevel="0" collapsed="false">
      <c r="B63" s="5"/>
      <c r="N63" s="2" t="n">
        <v>1.228</v>
      </c>
      <c r="P63" s="1" t="n">
        <f aca="false">N63*110</f>
        <v>135.08</v>
      </c>
      <c r="R63" s="0" t="n">
        <v>83.3</v>
      </c>
      <c r="S63" s="3" t="n">
        <v>643</v>
      </c>
      <c r="U63" s="0" t="n">
        <f aca="false">S63/(P63^2)</f>
        <v>0.0352394295083824</v>
      </c>
      <c r="V63" s="0" t="n">
        <f aca="false">S63/(N63^2)</f>
        <v>426.397097051428</v>
      </c>
    </row>
    <row r="64" customFormat="false" ht="14.9" hidden="false" customHeight="false" outlineLevel="0" collapsed="false">
      <c r="N64" s="2" t="n">
        <v>1.21</v>
      </c>
      <c r="P64" s="1" t="n">
        <f aca="false">N64*110</f>
        <v>133.1</v>
      </c>
      <c r="R64" s="0" t="n">
        <v>85</v>
      </c>
      <c r="S64" s="3" t="n">
        <v>12.5</v>
      </c>
      <c r="U64" s="0" t="n">
        <f aca="false">S64/(P64^2)</f>
        <v>0.000705592412567222</v>
      </c>
      <c r="V64" s="0" t="n">
        <f aca="false">S64/(N64^2)</f>
        <v>8.53766819206338</v>
      </c>
    </row>
    <row r="65" customFormat="false" ht="14.9" hidden="false" customHeight="false" outlineLevel="0" collapsed="false">
      <c r="N65" s="2" t="n">
        <v>1.21</v>
      </c>
      <c r="P65" s="1" t="n">
        <f aca="false">N65*110</f>
        <v>133.1</v>
      </c>
      <c r="R65" s="0" t="n">
        <v>85</v>
      </c>
      <c r="S65" s="3" t="n">
        <v>13.5</v>
      </c>
      <c r="U65" s="0" t="n">
        <f aca="false">S65/(P65^2)</f>
        <v>0.0007620398055726</v>
      </c>
      <c r="V65" s="0" t="n">
        <f aca="false">S65/(N65^2)</f>
        <v>9.22068164742846</v>
      </c>
    </row>
    <row r="66" customFormat="false" ht="14.9" hidden="false" customHeight="false" outlineLevel="0" collapsed="false">
      <c r="N66" s="2" t="n">
        <v>1.21</v>
      </c>
      <c r="P66" s="1" t="n">
        <f aca="false">N66*110</f>
        <v>133.1</v>
      </c>
      <c r="R66" s="0" t="n">
        <v>85</v>
      </c>
      <c r="S66" s="3" t="n">
        <v>11</v>
      </c>
      <c r="U66" s="0" t="n">
        <f aca="false">S66/(P66^2)</f>
        <v>0.000620921323059155</v>
      </c>
      <c r="V66" s="0" t="n">
        <f aca="false">S66/(N66^2)</f>
        <v>7.51314800901578</v>
      </c>
    </row>
    <row r="67" s="24" customFormat="true" ht="14.9" hidden="false" customHeight="false" outlineLevel="0" collapsed="false">
      <c r="N67" s="2" t="n">
        <v>1.216</v>
      </c>
      <c r="P67" s="1" t="n">
        <f aca="false">N67*110</f>
        <v>133.76</v>
      </c>
      <c r="R67" s="24" t="n">
        <v>84.2</v>
      </c>
      <c r="S67" s="3" t="n">
        <v>149</v>
      </c>
      <c r="U67" s="24" t="n">
        <f aca="false">S67/(P67^2)</f>
        <v>0.00832786637783018</v>
      </c>
      <c r="V67" s="24" t="n">
        <f aca="false">S67/(N67^2)</f>
        <v>100.767183171745</v>
      </c>
    </row>
    <row r="68" customFormat="false" ht="14.9" hidden="false" customHeight="false" outlineLevel="0" collapsed="false">
      <c r="A68" s="4"/>
      <c r="B68" s="5"/>
      <c r="N68" s="2" t="n">
        <v>1.225</v>
      </c>
      <c r="P68" s="1" t="n">
        <f aca="false">N68*110</f>
        <v>134.75</v>
      </c>
      <c r="R68" s="24" t="n">
        <v>84.2</v>
      </c>
      <c r="S68" s="3" t="n">
        <v>151.3</v>
      </c>
      <c r="U68" s="24" t="n">
        <f aca="false">S68/(P68^2)</f>
        <v>0.00833261623084046</v>
      </c>
      <c r="V68" s="24" t="n">
        <f aca="false">S68/(N68^2)</f>
        <v>100.82465639317</v>
      </c>
    </row>
    <row r="69" customFormat="false" ht="14.9" hidden="false" customHeight="false" outlineLevel="0" collapsed="false">
      <c r="N69" s="2" t="n">
        <v>1.275</v>
      </c>
      <c r="P69" s="1" t="n">
        <f aca="false">N69*110</f>
        <v>140.25</v>
      </c>
      <c r="R69" s="24" t="n">
        <v>82.3</v>
      </c>
      <c r="S69" s="3" t="n">
        <v>315</v>
      </c>
      <c r="U69" s="24" t="n">
        <f aca="false">S69/(P69^2)</f>
        <v>0.0160141839915354</v>
      </c>
      <c r="V69" s="24" t="n">
        <f aca="false">S69/(N69^2)</f>
        <v>193.771626297578</v>
      </c>
    </row>
    <row r="70" customFormat="false" ht="14.9" hidden="false" customHeight="false" outlineLevel="0" collapsed="false">
      <c r="N70" s="2" t="n">
        <v>1.275</v>
      </c>
      <c r="P70" s="1" t="n">
        <f aca="false">N70*110</f>
        <v>140.25</v>
      </c>
      <c r="R70" s="24" t="n">
        <v>82.3</v>
      </c>
      <c r="S70" s="3" t="n">
        <v>313</v>
      </c>
      <c r="U70" s="24" t="n">
        <f aca="false">S70/(P70^2)</f>
        <v>0.0159125066328589</v>
      </c>
      <c r="V70" s="24" t="n">
        <f aca="false">S70/(N70^2)</f>
        <v>192.541330257593</v>
      </c>
    </row>
    <row r="71" customFormat="false" ht="14.9" hidden="false" customHeight="false" outlineLevel="0" collapsed="false">
      <c r="N71" s="2" t="n">
        <v>1.28</v>
      </c>
      <c r="P71" s="1" t="n">
        <f aca="false">N71*110</f>
        <v>140.8</v>
      </c>
      <c r="R71" s="24" t="n">
        <v>82.3</v>
      </c>
      <c r="S71" s="3" t="n">
        <v>310</v>
      </c>
      <c r="U71" s="24" t="n">
        <f aca="false">S71/(P71^2)</f>
        <v>0.0156371061466942</v>
      </c>
      <c r="V71" s="24" t="n">
        <f aca="false">S71/(N71^2)</f>
        <v>189.208984375</v>
      </c>
    </row>
    <row r="72" customFormat="false" ht="14.9" hidden="false" customHeight="false" outlineLevel="0" collapsed="false">
      <c r="N72" s="2" t="n">
        <v>1.27</v>
      </c>
      <c r="P72" s="1" t="n">
        <f aca="false">N72*110</f>
        <v>139.7</v>
      </c>
      <c r="R72" s="24" t="n">
        <v>78</v>
      </c>
      <c r="S72" s="3" t="n">
        <v>12</v>
      </c>
      <c r="U72" s="24" t="n">
        <f aca="false">S72/(P72^2)</f>
        <v>0.000614877262812377</v>
      </c>
      <c r="V72" s="24" t="n">
        <f aca="false">S72/(N72^2)</f>
        <v>7.44001488002976</v>
      </c>
    </row>
    <row r="73" customFormat="false" ht="14.9" hidden="false" customHeight="false" outlineLevel="0" collapsed="false">
      <c r="N73" s="2" t="n">
        <v>1.29</v>
      </c>
      <c r="P73" s="1" t="n">
        <f aca="false">N73*110</f>
        <v>141.9</v>
      </c>
      <c r="R73" s="24" t="n">
        <v>78</v>
      </c>
      <c r="S73" s="3" t="n">
        <v>11</v>
      </c>
      <c r="U73" s="24" t="n">
        <f aca="false">S73/(P73^2)</f>
        <v>0.000546295841049762</v>
      </c>
      <c r="V73" s="24" t="n">
        <f aca="false">S73/(N73^2)</f>
        <v>6.61017967670212</v>
      </c>
    </row>
    <row r="74" customFormat="false" ht="14.9" hidden="false" customHeight="false" outlineLevel="0" collapsed="false">
      <c r="N74" s="2" t="n">
        <v>1.28</v>
      </c>
      <c r="P74" s="1" t="n">
        <f aca="false">N74*110</f>
        <v>140.8</v>
      </c>
      <c r="R74" s="24" t="n">
        <v>83.4</v>
      </c>
      <c r="S74" s="3" t="n">
        <v>660</v>
      </c>
      <c r="U74" s="24" t="n">
        <f aca="false">S74/(P74^2)</f>
        <v>0.0332919034090909</v>
      </c>
      <c r="V74" s="24" t="n">
        <f aca="false">S74/(N74^2)</f>
        <v>402.83203125</v>
      </c>
    </row>
    <row r="75" customFormat="false" ht="14.9" hidden="false" customHeight="false" outlineLevel="0" collapsed="false">
      <c r="N75" s="2" t="n">
        <v>1.283</v>
      </c>
      <c r="P75" s="1" t="n">
        <f aca="false">N75*110</f>
        <v>141.13</v>
      </c>
      <c r="R75" s="24" t="n">
        <v>83.4</v>
      </c>
      <c r="S75" s="3" t="n">
        <v>655</v>
      </c>
      <c r="U75" s="24" t="n">
        <f aca="false">S75/(P75^2)</f>
        <v>0.0328853612441118</v>
      </c>
      <c r="V75" s="24" t="n">
        <f aca="false">S75/(N75^2)</f>
        <v>397.912871053752</v>
      </c>
    </row>
    <row r="76" customFormat="false" ht="14.9" hidden="false" customHeight="false" outlineLevel="0" collapsed="false">
      <c r="N76" s="2" t="n">
        <v>1.28</v>
      </c>
      <c r="P76" s="1" t="n">
        <f aca="false">N76*110</f>
        <v>140.8</v>
      </c>
      <c r="R76" s="24" t="n">
        <v>83.4</v>
      </c>
      <c r="S76" s="3" t="n">
        <v>655</v>
      </c>
      <c r="U76" s="24" t="n">
        <f aca="false">S76/(P76^2)</f>
        <v>0.0330396920196281</v>
      </c>
      <c r="V76" s="24" t="n">
        <f aca="false">S76/(N76^2)</f>
        <v>399.7802734375</v>
      </c>
    </row>
    <row r="77" customFormat="false" ht="14.9" hidden="false" customHeight="false" outlineLevel="0" collapsed="false">
      <c r="N77" s="2" t="n">
        <v>1.3</v>
      </c>
      <c r="P77" s="1" t="n">
        <f aca="false">N77*110</f>
        <v>143</v>
      </c>
      <c r="R77" s="24" t="n">
        <v>83.4</v>
      </c>
      <c r="S77" s="3" t="n">
        <v>675</v>
      </c>
      <c r="U77" s="24" t="n">
        <f aca="false">S77/(P77^2)</f>
        <v>0.0330089490928652</v>
      </c>
      <c r="V77" s="24" t="n">
        <f aca="false">S77/(N77^2)</f>
        <v>399.408284023669</v>
      </c>
      <c r="X77" s="0" t="s">
        <v>46</v>
      </c>
    </row>
    <row r="78" customFormat="false" ht="14.9" hidden="false" customHeight="false" outlineLevel="0" collapsed="false">
      <c r="N78" s="2" t="n">
        <v>1.29</v>
      </c>
      <c r="P78" s="1" t="n">
        <f aca="false">N78*110</f>
        <v>141.9</v>
      </c>
      <c r="R78" s="24" t="n">
        <v>83.4</v>
      </c>
      <c r="S78" s="3" t="n">
        <v>655</v>
      </c>
      <c r="U78" s="24" t="n">
        <f aca="false">S78/(P78^2)</f>
        <v>0.0325294341715995</v>
      </c>
      <c r="V78" s="24" t="n">
        <f aca="false">S78/(N78^2)</f>
        <v>393.606153476354</v>
      </c>
    </row>
    <row r="79" customFormat="false" ht="14.9" hidden="false" customHeight="false" outlineLevel="0" collapsed="false">
      <c r="N79" s="2" t="n">
        <v>1.27</v>
      </c>
      <c r="P79" s="1" t="n">
        <f aca="false">N79*110</f>
        <v>139.7</v>
      </c>
      <c r="R79" s="24" t="n">
        <v>83.4</v>
      </c>
      <c r="S79" s="3" t="n">
        <v>634</v>
      </c>
      <c r="U79" s="24" t="n">
        <f aca="false">S79/(P79^2)</f>
        <v>0.0324860153852539</v>
      </c>
      <c r="V79" s="24" t="n">
        <f aca="false">S79/(N79^2)</f>
        <v>393.080786161572</v>
      </c>
    </row>
    <row r="80" customFormat="false" ht="14.9" hidden="false" customHeight="false" outlineLevel="0" collapsed="false">
      <c r="N80" s="2" t="n">
        <v>1.24</v>
      </c>
      <c r="P80" s="1" t="n">
        <f aca="false">N80*110</f>
        <v>136.4</v>
      </c>
      <c r="R80" s="24" t="n">
        <v>83.4</v>
      </c>
      <c r="S80" s="3" t="n">
        <v>609</v>
      </c>
      <c r="U80" s="24" t="n">
        <f aca="false">S80/(P80^2)</f>
        <v>0.03273320662877</v>
      </c>
      <c r="V80" s="24" t="n">
        <f aca="false">S80/(N80^2)</f>
        <v>396.071800208117</v>
      </c>
    </row>
  </sheetData>
  <conditionalFormatting sqref="A1:AMJ12 A13:B27 I13:AMJ25 A31:AMJ1048576 I26:V27 W26:AMJ30 A28:V30">
    <cfRule type="expression" priority="2" aboveAverage="0" equalAverage="0" bottom="0" percent="0" rank="0" text="" dxfId="7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5" activeCellId="0" sqref="A15"/>
    </sheetView>
  </sheetViews>
  <sheetFormatPr defaultColWidth="10.53906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" t="s">
        <v>11</v>
      </c>
      <c r="B1" s="9" t="s">
        <v>10</v>
      </c>
    </row>
    <row r="2" customFormat="false" ht="15" hidden="false" customHeight="false" outlineLevel="0" collapsed="false">
      <c r="A2" s="2" t="n">
        <v>1.23</v>
      </c>
      <c r="B2" s="1" t="n">
        <v>135.7</v>
      </c>
    </row>
    <row r="3" customFormat="false" ht="15" hidden="false" customHeight="false" outlineLevel="0" collapsed="false">
      <c r="A3" s="2" t="n">
        <v>1.26</v>
      </c>
      <c r="B3" s="1" t="n">
        <v>138.5</v>
      </c>
    </row>
    <row r="5" customFormat="false" ht="15" hidden="false" customHeight="false" outlineLevel="0" collapsed="false">
      <c r="A5" s="2" t="n">
        <v>1.27</v>
      </c>
      <c r="B5" s="1" t="n">
        <v>140.7</v>
      </c>
    </row>
    <row r="6" customFormat="false" ht="15" hidden="false" customHeight="false" outlineLevel="0" collapsed="false">
      <c r="A6" s="2" t="n">
        <v>1.04</v>
      </c>
      <c r="B6" s="1" t="n">
        <v>113.8</v>
      </c>
    </row>
    <row r="7" customFormat="false" ht="15" hidden="false" customHeight="false" outlineLevel="0" collapsed="false">
      <c r="A7" s="2" t="n">
        <v>1.28</v>
      </c>
      <c r="B7" s="1" t="n">
        <v>141.5</v>
      </c>
      <c r="F7" s="0" t="s">
        <v>47</v>
      </c>
    </row>
    <row r="8" customFormat="false" ht="15" hidden="false" customHeight="false" outlineLevel="0" collapsed="false">
      <c r="A8" s="2" t="n">
        <v>0.55</v>
      </c>
      <c r="B8" s="1" t="n">
        <v>55.2</v>
      </c>
    </row>
    <row r="9" customFormat="false" ht="15" hidden="false" customHeight="false" outlineLevel="0" collapsed="false">
      <c r="A9" s="2" t="n">
        <v>0.76</v>
      </c>
      <c r="B9" s="1" t="n">
        <v>81.2</v>
      </c>
    </row>
    <row r="10" customFormat="false" ht="15" hidden="false" customHeight="false" outlineLevel="0" collapsed="false">
      <c r="A10" s="2" t="n">
        <v>0.91</v>
      </c>
      <c r="B10" s="1" t="n">
        <v>99.3</v>
      </c>
    </row>
    <row r="11" customFormat="false" ht="15" hidden="false" customHeight="false" outlineLevel="0" collapsed="false">
      <c r="A11" s="2" t="n">
        <v>1.18</v>
      </c>
      <c r="B11" s="9" t="n">
        <v>129.6</v>
      </c>
    </row>
    <row r="12" customFormat="false" ht="15" hidden="false" customHeight="false" outlineLevel="0" collapsed="false">
      <c r="A12" s="2" t="n">
        <v>1.17</v>
      </c>
      <c r="B12" s="1" t="n">
        <v>130.1</v>
      </c>
    </row>
    <row r="13" customFormat="false" ht="15" hidden="false" customHeight="false" outlineLevel="0" collapsed="false">
      <c r="A13" s="2" t="n">
        <v>0.23</v>
      </c>
      <c r="B13" s="1" t="n">
        <v>18</v>
      </c>
    </row>
    <row r="14" customFormat="false" ht="15" hidden="false" customHeight="false" outlineLevel="0" collapsed="false">
      <c r="A14" s="2" t="n">
        <v>1.32</v>
      </c>
      <c r="B14" s="1" t="n">
        <v>146.3</v>
      </c>
    </row>
    <row r="41" customFormat="false" ht="15" hidden="false" customHeight="false" outlineLevel="0" collapsed="false">
      <c r="A41" s="25"/>
    </row>
    <row r="65" customFormat="false" ht="15" hidden="false" customHeight="false" outlineLevel="0" collapsed="false">
      <c r="B65" s="6"/>
    </row>
  </sheetData>
  <conditionalFormatting sqref="A1:A1048576 B27:B1048576 B2:B25">
    <cfRule type="expression" priority="2" aboveAverage="0" equalAverage="0" bottom="0" percent="0" rank="0" text="" dxfId="8">
      <formula>MOD(ROW(),2)</formula>
    </cfRule>
  </conditionalFormatting>
  <conditionalFormatting sqref="B1">
    <cfRule type="expression" priority="3" aboveAverage="0" equalAverage="0" bottom="0" percent="0" rank="0" text="" dxfId="9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LibreOffice/7.3.7.2$Linux_X86_64 LibreOffice_project/30$Build-2</Application>
  <AppVersion>15.0000</AppVersion>
  <Company>Ecole Normale Supérieure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2023-06-09T09:32:25Z</dcterms:created>
  <dc:creator>Alexandre</dc:creator>
  <dc:description/>
  <dc:language>en-US</dc:language>
  <cp:lastModifiedBy/>
  <dcterms:modified xsi:type="dcterms:W3CDTF">2023-06-16T19:24:33Z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