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React Budget App\Code\Schema\"/>
    </mc:Choice>
  </mc:AlternateContent>
  <xr:revisionPtr revIDLastSave="0" documentId="13_ncr:1_{89033F57-C4A7-4CDE-8E4B-EB45C80005BE}" xr6:coauthVersionLast="47" xr6:coauthVersionMax="47" xr10:uidLastSave="{00000000-0000-0000-0000-000000000000}"/>
  <bookViews>
    <workbookView xWindow="-120" yWindow="-120" windowWidth="29040" windowHeight="15720" activeTab="1" xr2:uid="{4A682B92-E955-49E4-9CBC-FB857D42C240}"/>
  </bookViews>
  <sheets>
    <sheet name="Overall-Template" sheetId="25" r:id="rId1"/>
    <sheet name="Month-Template" sheetId="2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4" l="1" a="1"/>
  <c r="C2" i="24" s="1"/>
  <c r="D7" i="24"/>
  <c r="C6" i="24"/>
  <c r="C10" i="24"/>
  <c r="D10" i="24"/>
  <c r="C5" i="24"/>
  <c r="D14" i="24"/>
  <c r="C14" i="24"/>
  <c r="D5" i="24"/>
  <c r="C8" i="24"/>
  <c r="D13" i="24"/>
  <c r="C9" i="24"/>
  <c r="C7" i="24"/>
  <c r="D6" i="24"/>
  <c r="D9" i="24"/>
  <c r="D8" i="24"/>
  <c r="C13" i="24"/>
  <c r="C15" i="24" l="1"/>
  <c r="E8" i="24"/>
  <c r="E9" i="24"/>
  <c r="E6" i="24"/>
  <c r="E7" i="24"/>
  <c r="E13" i="24"/>
  <c r="E5" i="24"/>
  <c r="E14" i="24"/>
  <c r="E10" i="24"/>
  <c r="C16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<sst xmlns="http://schemas.openxmlformats.org/spreadsheetml/2006/main" count="67" uniqueCount="48">
  <si>
    <t>Budgets</t>
  </si>
  <si>
    <t>Type</t>
  </si>
  <si>
    <t>Amount</t>
  </si>
  <si>
    <t>Rollover From Last Month</t>
  </si>
  <si>
    <t>Remaining Budget</t>
  </si>
  <si>
    <t>Name</t>
  </si>
  <si>
    <t>Income</t>
  </si>
  <si>
    <t>Override Rollover Amount</t>
  </si>
  <si>
    <t>Transactions</t>
  </si>
  <si>
    <t>Date</t>
  </si>
  <si>
    <t>Location</t>
  </si>
  <si>
    <t>Description</t>
  </si>
  <si>
    <t>Category</t>
  </si>
  <si>
    <t>Current Month:</t>
  </si>
  <si>
    <t>First Monday</t>
  </si>
  <si>
    <t>Second Monday</t>
  </si>
  <si>
    <t>Third Monday</t>
  </si>
  <si>
    <t>Fourth Monday</t>
  </si>
  <si>
    <t>Fifth Monday</t>
  </si>
  <si>
    <t>Account Balances</t>
  </si>
  <si>
    <t>Total Debits</t>
  </si>
  <si>
    <t>Total Credits</t>
  </si>
  <si>
    <t>Gross Income</t>
  </si>
  <si>
    <t>Retirement Contributions</t>
  </si>
  <si>
    <t>Other Payroll Deductions</t>
  </si>
  <si>
    <t>Net Income</t>
  </si>
  <si>
    <t>Healthcare Deductions</t>
  </si>
  <si>
    <t>Taxes</t>
  </si>
  <si>
    <t>Actual Income</t>
  </si>
  <si>
    <t>Gross Income:</t>
  </si>
  <si>
    <t>Retirement Contributions:</t>
  </si>
  <si>
    <t>Taxes:</t>
  </si>
  <si>
    <t>Net Income:</t>
  </si>
  <si>
    <t>Expected</t>
  </si>
  <si>
    <t>Actual</t>
  </si>
  <si>
    <t>Difference</t>
  </si>
  <si>
    <t>Expenses:</t>
  </si>
  <si>
    <t>Savings:</t>
  </si>
  <si>
    <t>Budgeted</t>
  </si>
  <si>
    <t>Other Payroll Deductions:</t>
  </si>
  <si>
    <t>Healthcare Deductions:</t>
  </si>
  <si>
    <t>Remaining Unbudgeted Amount:</t>
  </si>
  <si>
    <t>Total Amount:</t>
  </si>
  <si>
    <t>Tax Rate</t>
  </si>
  <si>
    <t>Employer</t>
  </si>
  <si>
    <t>Expected Income Rates</t>
  </si>
  <si>
    <t>Expected Income Dates</t>
  </si>
  <si>
    <t>Retirement Contribution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</si>
</sst>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;[Red]&quot;$&quot;#,##0.00"/>
    <numFmt numFmtId="165" formatCode="&quot;$&quot;#,##0.00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9ED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1" xfId="0" applyNumberFormat="1" applyBorder="1"/>
    <xf numFmtId="165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/>
    <xf numFmtId="9" fontId="0" fillId="2" borderId="1" xfId="0" applyNumberFormat="1" applyFill="1" applyBorder="1"/>
    <xf numFmtId="165" fontId="0" fillId="2" borderId="1" xfId="0" applyNumberFormat="1" applyFill="1" applyBorder="1"/>
    <xf numFmtId="166" fontId="0" fillId="2" borderId="1" xfId="0" applyNumberFormat="1" applyFill="1" applyBorder="1"/>
    <xf numFmtId="165" fontId="0" fillId="0" borderId="0" xfId="0" applyNumberFormat="1"/>
    <xf numFmtId="14" fontId="0" fillId="2" borderId="1" xfId="0" applyNumberFormat="1" applyFill="1" applyBorder="1"/>
    <xf numFmtId="164" fontId="0" fillId="3" borderId="1" xfId="0" applyNumberFormat="1" applyFill="1" applyBorder="1" applyAlignment="1">
      <alignment horizontal="right" readingOrder="2"/>
    </xf>
    <xf numFmtId="164" fontId="0" fillId="3" borderId="1" xfId="0" applyNumberFormat="1" applyFill="1" applyBorder="1"/>
  </cellXfs>
  <cellStyles count="1">
    <cellStyle name="Normal" xfId="0" builtinId="0"/>
  </cellStyles>
  <dxfs count="72">
    <dxf>
      <numFmt numFmtId="166" formatCode="0.0%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3" formatCode="0%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3" formatCode="0%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bottom style="thin">
          <color auto="1"/>
        </bottom>
      </border>
    </dxf>
    <dxf>
      <fill>
        <patternFill patternType="solid">
          <fgColor indexed="64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numFmt numFmtId="164" formatCode="&quot;$&quot;#,##0.00;[Red]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9" formatCode="m/d/yyyy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bottom style="thin">
          <color auto="1"/>
        </bottom>
      </border>
    </dxf>
    <dxf>
      <fill>
        <patternFill patternType="solid">
          <fgColor rgb="FF000000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numFmt numFmtId="164" formatCode="&quot;$&quot;#,##0.00;[Red]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5" formatCode="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9" formatCode="m/d/yyyy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bottom style="thin">
          <color auto="1"/>
        </bottom>
      </border>
    </dxf>
    <dxf>
      <fill>
        <patternFill patternType="solid">
          <fgColor rgb="FF000000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bottom style="thin">
          <color auto="1"/>
        </bottom>
      </border>
    </dxf>
    <dxf>
      <fill>
        <patternFill patternType="solid">
          <fgColor rgb="FF000000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9" formatCode="m/d/yyyy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ill>
        <patternFill patternType="solid">
          <fgColor rgb="FF000000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numFmt numFmtId="165" formatCode="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5" formatCode="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numFmt numFmtId="165" formatCode="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2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ill>
        <patternFill patternType="solid">
          <fgColor rgb="FF000000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colors>
    <mruColors>
      <color rgb="FFB9EDFF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17C888D4-D2A0-42A3-AF7A-69DDB6132627}" name="Budgets" displayName="Budgets" ref="I5:P6" totalsRowShown="0" headerRowDxfId="58" dataDxfId="57">
  <autoFilter ref="I5:P6" xr:uid="{6993C61E-5182-4571-996F-3C4DB6F2B5F2}"/>
  <tableColumns count="8">
    <tableColumn id="1" xr3:uid="{83BDF8A9-16D5-4FAD-8883-B8AB4BF0CBF9}" name="Name" dataDxfId="56"/>
    <tableColumn id="2" xr3:uid="{DF4C47DB-0C38-4140-9A4F-CBFFCE84A85D}" name="Type" dataDxfId="55"/>
    <tableColumn id="3" xr3:uid="{D266A9E0-9F8B-47FD-BA0B-3E60FE29E3D1}" name="Amount" dataDxfId="54"/>
    <tableColumn id="4" xr3:uid="{02A995E3-B20A-4F4A-A6F7-7A14AF77ED1F}" name="Rollover From Last Month" dataDxfId="53"/>
    <tableColumn id="6" xr3:uid="{ADF04C24-7619-420B-BB47-052C5B44BEF4}" name="Override Rollover Amount" dataDxfId="52"/>
    <tableColumn id="7" xr3:uid="{0BB6F0D2-7D45-4C3E-9731-68F5C9C5C7B5}" name="Total Debits" dataDxfId="51"/>
    <tableColumn id="9" xr3:uid="{A939EBD1-196A-46D7-B1EA-B0874692155B}" name="Total Credits" dataDxfId="50"/>
    <tableColumn id="5" xr3:uid="{51181065-A55C-4635-93FD-180ED457A61F}" name="Remaining Budget" dataDxfId="4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D4247360-4C75-4EEA-A4C2-8C34C5F915EF}" name="Transactions" displayName="Transactions" ref="B19:G20" totalsRowShown="0" headerRowDxfId="48" dataDxfId="47">
  <autoFilter ref="B19:G20" xr:uid="{EC46B62F-7A14-4839-B25C-76E755827075}"/>
  <tableColumns count="6">
    <tableColumn id="1" xr3:uid="{7477D824-16EA-4400-8A4A-A26D94B0BDB2}" name="Date" dataDxfId="46"/>
    <tableColumn id="2" xr3:uid="{4804B0F6-75F9-4C71-82B4-253110B76157}" name="Location" dataDxfId="45"/>
    <tableColumn id="3" xr3:uid="{5ECA2053-BFE4-4C1D-B7D3-3F5BE41BA416}" name="Description" dataDxfId="44"/>
    <tableColumn id="4" xr3:uid="{1D632AF3-D9F2-4D16-BAD9-56A43FE7CEDA}" name="Category" dataDxfId="43"/>
    <tableColumn id="6" xr3:uid="{7496558E-9DF8-4A02-8DAB-BF4F75986351}" name="Type" dataDxfId="42"/>
    <tableColumn id="5" xr3:uid="{C38D712B-2662-4B3B-A13E-3A4F0BC5BFC0}" name="Amount" dataDxfId="4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C273FBC6-CF07-4A38-A070-C0C9DFF56067}" name="Balances" displayName="Balances" ref="I9:O10" totalsRowShown="0" headerRowDxfId="40" dataDxfId="39" tableBorderDxfId="38">
  <autoFilter ref="I9:O10" xr:uid="{9874A6B0-EF6A-4DFE-B7B5-17DAD41163E3}"/>
  <tableColumns count="7">
    <tableColumn id="1" xr3:uid="{9E5C9582-5D2F-4C0A-ADB1-B75EFE305F06}" name="Name" dataDxfId="37"/>
    <tableColumn id="2" xr3:uid="{80AD80A2-4E70-45A8-91C7-AFB3CA3A6FC7}" name="Category" dataDxfId="36"/>
    <tableColumn id="3" xr3:uid="{AD75D4A6-C383-4C52-858E-D0105EB0DB85}" name="First Monday" dataDxfId="35"/>
    <tableColumn id="4" xr3:uid="{DC809384-94C0-4AD0-975B-7E980BFF2F3E}" name="Second Monday" dataDxfId="34"/>
    <tableColumn id="5" xr3:uid="{0BEFD098-ADC6-4E9E-84D7-31A05AA1394B}" name="Third Monday" dataDxfId="33"/>
    <tableColumn id="6" xr3:uid="{C9616504-7670-4B53-B90A-4D4E4EF3F460}" name="Fourth Monday" dataDxfId="32"/>
    <tableColumn id="7" xr3:uid="{91176B76-109E-468C-8E43-8389F167B35D}" name="Fifth Monday" dataDxfId="3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9AF0EAE-135D-4830-9332-C3A0BF529D5F}" name="Expected.Income.Dates" displayName="Expected.Income.Dates" ref="I17:P18" totalsRowShown="0" headerRowDxfId="30" dataDxfId="29" tableBorderDxfId="28">
  <autoFilter ref="I17:P18" xr:uid="{CBEC8C2F-5549-4B3F-927C-B3465789AE2F}"/>
  <tableColumns count="8">
    <tableColumn id="1" xr3:uid="{FC3C485A-E65E-4BE0-A361-D221B5B9A085}" name="Date" dataDxfId="27"/>
    <tableColumn id="2" xr3:uid="{D44C6079-9B01-41CF-9287-6CB7E52B791D}" name="Employer" dataDxfId="26"/>
    <tableColumn id="3" xr3:uid="{E5CB86C1-FAB1-49FB-92D5-353C34491185}" name="Gross Income" dataDxfId="25"/>
    <tableColumn id="4" xr3:uid="{D138DC48-B257-4C61-BF6D-F6680E974E01}" name="Retirement Contributions" dataDxfId="24"/>
    <tableColumn id="5" xr3:uid="{80DCE307-B822-4242-85B2-B071132D0B68}" name="Healthcare Deductions" dataDxfId="23"/>
    <tableColumn id="6" xr3:uid="{A786589B-65B8-4B4B-9E4F-DE94C70BCF44}" name="Other Payroll Deductions" dataDxfId="22"/>
    <tableColumn id="7" xr3:uid="{26E76CDC-3355-4D93-B906-759D5C989E00}" name="Taxes" dataDxfId="21"/>
    <tableColumn id="8" xr3:uid="{C7CDC12B-923A-445D-B779-812E489C9287}" name="Net Income" dataDxfId="2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BD58F66-E887-4D29-9DAF-C8F7A14239A6}" name="Actual.Income" displayName="Actual.Income" ref="I21:P22" totalsRowShown="0" headerRowDxfId="19" dataDxfId="18" tableBorderDxfId="17">
  <autoFilter ref="I21:P22" xr:uid="{E5E28DBB-8C36-4879-9321-9B9564D6F520}"/>
  <tableColumns count="8">
    <tableColumn id="1" xr3:uid="{0C0B9DAD-7953-441A-84BF-6A323C85C9AC}" name="Date" dataDxfId="16"/>
    <tableColumn id="2" xr3:uid="{63156741-6A32-4F93-B248-543E00DE0E35}" name="Employer" dataDxfId="15"/>
    <tableColumn id="3" xr3:uid="{66130143-3A36-4DD3-911B-6EF33047C78D}" name="Gross Income" dataDxfId="14"/>
    <tableColumn id="4" xr3:uid="{56CBED11-2DCE-449A-B1B5-0F87262530C2}" name="Retirement Contributions" dataDxfId="13"/>
    <tableColumn id="5" xr3:uid="{3E3E4A85-604D-4BF0-8E1A-262CB28E4641}" name="Healthcare Deductions" dataDxfId="12"/>
    <tableColumn id="6" xr3:uid="{AD8EF7F8-E3CD-48C3-BD5D-27B5260F6A89}" name="Other Payroll Deductions" dataDxfId="11"/>
    <tableColumn id="7" xr3:uid="{7670475F-B64A-4B39-849D-FC97909C80BE}" name="Taxes" dataDxfId="10"/>
    <tableColumn id="8" xr3:uid="{686A1350-5F75-406D-80B0-9C2F3E1D733B}" name="Net Income" dataDxfId="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295C20-1626-4C76-B7F1-5775E8FB9CC8}" name="Expected.Income.Rates" displayName="Expected.Income.Rates" ref="I13:N14" totalsRowShown="0" headerRowDxfId="8" dataDxfId="7" tableBorderDxfId="6">
  <autoFilter ref="I13:N14" xr:uid="{F5295C20-1626-4C76-B7F1-5775E8FB9CC8}"/>
  <tableColumns count="6">
    <tableColumn id="1" xr3:uid="{0D648D37-3BFC-4802-9F99-B6A4EDE9FE0D}" name="Employer" dataDxfId="5"/>
    <tableColumn id="2" xr3:uid="{64D66403-684E-479C-AF8A-A81CD459EE72}" name="Gross Income" dataDxfId="4"/>
    <tableColumn id="3" xr3:uid="{83994055-BBE2-428A-ADDF-635673F5934A}" name="Retirement Contribution Rate" dataDxfId="3"/>
    <tableColumn id="4" xr3:uid="{0CB4F419-FD7E-4B6C-8BBE-EC2CABC7F1C7}" name="Healthcare Deductions" dataDxfId="2"/>
    <tableColumn id="5" xr3:uid="{7F7310D7-C7FC-4659-AED7-48C46DE02E0E}" name="Other Payroll Deductions" dataDxfId="1"/>
    <tableColumn id="6" xr3:uid="{54ABFE45-F89F-46E6-AED9-4869937C027C}" name="Tax Ra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44E3-9A6E-44D3-8BC9-D509ADD300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2320-3C80-4C51-B522-EBAAC3A7C0D3}">
  <sheetPr codeName="Sheet20"/>
  <dimension ref="B2:Q27"/>
  <sheetViews>
    <sheetView tabSelected="1" workbookViewId="0">
      <selection activeCell="D3" sqref="D3"/>
    </sheetView>
  </sheetViews>
  <sheetFormatPr defaultRowHeight="15" x14ac:dyDescent="0.25"/>
  <cols>
    <col min="2" max="2" width="36.85546875" customWidth="1"/>
    <col min="3" max="4" width="24.140625" bestFit="1" customWidth="1"/>
    <col min="5" max="5" width="23.5703125" bestFit="1" customWidth="1"/>
    <col min="6" max="6" width="24.85546875" customWidth="1"/>
    <col min="7" max="7" width="26.140625" customWidth="1"/>
    <col min="8" max="8" width="27" customWidth="1"/>
    <col min="9" max="9" width="27.28515625" customWidth="1"/>
    <col min="10" max="10" width="17.7109375" customWidth="1"/>
    <col min="11" max="11" width="29.42578125" customWidth="1"/>
    <col min="12" max="16" width="25.7109375" customWidth="1"/>
    <col min="17" max="17" width="11.5703125" customWidth="1"/>
    <col min="18" max="18" width="15.140625" customWidth="1"/>
    <col min="19" max="19" width="25.85546875" customWidth="1"/>
    <col min="20" max="20" width="23.140625" customWidth="1"/>
    <col min="21" max="21" width="25.28515625" customWidth="1"/>
    <col min="22" max="22" width="10.5703125" customWidth="1"/>
  </cols>
  <sheetData>
    <row r="2" spans="2:16" x14ac:dyDescent="0.25">
      <c r="B2" s="1" t="s">
        <v>13</v>
      </c>
      <c r="C2" t="str" cm="1">
        <f t="array" aca="1" ref="C2" ca="1">_xlfn.TEXTAFTER(CELL("filename",A1),"]")</f>
        <v>Month-Template</v>
      </c>
      <c r="D2" s="1"/>
    </row>
    <row r="4" spans="2:16" ht="23.25" x14ac:dyDescent="0.35">
      <c r="B4" s="2" t="s">
        <v>6</v>
      </c>
      <c r="C4" s="1" t="s">
        <v>33</v>
      </c>
      <c r="D4" s="1" t="s">
        <v>34</v>
      </c>
      <c r="E4" s="1" t="s">
        <v>35</v>
      </c>
      <c r="I4" s="2" t="s">
        <v>0</v>
      </c>
    </row>
    <row r="5" spans="2:16" x14ac:dyDescent="0.25">
      <c r="B5" s="1" t="s">
        <v>29</v>
      </c>
      <c r="C5" s="3" t="e">
        <f ca="1">SUM(INDIRECT("_" &amp; SUBSTITUTE($C$2,"-","_") &amp; "\Expected_Income[Gross Income]"))</f>
        <v>#REF!</v>
      </c>
      <c r="D5" s="3" t="e">
        <f ca="1">SUM(INDIRECT("_" &amp; SUBSTITUTE($C$2,"-","_") &amp; "\Actual_Income[Gross Income]"))</f>
        <v>#REF!</v>
      </c>
      <c r="E5" s="4" t="e">
        <f ca="1">D5-C5</f>
        <v>#REF!</v>
      </c>
      <c r="I5" s="1" t="s">
        <v>5</v>
      </c>
      <c r="J5" s="1" t="s">
        <v>1</v>
      </c>
      <c r="K5" s="1" t="s">
        <v>2</v>
      </c>
      <c r="L5" s="1" t="s">
        <v>3</v>
      </c>
      <c r="M5" s="1" t="s">
        <v>7</v>
      </c>
      <c r="N5" s="1" t="s">
        <v>20</v>
      </c>
      <c r="O5" s="1" t="s">
        <v>21</v>
      </c>
      <c r="P5" s="1" t="s">
        <v>4</v>
      </c>
    </row>
    <row r="6" spans="2:16" x14ac:dyDescent="0.25">
      <c r="B6" s="1" t="s">
        <v>30</v>
      </c>
      <c r="C6" s="3" t="e">
        <f ca="1">SUM(INDIRECT("_" &amp; SUBSTITUTE($C$2,"-","_") &amp; "\Expected_Income[Retirement Contributions]"))</f>
        <v>#REF!</v>
      </c>
      <c r="D6" s="3" t="e">
        <f ca="1">SUM(INDIRECT("_" &amp; SUBSTITUTE($C$2,"-","_") &amp; "\Actual_Income[Retirement Contributions]"))</f>
        <v>#REF!</v>
      </c>
      <c r="E6" s="4" t="e">
        <f ca="1">D6-C6</f>
        <v>#REF!</v>
      </c>
      <c r="I6" s="5"/>
      <c r="J6" s="5"/>
      <c r="K6" s="6"/>
      <c r="L6" s="12"/>
      <c r="M6" s="13"/>
      <c r="N6" s="4"/>
      <c r="O6" s="4"/>
      <c r="P6" s="4"/>
    </row>
    <row r="7" spans="2:16" x14ac:dyDescent="0.25">
      <c r="B7" s="1" t="s">
        <v>40</v>
      </c>
      <c r="C7" s="4" t="e">
        <f ca="1">SUM(INDIRECT("_" &amp; SUBSTITUTE($C$2,"-","_") &amp; "\Expected_Income[Healthcare Deductions]"))</f>
        <v>#REF!</v>
      </c>
      <c r="D7" s="4" t="e">
        <f ca="1">SUM(INDIRECT("_" &amp; SUBSTITUTE($C$2,"-","_") &amp; "\Actual_Income[Healthcare Deductions]"))</f>
        <v>#REF!</v>
      </c>
      <c r="E7" s="4" t="e">
        <f ca="1">D7-C7</f>
        <v>#REF!</v>
      </c>
    </row>
    <row r="8" spans="2:16" ht="23.25" x14ac:dyDescent="0.35">
      <c r="B8" s="1" t="s">
        <v>39</v>
      </c>
      <c r="C8" s="4" t="e">
        <f ca="1">SUM(INDIRECT("_" &amp; SUBSTITUTE($C$2,"-","_") &amp; "\Expected_Income[Other Payroll Deductions]"))</f>
        <v>#REF!</v>
      </c>
      <c r="D8" s="4" t="e">
        <f ca="1">SUM(INDIRECT("_" &amp; SUBSTITUTE($C$2,"-","_") &amp; "\Actual_Income[Other Payroll Deductions]"))</f>
        <v>#REF!</v>
      </c>
      <c r="E8" s="4" t="e">
        <f t="shared" ref="E8" ca="1" si="0">D8-C8</f>
        <v>#REF!</v>
      </c>
      <c r="I8" s="2" t="s">
        <v>19</v>
      </c>
    </row>
    <row r="9" spans="2:16" x14ac:dyDescent="0.25">
      <c r="B9" s="1" t="s">
        <v>31</v>
      </c>
      <c r="C9" s="4" t="e">
        <f ca="1">SUM(INDIRECT("_" &amp; SUBSTITUTE($C$2,"-","_") &amp; "\Expected_Income[Taxes]"))</f>
        <v>#REF!</v>
      </c>
      <c r="D9" s="3" t="e">
        <f ca="1">SUM(INDIRECT("_" &amp; SUBSTITUTE($C$2,"-","_") &amp; "\Actual_Income[Taxes]"))</f>
        <v>#REF!</v>
      </c>
      <c r="E9" s="4" t="e">
        <f ca="1">D9-C9</f>
        <v>#REF!</v>
      </c>
      <c r="I9" s="1" t="s">
        <v>5</v>
      </c>
      <c r="J9" s="1" t="s">
        <v>12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</row>
    <row r="10" spans="2:16" x14ac:dyDescent="0.25">
      <c r="B10" s="1" t="s">
        <v>32</v>
      </c>
      <c r="C10" s="4" t="e">
        <f ca="1">SUM(INDIRECT("_" &amp; SUBSTITUTE($C$2,"-","_") &amp; "\Expected_Income[Net Income]"))</f>
        <v>#REF!</v>
      </c>
      <c r="D10" s="3" t="e">
        <f ca="1">SUM(INDIRECT("_" &amp; SUBSTITUTE($C$2,"-","_") &amp; "\Actual_Income[Net Income]"))</f>
        <v>#REF!</v>
      </c>
      <c r="E10" s="4" t="e">
        <f ca="1">D10-C10</f>
        <v>#REF!</v>
      </c>
      <c r="I10" s="5"/>
      <c r="J10" s="5"/>
      <c r="K10" s="6"/>
      <c r="L10" s="6"/>
      <c r="M10" s="6"/>
      <c r="N10" s="6"/>
      <c r="O10" s="6"/>
    </row>
    <row r="12" spans="2:16" ht="23.25" x14ac:dyDescent="0.35">
      <c r="C12" s="1" t="s">
        <v>38</v>
      </c>
      <c r="D12" s="1" t="s">
        <v>34</v>
      </c>
      <c r="E12" s="1" t="s">
        <v>35</v>
      </c>
      <c r="I12" s="2" t="s">
        <v>45</v>
      </c>
    </row>
    <row r="13" spans="2:16" x14ac:dyDescent="0.25">
      <c r="B13" s="1" t="s">
        <v>36</v>
      </c>
      <c r="C13" s="4" t="e">
        <f ca="1">SUMIF(INDIRECT("_" &amp; SUBSTITUTE($C$2,"-","_") &amp; "\Budgets[Type]"), "&lt;&gt;Saving", INDIRECT("_" &amp; SUBSTITUTE($C$2,"-","_") &amp; "\Budgets[Amount]"))</f>
        <v>#REF!</v>
      </c>
      <c r="D13" s="4" t="e">
        <f ca="1">SUMIF(INDIRECT("_" &amp; SUBSTITUTE($C$2,"-","_") &amp; "\Budgets[Type]"), "&lt;&gt;Saving", INDIRECT("_" &amp; SUBSTITUTE($C$2,"-","_") &amp; "\Budgets[Total Debits]"))</f>
        <v>#REF!</v>
      </c>
      <c r="E13" s="4" t="e">
        <f ca="1">D13-C13</f>
        <v>#REF!</v>
      </c>
      <c r="I13" s="1" t="s">
        <v>44</v>
      </c>
      <c r="J13" s="1" t="s">
        <v>22</v>
      </c>
      <c r="K13" s="1" t="s">
        <v>47</v>
      </c>
      <c r="L13" s="1" t="s">
        <v>26</v>
      </c>
      <c r="M13" s="1" t="s">
        <v>24</v>
      </c>
      <c r="N13" s="1" t="s">
        <v>43</v>
      </c>
    </row>
    <row r="14" spans="2:16" x14ac:dyDescent="0.25">
      <c r="B14" s="1" t="s">
        <v>37</v>
      </c>
      <c r="C14" s="4" t="e">
        <f ca="1">SUMIF(INDIRECT("_" &amp; SUBSTITUTE($C$2,"-","_") &amp; "\Budgets[Type]"), "=Saving", INDIRECT("_" &amp; SUBSTITUTE($C$2,"-","_") &amp; "\Budgets[Amount]"))</f>
        <v>#REF!</v>
      </c>
      <c r="D14" s="4" t="e">
        <f ca="1">SUMIF(INDIRECT("_" &amp; SUBSTITUTE($C$2,"-","_") &amp; "\Budgets[Type]"), "=Saving", INDIRECT("_" &amp; SUBSTITUTE($C$2,"-","_") &amp; "\Budgets[Total Credits]")) - SUMIF(INDIRECT("_" &amp; SUBSTITUTE($C$2,"-","_") &amp; "\Budgets[Type]"), "=Saving", INDIRECT("_" &amp; SUBSTITUTE($C$2,"-","_") &amp; "\Budgets[Total Debits]"))</f>
        <v>#REF!</v>
      </c>
      <c r="E14" s="4" t="e">
        <f ca="1">D14-C14</f>
        <v>#REF!</v>
      </c>
      <c r="I14" s="7"/>
      <c r="J14" s="8"/>
      <c r="K14" s="7"/>
      <c r="L14" s="8"/>
      <c r="M14" s="8"/>
      <c r="N14" s="9"/>
    </row>
    <row r="15" spans="2:16" x14ac:dyDescent="0.25">
      <c r="B15" s="1" t="s">
        <v>42</v>
      </c>
      <c r="C15" s="4" t="e">
        <f ca="1">C13+C14</f>
        <v>#REF!</v>
      </c>
      <c r="D15" s="10"/>
      <c r="E15" s="10"/>
    </row>
    <row r="16" spans="2:16" ht="23.25" x14ac:dyDescent="0.35">
      <c r="B16" s="1" t="s">
        <v>41</v>
      </c>
      <c r="C16" s="4" t="e">
        <f ca="1">C10-C13-C14</f>
        <v>#REF!</v>
      </c>
      <c r="D16" s="10"/>
      <c r="E16" s="10"/>
      <c r="I16" s="2" t="s">
        <v>46</v>
      </c>
    </row>
    <row r="17" spans="2:17" x14ac:dyDescent="0.25">
      <c r="I17" s="1" t="s">
        <v>9</v>
      </c>
      <c r="J17" s="1" t="s">
        <v>44</v>
      </c>
      <c r="K17" s="1" t="s">
        <v>22</v>
      </c>
      <c r="L17" s="1" t="s">
        <v>23</v>
      </c>
      <c r="M17" s="1" t="s">
        <v>26</v>
      </c>
      <c r="N17" s="1" t="s">
        <v>24</v>
      </c>
      <c r="O17" s="1" t="s">
        <v>27</v>
      </c>
      <c r="P17" s="1" t="s">
        <v>25</v>
      </c>
    </row>
    <row r="18" spans="2:17" ht="23.25" x14ac:dyDescent="0.35">
      <c r="B18" s="2" t="s">
        <v>8</v>
      </c>
      <c r="I18" s="11"/>
      <c r="J18" s="5"/>
      <c r="K18" s="3"/>
      <c r="L18" s="3"/>
      <c r="M18" s="4"/>
      <c r="N18" s="3"/>
      <c r="O18" s="3"/>
      <c r="P18" s="3"/>
    </row>
    <row r="19" spans="2:17" x14ac:dyDescent="0.25">
      <c r="B19" s="1" t="s">
        <v>9</v>
      </c>
      <c r="C19" s="1" t="s">
        <v>10</v>
      </c>
      <c r="D19" s="1" t="s">
        <v>11</v>
      </c>
      <c r="E19" s="1" t="s">
        <v>12</v>
      </c>
      <c r="F19" s="1" t="s">
        <v>1</v>
      </c>
      <c r="G19" s="1" t="s">
        <v>2</v>
      </c>
    </row>
    <row r="20" spans="2:17" ht="23.25" x14ac:dyDescent="0.35">
      <c r="B20" s="11"/>
      <c r="C20" s="5"/>
      <c r="D20" s="5"/>
      <c r="E20" s="5"/>
      <c r="F20" s="5"/>
      <c r="G20" s="8"/>
      <c r="I20" s="2" t="s">
        <v>28</v>
      </c>
    </row>
    <row r="21" spans="2:17" x14ac:dyDescent="0.25">
      <c r="I21" s="1" t="s">
        <v>9</v>
      </c>
      <c r="J21" s="1" t="s">
        <v>44</v>
      </c>
      <c r="K21" s="1" t="s">
        <v>22</v>
      </c>
      <c r="L21" s="1" t="s">
        <v>23</v>
      </c>
      <c r="M21" s="1" t="s">
        <v>26</v>
      </c>
      <c r="N21" s="1" t="s">
        <v>24</v>
      </c>
      <c r="O21" s="1" t="s">
        <v>27</v>
      </c>
      <c r="P21" s="1" t="s">
        <v>25</v>
      </c>
    </row>
    <row r="22" spans="2:17" x14ac:dyDescent="0.25">
      <c r="I22" s="11"/>
      <c r="J22" s="5"/>
      <c r="K22" s="6"/>
      <c r="L22" s="6"/>
      <c r="M22" s="8"/>
      <c r="N22" s="6"/>
      <c r="O22" s="6"/>
      <c r="P22" s="3"/>
    </row>
    <row r="27" spans="2:17" x14ac:dyDescent="0.25">
      <c r="Q27" s="1"/>
    </row>
  </sheetData>
  <conditionalFormatting sqref="G20">
    <cfRule type="expression" dxfId="71" priority="20">
      <formula>AND(INDIRECT("_" &amp; SUBSTITUTE($C$2,"-","_") &amp; "\Transactions[@Category]") &lt;&gt; "Savings", INDIRECT("_" &amp; SUBSTITUTE($C$2,"-","_") &amp; "\Transactions[@Type]") = "Credit")</formula>
    </cfRule>
    <cfRule type="expression" dxfId="70" priority="21">
      <formula>AND(INDIRECT("_" &amp; SUBSTITUTE($C$2,"-","_") &amp; "\Transactions[@Category]") = "Savings", INDIRECT("_" &amp; SUBSTITUTE($C$2,"-","_") &amp; "\Transactions[@Type]") = "Debit")</formula>
    </cfRule>
  </conditionalFormatting>
  <conditionalFormatting sqref="P6">
    <cfRule type="expression" dxfId="69" priority="9">
      <formula>AND(INDIRECT("_" &amp; SUBSTITUTE($C$2,"-","_") &amp; "\Budgets[@Type]")="Saving", INDIRECT("_" &amp; SUBSTITUTE($C$2,"-","_") &amp; "\Budgets[@[Remaining Budget]]")&gt;0)</formula>
    </cfRule>
    <cfRule type="expression" dxfId="68" priority="10">
      <formula>AND(INDIRECT("_" &amp; SUBSTITUTE($C$2,"-","_") &amp; "\Budgets[@Type]")="Saving", INDIRECT("_" &amp; SUBSTITUTE($C$2,"-","_") &amp; "\Budgets[@[Remaining Budget]]")&lt;0)</formula>
    </cfRule>
    <cfRule type="expression" dxfId="67" priority="11">
      <formula>AND(INDIRECT("_" &amp; SUBSTITUTE($C$2,"-","_") &amp; "\Budgets[@Type]")&lt;&gt;"Saving", INDIRECT("_" &amp; SUBSTITUTE($C$2,"-","_") &amp; "\Budgets[@[Remaining Budget]]")&lt;0)</formula>
    </cfRule>
  </conditionalFormatting>
  <conditionalFormatting sqref="E5 E10">
    <cfRule type="expression" dxfId="66" priority="5">
      <formula>E5&lt;0</formula>
    </cfRule>
    <cfRule type="expression" dxfId="65" priority="6">
      <formula>E5&gt;0</formula>
    </cfRule>
  </conditionalFormatting>
  <conditionalFormatting sqref="E6:E9">
    <cfRule type="expression" dxfId="64" priority="7">
      <formula>E6&lt;0</formula>
    </cfRule>
    <cfRule type="expression" dxfId="63" priority="8">
      <formula>E6&gt;0</formula>
    </cfRule>
  </conditionalFormatting>
  <conditionalFormatting sqref="E14">
    <cfRule type="expression" dxfId="62" priority="1">
      <formula>E14&lt;0</formula>
    </cfRule>
    <cfRule type="expression" dxfId="61" priority="2">
      <formula>E14&gt;0</formula>
    </cfRule>
  </conditionalFormatting>
  <conditionalFormatting sqref="E13 E15">
    <cfRule type="expression" dxfId="60" priority="3">
      <formula>E13&lt;0</formula>
    </cfRule>
    <cfRule type="expression" dxfId="59" priority="4">
      <formula>E13&gt;0</formula>
    </cfRule>
  </conditionalFormatting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Overall-Template</vt:lpstr>
      <vt:lpstr>Month-Template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Forche</dc:creator>
  <cp:lastModifiedBy>Forche, Andrew</cp:lastModifiedBy>
  <dcterms:created xsi:type="dcterms:W3CDTF">2022-12-14T00:19:02Z</dcterms:created>
  <dcterms:modified xsi:type="dcterms:W3CDTF">2023-11-08T02:10:48Z</dcterms:modified>
</cp:coreProperties>
</file>