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kk\Downloads\"/>
    </mc:Choice>
  </mc:AlternateContent>
  <xr:revisionPtr revIDLastSave="0" documentId="13_ncr:1_{08FE7FF7-F6FD-4258-98EA-26ACF6808E6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OM" sheetId="3" r:id="rId1"/>
  </sheets>
  <definedNames>
    <definedName name="_xlnm._FilterDatabase" localSheetId="0" hidden="1">BOM!$A$11:$H$57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4" i="3"/>
  <c r="H14" i="3" s="1"/>
  <c r="G15" i="3"/>
  <c r="H15" i="3" s="1"/>
  <c r="G16" i="3"/>
  <c r="G17" i="3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G28" i="3"/>
  <c r="H28" i="3" s="1"/>
  <c r="G29" i="3"/>
  <c r="G30" i="3"/>
  <c r="H30" i="3" s="1"/>
  <c r="G31" i="3"/>
  <c r="G32" i="3"/>
  <c r="G33" i="3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G44" i="3"/>
  <c r="H44" i="3" s="1"/>
  <c r="G45" i="3"/>
  <c r="G46" i="3"/>
  <c r="H46" i="3" s="1"/>
  <c r="G47" i="3"/>
  <c r="G48" i="3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12" i="3"/>
  <c r="H13" i="3"/>
  <c r="H29" i="3"/>
  <c r="H31" i="3"/>
  <c r="H45" i="3"/>
  <c r="H47" i="3"/>
  <c r="H43" i="3" l="1"/>
  <c r="H27" i="3"/>
  <c r="H12" i="3"/>
  <c r="H33" i="3"/>
  <c r="H32" i="3"/>
  <c r="H48" i="3"/>
  <c r="H17" i="3"/>
  <c r="H16" i="3"/>
  <c r="B7" i="3"/>
</calcChain>
</file>

<file path=xl/sharedStrings.xml><?xml version="1.0" encoding="utf-8"?>
<sst xmlns="http://schemas.openxmlformats.org/spreadsheetml/2006/main" count="157" uniqueCount="157">
  <si>
    <t>Reference Designator</t>
  </si>
  <si>
    <t>Item #</t>
  </si>
  <si>
    <t>Qty Per Board</t>
  </si>
  <si>
    <t>Mfr Part #</t>
  </si>
  <si>
    <t>Description</t>
  </si>
  <si>
    <t>Diego Blanco</t>
  </si>
  <si>
    <t xml:space="preserve">CUSTOMER: </t>
  </si>
  <si>
    <t xml:space="preserve">DATE: </t>
  </si>
  <si>
    <t>E-MAIL:</t>
  </si>
  <si>
    <t>PREPARED BY:</t>
  </si>
  <si>
    <t>Board Qty:</t>
  </si>
  <si>
    <t>www.pcbunlimited.com</t>
  </si>
  <si>
    <t>10191 SW Avery Street, Tualatin, OR 97062</t>
  </si>
  <si>
    <r>
      <rPr>
        <b/>
        <sz val="9"/>
        <color theme="1" tint="0.34998626667073579"/>
        <rFont val="Verdana"/>
        <family val="2"/>
      </rPr>
      <t>PHONE:</t>
    </r>
    <r>
      <rPr>
        <sz val="9"/>
        <color theme="1" tint="0.34998626667073579"/>
        <rFont val="Verdana"/>
        <family val="2"/>
      </rPr>
      <t xml:space="preserve"> (800) 348-9250 / (503) 639-7601 / </t>
    </r>
    <r>
      <rPr>
        <b/>
        <sz val="9"/>
        <color theme="1" tint="0.34998626667073579"/>
        <rFont val="Verdana"/>
        <family val="2"/>
      </rPr>
      <t>FAX:</t>
    </r>
    <r>
      <rPr>
        <sz val="9"/>
        <color theme="1" tint="0.34998626667073579"/>
        <rFont val="Verdana"/>
        <family val="2"/>
      </rPr>
      <t xml:space="preserve"> (503) 639-3863 / </t>
    </r>
    <r>
      <rPr>
        <b/>
        <sz val="9"/>
        <color theme="1" tint="0.34998626667073579"/>
        <rFont val="Verdana"/>
        <family val="2"/>
      </rPr>
      <t>support@pcbunlimited.com</t>
    </r>
  </si>
  <si>
    <t>george@scorbly.com</t>
  </si>
  <si>
    <t>U8</t>
  </si>
  <si>
    <t>Extra Parts
(1 Board)</t>
  </si>
  <si>
    <t>Exact Qty
(1 Board)</t>
  </si>
  <si>
    <t>Qty Total Required
(1 Board)</t>
  </si>
  <si>
    <t xml:space="preserve">COMPANY: Stevens Institute of Technology </t>
  </si>
  <si>
    <t>Ajay Thakkar</t>
  </si>
  <si>
    <t>C89,C91,C107,C166</t>
  </si>
  <si>
    <t>C92,C110</t>
  </si>
  <si>
    <t>C94,C111</t>
  </si>
  <si>
    <t>C109,C112,C146,C150</t>
  </si>
  <si>
    <t>C124,C125</t>
  </si>
  <si>
    <t>C127,C128,C156,C158,C163,C164,C165</t>
  </si>
  <si>
    <t>C130,C131,C134,C167,C168,C169,C170</t>
  </si>
  <si>
    <t>C132,C136</t>
  </si>
  <si>
    <t>C133,C135,C145,C149</t>
  </si>
  <si>
    <t>C143,C151</t>
  </si>
  <si>
    <t>C144,C152</t>
  </si>
  <si>
    <t>C147,C154</t>
  </si>
  <si>
    <t>C148,C153,C155,C157,C159,C160,C161,C162</t>
  </si>
  <si>
    <t>IC2,IC3</t>
  </si>
  <si>
    <t>IC4,IC5</t>
  </si>
  <si>
    <t>IC8</t>
  </si>
  <si>
    <t>IC9,IC10</t>
  </si>
  <si>
    <t>IC12,IC13</t>
  </si>
  <si>
    <t>IC14,IC15</t>
  </si>
  <si>
    <t>IC16,IC17</t>
  </si>
  <si>
    <t>J6,J7,J8,J9</t>
  </si>
  <si>
    <t>J18</t>
  </si>
  <si>
    <t>J19,J20</t>
  </si>
  <si>
    <t>LED1,LED2</t>
  </si>
  <si>
    <t>L17,L22</t>
  </si>
  <si>
    <t>L18,L20</t>
  </si>
  <si>
    <t>L19,L21</t>
  </si>
  <si>
    <t>L23,L26</t>
  </si>
  <si>
    <t>L24,L25</t>
  </si>
  <si>
    <t>L27,L28</t>
  </si>
  <si>
    <t>R18,R19</t>
  </si>
  <si>
    <t>R21,R46,R109</t>
  </si>
  <si>
    <t>R23,R50,R78,R86</t>
  </si>
  <si>
    <t>R44,R45</t>
  </si>
  <si>
    <t>R47,R51</t>
  </si>
  <si>
    <t>R52,R55,R79,R80,R81,R82,R84,R87</t>
  </si>
  <si>
    <t>R76,R83,R88,R90</t>
  </si>
  <si>
    <t>R77,R85</t>
  </si>
  <si>
    <t>R89,R91</t>
  </si>
  <si>
    <t>R94,R95</t>
  </si>
  <si>
    <t>R97,R98,R99,R100,R101,R102,R103,R104,R105,R106,R107,R108</t>
  </si>
  <si>
    <t>U7</t>
  </si>
  <si>
    <t>U10,U11</t>
  </si>
  <si>
    <t>VR1,VR2</t>
  </si>
  <si>
    <t>XTAL1</t>
  </si>
  <si>
    <t>Multilayer Ceramic Capacitors MLCC - SMD/SMT 50V 22pF C0G 0805 5%</t>
  </si>
  <si>
    <t>C0805C220J5GAC7210</t>
  </si>
  <si>
    <t>Multilayer Ceramic Capacitors MLCC - SMD/SMT 50V 1.1pF C0G 0603 0.1pF</t>
  </si>
  <si>
    <t>CBR06C119B5GAC</t>
  </si>
  <si>
    <t>Multilayer Ceramic Capacitors MLCC - SMD/SMT 16Vo 2.2uF X7R 0805  5%</t>
  </si>
  <si>
    <t>C0805C225J4RACTU</t>
  </si>
  <si>
    <t>Multilayer Ceramic Capacitors MLCC - SMD/SMT 100 pF 50 VDC 5% 0201 C0G (NP0)</t>
  </si>
  <si>
    <t>GRM0335C1H101JA01D</t>
  </si>
  <si>
    <t>Multilayer Ceramic Capacitors MLCC - SMD/SMT 1.5 pF 50 VDC 0.25 pF 0201 C0G (NP0)</t>
  </si>
  <si>
    <t>GRM0335C1H1R5CA01D</t>
  </si>
  <si>
    <t>Multilayer Ceramic Capacitors MLCC - SMD/SMT 50V 0.1uF X7R 0603 5%</t>
  </si>
  <si>
    <t>C0603C104J5RACTU</t>
  </si>
  <si>
    <t>-</t>
  </si>
  <si>
    <t>Multilayer Ceramic Capacitors MLCC - SMD/SMT 47uF+/-20% 4V X5R 20 0805</t>
  </si>
  <si>
    <t>CL21A476MRYNNNE</t>
  </si>
  <si>
    <t>Multilayer Ceramic Capacitors MLCC - SMD/SMT 10uF+/-10% 16V X5R 2 0805</t>
  </si>
  <si>
    <t>CL21A106KOQNNNE</t>
  </si>
  <si>
    <t>Multilayer Ceramic Capacitors MLCC - SMD/SMT 1.8 pF 50 VDC 0.25 pF 0402 C0G (NP0)</t>
  </si>
  <si>
    <t>GRM1555C1H1R8CA01D</t>
  </si>
  <si>
    <t>Multilayer Ceramic Capacitors MLCC - SMD/SMT 3 pF 50 VDC 0.25 pF 0402 C0G (NP0)</t>
  </si>
  <si>
    <t>GRM1555C1H3R0CA01D</t>
  </si>
  <si>
    <t>Multilayer Ceramic Capacitors MLCC - SMD/SMT 3.3 pF 50 VDC 0.25 pF 0201 C0G (NP0)</t>
  </si>
  <si>
    <t>GRM0335C1H3R3CA01D</t>
  </si>
  <si>
    <t>Multilayer Ceramic Capacitors MLCC - SMD/SMT 33 pF 50 VDC 5% 0402 C0G (NP0)</t>
  </si>
  <si>
    <t>GRM1555C1H330JA01D</t>
  </si>
  <si>
    <t>Phase Detectors / Shifters Green 32 lead 5x5 QFN</t>
  </si>
  <si>
    <t>PE44820B-X</t>
  </si>
  <si>
    <t>Up/Down Conv Mixer 2.2GHz 8-Pin MSOP T/R</t>
  </si>
  <si>
    <t>HMC400MS8ETR</t>
  </si>
  <si>
    <t>Signal Conditioning 4 Ways MMIC Power Splitter, 1525 - 2375 MHz, 50?</t>
  </si>
  <si>
    <t>WP4P1+</t>
  </si>
  <si>
    <t>RF Amplifier High Linearity Power Amplifier; 0.1 - 2.7 GHz; GaAs pHEMT power amplifier</t>
  </si>
  <si>
    <t>GRF5112</t>
  </si>
  <si>
    <t>RF Amplifier Ultra-High Gain LNA; 0.1 - 2.7 GHz; AEC-Q100 Grade 2 Qualified; Broadband linear gain block featuring ultra-high gain</t>
  </si>
  <si>
    <t>GRF2133W</t>
  </si>
  <si>
    <t>RF Amplifier 24DBM RF GenPurp Amp InGaP HBT</t>
  </si>
  <si>
    <t>MMG3014NT1</t>
  </si>
  <si>
    <t>Active Filters Active RC, 4th Order Lowpass Filter Family</t>
  </si>
  <si>
    <t>LTC1563-2IGN#PBF</t>
  </si>
  <si>
    <t>SMA Connector Jack, Female Socket 50 Ohms Through Hole Solder</t>
  </si>
  <si>
    <t>RF2-04A-T-00-50-G</t>
  </si>
  <si>
    <t>Connector Header Through Hole 24 position 0.100" (2.54mm)</t>
  </si>
  <si>
    <t>1-5103308-3</t>
  </si>
  <si>
    <t>Headers &amp; Wire Housings 02 SIL VERTICAL PIN HEADER TIN</t>
  </si>
  <si>
    <t>M20-9990246</t>
  </si>
  <si>
    <t>Standard LEDs - SMD Green Clear 571nm</t>
  </si>
  <si>
    <t>LTST-C191KGKT</t>
  </si>
  <si>
    <t>2 nH Unshielded Multilayer Inductor 900 mA 100mOhm Max 0402 (1005 Metric)</t>
  </si>
  <si>
    <t>LQG15HS2N0S02D</t>
  </si>
  <si>
    <t>RF Inductors - SMD 3    NH</t>
  </si>
  <si>
    <t>LQP03TN3N0B02D</t>
  </si>
  <si>
    <t>RF Inductors - SMD 10   NH   5%</t>
  </si>
  <si>
    <t>LQG15HS10NJ02D</t>
  </si>
  <si>
    <t>RF Inductors - SMD 18   NH</t>
  </si>
  <si>
    <t>LQP03TN18NH02D</t>
  </si>
  <si>
    <t>RF Inductors - SMD 33   NH   5%</t>
  </si>
  <si>
    <t>LQG18HN33NJ00D</t>
  </si>
  <si>
    <t>RF Inductors - SMD 15   NH   5%</t>
  </si>
  <si>
    <t>LQG15HS15NJ02D</t>
  </si>
  <si>
    <t>Thick Film Resistors - SMD 0402 47Kohms 1% AEC-Q200</t>
  </si>
  <si>
    <t>ERJ-2RKF4702X</t>
  </si>
  <si>
    <t>Thick Film Resistors - SMD 1KOhms 0402 0.063W 1% Std Power</t>
  </si>
  <si>
    <t>RMCF0402FT1K00</t>
  </si>
  <si>
    <t>Thin Film Resistors - SMD 0402 1/16W 1.5Kohms</t>
  </si>
  <si>
    <t>ERA-2AEB152X</t>
  </si>
  <si>
    <t>4.7 kOhms ±1% 0.1W, 1/10W Chip Resistor 0603 (1608 Metric) Automotive AEC-Q200 Thick Film</t>
  </si>
  <si>
    <t>RMCF0603FT4K70</t>
  </si>
  <si>
    <t>Thin Film Resistors - SMD 1/10W 50 Ohm 75V .1%</t>
  </si>
  <si>
    <t>RT0603BRE0750RL</t>
  </si>
  <si>
    <t>Thick Film Resistors - SMD 0603 Zero Ohms</t>
  </si>
  <si>
    <t>ERJ-3GEY0R00V</t>
  </si>
  <si>
    <t>Thin Film Resistors - SMD 0603 1/10W 3Kohms</t>
  </si>
  <si>
    <t>ERA-3AEB302V</t>
  </si>
  <si>
    <t>Thick Film Resistors - SMD 0402 2Kohms 1% Tol AEC-Q200</t>
  </si>
  <si>
    <t>ERJ-2RKF2001X</t>
  </si>
  <si>
    <t>Thick Film Resistors - SMD 75 Ohms 62.5mW 0402 1%</t>
  </si>
  <si>
    <t>RC0402FR-0775RL</t>
  </si>
  <si>
    <t>Thick Film Resistors - SMD 1KOhms 0603 0.1W 1% Std Power</t>
  </si>
  <si>
    <t>RMCF0603FT1K00</t>
  </si>
  <si>
    <t>Thick Film Resistors - SMD 90.9 kOhms 62.5mW 0402 1%</t>
  </si>
  <si>
    <t>RC0402FR-0790K9L</t>
  </si>
  <si>
    <t>Operational Amplifiers - Op Amps Single 1.8V 1MHz</t>
  </si>
  <si>
    <t>MCP6001UT-I/OT</t>
  </si>
  <si>
    <t>Operational Amplifiers - Op Amps 2 circuits; 3 to 26V -40 to +125 Op Temp</t>
  </si>
  <si>
    <t>LM2904DR</t>
  </si>
  <si>
    <t>Test Plugs &amp; Test Jacks TEST POINT WHITE .040</t>
  </si>
  <si>
    <t>5002</t>
  </si>
  <si>
    <t>Trimmer Resistors - SMD 50Kohms 5mm 11turn Top Adjust</t>
  </si>
  <si>
    <t>PVG5A503C03R00</t>
  </si>
  <si>
    <t>VCO Oscillators 1530-2700MHz</t>
  </si>
  <si>
    <t>CVCO55BE-1530-2700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</si>
</sst>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trike/>
      <sz val="10"/>
      <color indexed="10"/>
      <name val="Arial"/>
      <family val="2"/>
    </font>
    <font>
      <i/>
      <sz val="10"/>
      <color indexed="17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Verdana"/>
      <family val="2"/>
    </font>
    <font>
      <sz val="12"/>
      <color theme="1" tint="0.14999847407452621"/>
      <name val="Verdana"/>
      <family val="2"/>
    </font>
    <font>
      <b/>
      <sz val="12"/>
      <color theme="1" tint="0.14999847407452621"/>
      <name val="Verdana"/>
      <family val="2"/>
    </font>
    <font>
      <u/>
      <sz val="10"/>
      <color indexed="12"/>
      <name val="Verdana"/>
      <family val="2"/>
    </font>
    <font>
      <sz val="9"/>
      <color theme="1" tint="0.34998626667073579"/>
      <name val="Verdan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9"/>
      <color theme="1" tint="0.34998626667073579"/>
      <name val="Verdana"/>
      <family val="2"/>
    </font>
    <font>
      <b/>
      <sz val="16"/>
      <name val="Verdana"/>
      <family val="2"/>
    </font>
    <font>
      <b/>
      <sz val="12"/>
      <color rgb="FF363F44"/>
      <name val="Verdana"/>
      <family val="2"/>
    </font>
    <font>
      <sz val="12"/>
      <name val="宋体"/>
      <charset val="134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color theme="0"/>
      <name val="Verdana"/>
      <family val="2"/>
    </font>
    <font>
      <sz val="10"/>
      <name val="Verdana"/>
      <family val="2"/>
    </font>
    <font>
      <sz val="12"/>
      <name val="Calibri"/>
      <family val="2"/>
    </font>
    <font>
      <sz val="1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 tint="0.499984740745262"/>
      </bottom>
      <diagonal/>
    </border>
  </borders>
  <cellStyleXfs count="70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</xf>
    <xf numFmtId="0" fontId="2" fillId="0" borderId="0"/>
    <xf numFmtId="0" fontId="4" fillId="0" borderId="0" applyNumberFormat="0" applyFill="0" applyBorder="0" applyAlignment="0" applyProtection="0">
      <alignment vertical="top"/>
    </xf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20" fillId="0" borderId="0"/>
    <xf numFmtId="0" fontId="1" fillId="0" borderId="0"/>
    <xf numFmtId="0" fontId="19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19" fillId="0" borderId="0"/>
    <xf numFmtId="0" fontId="30" fillId="0" borderId="0"/>
    <xf numFmtId="0" fontId="30" fillId="0" borderId="0" applyBorder="0"/>
    <xf numFmtId="0" fontId="17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0"/>
    <xf numFmtId="0" fontId="37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38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19" fillId="0" borderId="0"/>
  </cellStyleXfs>
  <cellXfs count="35">
    <xf numFmtId="0" fontId="0" fillId="0" borderId="0" xfId="0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7" applyAlignment="1" applyProtection="1">
      <alignment horizontal="right" vertical="center"/>
    </xf>
    <xf numFmtId="0" fontId="11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9" fillId="0" borderId="0" xfId="13" applyFont="1" applyAlignment="1">
      <alignment vertical="center"/>
    </xf>
    <xf numFmtId="0" fontId="36" fillId="0" borderId="0" xfId="0" applyFont="1" applyAlignment="1">
      <alignment vertical="center"/>
    </xf>
    <xf numFmtId="0" fontId="29" fillId="0" borderId="0" xfId="47" applyFont="1" applyAlignment="1">
      <alignment horizontal="left" vertical="center"/>
    </xf>
    <xf numFmtId="0" fontId="9" fillId="0" borderId="0" xfId="46" applyFont="1" applyAlignment="1">
      <alignment vertical="center"/>
    </xf>
    <xf numFmtId="0" fontId="29" fillId="0" borderId="0" xfId="46" quotePrefix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</cellXfs>
  <cellStyles count="70">
    <cellStyle name="delete" xfId="2" xr:uid="{00000000-0005-0000-0000-000000000000}"/>
    <cellStyle name="Hyperlink" xfId="7" builtinId="8"/>
    <cellStyle name="Hyperlink 2" xfId="6" xr:uid="{00000000-0005-0000-0000-000002000000}"/>
    <cellStyle name="Hyperlink 3" xfId="8" xr:uid="{F917E562-209E-41F6-AEBF-CE97B8A5F674}"/>
    <cellStyle name="Hyperlink 4" xfId="10" xr:uid="{1DE4BF83-5B4F-4E03-A2D5-5B2C94CFD3F5}"/>
    <cellStyle name="Hyperlink 4 2" xfId="49" xr:uid="{A04E763F-626D-4953-A270-B7FB8730F31D}"/>
    <cellStyle name="Normal" xfId="0" builtinId="0"/>
    <cellStyle name="Normal 10" xfId="18" xr:uid="{0CA72C16-8106-478D-8442-637BEFDEBD7A}"/>
    <cellStyle name="Normal 10 2" xfId="53" xr:uid="{39586411-03D4-43C4-B1C3-2228E033BD47}"/>
    <cellStyle name="Normal 11" xfId="19" xr:uid="{7A4DA306-AA1D-4B81-A7DE-7786BA19114A}"/>
    <cellStyle name="Normal 11 2" xfId="54" xr:uid="{E6657885-4AF6-4E40-9D6D-C4CC230B890B}"/>
    <cellStyle name="Normal 12" xfId="20" xr:uid="{C7007AF1-CE8B-49BD-8419-E22C1BE77E5F}"/>
    <cellStyle name="Normal 12 2" xfId="55" xr:uid="{E8430218-B801-4A56-8772-49862D656726}"/>
    <cellStyle name="Normal 13" xfId="21" xr:uid="{C1472BA5-E4E6-4CB3-BA27-6745C9515A80}"/>
    <cellStyle name="Normal 13 2" xfId="56" xr:uid="{32A13713-7EC1-4446-8EEA-D27531F6BEFA}"/>
    <cellStyle name="Normal 14" xfId="26" xr:uid="{A97A40F6-7CAB-48D3-86B0-5F5DF40204C6}"/>
    <cellStyle name="Normal 14 2" xfId="58" xr:uid="{C007126E-B815-434D-B9E7-72FE02B7B454}"/>
    <cellStyle name="Normal 15" xfId="27" xr:uid="{14D23DCC-A7A9-4E13-8676-194570B02148}"/>
    <cellStyle name="Normal 15 2" xfId="59" xr:uid="{CCBBD3CB-C8F7-4671-8AE9-2E517F4CC768}"/>
    <cellStyle name="Normal 16" xfId="28" xr:uid="{0D61158D-88F8-40D9-92F6-8639427313A6}"/>
    <cellStyle name="Normal 16 2" xfId="60" xr:uid="{3F7C0D32-F74D-43CC-A0A0-3E594DD181F4}"/>
    <cellStyle name="Normal 17" xfId="29" xr:uid="{8C8ED69E-AD4E-433E-9E91-F08A9AA030AD}"/>
    <cellStyle name="Normal 17 2" xfId="61" xr:uid="{A352F073-13D8-4ACB-9D5E-F1F81AE8A3ED}"/>
    <cellStyle name="Normal 18" xfId="30" xr:uid="{9F901139-6069-4DE0-83FF-40524EABC7C9}"/>
    <cellStyle name="Normal 18 2" xfId="62" xr:uid="{99B97AC8-A5A1-4B40-AF44-8779DFA4EE05}"/>
    <cellStyle name="Normal 19" xfId="31" xr:uid="{4EE3E9E1-0CE6-4D13-A4B3-C7BB7061F811}"/>
    <cellStyle name="Normal 19 2" xfId="63" xr:uid="{2F70AFC6-9D2B-45D8-8B28-8BAF081F211C}"/>
    <cellStyle name="Normal 2" xfId="3" xr:uid="{00000000-0005-0000-0000-000004000000}"/>
    <cellStyle name="Normal 2 2" xfId="14" xr:uid="{A8284251-1E80-4C66-94D8-F46C7CB1864E}"/>
    <cellStyle name="Normal 20" xfId="36" xr:uid="{70347965-7625-4B94-9BAE-388331CD6FD6}"/>
    <cellStyle name="Normal 20 2" xfId="67" xr:uid="{4AA186FC-BBF6-4B00-856B-A87738573A0D}"/>
    <cellStyle name="Normal 21" xfId="37" xr:uid="{2AA68A20-8BE8-4C68-AC1D-9A373DF5993E}"/>
    <cellStyle name="Normal 21 2" xfId="68" xr:uid="{73058840-DB43-4612-BC15-A68CDC67A7BB}"/>
    <cellStyle name="Normal 22" xfId="47" xr:uid="{8A93AD48-2C8C-4C4E-93DE-341B1403E54A}"/>
    <cellStyle name="Normal 23" xfId="46" xr:uid="{CBA9B52E-7FD8-408C-9C0C-B3E2EA864EF2}"/>
    <cellStyle name="Normal 24" xfId="41" xr:uid="{78DEA3BF-5690-4782-827F-19A697C91B96}"/>
    <cellStyle name="Normal 24 2" xfId="45" xr:uid="{73556262-02B7-478A-954D-7ED191729CE7}"/>
    <cellStyle name="Normal 24 3" xfId="69" xr:uid="{55181D1F-3898-45A6-BF0D-BE51F8972262}"/>
    <cellStyle name="Normal 3" xfId="1" xr:uid="{00000000-0005-0000-0000-000005000000}"/>
    <cellStyle name="Normal 4" xfId="9" xr:uid="{71FB36DB-CBA9-4784-AA1B-E1B3FFC1F48D}"/>
    <cellStyle name="Normal 4 2" xfId="15" xr:uid="{68B28558-5777-427B-959E-841BB809E959}"/>
    <cellStyle name="Normal 4 2 2" xfId="34" xr:uid="{C0117389-BA47-49E3-B8CF-00F8F1DC92ED}"/>
    <cellStyle name="Normal 4 2 2 2" xfId="44" xr:uid="{06F75C59-9D32-4DC1-8122-9E9E6E7167CB}"/>
    <cellStyle name="Normal 4 2 2 3" xfId="65" xr:uid="{85109F0A-A1CF-4FDC-9051-FF1829A453A9}"/>
    <cellStyle name="Normal 4 2 3" xfId="40" xr:uid="{11279249-6E35-4A87-95B1-36B44CA2736D}"/>
    <cellStyle name="Normal 4 2 4" xfId="51" xr:uid="{48F1434F-EE54-4863-B1F6-68A259513ECC}"/>
    <cellStyle name="Normal 4 3" xfId="35" xr:uid="{A26F8D92-65E3-4305-B103-52B1E59A113F}"/>
    <cellStyle name="Normal 4 3 2" xfId="42" xr:uid="{F0EC2851-ADFA-49B5-8179-AE060D384006}"/>
    <cellStyle name="Normal 4 3 3" xfId="66" xr:uid="{6DD794FF-E831-476D-ACE2-62AD7D07C441}"/>
    <cellStyle name="Normal 4 4" xfId="32" xr:uid="{FDD5EA56-A2A1-42B8-8BD3-227BB100025B}"/>
    <cellStyle name="Normal 4 4 2" xfId="64" xr:uid="{52CCCBD4-B4C0-4680-BC3C-60002E3264F8}"/>
    <cellStyle name="Normal 4 5" xfId="38" xr:uid="{137D9B45-8620-4576-BB46-082B4C030063}"/>
    <cellStyle name="Normal 4 6" xfId="48" xr:uid="{DBA69A59-8DC5-427D-A667-029D75779DE8}"/>
    <cellStyle name="Normal 5" xfId="11" xr:uid="{79D4E2D2-29C6-4A00-B3B3-7BEDADE7D641}"/>
    <cellStyle name="Normal 5 2" xfId="22" xr:uid="{E0E47E1A-8223-417A-B826-BB001654FC5D}"/>
    <cellStyle name="Normal 5 2 2" xfId="43" xr:uid="{EB00D578-F946-48A3-BD4C-99B6F9B54F51}"/>
    <cellStyle name="Normal 5 2 3" xfId="57" xr:uid="{0EA2DBB8-5CFE-47DF-92F9-19D1213729C0}"/>
    <cellStyle name="Normal 5 3" xfId="33" xr:uid="{83BE1FD7-21BD-4DE0-B035-98F10EA66204}"/>
    <cellStyle name="Normal 5 4" xfId="39" xr:uid="{342D95C2-950F-4485-B1D5-4CB8E8D57F2B}"/>
    <cellStyle name="Normal 6" xfId="12" xr:uid="{C5B72EB1-AE73-4F6A-AAA9-8EC9BB8B52E8}"/>
    <cellStyle name="Normal 6 2" xfId="23" xr:uid="{55572D72-7BE9-46FB-967C-7C9AC232DB82}"/>
    <cellStyle name="Normal 6 3" xfId="50" xr:uid="{10ADE57A-6F20-4F22-A352-036F7D8612C8}"/>
    <cellStyle name="Normal 7" xfId="13" xr:uid="{52957316-5E23-41F3-9523-3BB340AD41D2}"/>
    <cellStyle name="Normal 8" xfId="16" xr:uid="{8C325DBA-D83A-4C56-8D05-49F405AA8648}"/>
    <cellStyle name="Normal 8 2" xfId="25" xr:uid="{25A43CC0-820F-4DA3-BE34-E5C149B5CFD9}"/>
    <cellStyle name="Normal 9" xfId="17" xr:uid="{F57EF604-6DE9-429C-9F18-8DFD46168FD2}"/>
    <cellStyle name="Normal 9 2" xfId="52" xr:uid="{A13EDDC3-A680-4F2E-B57A-440FBF9FBF64}"/>
    <cellStyle name="revise" xfId="4" xr:uid="{00000000-0005-0000-0000-000006000000}"/>
    <cellStyle name="Standard_Form_18100-02_Bill of Materials" xfId="5" xr:uid="{00000000-0005-0000-0000-000007000000}"/>
    <cellStyle name="常规_Sheet1" xfId="24" xr:uid="{D0BA0355-5FE3-4CB7-A99E-2B30D93BBF79}"/>
  </cellStyles>
  <dxfs count="0"/>
  <tableStyles count="0" defaultTableStyle="TableStyleMedium9" defaultPivotStyle="PivotStyleLight16"/>
  <colors>
    <mruColors>
      <color rgb="FF01A0C2"/>
      <color rgb="FF01A05E"/>
      <color rgb="FF013C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493059</xdr:colOff>
      <xdr:row>1</xdr:row>
      <xdr:rowOff>22412</xdr:rowOff>
    </xdr:from>
    <xdr:to>
      <xdr:col>2</xdr:col>
      <xdr:colOff>307602</xdr:colOff>
      <xdr:row>4</xdr:row>
      <xdr:rowOff>39940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AD98F-5335-4D80-A444-4020F33B9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059" y="257736"/>
          <a:ext cx="2660837" cy="86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bunlimit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tabSelected="1" topLeftCell="A10" zoomScale="85" zoomScaleNormal="85" workbookViewId="0">
      <selection activeCell="F25" sqref="F25"/>
    </sheetView>
  </sheetViews>
  <sheetFormatPr defaultColWidth="9.140625" defaultRowHeight="15"/>
  <cols>
    <col min="1" max="1" width="9.85546875" style="2" customWidth="1"/>
    <col min="2" max="2" width="32.7109375" style="2" customWidth="1"/>
    <col min="3" max="3" width="27.28515625" style="2" customWidth="1"/>
    <col min="4" max="4" width="76.28515625" style="2" customWidth="1"/>
    <col min="5" max="5" width="37.85546875" style="2" customWidth="1"/>
    <col min="6" max="7" width="38.140625" style="2" customWidth="1"/>
    <col min="8" max="8" width="40" style="2" customWidth="1"/>
    <col min="9" max="16384" width="9.140625" style="2"/>
  </cols>
  <sheetData>
    <row r="1" spans="1:8" ht="18.75" customHeight="1">
      <c r="H1" s="10"/>
    </row>
    <row r="2" spans="1:8" ht="30" customHeight="1">
      <c r="A2" s="30"/>
      <c r="B2" s="30"/>
      <c r="C2" s="30"/>
      <c r="G2" s="5"/>
      <c r="H2" s="3" t="s">
        <v>11</v>
      </c>
    </row>
    <row r="3" spans="1:8" ht="18.75" customHeight="1">
      <c r="A3" s="30"/>
      <c r="B3" s="30"/>
      <c r="C3" s="30"/>
      <c r="D3" s="1"/>
      <c r="E3" s="1"/>
      <c r="F3" s="1"/>
      <c r="G3" s="1"/>
      <c r="H3" s="4" t="s">
        <v>12</v>
      </c>
    </row>
    <row r="4" spans="1:8" ht="18.75" customHeight="1">
      <c r="A4" s="30"/>
      <c r="B4" s="30"/>
      <c r="C4" s="30"/>
      <c r="D4" s="1"/>
      <c r="E4" s="1"/>
      <c r="F4" s="1"/>
      <c r="G4" s="1"/>
      <c r="H4" s="4" t="s">
        <v>13</v>
      </c>
    </row>
    <row r="5" spans="1:8" ht="18.75" customHeight="1" thickBot="1">
      <c r="A5" s="11"/>
      <c r="B5" s="11"/>
      <c r="C5" s="11"/>
      <c r="D5" s="12"/>
      <c r="E5" s="12"/>
      <c r="F5" s="12"/>
      <c r="G5" s="12"/>
      <c r="H5" s="12"/>
    </row>
    <row r="6" spans="1:8" ht="18.75" customHeight="1">
      <c r="D6" s="13"/>
    </row>
    <row r="7" spans="1:8" ht="18.75" customHeight="1">
      <c r="A7" s="14" t="s">
        <v>7</v>
      </c>
      <c r="B7" s="15">
        <f ca="1">TODAY()</f>
        <v>45364</v>
      </c>
      <c r="C7" s="6"/>
      <c r="D7" s="23"/>
      <c r="E7" s="7"/>
      <c r="F7" s="7"/>
      <c r="G7" s="16"/>
      <c r="H7" s="7"/>
    </row>
    <row r="8" spans="1:8" ht="18.75" customHeight="1">
      <c r="B8" s="17" t="s">
        <v>6</v>
      </c>
      <c r="C8" s="25" t="s">
        <v>20</v>
      </c>
      <c r="D8" s="26"/>
      <c r="E8" s="17" t="s">
        <v>19</v>
      </c>
      <c r="F8" s="16"/>
      <c r="G8" s="16" t="s">
        <v>8</v>
      </c>
      <c r="H8" s="27" t="s">
        <v>14</v>
      </c>
    </row>
    <row r="9" spans="1:8" ht="18.75" customHeight="1">
      <c r="B9" s="18" t="s">
        <v>10</v>
      </c>
      <c r="C9" s="19">
        <v>1</v>
      </c>
      <c r="D9" s="24">
        <v>1</v>
      </c>
      <c r="E9" s="24">
        <v>2</v>
      </c>
      <c r="F9" s="16"/>
      <c r="G9" s="18" t="s">
        <v>9</v>
      </c>
      <c r="H9" s="18" t="s">
        <v>5</v>
      </c>
    </row>
    <row r="11" spans="1:8" ht="36.75" customHeight="1">
      <c r="A11" s="8" t="s">
        <v>1</v>
      </c>
      <c r="B11" s="9" t="s">
        <v>0</v>
      </c>
      <c r="C11" s="8" t="s">
        <v>2</v>
      </c>
      <c r="D11" s="8" t="s">
        <v>4</v>
      </c>
      <c r="E11" s="8" t="s">
        <v>3</v>
      </c>
      <c r="F11" s="8" t="s">
        <v>16</v>
      </c>
      <c r="G11" s="8" t="s">
        <v>17</v>
      </c>
      <c r="H11" s="8" t="s">
        <v>18</v>
      </c>
    </row>
    <row r="12" spans="1:8" s="21" customFormat="1">
      <c r="A12" s="20">
        <v>1</v>
      </c>
      <c r="B12" s="28" t="s">
        <v>21</v>
      </c>
      <c r="C12" s="20">
        <v>4</v>
      </c>
      <c r="D12" s="28" t="s">
        <v>66</v>
      </c>
      <c r="E12" s="20" t="s">
        <v>67</v>
      </c>
      <c r="F12" s="20">
        <v>50</v>
      </c>
      <c r="G12" s="20">
        <f>$C12*$C$9</f>
        <v>4</v>
      </c>
      <c r="H12" s="22">
        <f t="shared" ref="H12" si="0">G12+F12</f>
        <v>54</v>
      </c>
    </row>
    <row r="13" spans="1:8" s="21" customFormat="1">
      <c r="A13" s="20">
        <v>2</v>
      </c>
      <c r="B13" s="28" t="s">
        <v>22</v>
      </c>
      <c r="C13" s="20">
        <v>2</v>
      </c>
      <c r="D13" s="28" t="s">
        <v>68</v>
      </c>
      <c r="E13" s="20" t="s">
        <v>69</v>
      </c>
      <c r="F13" s="20">
        <v>50</v>
      </c>
      <c r="G13" s="20">
        <f t="shared" ref="G13:G57" si="1">$C13*$C$9</f>
        <v>2</v>
      </c>
      <c r="H13" s="22">
        <f t="shared" ref="H13:H57" si="2">G13+F13</f>
        <v>52</v>
      </c>
    </row>
    <row r="14" spans="1:8" s="21" customFormat="1">
      <c r="A14" s="20">
        <v>3</v>
      </c>
      <c r="B14" s="28" t="s">
        <v>23</v>
      </c>
      <c r="C14" s="20">
        <v>2</v>
      </c>
      <c r="D14" s="28" t="s">
        <v>70</v>
      </c>
      <c r="E14" s="20" t="s">
        <v>71</v>
      </c>
      <c r="F14" s="20">
        <v>30</v>
      </c>
      <c r="G14" s="20">
        <f t="shared" si="1"/>
        <v>2</v>
      </c>
      <c r="H14" s="22">
        <f t="shared" si="2"/>
        <v>32</v>
      </c>
    </row>
    <row r="15" spans="1:8" s="21" customFormat="1">
      <c r="A15" s="20">
        <v>4</v>
      </c>
      <c r="B15" s="28" t="s">
        <v>24</v>
      </c>
      <c r="C15" s="20">
        <v>4</v>
      </c>
      <c r="D15" s="28" t="s">
        <v>72</v>
      </c>
      <c r="E15" s="20" t="s">
        <v>73</v>
      </c>
      <c r="F15" s="20">
        <v>50</v>
      </c>
      <c r="G15" s="20">
        <f t="shared" si="1"/>
        <v>4</v>
      </c>
      <c r="H15" s="22">
        <f t="shared" si="2"/>
        <v>54</v>
      </c>
    </row>
    <row r="16" spans="1:8" s="21" customFormat="1" ht="18.75" customHeight="1">
      <c r="A16" s="20">
        <v>5</v>
      </c>
      <c r="B16" s="28" t="s">
        <v>25</v>
      </c>
      <c r="C16" s="20">
        <v>2</v>
      </c>
      <c r="D16" s="28" t="s">
        <v>74</v>
      </c>
      <c r="E16" s="20" t="s">
        <v>75</v>
      </c>
      <c r="F16" s="20">
        <v>50</v>
      </c>
      <c r="G16" s="20">
        <f t="shared" si="1"/>
        <v>2</v>
      </c>
      <c r="H16" s="22">
        <f t="shared" si="2"/>
        <v>52</v>
      </c>
    </row>
    <row r="17" spans="1:8" s="21" customFormat="1">
      <c r="A17" s="20">
        <v>6</v>
      </c>
      <c r="B17" s="28" t="s">
        <v>26</v>
      </c>
      <c r="C17" s="20">
        <v>7</v>
      </c>
      <c r="D17" s="28" t="s">
        <v>76</v>
      </c>
      <c r="E17" s="20" t="s">
        <v>77</v>
      </c>
      <c r="F17" s="20">
        <v>50</v>
      </c>
      <c r="G17" s="20">
        <f t="shared" si="1"/>
        <v>7</v>
      </c>
      <c r="H17" s="22">
        <f t="shared" si="2"/>
        <v>57</v>
      </c>
    </row>
    <row r="18" spans="1:8" s="21" customFormat="1">
      <c r="A18" s="20">
        <v>7</v>
      </c>
      <c r="B18" s="28" t="s">
        <v>27</v>
      </c>
      <c r="C18" s="20">
        <v>7</v>
      </c>
      <c r="D18" s="28" t="s">
        <v>78</v>
      </c>
      <c r="E18" s="20">
        <v>885012000000</v>
      </c>
      <c r="F18" s="20">
        <v>50</v>
      </c>
      <c r="G18" s="20">
        <f t="shared" si="1"/>
        <v>7</v>
      </c>
      <c r="H18" s="22">
        <f t="shared" si="2"/>
        <v>57</v>
      </c>
    </row>
    <row r="19" spans="1:8" s="21" customFormat="1">
      <c r="A19" s="20">
        <v>8</v>
      </c>
      <c r="B19" s="28" t="s">
        <v>28</v>
      </c>
      <c r="C19" s="20">
        <v>2</v>
      </c>
      <c r="D19" s="28" t="s">
        <v>79</v>
      </c>
      <c r="E19" s="20" t="s">
        <v>80</v>
      </c>
      <c r="F19" s="20">
        <v>30</v>
      </c>
      <c r="G19" s="20">
        <f t="shared" si="1"/>
        <v>2</v>
      </c>
      <c r="H19" s="22">
        <f t="shared" si="2"/>
        <v>32</v>
      </c>
    </row>
    <row r="20" spans="1:8" s="21" customFormat="1">
      <c r="A20" s="20">
        <v>9</v>
      </c>
      <c r="B20" s="28" t="s">
        <v>29</v>
      </c>
      <c r="C20" s="20">
        <v>4</v>
      </c>
      <c r="D20" s="28" t="s">
        <v>81</v>
      </c>
      <c r="E20" s="20" t="s">
        <v>82</v>
      </c>
      <c r="F20" s="20">
        <v>30</v>
      </c>
      <c r="G20" s="20">
        <f t="shared" si="1"/>
        <v>4</v>
      </c>
      <c r="H20" s="22">
        <f t="shared" si="2"/>
        <v>34</v>
      </c>
    </row>
    <row r="21" spans="1:8" s="21" customFormat="1">
      <c r="A21" s="20">
        <v>10</v>
      </c>
      <c r="B21" s="28" t="s">
        <v>30</v>
      </c>
      <c r="C21" s="20">
        <v>2</v>
      </c>
      <c r="D21" s="28" t="s">
        <v>83</v>
      </c>
      <c r="E21" s="20" t="s">
        <v>84</v>
      </c>
      <c r="F21" s="20">
        <v>50</v>
      </c>
      <c r="G21" s="20">
        <f t="shared" si="1"/>
        <v>2</v>
      </c>
      <c r="H21" s="22">
        <f t="shared" si="2"/>
        <v>52</v>
      </c>
    </row>
    <row r="22" spans="1:8" s="21" customFormat="1">
      <c r="A22" s="20">
        <v>11</v>
      </c>
      <c r="B22" s="28" t="s">
        <v>31</v>
      </c>
      <c r="C22" s="20">
        <v>2</v>
      </c>
      <c r="D22" s="28" t="s">
        <v>85</v>
      </c>
      <c r="E22" s="20" t="s">
        <v>86</v>
      </c>
      <c r="F22" s="20">
        <v>50</v>
      </c>
      <c r="G22" s="20">
        <f t="shared" si="1"/>
        <v>2</v>
      </c>
      <c r="H22" s="22">
        <f t="shared" si="2"/>
        <v>52</v>
      </c>
    </row>
    <row r="23" spans="1:8" s="21" customFormat="1">
      <c r="A23" s="20">
        <v>12</v>
      </c>
      <c r="B23" s="28" t="s">
        <v>32</v>
      </c>
      <c r="C23" s="20">
        <v>2</v>
      </c>
      <c r="D23" s="28" t="s">
        <v>87</v>
      </c>
      <c r="E23" s="20" t="s">
        <v>88</v>
      </c>
      <c r="F23" s="20">
        <v>50</v>
      </c>
      <c r="G23" s="20">
        <f t="shared" si="1"/>
        <v>2</v>
      </c>
      <c r="H23" s="22">
        <f t="shared" si="2"/>
        <v>52</v>
      </c>
    </row>
    <row r="24" spans="1:8" s="21" customFormat="1">
      <c r="A24" s="20">
        <v>13</v>
      </c>
      <c r="B24" s="28" t="s">
        <v>33</v>
      </c>
      <c r="C24" s="20">
        <v>8</v>
      </c>
      <c r="D24" s="28" t="s">
        <v>89</v>
      </c>
      <c r="E24" s="20" t="s">
        <v>90</v>
      </c>
      <c r="F24" s="20">
        <v>50</v>
      </c>
      <c r="G24" s="20">
        <f t="shared" si="1"/>
        <v>8</v>
      </c>
      <c r="H24" s="22">
        <f t="shared" si="2"/>
        <v>58</v>
      </c>
    </row>
    <row r="25" spans="1:8" s="21" customFormat="1">
      <c r="A25" s="20">
        <v>14</v>
      </c>
      <c r="B25" s="28" t="s">
        <v>34</v>
      </c>
      <c r="C25" s="20">
        <v>2</v>
      </c>
      <c r="D25" s="28" t="s">
        <v>91</v>
      </c>
      <c r="E25" s="20" t="s">
        <v>92</v>
      </c>
      <c r="F25" s="20">
        <v>4</v>
      </c>
      <c r="G25" s="20">
        <f t="shared" si="1"/>
        <v>2</v>
      </c>
      <c r="H25" s="22">
        <f t="shared" si="2"/>
        <v>6</v>
      </c>
    </row>
    <row r="26" spans="1:8" s="21" customFormat="1">
      <c r="A26" s="20">
        <v>15</v>
      </c>
      <c r="B26" s="28" t="s">
        <v>35</v>
      </c>
      <c r="C26" s="20">
        <v>2</v>
      </c>
      <c r="D26" s="28" t="s">
        <v>93</v>
      </c>
      <c r="E26" s="20" t="s">
        <v>94</v>
      </c>
      <c r="F26" s="20">
        <v>15</v>
      </c>
      <c r="G26" s="20">
        <f t="shared" si="1"/>
        <v>2</v>
      </c>
      <c r="H26" s="22">
        <f t="shared" si="2"/>
        <v>17</v>
      </c>
    </row>
    <row r="27" spans="1:8" s="21" customFormat="1">
      <c r="A27" s="20">
        <v>16</v>
      </c>
      <c r="B27" s="28" t="s">
        <v>36</v>
      </c>
      <c r="C27" s="20">
        <v>1</v>
      </c>
      <c r="D27" s="28" t="s">
        <v>95</v>
      </c>
      <c r="E27" s="20" t="s">
        <v>96</v>
      </c>
      <c r="F27" s="20">
        <v>10</v>
      </c>
      <c r="G27" s="20">
        <f t="shared" si="1"/>
        <v>1</v>
      </c>
      <c r="H27" s="22">
        <f t="shared" si="2"/>
        <v>11</v>
      </c>
    </row>
    <row r="28" spans="1:8" s="21" customFormat="1">
      <c r="A28" s="20">
        <v>17</v>
      </c>
      <c r="B28" s="28" t="s">
        <v>37</v>
      </c>
      <c r="C28" s="20">
        <v>2</v>
      </c>
      <c r="D28" s="28" t="s">
        <v>97</v>
      </c>
      <c r="E28" s="20" t="s">
        <v>98</v>
      </c>
      <c r="F28" s="20">
        <v>10</v>
      </c>
      <c r="G28" s="20">
        <f t="shared" si="1"/>
        <v>2</v>
      </c>
      <c r="H28" s="22">
        <f t="shared" si="2"/>
        <v>12</v>
      </c>
    </row>
    <row r="29" spans="1:8" s="21" customFormat="1">
      <c r="A29" s="20">
        <v>18</v>
      </c>
      <c r="B29" s="28" t="s">
        <v>38</v>
      </c>
      <c r="C29" s="20">
        <v>2</v>
      </c>
      <c r="D29" s="28" t="s">
        <v>99</v>
      </c>
      <c r="E29" s="20" t="s">
        <v>100</v>
      </c>
      <c r="F29" s="20">
        <v>15</v>
      </c>
      <c r="G29" s="20">
        <f t="shared" si="1"/>
        <v>2</v>
      </c>
      <c r="H29" s="22">
        <f t="shared" si="2"/>
        <v>17</v>
      </c>
    </row>
    <row r="30" spans="1:8" s="34" customFormat="1">
      <c r="A30" s="31">
        <v>19</v>
      </c>
      <c r="B30" s="32" t="s">
        <v>39</v>
      </c>
      <c r="C30" s="31">
        <v>2</v>
      </c>
      <c r="D30" s="32" t="s">
        <v>101</v>
      </c>
      <c r="E30" s="31" t="s">
        <v>102</v>
      </c>
      <c r="F30" s="31">
        <v>50</v>
      </c>
      <c r="G30" s="31">
        <f t="shared" si="1"/>
        <v>2</v>
      </c>
      <c r="H30" s="33">
        <f t="shared" si="2"/>
        <v>52</v>
      </c>
    </row>
    <row r="31" spans="1:8" s="21" customFormat="1">
      <c r="A31" s="20">
        <v>20</v>
      </c>
      <c r="B31" s="28" t="s">
        <v>40</v>
      </c>
      <c r="C31" s="20">
        <v>2</v>
      </c>
      <c r="D31" s="28" t="s">
        <v>103</v>
      </c>
      <c r="E31" s="20" t="s">
        <v>104</v>
      </c>
      <c r="F31" s="20">
        <v>4</v>
      </c>
      <c r="G31" s="20">
        <f t="shared" si="1"/>
        <v>2</v>
      </c>
      <c r="H31" s="22">
        <f t="shared" si="2"/>
        <v>6</v>
      </c>
    </row>
    <row r="32" spans="1:8" s="21" customFormat="1">
      <c r="A32" s="20">
        <v>21</v>
      </c>
      <c r="B32" s="28" t="s">
        <v>41</v>
      </c>
      <c r="C32" s="20">
        <v>4</v>
      </c>
      <c r="D32" s="28" t="s">
        <v>105</v>
      </c>
      <c r="E32" s="20" t="s">
        <v>106</v>
      </c>
      <c r="F32" s="20">
        <v>2</v>
      </c>
      <c r="G32" s="20">
        <f t="shared" si="1"/>
        <v>4</v>
      </c>
      <c r="H32" s="22">
        <f t="shared" si="2"/>
        <v>6</v>
      </c>
    </row>
    <row r="33" spans="1:8" s="21" customFormat="1">
      <c r="A33" s="20">
        <v>22</v>
      </c>
      <c r="B33" s="28" t="s">
        <v>42</v>
      </c>
      <c r="C33" s="20">
        <v>1</v>
      </c>
      <c r="D33" s="28" t="s">
        <v>107</v>
      </c>
      <c r="E33" s="20" t="s">
        <v>108</v>
      </c>
      <c r="F33" s="20">
        <v>2</v>
      </c>
      <c r="G33" s="20">
        <f t="shared" si="1"/>
        <v>1</v>
      </c>
      <c r="H33" s="22">
        <f t="shared" si="2"/>
        <v>3</v>
      </c>
    </row>
    <row r="34" spans="1:8" s="21" customFormat="1">
      <c r="A34" s="20">
        <v>23</v>
      </c>
      <c r="B34" s="28" t="s">
        <v>43</v>
      </c>
      <c r="C34" s="20">
        <v>2</v>
      </c>
      <c r="D34" s="28" t="s">
        <v>109</v>
      </c>
      <c r="E34" s="20" t="s">
        <v>110</v>
      </c>
      <c r="F34" s="20">
        <v>2</v>
      </c>
      <c r="G34" s="20">
        <f t="shared" si="1"/>
        <v>2</v>
      </c>
      <c r="H34" s="22">
        <f t="shared" si="2"/>
        <v>4</v>
      </c>
    </row>
    <row r="35" spans="1:8" s="21" customFormat="1">
      <c r="A35" s="20">
        <v>24</v>
      </c>
      <c r="B35" s="28" t="s">
        <v>44</v>
      </c>
      <c r="C35" s="20">
        <v>2</v>
      </c>
      <c r="D35" s="28" t="s">
        <v>111</v>
      </c>
      <c r="E35" s="20" t="s">
        <v>112</v>
      </c>
      <c r="F35" s="20">
        <v>50</v>
      </c>
      <c r="G35" s="20">
        <f t="shared" si="1"/>
        <v>2</v>
      </c>
      <c r="H35" s="22">
        <f t="shared" si="2"/>
        <v>52</v>
      </c>
    </row>
    <row r="36" spans="1:8" s="21" customFormat="1">
      <c r="A36" s="20">
        <v>25</v>
      </c>
      <c r="B36" s="28" t="s">
        <v>45</v>
      </c>
      <c r="C36" s="20">
        <v>2</v>
      </c>
      <c r="D36" s="28" t="s">
        <v>113</v>
      </c>
      <c r="E36" s="20" t="s">
        <v>114</v>
      </c>
      <c r="F36" s="20">
        <v>50</v>
      </c>
      <c r="G36" s="20">
        <f t="shared" si="1"/>
        <v>2</v>
      </c>
      <c r="H36" s="22">
        <f t="shared" si="2"/>
        <v>52</v>
      </c>
    </row>
    <row r="37" spans="1:8" s="21" customFormat="1">
      <c r="A37" s="20">
        <v>26</v>
      </c>
      <c r="B37" s="28" t="s">
        <v>46</v>
      </c>
      <c r="C37" s="20">
        <v>2</v>
      </c>
      <c r="D37" s="28" t="s">
        <v>115</v>
      </c>
      <c r="E37" s="20" t="s">
        <v>116</v>
      </c>
      <c r="F37" s="20">
        <v>50</v>
      </c>
      <c r="G37" s="20">
        <f t="shared" si="1"/>
        <v>2</v>
      </c>
      <c r="H37" s="22">
        <f t="shared" si="2"/>
        <v>52</v>
      </c>
    </row>
    <row r="38" spans="1:8" s="21" customFormat="1">
      <c r="A38" s="20">
        <v>27</v>
      </c>
      <c r="B38" s="28" t="s">
        <v>47</v>
      </c>
      <c r="C38" s="20">
        <v>2</v>
      </c>
      <c r="D38" s="28" t="s">
        <v>117</v>
      </c>
      <c r="E38" s="20" t="s">
        <v>118</v>
      </c>
      <c r="F38" s="20">
        <v>50</v>
      </c>
      <c r="G38" s="20">
        <f t="shared" si="1"/>
        <v>2</v>
      </c>
      <c r="H38" s="22">
        <f t="shared" si="2"/>
        <v>52</v>
      </c>
    </row>
    <row r="39" spans="1:8" s="21" customFormat="1">
      <c r="A39" s="20">
        <v>28</v>
      </c>
      <c r="B39" s="28" t="s">
        <v>48</v>
      </c>
      <c r="C39" s="20">
        <v>2</v>
      </c>
      <c r="D39" s="28" t="s">
        <v>119</v>
      </c>
      <c r="E39" s="20" t="s">
        <v>120</v>
      </c>
      <c r="F39" s="20">
        <v>50</v>
      </c>
      <c r="G39" s="20">
        <f t="shared" si="1"/>
        <v>2</v>
      </c>
      <c r="H39" s="22">
        <f t="shared" si="2"/>
        <v>52</v>
      </c>
    </row>
    <row r="40" spans="1:8" s="21" customFormat="1">
      <c r="A40" s="20">
        <v>29</v>
      </c>
      <c r="B40" s="28" t="s">
        <v>49</v>
      </c>
      <c r="C40" s="20">
        <v>2</v>
      </c>
      <c r="D40" s="28" t="s">
        <v>121</v>
      </c>
      <c r="E40" s="20" t="s">
        <v>122</v>
      </c>
      <c r="F40" s="20">
        <v>50</v>
      </c>
      <c r="G40" s="20">
        <f t="shared" si="1"/>
        <v>2</v>
      </c>
      <c r="H40" s="22">
        <f t="shared" si="2"/>
        <v>52</v>
      </c>
    </row>
    <row r="41" spans="1:8" s="21" customFormat="1">
      <c r="A41" s="20">
        <v>30</v>
      </c>
      <c r="B41" s="28" t="s">
        <v>50</v>
      </c>
      <c r="C41" s="20">
        <v>2</v>
      </c>
      <c r="D41" s="28" t="s">
        <v>123</v>
      </c>
      <c r="E41" s="20" t="s">
        <v>124</v>
      </c>
      <c r="F41" s="20">
        <v>50</v>
      </c>
      <c r="G41" s="20">
        <f t="shared" si="1"/>
        <v>2</v>
      </c>
      <c r="H41" s="22">
        <f t="shared" si="2"/>
        <v>52</v>
      </c>
    </row>
    <row r="42" spans="1:8" s="21" customFormat="1">
      <c r="A42" s="20">
        <v>31</v>
      </c>
      <c r="B42" s="28" t="s">
        <v>51</v>
      </c>
      <c r="C42" s="20">
        <v>2</v>
      </c>
      <c r="D42" s="28" t="s">
        <v>125</v>
      </c>
      <c r="E42" s="20" t="s">
        <v>126</v>
      </c>
      <c r="F42" s="20">
        <v>50</v>
      </c>
      <c r="G42" s="20">
        <f t="shared" si="1"/>
        <v>2</v>
      </c>
      <c r="H42" s="22">
        <f t="shared" si="2"/>
        <v>52</v>
      </c>
    </row>
    <row r="43" spans="1:8" s="21" customFormat="1">
      <c r="A43" s="20">
        <v>32</v>
      </c>
      <c r="B43" s="28" t="s">
        <v>52</v>
      </c>
      <c r="C43" s="20">
        <v>3</v>
      </c>
      <c r="D43" s="28" t="s">
        <v>127</v>
      </c>
      <c r="E43" s="20" t="s">
        <v>128</v>
      </c>
      <c r="F43" s="20">
        <v>50</v>
      </c>
      <c r="G43" s="20">
        <f t="shared" si="1"/>
        <v>3</v>
      </c>
      <c r="H43" s="22">
        <f t="shared" si="2"/>
        <v>53</v>
      </c>
    </row>
    <row r="44" spans="1:8" s="21" customFormat="1">
      <c r="A44" s="20">
        <v>33</v>
      </c>
      <c r="B44" s="28" t="s">
        <v>53</v>
      </c>
      <c r="C44" s="20">
        <v>4</v>
      </c>
      <c r="D44" s="28" t="s">
        <v>129</v>
      </c>
      <c r="E44" s="20" t="s">
        <v>130</v>
      </c>
      <c r="F44" s="20">
        <v>50</v>
      </c>
      <c r="G44" s="20">
        <f t="shared" si="1"/>
        <v>4</v>
      </c>
      <c r="H44" s="22">
        <f t="shared" si="2"/>
        <v>54</v>
      </c>
    </row>
    <row r="45" spans="1:8" s="21" customFormat="1">
      <c r="A45" s="20">
        <v>34</v>
      </c>
      <c r="B45" s="28" t="s">
        <v>54</v>
      </c>
      <c r="C45" s="20">
        <v>2</v>
      </c>
      <c r="D45" s="28" t="s">
        <v>131</v>
      </c>
      <c r="E45" s="20" t="s">
        <v>132</v>
      </c>
      <c r="F45" s="20">
        <v>50</v>
      </c>
      <c r="G45" s="20">
        <f t="shared" si="1"/>
        <v>2</v>
      </c>
      <c r="H45" s="22">
        <f t="shared" si="2"/>
        <v>52</v>
      </c>
    </row>
    <row r="46" spans="1:8" s="21" customFormat="1">
      <c r="A46" s="20">
        <v>35</v>
      </c>
      <c r="B46" s="28" t="s">
        <v>55</v>
      </c>
      <c r="C46" s="20">
        <v>2</v>
      </c>
      <c r="D46" s="28" t="s">
        <v>133</v>
      </c>
      <c r="E46" s="20" t="s">
        <v>134</v>
      </c>
      <c r="F46" s="20">
        <v>50</v>
      </c>
      <c r="G46" s="20">
        <f t="shared" si="1"/>
        <v>2</v>
      </c>
      <c r="H46" s="22">
        <f t="shared" si="2"/>
        <v>52</v>
      </c>
    </row>
    <row r="47" spans="1:8" s="21" customFormat="1">
      <c r="A47" s="20">
        <v>36</v>
      </c>
      <c r="B47" s="28" t="s">
        <v>56</v>
      </c>
      <c r="C47" s="20">
        <v>8</v>
      </c>
      <c r="D47" s="28" t="s">
        <v>135</v>
      </c>
      <c r="E47" s="20" t="s">
        <v>136</v>
      </c>
      <c r="F47" s="20">
        <v>50</v>
      </c>
      <c r="G47" s="20">
        <f t="shared" si="1"/>
        <v>8</v>
      </c>
      <c r="H47" s="22">
        <f t="shared" si="2"/>
        <v>58</v>
      </c>
    </row>
    <row r="48" spans="1:8" s="21" customFormat="1">
      <c r="A48" s="20">
        <v>37</v>
      </c>
      <c r="B48" s="28" t="s">
        <v>57</v>
      </c>
      <c r="C48" s="20">
        <v>4</v>
      </c>
      <c r="D48" s="28" t="s">
        <v>137</v>
      </c>
      <c r="E48" s="20" t="s">
        <v>138</v>
      </c>
      <c r="F48" s="20">
        <v>50</v>
      </c>
      <c r="G48" s="20">
        <f t="shared" si="1"/>
        <v>4</v>
      </c>
      <c r="H48" s="22">
        <f t="shared" si="2"/>
        <v>54</v>
      </c>
    </row>
    <row r="49" spans="1:8" s="21" customFormat="1" ht="15.75">
      <c r="A49" s="20">
        <v>38</v>
      </c>
      <c r="B49" s="28" t="s">
        <v>58</v>
      </c>
      <c r="C49" s="20">
        <v>2</v>
      </c>
      <c r="D49" s="29" t="s">
        <v>139</v>
      </c>
      <c r="E49" s="20" t="s">
        <v>140</v>
      </c>
      <c r="F49" s="20">
        <v>50</v>
      </c>
      <c r="G49" s="20">
        <f t="shared" si="1"/>
        <v>2</v>
      </c>
      <c r="H49" s="22">
        <f t="shared" si="2"/>
        <v>52</v>
      </c>
    </row>
    <row r="50" spans="1:8" s="21" customFormat="1">
      <c r="A50" s="20">
        <v>39</v>
      </c>
      <c r="B50" s="28" t="s">
        <v>59</v>
      </c>
      <c r="C50" s="20">
        <v>2</v>
      </c>
      <c r="D50" s="28" t="s">
        <v>141</v>
      </c>
      <c r="E50" s="20" t="s">
        <v>142</v>
      </c>
      <c r="F50" s="20">
        <v>50</v>
      </c>
      <c r="G50" s="20">
        <f t="shared" si="1"/>
        <v>2</v>
      </c>
      <c r="H50" s="22">
        <f t="shared" si="2"/>
        <v>52</v>
      </c>
    </row>
    <row r="51" spans="1:8" s="21" customFormat="1">
      <c r="A51" s="20">
        <v>40</v>
      </c>
      <c r="B51" s="28" t="s">
        <v>60</v>
      </c>
      <c r="C51" s="20">
        <v>2</v>
      </c>
      <c r="D51" s="28" t="s">
        <v>143</v>
      </c>
      <c r="E51" s="20" t="s">
        <v>144</v>
      </c>
      <c r="F51" s="20">
        <v>50</v>
      </c>
      <c r="G51" s="20">
        <f t="shared" si="1"/>
        <v>2</v>
      </c>
      <c r="H51" s="22">
        <f t="shared" si="2"/>
        <v>52</v>
      </c>
    </row>
    <row r="52" spans="1:8" s="21" customFormat="1">
      <c r="A52" s="20">
        <v>41</v>
      </c>
      <c r="B52" s="28" t="s">
        <v>61</v>
      </c>
      <c r="C52" s="20">
        <v>12</v>
      </c>
      <c r="D52" s="28" t="s">
        <v>145</v>
      </c>
      <c r="E52" s="20" t="s">
        <v>146</v>
      </c>
      <c r="F52" s="20">
        <v>50</v>
      </c>
      <c r="G52" s="20">
        <f t="shared" si="1"/>
        <v>12</v>
      </c>
      <c r="H52" s="22">
        <f t="shared" si="2"/>
        <v>62</v>
      </c>
    </row>
    <row r="53" spans="1:8" s="21" customFormat="1">
      <c r="A53" s="20">
        <v>42</v>
      </c>
      <c r="B53" s="28" t="s">
        <v>62</v>
      </c>
      <c r="C53" s="20">
        <v>1</v>
      </c>
      <c r="D53" s="28" t="s">
        <v>147</v>
      </c>
      <c r="E53" s="20" t="s">
        <v>148</v>
      </c>
      <c r="F53" s="20">
        <v>30</v>
      </c>
      <c r="G53" s="20">
        <f t="shared" si="1"/>
        <v>1</v>
      </c>
      <c r="H53" s="22">
        <f t="shared" si="2"/>
        <v>31</v>
      </c>
    </row>
    <row r="54" spans="1:8" s="21" customFormat="1">
      <c r="A54" s="20">
        <v>43</v>
      </c>
      <c r="B54" s="28" t="s">
        <v>15</v>
      </c>
      <c r="C54" s="20">
        <v>1</v>
      </c>
      <c r="D54" s="28" t="s">
        <v>149</v>
      </c>
      <c r="E54" s="20" t="s">
        <v>150</v>
      </c>
      <c r="F54" s="20">
        <v>5</v>
      </c>
      <c r="G54" s="20">
        <f t="shared" si="1"/>
        <v>1</v>
      </c>
      <c r="H54" s="22">
        <f t="shared" si="2"/>
        <v>6</v>
      </c>
    </row>
    <row r="55" spans="1:8" s="21" customFormat="1">
      <c r="A55" s="20">
        <v>44</v>
      </c>
      <c r="B55" s="28" t="s">
        <v>63</v>
      </c>
      <c r="C55" s="20">
        <v>2</v>
      </c>
      <c r="D55" s="28" t="s">
        <v>151</v>
      </c>
      <c r="E55" s="20" t="s">
        <v>152</v>
      </c>
      <c r="F55" s="20">
        <v>5</v>
      </c>
      <c r="G55" s="20">
        <f t="shared" si="1"/>
        <v>2</v>
      </c>
      <c r="H55" s="22">
        <f t="shared" si="2"/>
        <v>7</v>
      </c>
    </row>
    <row r="56" spans="1:8" s="21" customFormat="1">
      <c r="A56" s="20">
        <v>45</v>
      </c>
      <c r="B56" s="28" t="s">
        <v>64</v>
      </c>
      <c r="C56" s="20">
        <v>2</v>
      </c>
      <c r="D56" s="28" t="s">
        <v>153</v>
      </c>
      <c r="E56" s="20" t="s">
        <v>154</v>
      </c>
      <c r="F56" s="20">
        <v>5</v>
      </c>
      <c r="G56" s="20">
        <f t="shared" si="1"/>
        <v>2</v>
      </c>
      <c r="H56" s="22">
        <f t="shared" si="2"/>
        <v>7</v>
      </c>
    </row>
    <row r="57" spans="1:8" s="34" customFormat="1">
      <c r="A57" s="31">
        <v>46</v>
      </c>
      <c r="B57" s="32" t="s">
        <v>65</v>
      </c>
      <c r="C57" s="31">
        <v>1</v>
      </c>
      <c r="D57" s="32" t="s">
        <v>155</v>
      </c>
      <c r="E57" s="31" t="s">
        <v>156</v>
      </c>
      <c r="F57" s="31">
        <v>5</v>
      </c>
      <c r="G57" s="31">
        <f t="shared" si="1"/>
        <v>1</v>
      </c>
      <c r="H57" s="33">
        <f t="shared" si="2"/>
        <v>6</v>
      </c>
    </row>
  </sheetData>
  <mergeCells count="1">
    <mergeCell ref="A2:C4"/>
  </mergeCells>
  <phoneticPr fontId="16" type="noConversion"/>
  <hyperlinks>
    <hyperlink ref="H2" r:id="rId1" xr:uid="{8FDFBA5B-4D41-4B4F-BCE3-0BDFE4CC2C32}"/>
  </hyperlinks>
  <pageMargins left="0.7" right="0.7" top="0.75" bottom="0.75" header="0.3" footer="0.3"/>
  <pageSetup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Ajay Thakkar</cp:lastModifiedBy>
  <cp:lastPrinted>2022-07-28T19:02:01Z</cp:lastPrinted>
  <dcterms:created xsi:type="dcterms:W3CDTF">2012-07-10T16:16:07Z</dcterms:created>
  <dcterms:modified xsi:type="dcterms:W3CDTF">2024-03-13T19:09:21Z</dcterms:modified>
</cp:coreProperties>
</file>