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eparation\Banking Finance Roles\FinE Projects\"/>
    </mc:Choice>
  </mc:AlternateContent>
  <xr:revisionPtr revIDLastSave="0" documentId="13_ncr:1_{651AAA65-5B50-4FA2-8281-9A51A6E2AE0D}" xr6:coauthVersionLast="47" xr6:coauthVersionMax="47" xr10:uidLastSave="{00000000-0000-0000-0000-000000000000}"/>
  <bookViews>
    <workbookView xWindow="-108" yWindow="-108" windowWidth="23256" windowHeight="13896" firstSheet="2" activeTab="6" xr2:uid="{00000000-000D-0000-FFFF-FFFF00000000}"/>
  </bookViews>
  <sheets>
    <sheet name="Introduction" sheetId="7" r:id="rId1"/>
    <sheet name="Data Collection" sheetId="1" r:id="rId2"/>
    <sheet name="Data Cleaning" sheetId="2" r:id="rId3"/>
    <sheet name="Summary Statistics" sheetId="3" r:id="rId4"/>
    <sheet name="Data Visualisation" sheetId="4" r:id="rId5"/>
    <sheet name="Yield Spreads Visualisation" sheetId="5" r:id="rId6"/>
    <sheet name="Correlation Tabl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2" i="5"/>
  <c r="J3" i="6"/>
  <c r="J10" i="6"/>
  <c r="C10" i="6"/>
  <c r="I3" i="6"/>
  <c r="J2" i="6"/>
  <c r="F10" i="3"/>
  <c r="E10" i="3"/>
  <c r="D10" i="3"/>
  <c r="C10" i="3"/>
  <c r="B10" i="3"/>
  <c r="G10" i="3"/>
  <c r="I9" i="6"/>
  <c r="H9" i="6"/>
  <c r="G9" i="6"/>
  <c r="F9" i="6"/>
  <c r="E9" i="6"/>
  <c r="D9" i="6"/>
  <c r="C9" i="6"/>
  <c r="B9" i="6"/>
  <c r="I8" i="6"/>
  <c r="H8" i="6"/>
  <c r="G8" i="6"/>
  <c r="F8" i="6"/>
  <c r="E8" i="6"/>
  <c r="D8" i="6"/>
  <c r="C8" i="6"/>
  <c r="B8" i="6"/>
  <c r="I7" i="6"/>
  <c r="H7" i="6"/>
  <c r="G7" i="6"/>
  <c r="F7" i="6"/>
  <c r="E7" i="6"/>
  <c r="D7" i="6"/>
  <c r="C7" i="6"/>
  <c r="B7" i="6"/>
  <c r="E5" i="6"/>
  <c r="D4" i="6"/>
  <c r="C3" i="6"/>
  <c r="B2" i="6"/>
  <c r="I6" i="6"/>
  <c r="H6" i="6"/>
  <c r="G6" i="6"/>
  <c r="F6" i="6"/>
  <c r="E6" i="6"/>
  <c r="D6" i="6"/>
  <c r="C6" i="6"/>
  <c r="B6" i="6"/>
  <c r="I5" i="6"/>
  <c r="H5" i="6"/>
  <c r="G5" i="6"/>
  <c r="F5" i="6"/>
  <c r="D5" i="6"/>
  <c r="C5" i="6"/>
  <c r="B5" i="6"/>
  <c r="I4" i="6"/>
  <c r="H4" i="6"/>
  <c r="G4" i="6"/>
  <c r="F4" i="6"/>
  <c r="E4" i="6"/>
  <c r="C4" i="6"/>
  <c r="B4" i="6"/>
  <c r="H3" i="6"/>
  <c r="G3" i="6"/>
  <c r="F3" i="6"/>
  <c r="E3" i="6"/>
  <c r="D3" i="6"/>
  <c r="B3" i="6"/>
  <c r="I2" i="6"/>
  <c r="H2" i="6"/>
  <c r="G2" i="6"/>
  <c r="F2" i="6"/>
  <c r="E2" i="6"/>
  <c r="D2" i="6"/>
  <c r="C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2" i="5"/>
  <c r="F9" i="3"/>
  <c r="F8" i="3"/>
  <c r="F7" i="3"/>
  <c r="F6" i="3"/>
  <c r="F5" i="3"/>
  <c r="F4" i="3"/>
  <c r="F3" i="3"/>
  <c r="F2" i="3"/>
  <c r="E9" i="3"/>
  <c r="E8" i="3"/>
  <c r="E7" i="3"/>
  <c r="E6" i="3"/>
  <c r="E5" i="3"/>
  <c r="E4" i="3"/>
  <c r="E3" i="3"/>
  <c r="E2" i="3"/>
  <c r="D9" i="3"/>
  <c r="D8" i="3"/>
  <c r="D7" i="3"/>
  <c r="D6" i="3"/>
  <c r="D5" i="3"/>
  <c r="D4" i="3"/>
  <c r="D3" i="3"/>
  <c r="D2" i="3"/>
  <c r="C9" i="3"/>
  <c r="C8" i="3"/>
  <c r="C7" i="3"/>
  <c r="C6" i="3"/>
  <c r="C5" i="3"/>
  <c r="C4" i="3"/>
  <c r="C3" i="3"/>
  <c r="C2" i="3"/>
  <c r="B9" i="3"/>
  <c r="B8" i="3"/>
  <c r="B7" i="3"/>
  <c r="B6" i="3"/>
  <c r="B5" i="3"/>
  <c r="B4" i="3"/>
  <c r="B3" i="3"/>
  <c r="B2" i="3"/>
  <c r="D10" i="6" l="1"/>
  <c r="E10" i="6"/>
  <c r="F10" i="6"/>
  <c r="G10" i="6"/>
  <c r="H10" i="6"/>
  <c r="I10" i="6"/>
  <c r="J4" i="6"/>
  <c r="J5" i="6"/>
  <c r="J6" i="6"/>
  <c r="J7" i="6"/>
  <c r="J8" i="6"/>
  <c r="J9" i="6"/>
  <c r="B10" i="6"/>
  <c r="G2" i="3"/>
  <c r="G6" i="3"/>
  <c r="G7" i="3"/>
  <c r="G8" i="3"/>
  <c r="G9" i="3"/>
  <c r="G5" i="3"/>
  <c r="G3" i="3"/>
  <c r="G4" i="3"/>
</calcChain>
</file>

<file path=xl/sharedStrings.xml><?xml version="1.0" encoding="utf-8"?>
<sst xmlns="http://schemas.openxmlformats.org/spreadsheetml/2006/main" count="335" uniqueCount="173">
  <si>
    <t>Date</t>
  </si>
  <si>
    <t>Price</t>
  </si>
  <si>
    <t>Change %</t>
  </si>
  <si>
    <t>India 1-Year Governement Bond Yield Historical Data</t>
  </si>
  <si>
    <t>Price %</t>
  </si>
  <si>
    <t>India 5-Year Governement Bond Yield Historical Data</t>
  </si>
  <si>
    <t>India 10-Year Governement Bond Yield Historical Data</t>
  </si>
  <si>
    <t>India 30-Year Governement Bond Yield Historical Data</t>
  </si>
  <si>
    <t>Nov 29, 2024 (Q2)</t>
  </si>
  <si>
    <t>Aug 30, 2024 (Q1)</t>
  </si>
  <si>
    <t>May 31, 2024 (Q4)</t>
  </si>
  <si>
    <t>Feb 29, 2024 (Q3)</t>
  </si>
  <si>
    <t>Nov 30, 2023 (Q2)</t>
  </si>
  <si>
    <t>Aug 31, 2023 (Q1)</t>
  </si>
  <si>
    <t>May 31, 2023 (Q4)</t>
  </si>
  <si>
    <t>Feb 28, 2023 (Q3)</t>
  </si>
  <si>
    <t>Nov 30, 2022 (Q2)</t>
  </si>
  <si>
    <t>Aug 31, 2022 (Q1)</t>
  </si>
  <si>
    <t>May 31, 2022 (Q4)</t>
  </si>
  <si>
    <t>Feb 28, 2022 (Q3)</t>
  </si>
  <si>
    <t>Nov 30, 2021 (Q2)</t>
  </si>
  <si>
    <t>Aug 31, 2021 (Q1)</t>
  </si>
  <si>
    <t>May 31, 2021 (Q4)</t>
  </si>
  <si>
    <t>Feb 26, 2021 (Q3)</t>
  </si>
  <si>
    <t>Nov 27, 2020 (Q2)</t>
  </si>
  <si>
    <t>Aug 31, 2020 (Q1)</t>
  </si>
  <si>
    <t>May 29, 2020 (Q4)</t>
  </si>
  <si>
    <t>Feb 28, 2020 (Q3)</t>
  </si>
  <si>
    <t>Nov 29, 2019 (Q2)</t>
  </si>
  <si>
    <t>Aug 30, 2019 (Q1)</t>
  </si>
  <si>
    <t>May 31, 2019 (Q4)</t>
  </si>
  <si>
    <t>Feb 28, 2019 (Q3)</t>
  </si>
  <si>
    <t>Nov 30, 2018 (Q2)</t>
  </si>
  <si>
    <t>Aug 31, 2018 (Q1)</t>
  </si>
  <si>
    <t>May 31, 2018 (Q4)</t>
  </si>
  <si>
    <t>Feb 28, 2018 (Q3)</t>
  </si>
  <si>
    <t>Nov 30, 2017 (Q2)</t>
  </si>
  <si>
    <t>Aug 31, 2017 (Q1)</t>
  </si>
  <si>
    <t>May 31, 2017 (Q4)</t>
  </si>
  <si>
    <t>Feb 28, 2017 (Q3)</t>
  </si>
  <si>
    <t>Nov 30, 2016 (Q2)</t>
  </si>
  <si>
    <t>Aug 31, 2016 (Q1)</t>
  </si>
  <si>
    <t>May 31, 2016 (Q4)</t>
  </si>
  <si>
    <t>Feb 08, 2016 (Q3)</t>
  </si>
  <si>
    <t>Nov 30, 2015 (Q2)</t>
  </si>
  <si>
    <t>Aug 31, 2015 (Q1)</t>
  </si>
  <si>
    <t>May 29, 2015 (Q4)</t>
  </si>
  <si>
    <t>Feb 09, 2015 (Q3)</t>
  </si>
  <si>
    <t>Nov 28, 2014 (Q2)</t>
  </si>
  <si>
    <t>Aug 29, 2014 (Q1)</t>
  </si>
  <si>
    <t>GDP Growth Rate</t>
  </si>
  <si>
    <t>May 30, 2014 (Q4)</t>
  </si>
  <si>
    <t>Feb 28, 2014 (Q3)</t>
  </si>
  <si>
    <t>Growth Rate</t>
  </si>
  <si>
    <t>Jan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</si>
  <si>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</si>
  <si>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</si>
  <si>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</si>
  <si>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</si>
  <si>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</si>
  <si>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</si>
  <si>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</si>
  <si>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</si>
  <si>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</si>
  <si>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</si>
  <si>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</si>
  <si>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Month</t>
  </si>
  <si>
    <t>Rate</t>
  </si>
  <si>
    <t>Inflation Rate</t>
  </si>
  <si>
    <t>Feb 07, 2025</t>
  </si>
  <si>
    <t>Dec 06, 2024</t>
  </si>
  <si>
    <t>Oct 09, 2024</t>
  </si>
  <si>
    <t>Aug 08, 2024</t>
  </si>
  <si>
    <t>Jun 07, 2024</t>
  </si>
  <si>
    <t>Apr 05, 2024</t>
  </si>
  <si>
    <t>Feb 08, 2024</t>
  </si>
  <si>
    <t>Dec 08, 2023</t>
  </si>
  <si>
    <t>Oct 06, 2023</t>
  </si>
  <si>
    <t>Aug 10, 2023</t>
  </si>
  <si>
    <t>Jun 08, 2023</t>
  </si>
  <si>
    <t>Apr 06, 2023</t>
  </si>
  <si>
    <t>Feb 08, 2023</t>
  </si>
  <si>
    <t>Dec 07, 2022</t>
  </si>
  <si>
    <t>Sep 30, 2022</t>
  </si>
  <si>
    <t>Aug 05, 2022</t>
  </si>
  <si>
    <t>Jun 08, 2022</t>
  </si>
  <si>
    <t>May 04, 2022</t>
  </si>
  <si>
    <t>Apr 08, 2022</t>
  </si>
  <si>
    <t>Feb 10, 2022</t>
  </si>
  <si>
    <t>Dec 08, 2021</t>
  </si>
  <si>
    <t>Oct 08, 2021</t>
  </si>
  <si>
    <t>Aug 06, 2021</t>
  </si>
  <si>
    <t>Jun 04, 2021</t>
  </si>
  <si>
    <t>Apr 07, 2021</t>
  </si>
  <si>
    <t>Feb 05, 2021</t>
  </si>
  <si>
    <t>Dec 04, 2020</t>
  </si>
  <si>
    <t>Oct 09, 2020</t>
  </si>
  <si>
    <t>Aug 06, 2020</t>
  </si>
  <si>
    <t>May 22, 2020</t>
  </si>
  <si>
    <t>Mar 27, 2020</t>
  </si>
  <si>
    <t>Feb 06, 2020</t>
  </si>
  <si>
    <t>Dec 05, 2019</t>
  </si>
  <si>
    <t>Oct 04, 2019</t>
  </si>
  <si>
    <t>Aug 07, 2019</t>
  </si>
  <si>
    <t>Jun 06, 2019</t>
  </si>
  <si>
    <t>Apr 04, 2019</t>
  </si>
  <si>
    <t>Feb 07, 2019</t>
  </si>
  <si>
    <t>Dec 05, 2018</t>
  </si>
  <si>
    <t>Oct 05, 2018</t>
  </si>
  <si>
    <t>Aug 01, 2018</t>
  </si>
  <si>
    <t>Jun 06, 2018</t>
  </si>
  <si>
    <t>Apr 05, 2018</t>
  </si>
  <si>
    <t>Feb 07, 2018</t>
  </si>
  <si>
    <t>Dec 06, 2017</t>
  </si>
  <si>
    <t>Oct 04, 2017</t>
  </si>
  <si>
    <t>Aug 02, 2017</t>
  </si>
  <si>
    <t>Jun 07, 2017</t>
  </si>
  <si>
    <t>Apr 06, 2017</t>
  </si>
  <si>
    <t>Feb 08, 2017</t>
  </si>
  <si>
    <t>Dec 07, 2016</t>
  </si>
  <si>
    <t>Oct 04, 2016</t>
  </si>
  <si>
    <t>Aug 09, 2016</t>
  </si>
  <si>
    <t>Jun 07, 2016</t>
  </si>
  <si>
    <t>Apr 05, 2016</t>
  </si>
  <si>
    <t>Feb 02, 2016</t>
  </si>
  <si>
    <t>Dec 01, 2015</t>
  </si>
  <si>
    <t>Sep 29, 2015</t>
  </si>
  <si>
    <t>Aug 04, 2015</t>
  </si>
  <si>
    <t>Jun 02, 2015</t>
  </si>
  <si>
    <t>Apr 07, 2015</t>
  </si>
  <si>
    <t>Mar 04, 2015</t>
  </si>
  <si>
    <t>Feb 03, 2015</t>
  </si>
  <si>
    <t>Jan 15, 2015</t>
  </si>
  <si>
    <t>Dec 02, 2014</t>
  </si>
  <si>
    <t>Sep 30, 2014</t>
  </si>
  <si>
    <t>Aug 05, 2014</t>
  </si>
  <si>
    <t>Jun 03, 2014</t>
  </si>
  <si>
    <t>Apr 01, 2014</t>
  </si>
  <si>
    <t>Jan 28, 2014</t>
  </si>
  <si>
    <t>Repo Rate</t>
  </si>
  <si>
    <t>Unemployment Rate</t>
  </si>
  <si>
    <t>Monetary Policy Decisions &amp; Major Economic Event</t>
  </si>
  <si>
    <t>GST (2017)</t>
  </si>
  <si>
    <t>Demontisation (2016)</t>
  </si>
  <si>
    <t>Covid 19 (2020,2021)</t>
  </si>
  <si>
    <t>Variable</t>
  </si>
  <si>
    <t>Mean</t>
  </si>
  <si>
    <t>Median</t>
  </si>
  <si>
    <t>Standard Deviation</t>
  </si>
  <si>
    <t>Minimum</t>
  </si>
  <si>
    <t>Maximum</t>
  </si>
  <si>
    <t>Range</t>
  </si>
  <si>
    <t>Inflation Rate (CPI)</t>
  </si>
  <si>
    <t>10Y - 1Y Spread</t>
  </si>
  <si>
    <t>30Y - 10Y Spread</t>
  </si>
  <si>
    <t>10Y - 5Y Spread</t>
  </si>
  <si>
    <t>30Y - 1Y Spread</t>
  </si>
  <si>
    <t xml:space="preserve">10 year AAA Rated Corporate Bond </t>
  </si>
  <si>
    <t>10Y Corporate Bond - 10Y Government Bond Spread</t>
  </si>
  <si>
    <t>Russia-Ukraine War (2022)</t>
  </si>
  <si>
    <t>Post Covid Rate Hikes (2022)</t>
  </si>
  <si>
    <t>Rate Hikes (2018)</t>
  </si>
  <si>
    <t>10 year AAA Rated Corporate Bond Yield</t>
  </si>
  <si>
    <t>1 year Bond Yield</t>
  </si>
  <si>
    <t>5 year Bond Yield</t>
  </si>
  <si>
    <t>10 year Bond Yield</t>
  </si>
  <si>
    <t>30 year Bond Yield</t>
  </si>
  <si>
    <t>GDP Growth Yield</t>
  </si>
  <si>
    <t>Name</t>
  </si>
  <si>
    <t>Atharva Natani</t>
  </si>
  <si>
    <t>ID No.</t>
  </si>
  <si>
    <t>2022A3PS1196P</t>
  </si>
  <si>
    <t>Assignment 1: Analysis of Bond Yields and Macroeconomic Data Over the Past Decade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</si>
</sst>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\%"/>
    <numFmt numFmtId="165" formatCode="0.00\%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2"/>
      <color indexed="8"/>
      <name val="Trebuchet MS"/>
      <family val="2"/>
    </font>
    <font>
      <sz val="12"/>
      <color theme="1"/>
      <name val="Trebuchet MS"/>
      <family val="2"/>
    </font>
    <font>
      <b/>
      <sz val="12"/>
      <color theme="1"/>
      <name val="Trebuchet MS"/>
      <family val="2"/>
    </font>
    <font>
      <b/>
      <sz val="12"/>
      <color indexed="8"/>
      <name val="Trebuchet MS"/>
      <family val="2"/>
    </font>
    <font>
      <i/>
      <sz val="7"/>
      <color rgb="FF333333"/>
      <name val="Trebuchet MS"/>
      <family val="2"/>
    </font>
    <font>
      <sz val="12"/>
      <name val="Trebuchet MS"/>
      <family val="2"/>
    </font>
    <font>
      <i/>
      <sz val="7"/>
      <name val="Trebuchet MS"/>
      <family val="2"/>
    </font>
    <font>
      <b/>
      <sz val="12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BABABA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9" fontId="6" fillId="4" borderId="1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0" borderId="0" xfId="0" applyFont="1"/>
    <xf numFmtId="0" fontId="8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9" fontId="6" fillId="3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Government Bond Yields Over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1Y Bond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Cleaning'!$A$2:$A$121</c:f>
              <c:numCache>
                <c:formatCode>m/d/yyyy</c:formatCode>
                <c:ptCount val="120"/>
                <c:pt idx="0">
                  <c:v>45627</c:v>
                </c:pt>
                <c:pt idx="1">
                  <c:v>45597</c:v>
                </c:pt>
                <c:pt idx="2">
                  <c:v>45566</c:v>
                </c:pt>
                <c:pt idx="3">
                  <c:v>45536</c:v>
                </c:pt>
                <c:pt idx="4">
                  <c:v>45505</c:v>
                </c:pt>
                <c:pt idx="5">
                  <c:v>45474</c:v>
                </c:pt>
                <c:pt idx="6">
                  <c:v>45444</c:v>
                </c:pt>
                <c:pt idx="7">
                  <c:v>45413</c:v>
                </c:pt>
                <c:pt idx="8">
                  <c:v>45383</c:v>
                </c:pt>
                <c:pt idx="9">
                  <c:v>45352</c:v>
                </c:pt>
                <c:pt idx="10">
                  <c:v>45323</c:v>
                </c:pt>
                <c:pt idx="11">
                  <c:v>45292</c:v>
                </c:pt>
                <c:pt idx="12">
                  <c:v>45261</c:v>
                </c:pt>
                <c:pt idx="13">
                  <c:v>45231</c:v>
                </c:pt>
                <c:pt idx="14">
                  <c:v>45200</c:v>
                </c:pt>
                <c:pt idx="15">
                  <c:v>45170</c:v>
                </c:pt>
                <c:pt idx="16">
                  <c:v>45139</c:v>
                </c:pt>
                <c:pt idx="17">
                  <c:v>45108</c:v>
                </c:pt>
                <c:pt idx="18">
                  <c:v>45078</c:v>
                </c:pt>
                <c:pt idx="19">
                  <c:v>45047</c:v>
                </c:pt>
                <c:pt idx="20">
                  <c:v>45017</c:v>
                </c:pt>
                <c:pt idx="21">
                  <c:v>44986</c:v>
                </c:pt>
                <c:pt idx="22">
                  <c:v>44958</c:v>
                </c:pt>
                <c:pt idx="23">
                  <c:v>44927</c:v>
                </c:pt>
                <c:pt idx="24">
                  <c:v>44896</c:v>
                </c:pt>
                <c:pt idx="25">
                  <c:v>44866</c:v>
                </c:pt>
                <c:pt idx="26">
                  <c:v>44835</c:v>
                </c:pt>
                <c:pt idx="27">
                  <c:v>44805</c:v>
                </c:pt>
                <c:pt idx="28">
                  <c:v>44774</c:v>
                </c:pt>
                <c:pt idx="29">
                  <c:v>44743</c:v>
                </c:pt>
                <c:pt idx="30">
                  <c:v>44713</c:v>
                </c:pt>
                <c:pt idx="31">
                  <c:v>44682</c:v>
                </c:pt>
                <c:pt idx="32">
                  <c:v>44652</c:v>
                </c:pt>
                <c:pt idx="33">
                  <c:v>44621</c:v>
                </c:pt>
                <c:pt idx="34">
                  <c:v>44593</c:v>
                </c:pt>
                <c:pt idx="35">
                  <c:v>44562</c:v>
                </c:pt>
                <c:pt idx="36">
                  <c:v>44531</c:v>
                </c:pt>
                <c:pt idx="37">
                  <c:v>44501</c:v>
                </c:pt>
                <c:pt idx="38">
                  <c:v>44470</c:v>
                </c:pt>
                <c:pt idx="39">
                  <c:v>44440</c:v>
                </c:pt>
                <c:pt idx="40">
                  <c:v>44409</c:v>
                </c:pt>
                <c:pt idx="41">
                  <c:v>44378</c:v>
                </c:pt>
                <c:pt idx="42">
                  <c:v>44348</c:v>
                </c:pt>
                <c:pt idx="43">
                  <c:v>44317</c:v>
                </c:pt>
                <c:pt idx="44">
                  <c:v>44287</c:v>
                </c:pt>
                <c:pt idx="45">
                  <c:v>44256</c:v>
                </c:pt>
                <c:pt idx="46">
                  <c:v>44228</c:v>
                </c:pt>
                <c:pt idx="47">
                  <c:v>44197</c:v>
                </c:pt>
                <c:pt idx="48">
                  <c:v>44166</c:v>
                </c:pt>
                <c:pt idx="49">
                  <c:v>44136</c:v>
                </c:pt>
                <c:pt idx="50">
                  <c:v>44105</c:v>
                </c:pt>
                <c:pt idx="51">
                  <c:v>44075</c:v>
                </c:pt>
                <c:pt idx="52">
                  <c:v>44044</c:v>
                </c:pt>
                <c:pt idx="53">
                  <c:v>44013</c:v>
                </c:pt>
                <c:pt idx="54">
                  <c:v>43983</c:v>
                </c:pt>
                <c:pt idx="55">
                  <c:v>43952</c:v>
                </c:pt>
                <c:pt idx="56">
                  <c:v>43922</c:v>
                </c:pt>
                <c:pt idx="57">
                  <c:v>43891</c:v>
                </c:pt>
                <c:pt idx="58">
                  <c:v>43862</c:v>
                </c:pt>
                <c:pt idx="59">
                  <c:v>43831</c:v>
                </c:pt>
                <c:pt idx="60">
                  <c:v>43800</c:v>
                </c:pt>
                <c:pt idx="61">
                  <c:v>43770</c:v>
                </c:pt>
                <c:pt idx="62">
                  <c:v>43739</c:v>
                </c:pt>
                <c:pt idx="63">
                  <c:v>43709</c:v>
                </c:pt>
                <c:pt idx="64">
                  <c:v>43678</c:v>
                </c:pt>
                <c:pt idx="65">
                  <c:v>43647</c:v>
                </c:pt>
                <c:pt idx="66">
                  <c:v>43617</c:v>
                </c:pt>
                <c:pt idx="67">
                  <c:v>43586</c:v>
                </c:pt>
                <c:pt idx="68">
                  <c:v>43556</c:v>
                </c:pt>
                <c:pt idx="69">
                  <c:v>43525</c:v>
                </c:pt>
                <c:pt idx="70">
                  <c:v>43497</c:v>
                </c:pt>
                <c:pt idx="71">
                  <c:v>43466</c:v>
                </c:pt>
                <c:pt idx="72">
                  <c:v>43435</c:v>
                </c:pt>
                <c:pt idx="73">
                  <c:v>43405</c:v>
                </c:pt>
                <c:pt idx="74">
                  <c:v>43374</c:v>
                </c:pt>
                <c:pt idx="75">
                  <c:v>43344</c:v>
                </c:pt>
                <c:pt idx="76">
                  <c:v>43313</c:v>
                </c:pt>
                <c:pt idx="77">
                  <c:v>43282</c:v>
                </c:pt>
                <c:pt idx="78">
                  <c:v>43252</c:v>
                </c:pt>
                <c:pt idx="79">
                  <c:v>43221</c:v>
                </c:pt>
                <c:pt idx="80">
                  <c:v>43191</c:v>
                </c:pt>
                <c:pt idx="81">
                  <c:v>43160</c:v>
                </c:pt>
                <c:pt idx="82">
                  <c:v>43132</c:v>
                </c:pt>
                <c:pt idx="83">
                  <c:v>43101</c:v>
                </c:pt>
                <c:pt idx="84">
                  <c:v>43070</c:v>
                </c:pt>
                <c:pt idx="85">
                  <c:v>43040</c:v>
                </c:pt>
                <c:pt idx="86">
                  <c:v>43009</c:v>
                </c:pt>
                <c:pt idx="87">
                  <c:v>42979</c:v>
                </c:pt>
                <c:pt idx="88">
                  <c:v>42948</c:v>
                </c:pt>
                <c:pt idx="89">
                  <c:v>42917</c:v>
                </c:pt>
                <c:pt idx="90">
                  <c:v>42887</c:v>
                </c:pt>
                <c:pt idx="91">
                  <c:v>42856</c:v>
                </c:pt>
                <c:pt idx="92">
                  <c:v>42826</c:v>
                </c:pt>
                <c:pt idx="93">
                  <c:v>42795</c:v>
                </c:pt>
                <c:pt idx="94">
                  <c:v>42767</c:v>
                </c:pt>
                <c:pt idx="95">
                  <c:v>42736</c:v>
                </c:pt>
                <c:pt idx="96">
                  <c:v>42705</c:v>
                </c:pt>
                <c:pt idx="97">
                  <c:v>42675</c:v>
                </c:pt>
                <c:pt idx="98">
                  <c:v>42644</c:v>
                </c:pt>
                <c:pt idx="99">
                  <c:v>42614</c:v>
                </c:pt>
                <c:pt idx="100">
                  <c:v>42583</c:v>
                </c:pt>
                <c:pt idx="101">
                  <c:v>42552</c:v>
                </c:pt>
                <c:pt idx="102">
                  <c:v>42522</c:v>
                </c:pt>
                <c:pt idx="103">
                  <c:v>42491</c:v>
                </c:pt>
                <c:pt idx="104">
                  <c:v>42461</c:v>
                </c:pt>
                <c:pt idx="105">
                  <c:v>42430</c:v>
                </c:pt>
                <c:pt idx="106">
                  <c:v>42401</c:v>
                </c:pt>
                <c:pt idx="107">
                  <c:v>42370</c:v>
                </c:pt>
                <c:pt idx="108">
                  <c:v>42339</c:v>
                </c:pt>
                <c:pt idx="109">
                  <c:v>42309</c:v>
                </c:pt>
                <c:pt idx="110">
                  <c:v>42278</c:v>
                </c:pt>
                <c:pt idx="111">
                  <c:v>42248</c:v>
                </c:pt>
                <c:pt idx="112">
                  <c:v>42217</c:v>
                </c:pt>
                <c:pt idx="113">
                  <c:v>42186</c:v>
                </c:pt>
                <c:pt idx="114">
                  <c:v>42156</c:v>
                </c:pt>
                <c:pt idx="115">
                  <c:v>42125</c:v>
                </c:pt>
                <c:pt idx="116">
                  <c:v>42095</c:v>
                </c:pt>
                <c:pt idx="117">
                  <c:v>42064</c:v>
                </c:pt>
                <c:pt idx="118">
                  <c:v>42036</c:v>
                </c:pt>
                <c:pt idx="119">
                  <c:v>42005</c:v>
                </c:pt>
              </c:numCache>
            </c:numRef>
          </c:cat>
          <c:val>
            <c:numRef>
              <c:f>'Data Cleaning'!$B$2:$B$121</c:f>
              <c:numCache>
                <c:formatCode>0.000\%</c:formatCode>
                <c:ptCount val="120"/>
                <c:pt idx="0">
                  <c:v>6.63</c:v>
                </c:pt>
                <c:pt idx="1">
                  <c:v>6.71</c:v>
                </c:pt>
                <c:pt idx="2">
                  <c:v>6.53</c:v>
                </c:pt>
                <c:pt idx="3">
                  <c:v>6.54</c:v>
                </c:pt>
                <c:pt idx="4">
                  <c:v>6.7430000000000003</c:v>
                </c:pt>
                <c:pt idx="5">
                  <c:v>6.8390000000000004</c:v>
                </c:pt>
                <c:pt idx="6">
                  <c:v>6.9359999999999999</c:v>
                </c:pt>
                <c:pt idx="7">
                  <c:v>6.9390000000000001</c:v>
                </c:pt>
                <c:pt idx="8">
                  <c:v>7.0590000000000002</c:v>
                </c:pt>
                <c:pt idx="9">
                  <c:v>6.9749999999999996</c:v>
                </c:pt>
                <c:pt idx="10">
                  <c:v>7.0369999999999999</c:v>
                </c:pt>
                <c:pt idx="11">
                  <c:v>7.0960000000000001</c:v>
                </c:pt>
                <c:pt idx="12">
                  <c:v>7.11</c:v>
                </c:pt>
                <c:pt idx="13">
                  <c:v>7.226</c:v>
                </c:pt>
                <c:pt idx="14">
                  <c:v>7.3310000000000004</c:v>
                </c:pt>
                <c:pt idx="15">
                  <c:v>6.9749999999999996</c:v>
                </c:pt>
                <c:pt idx="16">
                  <c:v>7.0030000000000001</c:v>
                </c:pt>
                <c:pt idx="17">
                  <c:v>6.8970000000000002</c:v>
                </c:pt>
                <c:pt idx="18">
                  <c:v>6.8559999999999999</c:v>
                </c:pt>
                <c:pt idx="19">
                  <c:v>6.774</c:v>
                </c:pt>
                <c:pt idx="20">
                  <c:v>6.9050000000000002</c:v>
                </c:pt>
                <c:pt idx="21">
                  <c:v>7.1379999999999999</c:v>
                </c:pt>
                <c:pt idx="22">
                  <c:v>7.2990000000000004</c:v>
                </c:pt>
                <c:pt idx="23">
                  <c:v>6.7709999999999999</c:v>
                </c:pt>
                <c:pt idx="24">
                  <c:v>6.7450000000000001</c:v>
                </c:pt>
                <c:pt idx="25">
                  <c:v>6.7569999999999997</c:v>
                </c:pt>
                <c:pt idx="26">
                  <c:v>6.8140000000000001</c:v>
                </c:pt>
                <c:pt idx="27">
                  <c:v>6.7</c:v>
                </c:pt>
                <c:pt idx="28">
                  <c:v>6.343</c:v>
                </c:pt>
                <c:pt idx="29">
                  <c:v>6.3470000000000004</c:v>
                </c:pt>
                <c:pt idx="30">
                  <c:v>6.2069999999999999</c:v>
                </c:pt>
                <c:pt idx="31">
                  <c:v>6.0129999999999999</c:v>
                </c:pt>
                <c:pt idx="32">
                  <c:v>4.8140000000000001</c:v>
                </c:pt>
                <c:pt idx="33">
                  <c:v>4.3209999999999997</c:v>
                </c:pt>
                <c:pt idx="34">
                  <c:v>4.3769999999999998</c:v>
                </c:pt>
                <c:pt idx="35">
                  <c:v>4.4859999999999998</c:v>
                </c:pt>
                <c:pt idx="36">
                  <c:v>4.367</c:v>
                </c:pt>
                <c:pt idx="37">
                  <c:v>4.2590000000000003</c:v>
                </c:pt>
                <c:pt idx="38">
                  <c:v>4.1070000000000002</c:v>
                </c:pt>
                <c:pt idx="39">
                  <c:v>4.0259999999999998</c:v>
                </c:pt>
                <c:pt idx="40">
                  <c:v>3.8490000000000002</c:v>
                </c:pt>
                <c:pt idx="41">
                  <c:v>4.0410000000000004</c:v>
                </c:pt>
                <c:pt idx="42">
                  <c:v>4.09</c:v>
                </c:pt>
                <c:pt idx="43">
                  <c:v>3.7650000000000001</c:v>
                </c:pt>
                <c:pt idx="44">
                  <c:v>3.819</c:v>
                </c:pt>
                <c:pt idx="45">
                  <c:v>3.9260000000000002</c:v>
                </c:pt>
                <c:pt idx="46">
                  <c:v>4.0709999999999997</c:v>
                </c:pt>
                <c:pt idx="47">
                  <c:v>3.9039999999999999</c:v>
                </c:pt>
                <c:pt idx="48">
                  <c:v>3.762</c:v>
                </c:pt>
                <c:pt idx="49">
                  <c:v>3.33</c:v>
                </c:pt>
                <c:pt idx="50">
                  <c:v>3.4729999999999999</c:v>
                </c:pt>
                <c:pt idx="51">
                  <c:v>3.7080000000000002</c:v>
                </c:pt>
                <c:pt idx="52">
                  <c:v>3.7410000000000001</c:v>
                </c:pt>
                <c:pt idx="53">
                  <c:v>3.66</c:v>
                </c:pt>
                <c:pt idx="54">
                  <c:v>3.7320000000000002</c:v>
                </c:pt>
                <c:pt idx="55">
                  <c:v>3.6190000000000002</c:v>
                </c:pt>
                <c:pt idx="56">
                  <c:v>3.9329999999999998</c:v>
                </c:pt>
                <c:pt idx="57">
                  <c:v>4.8970000000000002</c:v>
                </c:pt>
                <c:pt idx="58">
                  <c:v>5.2359999999999998</c:v>
                </c:pt>
                <c:pt idx="59">
                  <c:v>5.4349999999999996</c:v>
                </c:pt>
                <c:pt idx="60">
                  <c:v>5.5620000000000003</c:v>
                </c:pt>
                <c:pt idx="61">
                  <c:v>5.3209999999999997</c:v>
                </c:pt>
                <c:pt idx="62">
                  <c:v>5.4790000000000001</c:v>
                </c:pt>
                <c:pt idx="63">
                  <c:v>5.7629999999999999</c:v>
                </c:pt>
                <c:pt idx="64">
                  <c:v>5.7690000000000001</c:v>
                </c:pt>
                <c:pt idx="65">
                  <c:v>5.8970000000000002</c:v>
                </c:pt>
                <c:pt idx="66">
                  <c:v>6.1890000000000001</c:v>
                </c:pt>
                <c:pt idx="67">
                  <c:v>6.2569999999999997</c:v>
                </c:pt>
                <c:pt idx="68">
                  <c:v>6.5650000000000004</c:v>
                </c:pt>
                <c:pt idx="69">
                  <c:v>6.4320000000000004</c:v>
                </c:pt>
                <c:pt idx="70">
                  <c:v>6.5650000000000004</c:v>
                </c:pt>
                <c:pt idx="71">
                  <c:v>6.7359999999999998</c:v>
                </c:pt>
                <c:pt idx="72">
                  <c:v>6.8140000000000001</c:v>
                </c:pt>
                <c:pt idx="73">
                  <c:v>7.1740000000000004</c:v>
                </c:pt>
                <c:pt idx="74">
                  <c:v>7.4829999999999997</c:v>
                </c:pt>
                <c:pt idx="75">
                  <c:v>7.7530000000000001</c:v>
                </c:pt>
                <c:pt idx="76">
                  <c:v>7.3410000000000002</c:v>
                </c:pt>
                <c:pt idx="77">
                  <c:v>7.2480000000000002</c:v>
                </c:pt>
                <c:pt idx="78">
                  <c:v>7.0190000000000001</c:v>
                </c:pt>
                <c:pt idx="79">
                  <c:v>7.07</c:v>
                </c:pt>
                <c:pt idx="80">
                  <c:v>6.7859999999999996</c:v>
                </c:pt>
                <c:pt idx="81">
                  <c:v>6.5629999999999997</c:v>
                </c:pt>
                <c:pt idx="82">
                  <c:v>6.6520000000000001</c:v>
                </c:pt>
                <c:pt idx="83">
                  <c:v>6.6509999999999998</c:v>
                </c:pt>
                <c:pt idx="84">
                  <c:v>6.601</c:v>
                </c:pt>
                <c:pt idx="85">
                  <c:v>6.3490000000000002</c:v>
                </c:pt>
                <c:pt idx="86">
                  <c:v>6.2590000000000003</c:v>
                </c:pt>
                <c:pt idx="87">
                  <c:v>6.0579999999999998</c:v>
                </c:pt>
                <c:pt idx="88">
                  <c:v>6.2919999999999998</c:v>
                </c:pt>
                <c:pt idx="89">
                  <c:v>6.2990000000000004</c:v>
                </c:pt>
                <c:pt idx="90">
                  <c:v>6.4080000000000004</c:v>
                </c:pt>
                <c:pt idx="91">
                  <c:v>6.5289999999999999</c:v>
                </c:pt>
                <c:pt idx="92">
                  <c:v>6.4009999999999998</c:v>
                </c:pt>
                <c:pt idx="93">
                  <c:v>6.2389999999999999</c:v>
                </c:pt>
                <c:pt idx="94">
                  <c:v>6.3250000000000002</c:v>
                </c:pt>
                <c:pt idx="95">
                  <c:v>6.2560000000000002</c:v>
                </c:pt>
                <c:pt idx="96">
                  <c:v>6.3259999999999996</c:v>
                </c:pt>
                <c:pt idx="97">
                  <c:v>6.0369999999999999</c:v>
                </c:pt>
                <c:pt idx="98">
                  <c:v>6.61</c:v>
                </c:pt>
                <c:pt idx="99">
                  <c:v>6.6310000000000002</c:v>
                </c:pt>
                <c:pt idx="100">
                  <c:v>6.7889999999999997</c:v>
                </c:pt>
                <c:pt idx="101">
                  <c:v>6.8209999999999997</c:v>
                </c:pt>
                <c:pt idx="102">
                  <c:v>6.968</c:v>
                </c:pt>
                <c:pt idx="103">
                  <c:v>7.02</c:v>
                </c:pt>
                <c:pt idx="104">
                  <c:v>7</c:v>
                </c:pt>
                <c:pt idx="105">
                  <c:v>7.2</c:v>
                </c:pt>
                <c:pt idx="106">
                  <c:v>7.2619999999999996</c:v>
                </c:pt>
                <c:pt idx="107">
                  <c:v>7.22</c:v>
                </c:pt>
                <c:pt idx="108">
                  <c:v>7.2990000000000004</c:v>
                </c:pt>
                <c:pt idx="109">
                  <c:v>7.2469999999999999</c:v>
                </c:pt>
                <c:pt idx="110">
                  <c:v>7.1980000000000004</c:v>
                </c:pt>
                <c:pt idx="111">
                  <c:v>7.1859999999999999</c:v>
                </c:pt>
                <c:pt idx="112">
                  <c:v>7.4210000000000003</c:v>
                </c:pt>
                <c:pt idx="113">
                  <c:v>7.5860000000000003</c:v>
                </c:pt>
                <c:pt idx="114">
                  <c:v>7.6769999999999996</c:v>
                </c:pt>
                <c:pt idx="115">
                  <c:v>7.7279999999999998</c:v>
                </c:pt>
                <c:pt idx="116">
                  <c:v>7.8659999999999997</c:v>
                </c:pt>
                <c:pt idx="117">
                  <c:v>7.7969999999999997</c:v>
                </c:pt>
                <c:pt idx="118">
                  <c:v>7.8739999999999997</c:v>
                </c:pt>
                <c:pt idx="119">
                  <c:v>8.0559999999999992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0-4302-88D1-89CC2C4EBE88}"/>
            </c:ext>
          </c:extLst>
        </c:ser>
        <c:ser>
          <c:idx val="1"/>
          <c:order val="1"/>
          <c:tx>
            <c:v>5Y Bond Price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Cleaning'!$C$2:$C$121</c:f>
              <c:numCache>
                <c:formatCode>0.000\%</c:formatCode>
                <c:ptCount val="120"/>
                <c:pt idx="0">
                  <c:v>6.72</c:v>
                </c:pt>
                <c:pt idx="1">
                  <c:v>6.7</c:v>
                </c:pt>
                <c:pt idx="2">
                  <c:v>6.77</c:v>
                </c:pt>
                <c:pt idx="3">
                  <c:v>6.66</c:v>
                </c:pt>
                <c:pt idx="4">
                  <c:v>6.7720000000000002</c:v>
                </c:pt>
                <c:pt idx="5">
                  <c:v>6.8460000000000001</c:v>
                </c:pt>
                <c:pt idx="6">
                  <c:v>7.0220000000000002</c:v>
                </c:pt>
                <c:pt idx="7">
                  <c:v>7.0540000000000003</c:v>
                </c:pt>
                <c:pt idx="8">
                  <c:v>7.2089999999999996</c:v>
                </c:pt>
                <c:pt idx="9">
                  <c:v>7.0510000000000002</c:v>
                </c:pt>
                <c:pt idx="10">
                  <c:v>7.0590000000000002</c:v>
                </c:pt>
                <c:pt idx="11">
                  <c:v>7.0279999999999996</c:v>
                </c:pt>
                <c:pt idx="12">
                  <c:v>7.0650000000000004</c:v>
                </c:pt>
                <c:pt idx="13">
                  <c:v>7.2889999999999997</c:v>
                </c:pt>
                <c:pt idx="14">
                  <c:v>7.3479999999999999</c:v>
                </c:pt>
                <c:pt idx="15">
                  <c:v>7.2329999999999997</c:v>
                </c:pt>
                <c:pt idx="16">
                  <c:v>7.1559999999999997</c:v>
                </c:pt>
                <c:pt idx="17">
                  <c:v>7.1559999999999997</c:v>
                </c:pt>
                <c:pt idx="18">
                  <c:v>7.0780000000000003</c:v>
                </c:pt>
                <c:pt idx="19">
                  <c:v>6.9160000000000004</c:v>
                </c:pt>
                <c:pt idx="20">
                  <c:v>7.0309999999999997</c:v>
                </c:pt>
                <c:pt idx="21">
                  <c:v>7.1669999999999998</c:v>
                </c:pt>
                <c:pt idx="22">
                  <c:v>7.4379999999999997</c:v>
                </c:pt>
                <c:pt idx="23">
                  <c:v>7.2149999999999999</c:v>
                </c:pt>
                <c:pt idx="24">
                  <c:v>7.2270000000000003</c:v>
                </c:pt>
                <c:pt idx="25">
                  <c:v>7.13</c:v>
                </c:pt>
                <c:pt idx="26">
                  <c:v>7.3769999999999998</c:v>
                </c:pt>
                <c:pt idx="27">
                  <c:v>7.3170000000000002</c:v>
                </c:pt>
                <c:pt idx="28">
                  <c:v>6.9859999999999998</c:v>
                </c:pt>
                <c:pt idx="29">
                  <c:v>7.0739999999999998</c:v>
                </c:pt>
                <c:pt idx="30">
                  <c:v>7.2549999999999999</c:v>
                </c:pt>
                <c:pt idx="31">
                  <c:v>7.21</c:v>
                </c:pt>
                <c:pt idx="32">
                  <c:v>6.6829999999999998</c:v>
                </c:pt>
                <c:pt idx="33">
                  <c:v>6.101</c:v>
                </c:pt>
                <c:pt idx="34">
                  <c:v>6.0469999999999997</c:v>
                </c:pt>
                <c:pt idx="35">
                  <c:v>6.03</c:v>
                </c:pt>
                <c:pt idx="36">
                  <c:v>5.8620000000000001</c:v>
                </c:pt>
                <c:pt idx="37">
                  <c:v>5.6929999999999996</c:v>
                </c:pt>
                <c:pt idx="38">
                  <c:v>5.8639999999999999</c:v>
                </c:pt>
                <c:pt idx="39">
                  <c:v>5.66</c:v>
                </c:pt>
                <c:pt idx="40">
                  <c:v>5.6509999999999998</c:v>
                </c:pt>
                <c:pt idx="41">
                  <c:v>5.726</c:v>
                </c:pt>
                <c:pt idx="42">
                  <c:v>5.72</c:v>
                </c:pt>
                <c:pt idx="43">
                  <c:v>5.5880000000000001</c:v>
                </c:pt>
                <c:pt idx="44">
                  <c:v>5.42</c:v>
                </c:pt>
                <c:pt idx="45">
                  <c:v>5.7050000000000001</c:v>
                </c:pt>
                <c:pt idx="46">
                  <c:v>5.7709999999999999</c:v>
                </c:pt>
                <c:pt idx="47">
                  <c:v>5.2969999999999997</c:v>
                </c:pt>
                <c:pt idx="48">
                  <c:v>5.0990000000000002</c:v>
                </c:pt>
                <c:pt idx="49">
                  <c:v>5.0750000000000002</c:v>
                </c:pt>
                <c:pt idx="50">
                  <c:v>5.165</c:v>
                </c:pt>
                <c:pt idx="51">
                  <c:v>5.391</c:v>
                </c:pt>
                <c:pt idx="52">
                  <c:v>5.4720000000000004</c:v>
                </c:pt>
                <c:pt idx="53">
                  <c:v>4.9880000000000004</c:v>
                </c:pt>
                <c:pt idx="54">
                  <c:v>5.2809999999999997</c:v>
                </c:pt>
                <c:pt idx="55">
                  <c:v>5.4260000000000002</c:v>
                </c:pt>
                <c:pt idx="56">
                  <c:v>5.15</c:v>
                </c:pt>
                <c:pt idx="57">
                  <c:v>5.5780000000000003</c:v>
                </c:pt>
                <c:pt idx="58">
                  <c:v>5.8680000000000003</c:v>
                </c:pt>
                <c:pt idx="59">
                  <c:v>6.4009999999999998</c:v>
                </c:pt>
                <c:pt idx="60">
                  <c:v>6.4770000000000003</c:v>
                </c:pt>
                <c:pt idx="61">
                  <c:v>6.2519999999999998</c:v>
                </c:pt>
                <c:pt idx="62">
                  <c:v>6.2869999999999999</c:v>
                </c:pt>
                <c:pt idx="63">
                  <c:v>6.47</c:v>
                </c:pt>
                <c:pt idx="64">
                  <c:v>6.3659999999999997</c:v>
                </c:pt>
                <c:pt idx="65">
                  <c:v>6.3010000000000002</c:v>
                </c:pt>
                <c:pt idx="66">
                  <c:v>6.766</c:v>
                </c:pt>
                <c:pt idx="67">
                  <c:v>6.8460000000000001</c:v>
                </c:pt>
                <c:pt idx="68">
                  <c:v>7.3360000000000003</c:v>
                </c:pt>
                <c:pt idx="69">
                  <c:v>6.9329999999999998</c:v>
                </c:pt>
                <c:pt idx="70">
                  <c:v>7.09</c:v>
                </c:pt>
                <c:pt idx="71">
                  <c:v>7.2220000000000004</c:v>
                </c:pt>
                <c:pt idx="72">
                  <c:v>7.24</c:v>
                </c:pt>
                <c:pt idx="73">
                  <c:v>7.516</c:v>
                </c:pt>
                <c:pt idx="74">
                  <c:v>7.8250000000000002</c:v>
                </c:pt>
                <c:pt idx="75">
                  <c:v>8.0719999999999992</c:v>
                </c:pt>
                <c:pt idx="76">
                  <c:v>8.0090000000000003</c:v>
                </c:pt>
                <c:pt idx="77">
                  <c:v>7.8979999999999997</c:v>
                </c:pt>
                <c:pt idx="78">
                  <c:v>7.9450000000000003</c:v>
                </c:pt>
                <c:pt idx="79">
                  <c:v>7.8339999999999996</c:v>
                </c:pt>
                <c:pt idx="80">
                  <c:v>7.78</c:v>
                </c:pt>
                <c:pt idx="81">
                  <c:v>7.3150000000000004</c:v>
                </c:pt>
                <c:pt idx="82">
                  <c:v>7.4580000000000002</c:v>
                </c:pt>
                <c:pt idx="83">
                  <c:v>7.3170000000000002</c:v>
                </c:pt>
                <c:pt idx="84">
                  <c:v>7.1379999999999999</c:v>
                </c:pt>
                <c:pt idx="85">
                  <c:v>6.891</c:v>
                </c:pt>
                <c:pt idx="86">
                  <c:v>6.7489999999999997</c:v>
                </c:pt>
                <c:pt idx="87">
                  <c:v>6.63</c:v>
                </c:pt>
                <c:pt idx="88">
                  <c:v>6.4960000000000004</c:v>
                </c:pt>
                <c:pt idx="89">
                  <c:v>6.55</c:v>
                </c:pt>
                <c:pt idx="90">
                  <c:v>6.7160000000000002</c:v>
                </c:pt>
                <c:pt idx="91">
                  <c:v>6.9619999999999997</c:v>
                </c:pt>
                <c:pt idx="92">
                  <c:v>7.0250000000000004</c:v>
                </c:pt>
                <c:pt idx="93">
                  <c:v>6.8280000000000003</c:v>
                </c:pt>
                <c:pt idx="94">
                  <c:v>6.9660000000000002</c:v>
                </c:pt>
                <c:pt idx="95">
                  <c:v>6.5579999999999998</c:v>
                </c:pt>
                <c:pt idx="96">
                  <c:v>6.6159999999999997</c:v>
                </c:pt>
                <c:pt idx="97">
                  <c:v>6.2</c:v>
                </c:pt>
                <c:pt idx="98">
                  <c:v>6.7009999999999996</c:v>
                </c:pt>
                <c:pt idx="99">
                  <c:v>6.8650000000000002</c:v>
                </c:pt>
                <c:pt idx="100">
                  <c:v>7.016</c:v>
                </c:pt>
                <c:pt idx="101">
                  <c:v>7.0439999999999996</c:v>
                </c:pt>
                <c:pt idx="102">
                  <c:v>7.3869999999999996</c:v>
                </c:pt>
                <c:pt idx="103">
                  <c:v>7.4349999999999996</c:v>
                </c:pt>
                <c:pt idx="104">
                  <c:v>7.4580000000000002</c:v>
                </c:pt>
                <c:pt idx="105">
                  <c:v>7.524</c:v>
                </c:pt>
                <c:pt idx="106">
                  <c:v>7.7279999999999998</c:v>
                </c:pt>
                <c:pt idx="107">
                  <c:v>7.6139999999999999</c:v>
                </c:pt>
                <c:pt idx="108">
                  <c:v>7.7220000000000004</c:v>
                </c:pt>
                <c:pt idx="109">
                  <c:v>7.8390000000000004</c:v>
                </c:pt>
                <c:pt idx="110">
                  <c:v>7.6749999999999998</c:v>
                </c:pt>
                <c:pt idx="111">
                  <c:v>7.6260000000000003</c:v>
                </c:pt>
                <c:pt idx="112">
                  <c:v>7.907</c:v>
                </c:pt>
                <c:pt idx="113">
                  <c:v>7.9349999999999996</c:v>
                </c:pt>
                <c:pt idx="114">
                  <c:v>8.0609999999999999</c:v>
                </c:pt>
                <c:pt idx="115">
                  <c:v>7.8410000000000002</c:v>
                </c:pt>
                <c:pt idx="116">
                  <c:v>7.875</c:v>
                </c:pt>
                <c:pt idx="117">
                  <c:v>7.7489999999999997</c:v>
                </c:pt>
                <c:pt idx="118">
                  <c:v>7.7770000000000001</c:v>
                </c:pt>
                <c:pt idx="119">
                  <c:v>7.6719999999999997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0-4302-88D1-89CC2C4EBE88}"/>
            </c:ext>
          </c:extLst>
        </c:ser>
        <c:ser>
          <c:idx val="2"/>
          <c:order val="2"/>
          <c:tx>
            <c:v>10Y Bond Price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'Data Cleaning'!$D$2:$D$121</c:f>
              <c:numCache>
                <c:formatCode>0.000\%</c:formatCode>
                <c:ptCount val="120"/>
                <c:pt idx="0">
                  <c:v>6.76</c:v>
                </c:pt>
                <c:pt idx="1">
                  <c:v>6.75</c:v>
                </c:pt>
                <c:pt idx="2">
                  <c:v>6.84</c:v>
                </c:pt>
                <c:pt idx="3">
                  <c:v>6.75</c:v>
                </c:pt>
                <c:pt idx="4">
                  <c:v>6.8630000000000004</c:v>
                </c:pt>
                <c:pt idx="5">
                  <c:v>6.9240000000000004</c:v>
                </c:pt>
                <c:pt idx="6">
                  <c:v>7.008</c:v>
                </c:pt>
                <c:pt idx="7">
                  <c:v>6.9859999999999998</c:v>
                </c:pt>
                <c:pt idx="8">
                  <c:v>7.1950000000000003</c:v>
                </c:pt>
                <c:pt idx="9">
                  <c:v>7.0519999999999996</c:v>
                </c:pt>
                <c:pt idx="10">
                  <c:v>7.0780000000000003</c:v>
                </c:pt>
                <c:pt idx="11">
                  <c:v>7.1440000000000001</c:v>
                </c:pt>
                <c:pt idx="12">
                  <c:v>7.1760000000000002</c:v>
                </c:pt>
                <c:pt idx="13">
                  <c:v>7.2789999999999999</c:v>
                </c:pt>
                <c:pt idx="14">
                  <c:v>7.351</c:v>
                </c:pt>
                <c:pt idx="15">
                  <c:v>7.21</c:v>
                </c:pt>
                <c:pt idx="16">
                  <c:v>7.1660000000000004</c:v>
                </c:pt>
                <c:pt idx="17">
                  <c:v>7.1719999999999997</c:v>
                </c:pt>
                <c:pt idx="18">
                  <c:v>7.11</c:v>
                </c:pt>
                <c:pt idx="19">
                  <c:v>6.9889999999999999</c:v>
                </c:pt>
                <c:pt idx="20">
                  <c:v>7.1159999999999997</c:v>
                </c:pt>
                <c:pt idx="21">
                  <c:v>7.3150000000000004</c:v>
                </c:pt>
                <c:pt idx="22">
                  <c:v>7.4569999999999999</c:v>
                </c:pt>
                <c:pt idx="23">
                  <c:v>7.343</c:v>
                </c:pt>
                <c:pt idx="24">
                  <c:v>7.327</c:v>
                </c:pt>
                <c:pt idx="25">
                  <c:v>7.28</c:v>
                </c:pt>
                <c:pt idx="26">
                  <c:v>7.4450000000000003</c:v>
                </c:pt>
                <c:pt idx="27">
                  <c:v>7.3979999999999997</c:v>
                </c:pt>
                <c:pt idx="28">
                  <c:v>7.1879999999999997</c:v>
                </c:pt>
                <c:pt idx="29">
                  <c:v>7.32</c:v>
                </c:pt>
                <c:pt idx="30">
                  <c:v>7.45</c:v>
                </c:pt>
                <c:pt idx="31">
                  <c:v>7.415</c:v>
                </c:pt>
                <c:pt idx="32">
                  <c:v>7.1390000000000002</c:v>
                </c:pt>
                <c:pt idx="33">
                  <c:v>6.843</c:v>
                </c:pt>
                <c:pt idx="34">
                  <c:v>6.77</c:v>
                </c:pt>
                <c:pt idx="35">
                  <c:v>6.6840000000000002</c:v>
                </c:pt>
                <c:pt idx="36">
                  <c:v>6.4539999999999997</c:v>
                </c:pt>
                <c:pt idx="37">
                  <c:v>6.3259999999999996</c:v>
                </c:pt>
                <c:pt idx="38">
                  <c:v>6.3879999999999999</c:v>
                </c:pt>
                <c:pt idx="39">
                  <c:v>6.2229999999999999</c:v>
                </c:pt>
                <c:pt idx="40">
                  <c:v>6.2149999999999999</c:v>
                </c:pt>
                <c:pt idx="41">
                  <c:v>6.2039999999999997</c:v>
                </c:pt>
                <c:pt idx="42">
                  <c:v>6.0510000000000002</c:v>
                </c:pt>
                <c:pt idx="43">
                  <c:v>6.0220000000000002</c:v>
                </c:pt>
                <c:pt idx="44">
                  <c:v>6.03</c:v>
                </c:pt>
                <c:pt idx="45">
                  <c:v>6.1769999999999996</c:v>
                </c:pt>
                <c:pt idx="46">
                  <c:v>6.2290000000000001</c:v>
                </c:pt>
                <c:pt idx="47">
                  <c:v>5.9489999999999998</c:v>
                </c:pt>
                <c:pt idx="48">
                  <c:v>5.8940000000000001</c:v>
                </c:pt>
                <c:pt idx="49">
                  <c:v>5.9109999999999996</c:v>
                </c:pt>
                <c:pt idx="50">
                  <c:v>5.8810000000000002</c:v>
                </c:pt>
                <c:pt idx="51">
                  <c:v>6.0149999999999997</c:v>
                </c:pt>
                <c:pt idx="52">
                  <c:v>6.0780000000000003</c:v>
                </c:pt>
                <c:pt idx="53">
                  <c:v>5.8369999999999997</c:v>
                </c:pt>
                <c:pt idx="54">
                  <c:v>5.8879999999999999</c:v>
                </c:pt>
                <c:pt idx="55">
                  <c:v>6.0129999999999999</c:v>
                </c:pt>
                <c:pt idx="56">
                  <c:v>6.11</c:v>
                </c:pt>
                <c:pt idx="57">
                  <c:v>6.1379999999999999</c:v>
                </c:pt>
                <c:pt idx="58">
                  <c:v>6.3710000000000004</c:v>
                </c:pt>
                <c:pt idx="59">
                  <c:v>6.5990000000000002</c:v>
                </c:pt>
                <c:pt idx="60">
                  <c:v>6.5540000000000003</c:v>
                </c:pt>
                <c:pt idx="61">
                  <c:v>6.46</c:v>
                </c:pt>
                <c:pt idx="62">
                  <c:v>6.6429999999999998</c:v>
                </c:pt>
                <c:pt idx="63">
                  <c:v>6.6950000000000003</c:v>
                </c:pt>
                <c:pt idx="64">
                  <c:v>6.556</c:v>
                </c:pt>
                <c:pt idx="65">
                  <c:v>6.3689999999999998</c:v>
                </c:pt>
                <c:pt idx="66">
                  <c:v>6.8789999999999996</c:v>
                </c:pt>
                <c:pt idx="67">
                  <c:v>7.032</c:v>
                </c:pt>
                <c:pt idx="68">
                  <c:v>7.4139999999999997</c:v>
                </c:pt>
                <c:pt idx="69">
                  <c:v>7.3460000000000001</c:v>
                </c:pt>
                <c:pt idx="70">
                  <c:v>7.5910000000000002</c:v>
                </c:pt>
                <c:pt idx="71">
                  <c:v>7.4829999999999997</c:v>
                </c:pt>
                <c:pt idx="72">
                  <c:v>7.37</c:v>
                </c:pt>
                <c:pt idx="73">
                  <c:v>7.6070000000000002</c:v>
                </c:pt>
                <c:pt idx="74">
                  <c:v>7.8529999999999998</c:v>
                </c:pt>
                <c:pt idx="75">
                  <c:v>8.0239999999999991</c:v>
                </c:pt>
                <c:pt idx="76">
                  <c:v>7.9509999999999996</c:v>
                </c:pt>
                <c:pt idx="77">
                  <c:v>7.7720000000000002</c:v>
                </c:pt>
                <c:pt idx="78">
                  <c:v>7.9029999999999996</c:v>
                </c:pt>
                <c:pt idx="79">
                  <c:v>7.8259999999999996</c:v>
                </c:pt>
                <c:pt idx="80">
                  <c:v>7.7670000000000003</c:v>
                </c:pt>
                <c:pt idx="81">
                  <c:v>7.3979999999999997</c:v>
                </c:pt>
                <c:pt idx="82">
                  <c:v>7.726</c:v>
                </c:pt>
                <c:pt idx="83">
                  <c:v>7.43</c:v>
                </c:pt>
                <c:pt idx="84">
                  <c:v>7.3259999999999996</c:v>
                </c:pt>
                <c:pt idx="85">
                  <c:v>7.0579999999999998</c:v>
                </c:pt>
                <c:pt idx="86">
                  <c:v>6.8620000000000001</c:v>
                </c:pt>
                <c:pt idx="87">
                  <c:v>6.6630000000000003</c:v>
                </c:pt>
                <c:pt idx="88">
                  <c:v>6.5250000000000004</c:v>
                </c:pt>
                <c:pt idx="89">
                  <c:v>6.4649999999999999</c:v>
                </c:pt>
                <c:pt idx="90">
                  <c:v>6.5110000000000001</c:v>
                </c:pt>
                <c:pt idx="91">
                  <c:v>6.6609999999999996</c:v>
                </c:pt>
                <c:pt idx="92">
                  <c:v>6.9610000000000003</c:v>
                </c:pt>
                <c:pt idx="93">
                  <c:v>6.6580000000000004</c:v>
                </c:pt>
                <c:pt idx="94">
                  <c:v>6.87</c:v>
                </c:pt>
                <c:pt idx="95">
                  <c:v>6.407</c:v>
                </c:pt>
                <c:pt idx="96">
                  <c:v>6.5119999999999996</c:v>
                </c:pt>
                <c:pt idx="97">
                  <c:v>6.2430000000000003</c:v>
                </c:pt>
                <c:pt idx="98">
                  <c:v>6.8849999999999998</c:v>
                </c:pt>
                <c:pt idx="99">
                  <c:v>6.9580000000000002</c:v>
                </c:pt>
                <c:pt idx="100">
                  <c:v>7.11</c:v>
                </c:pt>
                <c:pt idx="101">
                  <c:v>7.1630000000000003</c:v>
                </c:pt>
                <c:pt idx="102">
                  <c:v>7.4480000000000004</c:v>
                </c:pt>
                <c:pt idx="103">
                  <c:v>7.4710000000000001</c:v>
                </c:pt>
                <c:pt idx="104">
                  <c:v>7.4349999999999996</c:v>
                </c:pt>
                <c:pt idx="105">
                  <c:v>7.4589999999999996</c:v>
                </c:pt>
                <c:pt idx="106">
                  <c:v>7.6230000000000002</c:v>
                </c:pt>
                <c:pt idx="107">
                  <c:v>7.7789999999999999</c:v>
                </c:pt>
                <c:pt idx="108">
                  <c:v>7.758</c:v>
                </c:pt>
                <c:pt idx="109">
                  <c:v>7.7859999999999996</c:v>
                </c:pt>
                <c:pt idx="110">
                  <c:v>7.64</c:v>
                </c:pt>
                <c:pt idx="111">
                  <c:v>7.5389999999999997</c:v>
                </c:pt>
                <c:pt idx="112">
                  <c:v>7.7839999999999998</c:v>
                </c:pt>
                <c:pt idx="113">
                  <c:v>7.806</c:v>
                </c:pt>
                <c:pt idx="114">
                  <c:v>7.8609999999999998</c:v>
                </c:pt>
                <c:pt idx="115">
                  <c:v>7.8150000000000004</c:v>
                </c:pt>
                <c:pt idx="116">
                  <c:v>7.86</c:v>
                </c:pt>
                <c:pt idx="117">
                  <c:v>7.7380000000000004</c:v>
                </c:pt>
                <c:pt idx="118">
                  <c:v>7.7240000000000002</c:v>
                </c:pt>
                <c:pt idx="119">
                  <c:v>7.6909999999999998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E0-4302-88D1-89CC2C4EBE88}"/>
            </c:ext>
          </c:extLst>
        </c:ser>
        <c:ser>
          <c:idx val="3"/>
          <c:order val="3"/>
          <c:tx>
            <c:v>30Y Bond Price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'Data Cleaning'!$E$2:$E$121</c:f>
              <c:numCache>
                <c:formatCode>0.000\%</c:formatCode>
                <c:ptCount val="120"/>
                <c:pt idx="0">
                  <c:v>7.02</c:v>
                </c:pt>
                <c:pt idx="1">
                  <c:v>7.01</c:v>
                </c:pt>
                <c:pt idx="2">
                  <c:v>6.98</c:v>
                </c:pt>
                <c:pt idx="3">
                  <c:v>6.9</c:v>
                </c:pt>
                <c:pt idx="4">
                  <c:v>6.9989999999999997</c:v>
                </c:pt>
                <c:pt idx="5">
                  <c:v>7.0549999999999997</c:v>
                </c:pt>
                <c:pt idx="6">
                  <c:v>7.0570000000000004</c:v>
                </c:pt>
                <c:pt idx="7">
                  <c:v>7.1360000000000001</c:v>
                </c:pt>
                <c:pt idx="8">
                  <c:v>7.258</c:v>
                </c:pt>
                <c:pt idx="9">
                  <c:v>7.1210000000000004</c:v>
                </c:pt>
                <c:pt idx="10">
                  <c:v>7.1580000000000004</c:v>
                </c:pt>
                <c:pt idx="11">
                  <c:v>7.2690000000000001</c:v>
                </c:pt>
                <c:pt idx="12">
                  <c:v>7.4059999999999997</c:v>
                </c:pt>
                <c:pt idx="13">
                  <c:v>7.5010000000000003</c:v>
                </c:pt>
                <c:pt idx="14">
                  <c:v>7.5110000000000001</c:v>
                </c:pt>
                <c:pt idx="15">
                  <c:v>7.4119999999999999</c:v>
                </c:pt>
                <c:pt idx="16">
                  <c:v>7.335</c:v>
                </c:pt>
                <c:pt idx="17">
                  <c:v>7.3689999999999998</c:v>
                </c:pt>
                <c:pt idx="18">
                  <c:v>7.3630000000000004</c:v>
                </c:pt>
                <c:pt idx="19">
                  <c:v>7.1529999999999996</c:v>
                </c:pt>
                <c:pt idx="20">
                  <c:v>7.2649999999999997</c:v>
                </c:pt>
                <c:pt idx="21">
                  <c:v>7.3949999999999996</c:v>
                </c:pt>
                <c:pt idx="22">
                  <c:v>7.4349999999999996</c:v>
                </c:pt>
                <c:pt idx="23">
                  <c:v>7.4390000000000001</c:v>
                </c:pt>
                <c:pt idx="24">
                  <c:v>7.4509999999999996</c:v>
                </c:pt>
                <c:pt idx="25">
                  <c:v>7.3920000000000003</c:v>
                </c:pt>
                <c:pt idx="26">
                  <c:v>7.5670000000000002</c:v>
                </c:pt>
                <c:pt idx="27">
                  <c:v>7.5449999999999999</c:v>
                </c:pt>
                <c:pt idx="28">
                  <c:v>7.4619999999999997</c:v>
                </c:pt>
                <c:pt idx="29">
                  <c:v>7.6790000000000003</c:v>
                </c:pt>
                <c:pt idx="30">
                  <c:v>7.7240000000000002</c:v>
                </c:pt>
                <c:pt idx="31">
                  <c:v>7.6689999999999996</c:v>
                </c:pt>
                <c:pt idx="32">
                  <c:v>7.4210000000000003</c:v>
                </c:pt>
                <c:pt idx="33">
                  <c:v>7.2649999999999997</c:v>
                </c:pt>
                <c:pt idx="34">
                  <c:v>7.14</c:v>
                </c:pt>
                <c:pt idx="35">
                  <c:v>7.2859999999999996</c:v>
                </c:pt>
                <c:pt idx="36">
                  <c:v>7.0620000000000003</c:v>
                </c:pt>
                <c:pt idx="37">
                  <c:v>6.8810000000000002</c:v>
                </c:pt>
                <c:pt idx="38">
                  <c:v>7.0119999999999996</c:v>
                </c:pt>
                <c:pt idx="39">
                  <c:v>6.9710000000000001</c:v>
                </c:pt>
                <c:pt idx="40">
                  <c:v>7.0890000000000004</c:v>
                </c:pt>
                <c:pt idx="41">
                  <c:v>7.0979999999999999</c:v>
                </c:pt>
                <c:pt idx="42">
                  <c:v>7.0970000000000004</c:v>
                </c:pt>
                <c:pt idx="43">
                  <c:v>6.9420000000000002</c:v>
                </c:pt>
                <c:pt idx="44">
                  <c:v>6.78</c:v>
                </c:pt>
                <c:pt idx="45">
                  <c:v>6.7619999999999996</c:v>
                </c:pt>
                <c:pt idx="46">
                  <c:v>6.8650000000000002</c:v>
                </c:pt>
                <c:pt idx="47">
                  <c:v>6.532</c:v>
                </c:pt>
                <c:pt idx="48">
                  <c:v>6.5449999999999999</c:v>
                </c:pt>
                <c:pt idx="49">
                  <c:v>6.5890000000000004</c:v>
                </c:pt>
                <c:pt idx="50">
                  <c:v>6.6360000000000001</c:v>
                </c:pt>
                <c:pt idx="51">
                  <c:v>6.7489999999999997</c:v>
                </c:pt>
                <c:pt idx="52">
                  <c:v>6.75</c:v>
                </c:pt>
                <c:pt idx="53">
                  <c:v>6.41</c:v>
                </c:pt>
                <c:pt idx="54">
                  <c:v>6.5449999999999999</c:v>
                </c:pt>
                <c:pt idx="55">
                  <c:v>6.6059999999999999</c:v>
                </c:pt>
                <c:pt idx="56">
                  <c:v>6.6459999999999999</c:v>
                </c:pt>
                <c:pt idx="57">
                  <c:v>6.76</c:v>
                </c:pt>
                <c:pt idx="58">
                  <c:v>6.8159999999999998</c:v>
                </c:pt>
                <c:pt idx="59">
                  <c:v>7.0810000000000004</c:v>
                </c:pt>
                <c:pt idx="60">
                  <c:v>7.1210000000000004</c:v>
                </c:pt>
                <c:pt idx="61">
                  <c:v>7.1660000000000004</c:v>
                </c:pt>
                <c:pt idx="62">
                  <c:v>7.1239999999999997</c:v>
                </c:pt>
                <c:pt idx="63">
                  <c:v>7.173</c:v>
                </c:pt>
                <c:pt idx="64">
                  <c:v>7.0030000000000001</c:v>
                </c:pt>
                <c:pt idx="65">
                  <c:v>6.827</c:v>
                </c:pt>
                <c:pt idx="66">
                  <c:v>7.0819999999999999</c:v>
                </c:pt>
                <c:pt idx="67">
                  <c:v>7.3140000000000001</c:v>
                </c:pt>
                <c:pt idx="68">
                  <c:v>7.6749999999999998</c:v>
                </c:pt>
                <c:pt idx="69">
                  <c:v>7.6020000000000003</c:v>
                </c:pt>
                <c:pt idx="70">
                  <c:v>7.758</c:v>
                </c:pt>
                <c:pt idx="71">
                  <c:v>7.66</c:v>
                </c:pt>
                <c:pt idx="72">
                  <c:v>7.61</c:v>
                </c:pt>
                <c:pt idx="73">
                  <c:v>7.867</c:v>
                </c:pt>
                <c:pt idx="74">
                  <c:v>8.1859999999999999</c:v>
                </c:pt>
                <c:pt idx="75">
                  <c:v>8.25</c:v>
                </c:pt>
                <c:pt idx="76">
                  <c:v>8.2460000000000004</c:v>
                </c:pt>
                <c:pt idx="77">
                  <c:v>8.1189999999999998</c:v>
                </c:pt>
                <c:pt idx="78">
                  <c:v>8.0950000000000006</c:v>
                </c:pt>
                <c:pt idx="79">
                  <c:v>8.1340000000000003</c:v>
                </c:pt>
                <c:pt idx="80">
                  <c:v>8.0210000000000008</c:v>
                </c:pt>
                <c:pt idx="81">
                  <c:v>7.6319999999999997</c:v>
                </c:pt>
                <c:pt idx="82">
                  <c:v>7.95</c:v>
                </c:pt>
                <c:pt idx="83">
                  <c:v>7.83</c:v>
                </c:pt>
                <c:pt idx="84">
                  <c:v>7.6420000000000003</c:v>
                </c:pt>
                <c:pt idx="85">
                  <c:v>7.4580000000000002</c:v>
                </c:pt>
                <c:pt idx="86">
                  <c:v>7.2969999999999997</c:v>
                </c:pt>
                <c:pt idx="87">
                  <c:v>7.2679999999999998</c:v>
                </c:pt>
                <c:pt idx="88">
                  <c:v>7.1369999999999996</c:v>
                </c:pt>
                <c:pt idx="89">
                  <c:v>7.0739999999999998</c:v>
                </c:pt>
                <c:pt idx="90">
                  <c:v>7.1150000000000002</c:v>
                </c:pt>
                <c:pt idx="91">
                  <c:v>7.343</c:v>
                </c:pt>
                <c:pt idx="92">
                  <c:v>7.4560000000000004</c:v>
                </c:pt>
                <c:pt idx="93">
                  <c:v>7.3470000000000004</c:v>
                </c:pt>
                <c:pt idx="94">
                  <c:v>7.4180000000000001</c:v>
                </c:pt>
                <c:pt idx="95">
                  <c:v>7.0229999999999997</c:v>
                </c:pt>
                <c:pt idx="96">
                  <c:v>7.1120000000000001</c:v>
                </c:pt>
                <c:pt idx="97">
                  <c:v>6.6509999999999998</c:v>
                </c:pt>
                <c:pt idx="98">
                  <c:v>7.1980000000000004</c:v>
                </c:pt>
                <c:pt idx="99">
                  <c:v>7.1719999999999997</c:v>
                </c:pt>
                <c:pt idx="100">
                  <c:v>7.2460000000000004</c:v>
                </c:pt>
                <c:pt idx="101">
                  <c:v>7.38</c:v>
                </c:pt>
                <c:pt idx="102">
                  <c:v>7.7270000000000003</c:v>
                </c:pt>
                <c:pt idx="103">
                  <c:v>7.8460000000000001</c:v>
                </c:pt>
                <c:pt idx="104">
                  <c:v>7.835</c:v>
                </c:pt>
                <c:pt idx="105">
                  <c:v>7.9119999999999999</c:v>
                </c:pt>
                <c:pt idx="106">
                  <c:v>8.2370000000000001</c:v>
                </c:pt>
                <c:pt idx="107">
                  <c:v>8.2309999999999999</c:v>
                </c:pt>
                <c:pt idx="108">
                  <c:v>8.0760000000000005</c:v>
                </c:pt>
                <c:pt idx="109">
                  <c:v>7.9960000000000004</c:v>
                </c:pt>
                <c:pt idx="110">
                  <c:v>7.8529999999999998</c:v>
                </c:pt>
                <c:pt idx="111">
                  <c:v>7.8150000000000004</c:v>
                </c:pt>
                <c:pt idx="112">
                  <c:v>7.9939999999999998</c:v>
                </c:pt>
                <c:pt idx="113">
                  <c:v>8.0220000000000002</c:v>
                </c:pt>
                <c:pt idx="114">
                  <c:v>8.14</c:v>
                </c:pt>
                <c:pt idx="115">
                  <c:v>7.9550000000000001</c:v>
                </c:pt>
                <c:pt idx="116">
                  <c:v>7.9009999999999998</c:v>
                </c:pt>
                <c:pt idx="117">
                  <c:v>7.782</c:v>
                </c:pt>
                <c:pt idx="118">
                  <c:v>7.6870000000000003</c:v>
                </c:pt>
                <c:pt idx="119">
                  <c:v>7.6950000000000003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E0-4302-88D1-89CC2C4EB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392240"/>
        <c:axId val="1370396080"/>
      </c:lineChart>
      <c:dateAx>
        <c:axId val="137039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396080"/>
        <c:crosses val="autoZero"/>
        <c:auto val="1"/>
        <c:lblOffset val="100"/>
        <c:baseTimeUnit val="months"/>
      </c:dateAx>
      <c:valAx>
        <c:axId val="13703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Bond</a:t>
                </a:r>
                <a:r>
                  <a:rPr lang="en-IN" baseline="0"/>
                  <a:t> Yields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\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39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GDP Growth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Collection'!$Q$3:$Q$46</c:f>
              <c:strCache>
                <c:ptCount val="44"/>
                <c:pt idx="0">
                  <c:v>Nov 29, 2024 (Q2)</c:v>
                </c:pt>
                <c:pt idx="1">
                  <c:v>Aug 30, 2024 (Q1)</c:v>
                </c:pt>
                <c:pt idx="2">
                  <c:v>May 31, 2024 (Q4)</c:v>
                </c:pt>
                <c:pt idx="3">
                  <c:v>Feb 29, 2024 (Q3)</c:v>
                </c:pt>
                <c:pt idx="4">
                  <c:v>Nov 30, 2023 (Q2)</c:v>
                </c:pt>
                <c:pt idx="5">
                  <c:v>Aug 31, 2023 (Q1)</c:v>
                </c:pt>
                <c:pt idx="6">
                  <c:v>May 31, 2023 (Q4)</c:v>
                </c:pt>
                <c:pt idx="7">
                  <c:v>Feb 28, 2023 (Q3)</c:v>
                </c:pt>
                <c:pt idx="8">
                  <c:v>Nov 30, 2022 (Q2)</c:v>
                </c:pt>
                <c:pt idx="9">
                  <c:v>Aug 31, 2022 (Q1)</c:v>
                </c:pt>
                <c:pt idx="10">
                  <c:v>May 31, 2022 (Q4)</c:v>
                </c:pt>
                <c:pt idx="11">
                  <c:v>Feb 28, 2022 (Q3)</c:v>
                </c:pt>
                <c:pt idx="12">
                  <c:v>Nov 30, 2021 (Q2)</c:v>
                </c:pt>
                <c:pt idx="13">
                  <c:v>Aug 31, 2021 (Q1)</c:v>
                </c:pt>
                <c:pt idx="14">
                  <c:v>May 31, 2021 (Q4)</c:v>
                </c:pt>
                <c:pt idx="15">
                  <c:v>Feb 26, 2021 (Q3)</c:v>
                </c:pt>
                <c:pt idx="16">
                  <c:v>Nov 27, 2020 (Q2)</c:v>
                </c:pt>
                <c:pt idx="17">
                  <c:v>Aug 31, 2020 (Q1)</c:v>
                </c:pt>
                <c:pt idx="18">
                  <c:v>May 29, 2020 (Q4)</c:v>
                </c:pt>
                <c:pt idx="19">
                  <c:v>Feb 28, 2020 (Q3)</c:v>
                </c:pt>
                <c:pt idx="20">
                  <c:v>Nov 29, 2019 (Q2)</c:v>
                </c:pt>
                <c:pt idx="21">
                  <c:v>Aug 30, 2019 (Q1)</c:v>
                </c:pt>
                <c:pt idx="22">
                  <c:v>May 31, 2019 (Q4)</c:v>
                </c:pt>
                <c:pt idx="23">
                  <c:v>Feb 28, 2019 (Q3)</c:v>
                </c:pt>
                <c:pt idx="24">
                  <c:v>Nov 30, 2018 (Q2)</c:v>
                </c:pt>
                <c:pt idx="25">
                  <c:v>Aug 31, 2018 (Q1)</c:v>
                </c:pt>
                <c:pt idx="26">
                  <c:v>May 31, 2018 (Q4)</c:v>
                </c:pt>
                <c:pt idx="27">
                  <c:v>Feb 28, 2018 (Q3)</c:v>
                </c:pt>
                <c:pt idx="28">
                  <c:v>Nov 30, 2017 (Q2)</c:v>
                </c:pt>
                <c:pt idx="29">
                  <c:v>Aug 31, 2017 (Q1)</c:v>
                </c:pt>
                <c:pt idx="30">
                  <c:v>May 31, 2017 (Q4)</c:v>
                </c:pt>
                <c:pt idx="31">
                  <c:v>Feb 28, 2017 (Q3)</c:v>
                </c:pt>
                <c:pt idx="32">
                  <c:v>Nov 30, 2016 (Q2)</c:v>
                </c:pt>
                <c:pt idx="33">
                  <c:v>Aug 31, 2016 (Q1)</c:v>
                </c:pt>
                <c:pt idx="34">
                  <c:v>May 31, 2016 (Q4)</c:v>
                </c:pt>
                <c:pt idx="35">
                  <c:v>Feb 08, 2016 (Q3)</c:v>
                </c:pt>
                <c:pt idx="36">
                  <c:v>Nov 30, 2015 (Q2)</c:v>
                </c:pt>
                <c:pt idx="37">
                  <c:v>Aug 31, 2015 (Q1)</c:v>
                </c:pt>
                <c:pt idx="38">
                  <c:v>May 29, 2015 (Q4)</c:v>
                </c:pt>
                <c:pt idx="39">
                  <c:v>Feb 09, 2015 (Q3)</c:v>
                </c:pt>
                <c:pt idx="40">
                  <c:v>Nov 28, 2014 (Q2)</c:v>
                </c:pt>
                <c:pt idx="41">
                  <c:v>Aug 29, 2014 (Q1)</c:v>
                </c:pt>
                <c:pt idx="42">
                  <c:v>May 30, 2014 (Q4)</c:v>
                </c:pt>
                <c:pt idx="43">
                  <c:v>Feb 28, 2014 (Q3)</c:v>
                </c:pt>
              </c:strCache>
            </c:strRef>
          </c:cat>
          <c:val>
            <c:numRef>
              <c:f>'Data Collection'!$R$3:$R$43</c:f>
              <c:numCache>
                <c:formatCode>0.00%</c:formatCode>
                <c:ptCount val="41"/>
                <c:pt idx="0">
                  <c:v>5.3999999999999999E-2</c:v>
                </c:pt>
                <c:pt idx="1">
                  <c:v>6.7000000000000004E-2</c:v>
                </c:pt>
                <c:pt idx="2">
                  <c:v>7.8E-2</c:v>
                </c:pt>
                <c:pt idx="3">
                  <c:v>8.4000000000000005E-2</c:v>
                </c:pt>
                <c:pt idx="4">
                  <c:v>7.5999999999999998E-2</c:v>
                </c:pt>
                <c:pt idx="5">
                  <c:v>7.8E-2</c:v>
                </c:pt>
                <c:pt idx="6">
                  <c:v>6.0999999999999999E-2</c:v>
                </c:pt>
                <c:pt idx="7">
                  <c:v>4.3999999999999997E-2</c:v>
                </c:pt>
                <c:pt idx="8">
                  <c:v>6.3E-2</c:v>
                </c:pt>
                <c:pt idx="9">
                  <c:v>0.13500000000000001</c:v>
                </c:pt>
                <c:pt idx="10">
                  <c:v>4.1000000000000002E-2</c:v>
                </c:pt>
                <c:pt idx="11">
                  <c:v>5.3999999999999999E-2</c:v>
                </c:pt>
                <c:pt idx="12">
                  <c:v>8.4000000000000005E-2</c:v>
                </c:pt>
                <c:pt idx="13">
                  <c:v>0.20100000000000001</c:v>
                </c:pt>
                <c:pt idx="14">
                  <c:v>1.6E-2</c:v>
                </c:pt>
                <c:pt idx="15">
                  <c:v>4.0000000000000001E-3</c:v>
                </c:pt>
                <c:pt idx="16">
                  <c:v>-7.4999999999999997E-2</c:v>
                </c:pt>
                <c:pt idx="17">
                  <c:v>-0.23899999999999999</c:v>
                </c:pt>
                <c:pt idx="18">
                  <c:v>3.1E-2</c:v>
                </c:pt>
                <c:pt idx="19">
                  <c:v>4.7E-2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5.8000000000000003E-2</c:v>
                </c:pt>
                <c:pt idx="23">
                  <c:v>6.6000000000000003E-2</c:v>
                </c:pt>
                <c:pt idx="24">
                  <c:v>7.0999999999999994E-2</c:v>
                </c:pt>
                <c:pt idx="25">
                  <c:v>8.2000000000000003E-2</c:v>
                </c:pt>
                <c:pt idx="26">
                  <c:v>7.6999999999999999E-2</c:v>
                </c:pt>
                <c:pt idx="27">
                  <c:v>7.1999999999999995E-2</c:v>
                </c:pt>
                <c:pt idx="28">
                  <c:v>6.3E-2</c:v>
                </c:pt>
                <c:pt idx="29">
                  <c:v>5.7000000000000002E-2</c:v>
                </c:pt>
                <c:pt idx="30">
                  <c:v>6.0999999999999999E-2</c:v>
                </c:pt>
                <c:pt idx="31">
                  <c:v>7.0000000000000007E-2</c:v>
                </c:pt>
                <c:pt idx="32">
                  <c:v>7.2999999999999995E-2</c:v>
                </c:pt>
                <c:pt idx="33">
                  <c:v>7.0999999999999994E-2</c:v>
                </c:pt>
                <c:pt idx="34">
                  <c:v>7.9000000000000001E-2</c:v>
                </c:pt>
                <c:pt idx="35">
                  <c:v>7.2999999999999995E-2</c:v>
                </c:pt>
                <c:pt idx="36">
                  <c:v>7.3999999999999996E-2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5-48EF-9B96-BC87EAFF0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393680"/>
        <c:axId val="1370384560"/>
      </c:lineChart>
      <c:catAx>
        <c:axId val="137039368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384560"/>
        <c:crosses val="autoZero"/>
        <c:auto val="1"/>
        <c:lblAlgn val="ctr"/>
        <c:lblOffset val="100"/>
        <c:noMultiLvlLbl val="0"/>
      </c:catAx>
      <c:valAx>
        <c:axId val="13703845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GDP</a:t>
                </a:r>
                <a:r>
                  <a:rPr lang="en-IN" baseline="0"/>
                  <a:t> Growth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39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Inflation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Cleaning'!$A$2:$A$121</c:f>
              <c:numCache>
                <c:formatCode>m/d/yyyy</c:formatCode>
                <c:ptCount val="120"/>
                <c:pt idx="0">
                  <c:v>45627</c:v>
                </c:pt>
                <c:pt idx="1">
                  <c:v>45597</c:v>
                </c:pt>
                <c:pt idx="2">
                  <c:v>45566</c:v>
                </c:pt>
                <c:pt idx="3">
                  <c:v>45536</c:v>
                </c:pt>
                <c:pt idx="4">
                  <c:v>45505</c:v>
                </c:pt>
                <c:pt idx="5">
                  <c:v>45474</c:v>
                </c:pt>
                <c:pt idx="6">
                  <c:v>45444</c:v>
                </c:pt>
                <c:pt idx="7">
                  <c:v>45413</c:v>
                </c:pt>
                <c:pt idx="8">
                  <c:v>45383</c:v>
                </c:pt>
                <c:pt idx="9">
                  <c:v>45352</c:v>
                </c:pt>
                <c:pt idx="10">
                  <c:v>45323</c:v>
                </c:pt>
                <c:pt idx="11">
                  <c:v>45292</c:v>
                </c:pt>
                <c:pt idx="12">
                  <c:v>45261</c:v>
                </c:pt>
                <c:pt idx="13">
                  <c:v>45231</c:v>
                </c:pt>
                <c:pt idx="14">
                  <c:v>45200</c:v>
                </c:pt>
                <c:pt idx="15">
                  <c:v>45170</c:v>
                </c:pt>
                <c:pt idx="16">
                  <c:v>45139</c:v>
                </c:pt>
                <c:pt idx="17">
                  <c:v>45108</c:v>
                </c:pt>
                <c:pt idx="18">
                  <c:v>45078</c:v>
                </c:pt>
                <c:pt idx="19">
                  <c:v>45047</c:v>
                </c:pt>
                <c:pt idx="20">
                  <c:v>45017</c:v>
                </c:pt>
                <c:pt idx="21">
                  <c:v>44986</c:v>
                </c:pt>
                <c:pt idx="22">
                  <c:v>44958</c:v>
                </c:pt>
                <c:pt idx="23">
                  <c:v>44927</c:v>
                </c:pt>
                <c:pt idx="24">
                  <c:v>44896</c:v>
                </c:pt>
                <c:pt idx="25">
                  <c:v>44866</c:v>
                </c:pt>
                <c:pt idx="26">
                  <c:v>44835</c:v>
                </c:pt>
                <c:pt idx="27">
                  <c:v>44805</c:v>
                </c:pt>
                <c:pt idx="28">
                  <c:v>44774</c:v>
                </c:pt>
                <c:pt idx="29">
                  <c:v>44743</c:v>
                </c:pt>
                <c:pt idx="30">
                  <c:v>44713</c:v>
                </c:pt>
                <c:pt idx="31">
                  <c:v>44682</c:v>
                </c:pt>
                <c:pt idx="32">
                  <c:v>44652</c:v>
                </c:pt>
                <c:pt idx="33">
                  <c:v>44621</c:v>
                </c:pt>
                <c:pt idx="34">
                  <c:v>44593</c:v>
                </c:pt>
                <c:pt idx="35">
                  <c:v>44562</c:v>
                </c:pt>
                <c:pt idx="36">
                  <c:v>44531</c:v>
                </c:pt>
                <c:pt idx="37">
                  <c:v>44501</c:v>
                </c:pt>
                <c:pt idx="38">
                  <c:v>44470</c:v>
                </c:pt>
                <c:pt idx="39">
                  <c:v>44440</c:v>
                </c:pt>
                <c:pt idx="40">
                  <c:v>44409</c:v>
                </c:pt>
                <c:pt idx="41">
                  <c:v>44378</c:v>
                </c:pt>
                <c:pt idx="42">
                  <c:v>44348</c:v>
                </c:pt>
                <c:pt idx="43">
                  <c:v>44317</c:v>
                </c:pt>
                <c:pt idx="44">
                  <c:v>44287</c:v>
                </c:pt>
                <c:pt idx="45">
                  <c:v>44256</c:v>
                </c:pt>
                <c:pt idx="46">
                  <c:v>44228</c:v>
                </c:pt>
                <c:pt idx="47">
                  <c:v>44197</c:v>
                </c:pt>
                <c:pt idx="48">
                  <c:v>44166</c:v>
                </c:pt>
                <c:pt idx="49">
                  <c:v>44136</c:v>
                </c:pt>
                <c:pt idx="50">
                  <c:v>44105</c:v>
                </c:pt>
                <c:pt idx="51">
                  <c:v>44075</c:v>
                </c:pt>
                <c:pt idx="52">
                  <c:v>44044</c:v>
                </c:pt>
                <c:pt idx="53">
                  <c:v>44013</c:v>
                </c:pt>
                <c:pt idx="54">
                  <c:v>43983</c:v>
                </c:pt>
                <c:pt idx="55">
                  <c:v>43952</c:v>
                </c:pt>
                <c:pt idx="56">
                  <c:v>43922</c:v>
                </c:pt>
                <c:pt idx="57">
                  <c:v>43891</c:v>
                </c:pt>
                <c:pt idx="58">
                  <c:v>43862</c:v>
                </c:pt>
                <c:pt idx="59">
                  <c:v>43831</c:v>
                </c:pt>
                <c:pt idx="60">
                  <c:v>43800</c:v>
                </c:pt>
                <c:pt idx="61">
                  <c:v>43770</c:v>
                </c:pt>
                <c:pt idx="62">
                  <c:v>43739</c:v>
                </c:pt>
                <c:pt idx="63">
                  <c:v>43709</c:v>
                </c:pt>
                <c:pt idx="64">
                  <c:v>43678</c:v>
                </c:pt>
                <c:pt idx="65">
                  <c:v>43647</c:v>
                </c:pt>
                <c:pt idx="66">
                  <c:v>43617</c:v>
                </c:pt>
                <c:pt idx="67">
                  <c:v>43586</c:v>
                </c:pt>
                <c:pt idx="68">
                  <c:v>43556</c:v>
                </c:pt>
                <c:pt idx="69">
                  <c:v>43525</c:v>
                </c:pt>
                <c:pt idx="70">
                  <c:v>43497</c:v>
                </c:pt>
                <c:pt idx="71">
                  <c:v>43466</c:v>
                </c:pt>
                <c:pt idx="72">
                  <c:v>43435</c:v>
                </c:pt>
                <c:pt idx="73">
                  <c:v>43405</c:v>
                </c:pt>
                <c:pt idx="74">
                  <c:v>43374</c:v>
                </c:pt>
                <c:pt idx="75">
                  <c:v>43344</c:v>
                </c:pt>
                <c:pt idx="76">
                  <c:v>43313</c:v>
                </c:pt>
                <c:pt idx="77">
                  <c:v>43282</c:v>
                </c:pt>
                <c:pt idx="78">
                  <c:v>43252</c:v>
                </c:pt>
                <c:pt idx="79">
                  <c:v>43221</c:v>
                </c:pt>
                <c:pt idx="80">
                  <c:v>43191</c:v>
                </c:pt>
                <c:pt idx="81">
                  <c:v>43160</c:v>
                </c:pt>
                <c:pt idx="82">
                  <c:v>43132</c:v>
                </c:pt>
                <c:pt idx="83">
                  <c:v>43101</c:v>
                </c:pt>
                <c:pt idx="84">
                  <c:v>43070</c:v>
                </c:pt>
                <c:pt idx="85">
                  <c:v>43040</c:v>
                </c:pt>
                <c:pt idx="86">
                  <c:v>43009</c:v>
                </c:pt>
                <c:pt idx="87">
                  <c:v>42979</c:v>
                </c:pt>
                <c:pt idx="88">
                  <c:v>42948</c:v>
                </c:pt>
                <c:pt idx="89">
                  <c:v>42917</c:v>
                </c:pt>
                <c:pt idx="90">
                  <c:v>42887</c:v>
                </c:pt>
                <c:pt idx="91">
                  <c:v>42856</c:v>
                </c:pt>
                <c:pt idx="92">
                  <c:v>42826</c:v>
                </c:pt>
                <c:pt idx="93">
                  <c:v>42795</c:v>
                </c:pt>
                <c:pt idx="94">
                  <c:v>42767</c:v>
                </c:pt>
                <c:pt idx="95">
                  <c:v>42736</c:v>
                </c:pt>
                <c:pt idx="96">
                  <c:v>42705</c:v>
                </c:pt>
                <c:pt idx="97">
                  <c:v>42675</c:v>
                </c:pt>
                <c:pt idx="98">
                  <c:v>42644</c:v>
                </c:pt>
                <c:pt idx="99">
                  <c:v>42614</c:v>
                </c:pt>
                <c:pt idx="100">
                  <c:v>42583</c:v>
                </c:pt>
                <c:pt idx="101">
                  <c:v>42552</c:v>
                </c:pt>
                <c:pt idx="102">
                  <c:v>42522</c:v>
                </c:pt>
                <c:pt idx="103">
                  <c:v>42491</c:v>
                </c:pt>
                <c:pt idx="104">
                  <c:v>42461</c:v>
                </c:pt>
                <c:pt idx="105">
                  <c:v>42430</c:v>
                </c:pt>
                <c:pt idx="106">
                  <c:v>42401</c:v>
                </c:pt>
                <c:pt idx="107">
                  <c:v>42370</c:v>
                </c:pt>
                <c:pt idx="108">
                  <c:v>42339</c:v>
                </c:pt>
                <c:pt idx="109">
                  <c:v>42309</c:v>
                </c:pt>
                <c:pt idx="110">
                  <c:v>42278</c:v>
                </c:pt>
                <c:pt idx="111">
                  <c:v>42248</c:v>
                </c:pt>
                <c:pt idx="112">
                  <c:v>42217</c:v>
                </c:pt>
                <c:pt idx="113">
                  <c:v>42186</c:v>
                </c:pt>
                <c:pt idx="114">
                  <c:v>42156</c:v>
                </c:pt>
                <c:pt idx="115">
                  <c:v>42125</c:v>
                </c:pt>
                <c:pt idx="116">
                  <c:v>42095</c:v>
                </c:pt>
                <c:pt idx="117">
                  <c:v>42064</c:v>
                </c:pt>
                <c:pt idx="118">
                  <c:v>42036</c:v>
                </c:pt>
                <c:pt idx="119">
                  <c:v>42005</c:v>
                </c:pt>
              </c:numCache>
            </c:numRef>
          </c:cat>
          <c:val>
            <c:numRef>
              <c:f>'Data Collection'!$U$3:$U$122</c:f>
              <c:numCache>
                <c:formatCode>0.00%</c:formatCode>
                <c:ptCount val="120"/>
                <c:pt idx="0">
                  <c:v>5.2200000000000003E-2</c:v>
                </c:pt>
                <c:pt idx="1">
                  <c:v>5.4800000000000001E-2</c:v>
                </c:pt>
                <c:pt idx="2">
                  <c:v>6.2100000000000002E-2</c:v>
                </c:pt>
                <c:pt idx="3">
                  <c:v>5.4899999999999997E-2</c:v>
                </c:pt>
                <c:pt idx="4">
                  <c:v>3.6499999999999998E-2</c:v>
                </c:pt>
                <c:pt idx="5">
                  <c:v>3.5400000000000001E-2</c:v>
                </c:pt>
                <c:pt idx="6">
                  <c:v>5.0799999999999998E-2</c:v>
                </c:pt>
                <c:pt idx="7">
                  <c:v>4.7500000000000001E-2</c:v>
                </c:pt>
                <c:pt idx="8">
                  <c:v>4.8300000000000003E-2</c:v>
                </c:pt>
                <c:pt idx="9">
                  <c:v>4.8500000000000001E-2</c:v>
                </c:pt>
                <c:pt idx="10">
                  <c:v>5.0900000000000001E-2</c:v>
                </c:pt>
                <c:pt idx="11">
                  <c:v>5.0999999999999997E-2</c:v>
                </c:pt>
                <c:pt idx="12">
                  <c:v>5.6899999999999999E-2</c:v>
                </c:pt>
                <c:pt idx="13">
                  <c:v>5.5500000000000001E-2</c:v>
                </c:pt>
                <c:pt idx="14">
                  <c:v>4.87E-2</c:v>
                </c:pt>
                <c:pt idx="15">
                  <c:v>5.0200000000000002E-2</c:v>
                </c:pt>
                <c:pt idx="16">
                  <c:v>6.83E-2</c:v>
                </c:pt>
                <c:pt idx="17">
                  <c:v>7.4399999999999994E-2</c:v>
                </c:pt>
                <c:pt idx="18">
                  <c:v>4.8099999999999997E-2</c:v>
                </c:pt>
                <c:pt idx="19">
                  <c:v>4.2500000000000003E-2</c:v>
                </c:pt>
                <c:pt idx="20">
                  <c:v>4.7E-2</c:v>
                </c:pt>
                <c:pt idx="21">
                  <c:v>5.6599999999999998E-2</c:v>
                </c:pt>
                <c:pt idx="22">
                  <c:v>6.4399999999999999E-2</c:v>
                </c:pt>
                <c:pt idx="23">
                  <c:v>6.5199999999999994E-2</c:v>
                </c:pt>
                <c:pt idx="24">
                  <c:v>5.7200000000000001E-2</c:v>
                </c:pt>
                <c:pt idx="25">
                  <c:v>5.8799999999999998E-2</c:v>
                </c:pt>
                <c:pt idx="26">
                  <c:v>6.7699999999999996E-2</c:v>
                </c:pt>
                <c:pt idx="27">
                  <c:v>7.4099999999999999E-2</c:v>
                </c:pt>
                <c:pt idx="28" formatCode="0%">
                  <c:v>7.0000000000000007E-2</c:v>
                </c:pt>
                <c:pt idx="29">
                  <c:v>6.7100000000000007E-2</c:v>
                </c:pt>
                <c:pt idx="30">
                  <c:v>7.0099999999999996E-2</c:v>
                </c:pt>
                <c:pt idx="31">
                  <c:v>7.0400000000000004E-2</c:v>
                </c:pt>
                <c:pt idx="32">
                  <c:v>7.7899999999999997E-2</c:v>
                </c:pt>
                <c:pt idx="33">
                  <c:v>6.9500000000000006E-2</c:v>
                </c:pt>
                <c:pt idx="34">
                  <c:v>6.0699999999999997E-2</c:v>
                </c:pt>
                <c:pt idx="35">
                  <c:v>6.0100000000000001E-2</c:v>
                </c:pt>
                <c:pt idx="36">
                  <c:v>5.5899999999999998E-2</c:v>
                </c:pt>
                <c:pt idx="37">
                  <c:v>4.9099999999999998E-2</c:v>
                </c:pt>
                <c:pt idx="38">
                  <c:v>4.48E-2</c:v>
                </c:pt>
                <c:pt idx="39">
                  <c:v>4.3499999999999997E-2</c:v>
                </c:pt>
                <c:pt idx="40">
                  <c:v>5.2999999999999999E-2</c:v>
                </c:pt>
                <c:pt idx="41">
                  <c:v>5.5899999999999998E-2</c:v>
                </c:pt>
                <c:pt idx="42">
                  <c:v>6.2600000000000003E-2</c:v>
                </c:pt>
                <c:pt idx="43">
                  <c:v>6.3E-2</c:v>
                </c:pt>
                <c:pt idx="44">
                  <c:v>4.2900000000000001E-2</c:v>
                </c:pt>
                <c:pt idx="45">
                  <c:v>5.5199999999999999E-2</c:v>
                </c:pt>
                <c:pt idx="46">
                  <c:v>5.0299999999999997E-2</c:v>
                </c:pt>
                <c:pt idx="47">
                  <c:v>4.0599999999999997E-2</c:v>
                </c:pt>
                <c:pt idx="48">
                  <c:v>4.5900000000000003E-2</c:v>
                </c:pt>
                <c:pt idx="49">
                  <c:v>6.93E-2</c:v>
                </c:pt>
                <c:pt idx="50">
                  <c:v>7.6100000000000001E-2</c:v>
                </c:pt>
                <c:pt idx="51">
                  <c:v>7.3400000000000007E-2</c:v>
                </c:pt>
                <c:pt idx="52">
                  <c:v>6.6900000000000001E-2</c:v>
                </c:pt>
                <c:pt idx="53">
                  <c:v>6.93E-2</c:v>
                </c:pt>
                <c:pt idx="54">
                  <c:v>6.0900000000000003E-2</c:v>
                </c:pt>
                <c:pt idx="55">
                  <c:v>6.2600000000000003E-2</c:v>
                </c:pt>
                <c:pt idx="56">
                  <c:v>7.22E-2</c:v>
                </c:pt>
                <c:pt idx="57">
                  <c:v>5.91E-2</c:v>
                </c:pt>
                <c:pt idx="58">
                  <c:v>6.5799999999999997E-2</c:v>
                </c:pt>
                <c:pt idx="59">
                  <c:v>7.5899999999999995E-2</c:v>
                </c:pt>
                <c:pt idx="60">
                  <c:v>7.3499999999999996E-2</c:v>
                </c:pt>
                <c:pt idx="61">
                  <c:v>5.5399999999999998E-2</c:v>
                </c:pt>
                <c:pt idx="62">
                  <c:v>4.6199999999999998E-2</c:v>
                </c:pt>
                <c:pt idx="63">
                  <c:v>3.9899999999999998E-2</c:v>
                </c:pt>
                <c:pt idx="64">
                  <c:v>3.2099999999999997E-2</c:v>
                </c:pt>
                <c:pt idx="65">
                  <c:v>3.15E-2</c:v>
                </c:pt>
                <c:pt idx="66">
                  <c:v>3.1800000000000002E-2</c:v>
                </c:pt>
                <c:pt idx="67">
                  <c:v>3.0499999999999999E-2</c:v>
                </c:pt>
                <c:pt idx="68">
                  <c:v>2.92E-2</c:v>
                </c:pt>
                <c:pt idx="69">
                  <c:v>2.86E-2</c:v>
                </c:pt>
                <c:pt idx="70">
                  <c:v>2.5700000000000001E-2</c:v>
                </c:pt>
                <c:pt idx="71">
                  <c:v>2.0500000000000001E-2</c:v>
                </c:pt>
                <c:pt idx="72">
                  <c:v>2.1899999999999999E-2</c:v>
                </c:pt>
                <c:pt idx="73">
                  <c:v>2.3300000000000001E-2</c:v>
                </c:pt>
                <c:pt idx="74">
                  <c:v>3.3099999999999997E-2</c:v>
                </c:pt>
                <c:pt idx="75">
                  <c:v>3.7699999999999997E-2</c:v>
                </c:pt>
                <c:pt idx="76">
                  <c:v>3.6900000000000002E-2</c:v>
                </c:pt>
                <c:pt idx="77">
                  <c:v>4.1700000000000001E-2</c:v>
                </c:pt>
                <c:pt idx="78" formatCode="0%">
                  <c:v>0.05</c:v>
                </c:pt>
                <c:pt idx="79">
                  <c:v>4.87E-2</c:v>
                </c:pt>
                <c:pt idx="80">
                  <c:v>4.58E-2</c:v>
                </c:pt>
                <c:pt idx="81">
                  <c:v>4.2799999999999998E-2</c:v>
                </c:pt>
                <c:pt idx="82">
                  <c:v>4.4400000000000002E-2</c:v>
                </c:pt>
                <c:pt idx="83">
                  <c:v>5.0700000000000002E-2</c:v>
                </c:pt>
                <c:pt idx="84">
                  <c:v>5.21E-2</c:v>
                </c:pt>
                <c:pt idx="85">
                  <c:v>4.8800000000000003E-2</c:v>
                </c:pt>
                <c:pt idx="86">
                  <c:v>3.5799999999999998E-2</c:v>
                </c:pt>
                <c:pt idx="87">
                  <c:v>3.2800000000000003E-2</c:v>
                </c:pt>
                <c:pt idx="88">
                  <c:v>3.3599999999999998E-2</c:v>
                </c:pt>
                <c:pt idx="89">
                  <c:v>2.3599999999999999E-2</c:v>
                </c:pt>
                <c:pt idx="90">
                  <c:v>1.54E-2</c:v>
                </c:pt>
                <c:pt idx="91">
                  <c:v>2.18E-2</c:v>
                </c:pt>
                <c:pt idx="92">
                  <c:v>2.9899999999999999E-2</c:v>
                </c:pt>
                <c:pt idx="93">
                  <c:v>3.8100000000000002E-2</c:v>
                </c:pt>
                <c:pt idx="94">
                  <c:v>3.6499999999999998E-2</c:v>
                </c:pt>
                <c:pt idx="95">
                  <c:v>3.1699999999999999E-2</c:v>
                </c:pt>
                <c:pt idx="96">
                  <c:v>3.4099999999999998E-2</c:v>
                </c:pt>
                <c:pt idx="97">
                  <c:v>3.6299999999999999E-2</c:v>
                </c:pt>
                <c:pt idx="98">
                  <c:v>4.2000000000000003E-2</c:v>
                </c:pt>
                <c:pt idx="99">
                  <c:v>4.3099999999999999E-2</c:v>
                </c:pt>
                <c:pt idx="100">
                  <c:v>5.0500000000000003E-2</c:v>
                </c:pt>
                <c:pt idx="101">
                  <c:v>6.0699999999999997E-2</c:v>
                </c:pt>
                <c:pt idx="102">
                  <c:v>5.7700000000000001E-2</c:v>
                </c:pt>
                <c:pt idx="103">
                  <c:v>5.7599999999999998E-2</c:v>
                </c:pt>
                <c:pt idx="104">
                  <c:v>5.3900000000000003E-2</c:v>
                </c:pt>
                <c:pt idx="105">
                  <c:v>4.8300000000000003E-2</c:v>
                </c:pt>
                <c:pt idx="106">
                  <c:v>5.1799999999999999E-2</c:v>
                </c:pt>
                <c:pt idx="107">
                  <c:v>5.6899999999999999E-2</c:v>
                </c:pt>
                <c:pt idx="108">
                  <c:v>5.6099999999999997E-2</c:v>
                </c:pt>
                <c:pt idx="109">
                  <c:v>5.4100000000000002E-2</c:v>
                </c:pt>
                <c:pt idx="110">
                  <c:v>0.05</c:v>
                </c:pt>
                <c:pt idx="111">
                  <c:v>4.41E-2</c:v>
                </c:pt>
                <c:pt idx="112">
                  <c:v>3.6600000000000001E-2</c:v>
                </c:pt>
                <c:pt idx="113">
                  <c:v>3.78E-2</c:v>
                </c:pt>
                <c:pt idx="114">
                  <c:v>5.3999999999999999E-2</c:v>
                </c:pt>
                <c:pt idx="115">
                  <c:v>5.0099999999999999E-2</c:v>
                </c:pt>
                <c:pt idx="116">
                  <c:v>4.87E-2</c:v>
                </c:pt>
                <c:pt idx="117">
                  <c:v>5.1700000000000003E-2</c:v>
                </c:pt>
                <c:pt idx="118">
                  <c:v>5.3699999999999998E-2</c:v>
                </c:pt>
                <c:pt idx="119">
                  <c:v>5.11E-2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E-492B-AE6F-0B4B98C65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323840"/>
        <c:axId val="1445331040"/>
      </c:lineChart>
      <c:dateAx>
        <c:axId val="144532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331040"/>
        <c:crosses val="autoZero"/>
        <c:auto val="1"/>
        <c:lblOffset val="100"/>
        <c:baseTimeUnit val="months"/>
      </c:dateAx>
      <c:valAx>
        <c:axId val="14453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Inflation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32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Repo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Cleaning'!$A$2:$A$121</c:f>
              <c:numCache>
                <c:formatCode>m/d/yyyy</c:formatCode>
                <c:ptCount val="120"/>
                <c:pt idx="0">
                  <c:v>45627</c:v>
                </c:pt>
                <c:pt idx="1">
                  <c:v>45597</c:v>
                </c:pt>
                <c:pt idx="2">
                  <c:v>45566</c:v>
                </c:pt>
                <c:pt idx="3">
                  <c:v>45536</c:v>
                </c:pt>
                <c:pt idx="4">
                  <c:v>45505</c:v>
                </c:pt>
                <c:pt idx="5">
                  <c:v>45474</c:v>
                </c:pt>
                <c:pt idx="6">
                  <c:v>45444</c:v>
                </c:pt>
                <c:pt idx="7">
                  <c:v>45413</c:v>
                </c:pt>
                <c:pt idx="8">
                  <c:v>45383</c:v>
                </c:pt>
                <c:pt idx="9">
                  <c:v>45352</c:v>
                </c:pt>
                <c:pt idx="10">
                  <c:v>45323</c:v>
                </c:pt>
                <c:pt idx="11">
                  <c:v>45292</c:v>
                </c:pt>
                <c:pt idx="12">
                  <c:v>45261</c:v>
                </c:pt>
                <c:pt idx="13">
                  <c:v>45231</c:v>
                </c:pt>
                <c:pt idx="14">
                  <c:v>45200</c:v>
                </c:pt>
                <c:pt idx="15">
                  <c:v>45170</c:v>
                </c:pt>
                <c:pt idx="16">
                  <c:v>45139</c:v>
                </c:pt>
                <c:pt idx="17">
                  <c:v>45108</c:v>
                </c:pt>
                <c:pt idx="18">
                  <c:v>45078</c:v>
                </c:pt>
                <c:pt idx="19">
                  <c:v>45047</c:v>
                </c:pt>
                <c:pt idx="20">
                  <c:v>45017</c:v>
                </c:pt>
                <c:pt idx="21">
                  <c:v>44986</c:v>
                </c:pt>
                <c:pt idx="22">
                  <c:v>44958</c:v>
                </c:pt>
                <c:pt idx="23">
                  <c:v>44927</c:v>
                </c:pt>
                <c:pt idx="24">
                  <c:v>44896</c:v>
                </c:pt>
                <c:pt idx="25">
                  <c:v>44866</c:v>
                </c:pt>
                <c:pt idx="26">
                  <c:v>44835</c:v>
                </c:pt>
                <c:pt idx="27">
                  <c:v>44805</c:v>
                </c:pt>
                <c:pt idx="28">
                  <c:v>44774</c:v>
                </c:pt>
                <c:pt idx="29">
                  <c:v>44743</c:v>
                </c:pt>
                <c:pt idx="30">
                  <c:v>44713</c:v>
                </c:pt>
                <c:pt idx="31">
                  <c:v>44682</c:v>
                </c:pt>
                <c:pt idx="32">
                  <c:v>44652</c:v>
                </c:pt>
                <c:pt idx="33">
                  <c:v>44621</c:v>
                </c:pt>
                <c:pt idx="34">
                  <c:v>44593</c:v>
                </c:pt>
                <c:pt idx="35">
                  <c:v>44562</c:v>
                </c:pt>
                <c:pt idx="36">
                  <c:v>44531</c:v>
                </c:pt>
                <c:pt idx="37">
                  <c:v>44501</c:v>
                </c:pt>
                <c:pt idx="38">
                  <c:v>44470</c:v>
                </c:pt>
                <c:pt idx="39">
                  <c:v>44440</c:v>
                </c:pt>
                <c:pt idx="40">
                  <c:v>44409</c:v>
                </c:pt>
                <c:pt idx="41">
                  <c:v>44378</c:v>
                </c:pt>
                <c:pt idx="42">
                  <c:v>44348</c:v>
                </c:pt>
                <c:pt idx="43">
                  <c:v>44317</c:v>
                </c:pt>
                <c:pt idx="44">
                  <c:v>44287</c:v>
                </c:pt>
                <c:pt idx="45">
                  <c:v>44256</c:v>
                </c:pt>
                <c:pt idx="46">
                  <c:v>44228</c:v>
                </c:pt>
                <c:pt idx="47">
                  <c:v>44197</c:v>
                </c:pt>
                <c:pt idx="48">
                  <c:v>44166</c:v>
                </c:pt>
                <c:pt idx="49">
                  <c:v>44136</c:v>
                </c:pt>
                <c:pt idx="50">
                  <c:v>44105</c:v>
                </c:pt>
                <c:pt idx="51">
                  <c:v>44075</c:v>
                </c:pt>
                <c:pt idx="52">
                  <c:v>44044</c:v>
                </c:pt>
                <c:pt idx="53">
                  <c:v>44013</c:v>
                </c:pt>
                <c:pt idx="54">
                  <c:v>43983</c:v>
                </c:pt>
                <c:pt idx="55">
                  <c:v>43952</c:v>
                </c:pt>
                <c:pt idx="56">
                  <c:v>43922</c:v>
                </c:pt>
                <c:pt idx="57">
                  <c:v>43891</c:v>
                </c:pt>
                <c:pt idx="58">
                  <c:v>43862</c:v>
                </c:pt>
                <c:pt idx="59">
                  <c:v>43831</c:v>
                </c:pt>
                <c:pt idx="60">
                  <c:v>43800</c:v>
                </c:pt>
                <c:pt idx="61">
                  <c:v>43770</c:v>
                </c:pt>
                <c:pt idx="62">
                  <c:v>43739</c:v>
                </c:pt>
                <c:pt idx="63">
                  <c:v>43709</c:v>
                </c:pt>
                <c:pt idx="64">
                  <c:v>43678</c:v>
                </c:pt>
                <c:pt idx="65">
                  <c:v>43647</c:v>
                </c:pt>
                <c:pt idx="66">
                  <c:v>43617</c:v>
                </c:pt>
                <c:pt idx="67">
                  <c:v>43586</c:v>
                </c:pt>
                <c:pt idx="68">
                  <c:v>43556</c:v>
                </c:pt>
                <c:pt idx="69">
                  <c:v>43525</c:v>
                </c:pt>
                <c:pt idx="70">
                  <c:v>43497</c:v>
                </c:pt>
                <c:pt idx="71">
                  <c:v>43466</c:v>
                </c:pt>
                <c:pt idx="72">
                  <c:v>43435</c:v>
                </c:pt>
                <c:pt idx="73">
                  <c:v>43405</c:v>
                </c:pt>
                <c:pt idx="74">
                  <c:v>43374</c:v>
                </c:pt>
                <c:pt idx="75">
                  <c:v>43344</c:v>
                </c:pt>
                <c:pt idx="76">
                  <c:v>43313</c:v>
                </c:pt>
                <c:pt idx="77">
                  <c:v>43282</c:v>
                </c:pt>
                <c:pt idx="78">
                  <c:v>43252</c:v>
                </c:pt>
                <c:pt idx="79">
                  <c:v>43221</c:v>
                </c:pt>
                <c:pt idx="80">
                  <c:v>43191</c:v>
                </c:pt>
                <c:pt idx="81">
                  <c:v>43160</c:v>
                </c:pt>
                <c:pt idx="82">
                  <c:v>43132</c:v>
                </c:pt>
                <c:pt idx="83">
                  <c:v>43101</c:v>
                </c:pt>
                <c:pt idx="84">
                  <c:v>43070</c:v>
                </c:pt>
                <c:pt idx="85">
                  <c:v>43040</c:v>
                </c:pt>
                <c:pt idx="86">
                  <c:v>43009</c:v>
                </c:pt>
                <c:pt idx="87">
                  <c:v>42979</c:v>
                </c:pt>
                <c:pt idx="88">
                  <c:v>42948</c:v>
                </c:pt>
                <c:pt idx="89">
                  <c:v>42917</c:v>
                </c:pt>
                <c:pt idx="90">
                  <c:v>42887</c:v>
                </c:pt>
                <c:pt idx="91">
                  <c:v>42856</c:v>
                </c:pt>
                <c:pt idx="92">
                  <c:v>42826</c:v>
                </c:pt>
                <c:pt idx="93">
                  <c:v>42795</c:v>
                </c:pt>
                <c:pt idx="94">
                  <c:v>42767</c:v>
                </c:pt>
                <c:pt idx="95">
                  <c:v>42736</c:v>
                </c:pt>
                <c:pt idx="96">
                  <c:v>42705</c:v>
                </c:pt>
                <c:pt idx="97">
                  <c:v>42675</c:v>
                </c:pt>
                <c:pt idx="98">
                  <c:v>42644</c:v>
                </c:pt>
                <c:pt idx="99">
                  <c:v>42614</c:v>
                </c:pt>
                <c:pt idx="100">
                  <c:v>42583</c:v>
                </c:pt>
                <c:pt idx="101">
                  <c:v>42552</c:v>
                </c:pt>
                <c:pt idx="102">
                  <c:v>42522</c:v>
                </c:pt>
                <c:pt idx="103">
                  <c:v>42491</c:v>
                </c:pt>
                <c:pt idx="104">
                  <c:v>42461</c:v>
                </c:pt>
                <c:pt idx="105">
                  <c:v>42430</c:v>
                </c:pt>
                <c:pt idx="106">
                  <c:v>42401</c:v>
                </c:pt>
                <c:pt idx="107">
                  <c:v>42370</c:v>
                </c:pt>
                <c:pt idx="108">
                  <c:v>42339</c:v>
                </c:pt>
                <c:pt idx="109">
                  <c:v>42309</c:v>
                </c:pt>
                <c:pt idx="110">
                  <c:v>42278</c:v>
                </c:pt>
                <c:pt idx="111">
                  <c:v>42248</c:v>
                </c:pt>
                <c:pt idx="112">
                  <c:v>42217</c:v>
                </c:pt>
                <c:pt idx="113">
                  <c:v>42186</c:v>
                </c:pt>
                <c:pt idx="114">
                  <c:v>42156</c:v>
                </c:pt>
                <c:pt idx="115">
                  <c:v>42125</c:v>
                </c:pt>
                <c:pt idx="116">
                  <c:v>42095</c:v>
                </c:pt>
                <c:pt idx="117">
                  <c:v>42064</c:v>
                </c:pt>
                <c:pt idx="118">
                  <c:v>42036</c:v>
                </c:pt>
                <c:pt idx="119">
                  <c:v>42005</c:v>
                </c:pt>
              </c:numCache>
            </c:numRef>
          </c:cat>
          <c:val>
            <c:numRef>
              <c:f>'Data Cleaning'!$H$2:$H$121</c:f>
              <c:numCache>
                <c:formatCode>0.00%</c:formatCode>
                <c:ptCount val="120"/>
                <c:pt idx="0">
                  <c:v>6.25E-2</c:v>
                </c:pt>
                <c:pt idx="1">
                  <c:v>6.5000000000000002E-2</c:v>
                </c:pt>
                <c:pt idx="2">
                  <c:v>6.5000000000000002E-2</c:v>
                </c:pt>
                <c:pt idx="3">
                  <c:v>6.5000000000000002E-2</c:v>
                </c:pt>
                <c:pt idx="4">
                  <c:v>6.5000000000000002E-2</c:v>
                </c:pt>
                <c:pt idx="5">
                  <c:v>6.5000000000000002E-2</c:v>
                </c:pt>
                <c:pt idx="6">
                  <c:v>6.5000000000000002E-2</c:v>
                </c:pt>
                <c:pt idx="7">
                  <c:v>6.5000000000000002E-2</c:v>
                </c:pt>
                <c:pt idx="8">
                  <c:v>6.5000000000000002E-2</c:v>
                </c:pt>
                <c:pt idx="9">
                  <c:v>6.5000000000000002E-2</c:v>
                </c:pt>
                <c:pt idx="10">
                  <c:v>6.5000000000000002E-2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6.25E-2</c:v>
                </c:pt>
                <c:pt idx="26">
                  <c:v>6.25E-2</c:v>
                </c:pt>
                <c:pt idx="27">
                  <c:v>5.8999999999999997E-2</c:v>
                </c:pt>
                <c:pt idx="28">
                  <c:v>5.8999999999999997E-2</c:v>
                </c:pt>
                <c:pt idx="29">
                  <c:v>5.3999999999999999E-2</c:v>
                </c:pt>
                <c:pt idx="30">
                  <c:v>5.3999999999999999E-2</c:v>
                </c:pt>
                <c:pt idx="31">
                  <c:v>4.9000000000000002E-2</c:v>
                </c:pt>
                <c:pt idx="32">
                  <c:v>4.3999999999999997E-2</c:v>
                </c:pt>
                <c:pt idx="33" formatCode="0%">
                  <c:v>0.04</c:v>
                </c:pt>
                <c:pt idx="34" formatCode="0%">
                  <c:v>0.04</c:v>
                </c:pt>
                <c:pt idx="35" formatCode="0%">
                  <c:v>0.04</c:v>
                </c:pt>
                <c:pt idx="36" formatCode="0%">
                  <c:v>0.04</c:v>
                </c:pt>
                <c:pt idx="37" formatCode="0%">
                  <c:v>0.04</c:v>
                </c:pt>
                <c:pt idx="38" formatCode="0%">
                  <c:v>0.04</c:v>
                </c:pt>
                <c:pt idx="39" formatCode="0%">
                  <c:v>0.04</c:v>
                </c:pt>
                <c:pt idx="40" formatCode="0%">
                  <c:v>0.04</c:v>
                </c:pt>
                <c:pt idx="41" formatCode="0%">
                  <c:v>0.04</c:v>
                </c:pt>
                <c:pt idx="42" formatCode="0%">
                  <c:v>0.04</c:v>
                </c:pt>
                <c:pt idx="43" formatCode="0%">
                  <c:v>0.04</c:v>
                </c:pt>
                <c:pt idx="44" formatCode="0%">
                  <c:v>0.04</c:v>
                </c:pt>
                <c:pt idx="45" formatCode="0%">
                  <c:v>0.04</c:v>
                </c:pt>
                <c:pt idx="46" formatCode="0%">
                  <c:v>0.04</c:v>
                </c:pt>
                <c:pt idx="47" formatCode="0%">
                  <c:v>0.04</c:v>
                </c:pt>
                <c:pt idx="48" formatCode="0%">
                  <c:v>0.04</c:v>
                </c:pt>
                <c:pt idx="49" formatCode="0%">
                  <c:v>0.04</c:v>
                </c:pt>
                <c:pt idx="50" formatCode="0%">
                  <c:v>0.04</c:v>
                </c:pt>
                <c:pt idx="51" formatCode="0%">
                  <c:v>0.04</c:v>
                </c:pt>
                <c:pt idx="52" formatCode="0%">
                  <c:v>0.04</c:v>
                </c:pt>
                <c:pt idx="53" formatCode="0%">
                  <c:v>0.04</c:v>
                </c:pt>
                <c:pt idx="54" formatCode="0%">
                  <c:v>0.04</c:v>
                </c:pt>
                <c:pt idx="55" formatCode="0%">
                  <c:v>0.04</c:v>
                </c:pt>
                <c:pt idx="56" formatCode="0%">
                  <c:v>0.04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5.1499999999999997E-2</c:v>
                </c:pt>
                <c:pt idx="60">
                  <c:v>5.1499999999999997E-2</c:v>
                </c:pt>
                <c:pt idx="61">
                  <c:v>5.1499999999999997E-2</c:v>
                </c:pt>
                <c:pt idx="62">
                  <c:v>5.1499999999999997E-2</c:v>
                </c:pt>
                <c:pt idx="63">
                  <c:v>5.1499999999999997E-2</c:v>
                </c:pt>
                <c:pt idx="64">
                  <c:v>5.1499999999999997E-2</c:v>
                </c:pt>
                <c:pt idx="65">
                  <c:v>5.3999999999999999E-2</c:v>
                </c:pt>
                <c:pt idx="66">
                  <c:v>5.3999999999999999E-2</c:v>
                </c:pt>
                <c:pt idx="67">
                  <c:v>5.7500000000000002E-2</c:v>
                </c:pt>
                <c:pt idx="68">
                  <c:v>5.7500000000000002E-2</c:v>
                </c:pt>
                <c:pt idx="69" formatCode="0%">
                  <c:v>0.06</c:v>
                </c:pt>
                <c:pt idx="70" formatCode="0%">
                  <c:v>0.06</c:v>
                </c:pt>
                <c:pt idx="71">
                  <c:v>6.25E-2</c:v>
                </c:pt>
                <c:pt idx="72">
                  <c:v>6.25E-2</c:v>
                </c:pt>
                <c:pt idx="73">
                  <c:v>6.5000000000000002E-2</c:v>
                </c:pt>
                <c:pt idx="74">
                  <c:v>6.5000000000000002E-2</c:v>
                </c:pt>
                <c:pt idx="75">
                  <c:v>6.5000000000000002E-2</c:v>
                </c:pt>
                <c:pt idx="76">
                  <c:v>6.5000000000000002E-2</c:v>
                </c:pt>
                <c:pt idx="77">
                  <c:v>6.5000000000000002E-2</c:v>
                </c:pt>
                <c:pt idx="78">
                  <c:v>6.5000000000000002E-2</c:v>
                </c:pt>
                <c:pt idx="79">
                  <c:v>6.5000000000000002E-2</c:v>
                </c:pt>
                <c:pt idx="80">
                  <c:v>6.5000000000000002E-2</c:v>
                </c:pt>
                <c:pt idx="81" formatCode="0%">
                  <c:v>0.06</c:v>
                </c:pt>
                <c:pt idx="82" formatCode="0%">
                  <c:v>0.06</c:v>
                </c:pt>
                <c:pt idx="83" formatCode="0%">
                  <c:v>0.06</c:v>
                </c:pt>
                <c:pt idx="84" formatCode="0%">
                  <c:v>0.06</c:v>
                </c:pt>
                <c:pt idx="85" formatCode="0%">
                  <c:v>0.06</c:v>
                </c:pt>
                <c:pt idx="86" formatCode="0%">
                  <c:v>0.06</c:v>
                </c:pt>
                <c:pt idx="87" formatCode="0%">
                  <c:v>0.06</c:v>
                </c:pt>
                <c:pt idx="88" formatCode="0%">
                  <c:v>0.06</c:v>
                </c:pt>
                <c:pt idx="89" formatCode="0%">
                  <c:v>0.06</c:v>
                </c:pt>
                <c:pt idx="90" formatCode="0%">
                  <c:v>0.06</c:v>
                </c:pt>
                <c:pt idx="91">
                  <c:v>6.25E-2</c:v>
                </c:pt>
                <c:pt idx="92">
                  <c:v>6.25E-2</c:v>
                </c:pt>
                <c:pt idx="93">
                  <c:v>6.25E-2</c:v>
                </c:pt>
                <c:pt idx="94">
                  <c:v>6.25E-2</c:v>
                </c:pt>
                <c:pt idx="95">
                  <c:v>6.25E-2</c:v>
                </c:pt>
                <c:pt idx="96">
                  <c:v>6.25E-2</c:v>
                </c:pt>
                <c:pt idx="97">
                  <c:v>6.25E-2</c:v>
                </c:pt>
                <c:pt idx="98">
                  <c:v>6.25E-2</c:v>
                </c:pt>
                <c:pt idx="99">
                  <c:v>6.25E-2</c:v>
                </c:pt>
                <c:pt idx="100">
                  <c:v>6.25E-2</c:v>
                </c:pt>
                <c:pt idx="101">
                  <c:v>6.5000000000000002E-2</c:v>
                </c:pt>
                <c:pt idx="102">
                  <c:v>6.5000000000000002E-2</c:v>
                </c:pt>
                <c:pt idx="103">
                  <c:v>6.5000000000000002E-2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6.5000000000000002E-2</c:v>
                </c:pt>
                <c:pt idx="107">
                  <c:v>6.7500000000000004E-2</c:v>
                </c:pt>
                <c:pt idx="108">
                  <c:v>6.7500000000000004E-2</c:v>
                </c:pt>
                <c:pt idx="109">
                  <c:v>6.7500000000000004E-2</c:v>
                </c:pt>
                <c:pt idx="110">
                  <c:v>6.7500000000000004E-2</c:v>
                </c:pt>
                <c:pt idx="111">
                  <c:v>6.7500000000000004E-2</c:v>
                </c:pt>
                <c:pt idx="112">
                  <c:v>6.7500000000000004E-2</c:v>
                </c:pt>
                <c:pt idx="113">
                  <c:v>7.2499999999999995E-2</c:v>
                </c:pt>
                <c:pt idx="114">
                  <c:v>7.2499999999999995E-2</c:v>
                </c:pt>
                <c:pt idx="115">
                  <c:v>7.2499999999999995E-2</c:v>
                </c:pt>
                <c:pt idx="116">
                  <c:v>7.4999999999999997E-2</c:v>
                </c:pt>
                <c:pt idx="117">
                  <c:v>7.7499999999999999E-2</c:v>
                </c:pt>
                <c:pt idx="118">
                  <c:v>7.7499999999999999E-2</c:v>
                </c:pt>
                <c:pt idx="119">
                  <c:v>7.7499999999999999E-2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9-4B97-BF10-CA8168A8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211216"/>
        <c:axId val="1476187696"/>
      </c:lineChart>
      <c:dateAx>
        <c:axId val="147621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187696"/>
        <c:crosses val="autoZero"/>
        <c:auto val="1"/>
        <c:lblOffset val="100"/>
        <c:baseTimeUnit val="months"/>
      </c:dateAx>
      <c:valAx>
        <c:axId val="14761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Repo</a:t>
                </a:r>
                <a:r>
                  <a:rPr lang="en-IN" baseline="0"/>
                  <a:t>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21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Unemployment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Collection'!$Z$3:$Z$13</c:f>
              <c:numCache>
                <c:formatCode>m/d/yyyy</c:formatCode>
                <c:ptCount val="11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  <c:pt idx="6">
                  <c:v>44196</c:v>
                </c:pt>
                <c:pt idx="7">
                  <c:v>44561</c:v>
                </c:pt>
                <c:pt idx="8">
                  <c:v>44926</c:v>
                </c:pt>
                <c:pt idx="9">
                  <c:v>45291</c:v>
                </c:pt>
                <c:pt idx="10">
                  <c:v>45657</c:v>
                </c:pt>
              </c:numCache>
            </c:numRef>
          </c:cat>
          <c:val>
            <c:numRef>
              <c:f>'Data Collection'!$AA$3:$AA$13</c:f>
              <c:numCache>
                <c:formatCode>General</c:formatCode>
                <c:ptCount val="11"/>
                <c:pt idx="0">
                  <c:v>7.992</c:v>
                </c:pt>
                <c:pt idx="1">
                  <c:v>7.8940000000000001</c:v>
                </c:pt>
                <c:pt idx="2">
                  <c:v>7.8</c:v>
                </c:pt>
                <c:pt idx="3">
                  <c:v>7.7229999999999999</c:v>
                </c:pt>
                <c:pt idx="4">
                  <c:v>7.6520000000000001</c:v>
                </c:pt>
                <c:pt idx="5">
                  <c:v>6.51</c:v>
                </c:pt>
                <c:pt idx="6">
                  <c:v>7.859</c:v>
                </c:pt>
                <c:pt idx="7">
                  <c:v>6.38</c:v>
                </c:pt>
                <c:pt idx="8">
                  <c:v>4.8220000000000001</c:v>
                </c:pt>
                <c:pt idx="9">
                  <c:v>4.1719999999999997</c:v>
                </c:pt>
                <c:pt idx="10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5-47DF-B7A3-1F9A54575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569936"/>
        <c:axId val="1468567056"/>
      </c:lineChart>
      <c:dateAx>
        <c:axId val="146856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67056"/>
        <c:crosses val="autoZero"/>
        <c:auto val="1"/>
        <c:lblOffset val="100"/>
        <c:baseTimeUnit val="years"/>
      </c:dateAx>
      <c:valAx>
        <c:axId val="14685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Unemployment</a:t>
                </a:r>
                <a:r>
                  <a:rPr lang="en-IN" baseline="0"/>
                  <a:t>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6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Y AAA Corporate Bond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Collection'!$AE$3:$AE$13</c:f>
              <c:numCache>
                <c:formatCode>m/d/yyyy</c:formatCode>
                <c:ptCount val="11"/>
                <c:pt idx="0">
                  <c:v>45627</c:v>
                </c:pt>
                <c:pt idx="1">
                  <c:v>45261</c:v>
                </c:pt>
                <c:pt idx="2">
                  <c:v>44896</c:v>
                </c:pt>
                <c:pt idx="3">
                  <c:v>44531</c:v>
                </c:pt>
                <c:pt idx="4">
                  <c:v>44166</c:v>
                </c:pt>
                <c:pt idx="5">
                  <c:v>43800</c:v>
                </c:pt>
                <c:pt idx="6">
                  <c:v>43435</c:v>
                </c:pt>
                <c:pt idx="7">
                  <c:v>43070</c:v>
                </c:pt>
                <c:pt idx="8">
                  <c:v>42705</c:v>
                </c:pt>
                <c:pt idx="9">
                  <c:v>42339</c:v>
                </c:pt>
                <c:pt idx="10">
                  <c:v>41974</c:v>
                </c:pt>
              </c:numCache>
            </c:numRef>
          </c:cat>
          <c:val>
            <c:numRef>
              <c:f>'Data Collection'!$AF$3:$AF$13</c:f>
              <c:numCache>
                <c:formatCode>0.00%</c:formatCode>
                <c:ptCount val="11"/>
                <c:pt idx="0">
                  <c:v>7.5200000000000003E-2</c:v>
                </c:pt>
                <c:pt idx="1">
                  <c:v>7.8899999999999998E-2</c:v>
                </c:pt>
                <c:pt idx="2">
                  <c:v>8.0199999999999994E-2</c:v>
                </c:pt>
                <c:pt idx="3">
                  <c:v>7.0900000000000005E-2</c:v>
                </c:pt>
                <c:pt idx="4">
                  <c:v>6.7699999999999996E-2</c:v>
                </c:pt>
                <c:pt idx="5">
                  <c:v>7.0499999999999993E-2</c:v>
                </c:pt>
                <c:pt idx="6">
                  <c:v>8.1799999999999998E-2</c:v>
                </c:pt>
                <c:pt idx="7">
                  <c:v>8.0100000000000005E-2</c:v>
                </c:pt>
                <c:pt idx="8">
                  <c:v>6.9800000000000001E-2</c:v>
                </c:pt>
                <c:pt idx="9">
                  <c:v>8.5000000000000006E-2</c:v>
                </c:pt>
                <c:pt idx="10">
                  <c:v>8.2100000000000006E-2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2-4C34-918B-D4E8F56E3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948416"/>
        <c:axId val="1439946496"/>
      </c:lineChart>
      <c:dateAx>
        <c:axId val="143994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946496"/>
        <c:crosses val="autoZero"/>
        <c:auto val="1"/>
        <c:lblOffset val="100"/>
        <c:baseTimeUnit val="years"/>
      </c:dateAx>
      <c:valAx>
        <c:axId val="14399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Corporate</a:t>
                </a:r>
                <a:r>
                  <a:rPr lang="en-IN" baseline="0"/>
                  <a:t> Bond Yield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94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Bond Yield Spreads Over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10Y - 1Y Spread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'Yield Spreads Visualisation'!$A$2:$A$121</c:f>
              <c:numCache>
                <c:formatCode>m/d/yyyy</c:formatCode>
                <c:ptCount val="120"/>
                <c:pt idx="0">
                  <c:v>45627</c:v>
                </c:pt>
                <c:pt idx="1">
                  <c:v>45597</c:v>
                </c:pt>
                <c:pt idx="2">
                  <c:v>45566</c:v>
                </c:pt>
                <c:pt idx="3">
                  <c:v>45536</c:v>
                </c:pt>
                <c:pt idx="4">
                  <c:v>45505</c:v>
                </c:pt>
                <c:pt idx="5">
                  <c:v>45474</c:v>
                </c:pt>
                <c:pt idx="6">
                  <c:v>45444</c:v>
                </c:pt>
                <c:pt idx="7">
                  <c:v>45413</c:v>
                </c:pt>
                <c:pt idx="8">
                  <c:v>45383</c:v>
                </c:pt>
                <c:pt idx="9">
                  <c:v>45352</c:v>
                </c:pt>
                <c:pt idx="10">
                  <c:v>45323</c:v>
                </c:pt>
                <c:pt idx="11">
                  <c:v>45292</c:v>
                </c:pt>
                <c:pt idx="12">
                  <c:v>45261</c:v>
                </c:pt>
                <c:pt idx="13">
                  <c:v>45231</c:v>
                </c:pt>
                <c:pt idx="14">
                  <c:v>45200</c:v>
                </c:pt>
                <c:pt idx="15">
                  <c:v>45170</c:v>
                </c:pt>
                <c:pt idx="16">
                  <c:v>45139</c:v>
                </c:pt>
                <c:pt idx="17">
                  <c:v>45108</c:v>
                </c:pt>
                <c:pt idx="18">
                  <c:v>45078</c:v>
                </c:pt>
                <c:pt idx="19">
                  <c:v>45047</c:v>
                </c:pt>
                <c:pt idx="20">
                  <c:v>45017</c:v>
                </c:pt>
                <c:pt idx="21">
                  <c:v>44986</c:v>
                </c:pt>
                <c:pt idx="22">
                  <c:v>44958</c:v>
                </c:pt>
                <c:pt idx="23">
                  <c:v>44927</c:v>
                </c:pt>
                <c:pt idx="24">
                  <c:v>44896</c:v>
                </c:pt>
                <c:pt idx="25">
                  <c:v>44866</c:v>
                </c:pt>
                <c:pt idx="26">
                  <c:v>44835</c:v>
                </c:pt>
                <c:pt idx="27">
                  <c:v>44805</c:v>
                </c:pt>
                <c:pt idx="28">
                  <c:v>44774</c:v>
                </c:pt>
                <c:pt idx="29">
                  <c:v>44743</c:v>
                </c:pt>
                <c:pt idx="30">
                  <c:v>44713</c:v>
                </c:pt>
                <c:pt idx="31">
                  <c:v>44682</c:v>
                </c:pt>
                <c:pt idx="32">
                  <c:v>44652</c:v>
                </c:pt>
                <c:pt idx="33">
                  <c:v>44621</c:v>
                </c:pt>
                <c:pt idx="34">
                  <c:v>44593</c:v>
                </c:pt>
                <c:pt idx="35">
                  <c:v>44562</c:v>
                </c:pt>
                <c:pt idx="36">
                  <c:v>44531</c:v>
                </c:pt>
                <c:pt idx="37">
                  <c:v>44501</c:v>
                </c:pt>
                <c:pt idx="38">
                  <c:v>44470</c:v>
                </c:pt>
                <c:pt idx="39">
                  <c:v>44440</c:v>
                </c:pt>
                <c:pt idx="40">
                  <c:v>44409</c:v>
                </c:pt>
                <c:pt idx="41">
                  <c:v>44378</c:v>
                </c:pt>
                <c:pt idx="42">
                  <c:v>44348</c:v>
                </c:pt>
                <c:pt idx="43">
                  <c:v>44317</c:v>
                </c:pt>
                <c:pt idx="44">
                  <c:v>44287</c:v>
                </c:pt>
                <c:pt idx="45">
                  <c:v>44256</c:v>
                </c:pt>
                <c:pt idx="46">
                  <c:v>44228</c:v>
                </c:pt>
                <c:pt idx="47">
                  <c:v>44197</c:v>
                </c:pt>
                <c:pt idx="48">
                  <c:v>44166</c:v>
                </c:pt>
                <c:pt idx="49">
                  <c:v>44136</c:v>
                </c:pt>
                <c:pt idx="50">
                  <c:v>44105</c:v>
                </c:pt>
                <c:pt idx="51">
                  <c:v>44075</c:v>
                </c:pt>
                <c:pt idx="52">
                  <c:v>44044</c:v>
                </c:pt>
                <c:pt idx="53">
                  <c:v>44013</c:v>
                </c:pt>
                <c:pt idx="54">
                  <c:v>43983</c:v>
                </c:pt>
                <c:pt idx="55">
                  <c:v>43952</c:v>
                </c:pt>
                <c:pt idx="56">
                  <c:v>43922</c:v>
                </c:pt>
                <c:pt idx="57">
                  <c:v>43891</c:v>
                </c:pt>
                <c:pt idx="58">
                  <c:v>43862</c:v>
                </c:pt>
                <c:pt idx="59">
                  <c:v>43831</c:v>
                </c:pt>
                <c:pt idx="60">
                  <c:v>43800</c:v>
                </c:pt>
                <c:pt idx="61">
                  <c:v>43770</c:v>
                </c:pt>
                <c:pt idx="62">
                  <c:v>43739</c:v>
                </c:pt>
                <c:pt idx="63">
                  <c:v>43709</c:v>
                </c:pt>
                <c:pt idx="64">
                  <c:v>43678</c:v>
                </c:pt>
                <c:pt idx="65">
                  <c:v>43647</c:v>
                </c:pt>
                <c:pt idx="66">
                  <c:v>43617</c:v>
                </c:pt>
                <c:pt idx="67">
                  <c:v>43586</c:v>
                </c:pt>
                <c:pt idx="68">
                  <c:v>43556</c:v>
                </c:pt>
                <c:pt idx="69">
                  <c:v>43525</c:v>
                </c:pt>
                <c:pt idx="70">
                  <c:v>43497</c:v>
                </c:pt>
                <c:pt idx="71">
                  <c:v>43466</c:v>
                </c:pt>
                <c:pt idx="72">
                  <c:v>43435</c:v>
                </c:pt>
                <c:pt idx="73">
                  <c:v>43405</c:v>
                </c:pt>
                <c:pt idx="74">
                  <c:v>43374</c:v>
                </c:pt>
                <c:pt idx="75">
                  <c:v>43344</c:v>
                </c:pt>
                <c:pt idx="76">
                  <c:v>43313</c:v>
                </c:pt>
                <c:pt idx="77">
                  <c:v>43282</c:v>
                </c:pt>
                <c:pt idx="78">
                  <c:v>43252</c:v>
                </c:pt>
                <c:pt idx="79">
                  <c:v>43221</c:v>
                </c:pt>
                <c:pt idx="80">
                  <c:v>43191</c:v>
                </c:pt>
                <c:pt idx="81">
                  <c:v>43160</c:v>
                </c:pt>
                <c:pt idx="82">
                  <c:v>43132</c:v>
                </c:pt>
                <c:pt idx="83">
                  <c:v>43101</c:v>
                </c:pt>
                <c:pt idx="84">
                  <c:v>43070</c:v>
                </c:pt>
                <c:pt idx="85">
                  <c:v>43040</c:v>
                </c:pt>
                <c:pt idx="86">
                  <c:v>43009</c:v>
                </c:pt>
                <c:pt idx="87">
                  <c:v>42979</c:v>
                </c:pt>
                <c:pt idx="88">
                  <c:v>42948</c:v>
                </c:pt>
                <c:pt idx="89">
                  <c:v>42917</c:v>
                </c:pt>
                <c:pt idx="90">
                  <c:v>42887</c:v>
                </c:pt>
                <c:pt idx="91">
                  <c:v>42856</c:v>
                </c:pt>
                <c:pt idx="92">
                  <c:v>42826</c:v>
                </c:pt>
                <c:pt idx="93">
                  <c:v>42795</c:v>
                </c:pt>
                <c:pt idx="94">
                  <c:v>42767</c:v>
                </c:pt>
                <c:pt idx="95">
                  <c:v>42736</c:v>
                </c:pt>
                <c:pt idx="96">
                  <c:v>42705</c:v>
                </c:pt>
                <c:pt idx="97">
                  <c:v>42675</c:v>
                </c:pt>
                <c:pt idx="98">
                  <c:v>42644</c:v>
                </c:pt>
                <c:pt idx="99">
                  <c:v>42614</c:v>
                </c:pt>
                <c:pt idx="100">
                  <c:v>42583</c:v>
                </c:pt>
                <c:pt idx="101">
                  <c:v>42552</c:v>
                </c:pt>
                <c:pt idx="102">
                  <c:v>42522</c:v>
                </c:pt>
                <c:pt idx="103">
                  <c:v>42491</c:v>
                </c:pt>
                <c:pt idx="104">
                  <c:v>42461</c:v>
                </c:pt>
                <c:pt idx="105">
                  <c:v>42430</c:v>
                </c:pt>
                <c:pt idx="106">
                  <c:v>42401</c:v>
                </c:pt>
                <c:pt idx="107">
                  <c:v>42370</c:v>
                </c:pt>
                <c:pt idx="108">
                  <c:v>42339</c:v>
                </c:pt>
                <c:pt idx="109">
                  <c:v>42309</c:v>
                </c:pt>
                <c:pt idx="110">
                  <c:v>42278</c:v>
                </c:pt>
                <c:pt idx="111">
                  <c:v>42248</c:v>
                </c:pt>
                <c:pt idx="112">
                  <c:v>42217</c:v>
                </c:pt>
                <c:pt idx="113">
                  <c:v>42186</c:v>
                </c:pt>
                <c:pt idx="114">
                  <c:v>42156</c:v>
                </c:pt>
                <c:pt idx="115">
                  <c:v>42125</c:v>
                </c:pt>
                <c:pt idx="116">
                  <c:v>42095</c:v>
                </c:pt>
                <c:pt idx="117">
                  <c:v>42064</c:v>
                </c:pt>
                <c:pt idx="118">
                  <c:v>42036</c:v>
                </c:pt>
                <c:pt idx="119">
                  <c:v>42005</c:v>
                </c:pt>
              </c:numCache>
            </c:numRef>
          </c:cat>
          <c:val>
            <c:numRef>
              <c:f>'Yield Spreads Visualisation'!$B$2:$B$121</c:f>
              <c:numCache>
                <c:formatCode>0.00\%</c:formatCode>
                <c:ptCount val="120"/>
                <c:pt idx="0">
                  <c:v>0.12999999999999989</c:v>
                </c:pt>
                <c:pt idx="1">
                  <c:v>4.0000000000000036E-2</c:v>
                </c:pt>
                <c:pt idx="2">
                  <c:v>0.30999999999999961</c:v>
                </c:pt>
                <c:pt idx="3">
                  <c:v>0.20999999999999996</c:v>
                </c:pt>
                <c:pt idx="4">
                  <c:v>0.12000000000000011</c:v>
                </c:pt>
                <c:pt idx="5">
                  <c:v>8.4999999999999964E-2</c:v>
                </c:pt>
                <c:pt idx="6">
                  <c:v>7.2000000000000064E-2</c:v>
                </c:pt>
                <c:pt idx="7">
                  <c:v>4.6999999999999709E-2</c:v>
                </c:pt>
                <c:pt idx="8">
                  <c:v>0.13600000000000012</c:v>
                </c:pt>
                <c:pt idx="9">
                  <c:v>7.6999999999999957E-2</c:v>
                </c:pt>
                <c:pt idx="10">
                  <c:v>4.1000000000000369E-2</c:v>
                </c:pt>
                <c:pt idx="11">
                  <c:v>4.8000000000000043E-2</c:v>
                </c:pt>
                <c:pt idx="12">
                  <c:v>6.5999999999999837E-2</c:v>
                </c:pt>
                <c:pt idx="13">
                  <c:v>5.2999999999999936E-2</c:v>
                </c:pt>
                <c:pt idx="14">
                  <c:v>1.9999999999999574E-2</c:v>
                </c:pt>
                <c:pt idx="15">
                  <c:v>0.23500000000000032</c:v>
                </c:pt>
                <c:pt idx="16">
                  <c:v>0.16300000000000026</c:v>
                </c:pt>
                <c:pt idx="17">
                  <c:v>0.27499999999999947</c:v>
                </c:pt>
                <c:pt idx="18">
                  <c:v>0.25400000000000045</c:v>
                </c:pt>
                <c:pt idx="19">
                  <c:v>0.21499999999999986</c:v>
                </c:pt>
                <c:pt idx="20">
                  <c:v>0.21099999999999941</c:v>
                </c:pt>
                <c:pt idx="21">
                  <c:v>0.17700000000000049</c:v>
                </c:pt>
                <c:pt idx="22">
                  <c:v>0.15799999999999947</c:v>
                </c:pt>
                <c:pt idx="23">
                  <c:v>0.57200000000000006</c:v>
                </c:pt>
                <c:pt idx="24">
                  <c:v>0.58199999999999985</c:v>
                </c:pt>
                <c:pt idx="25">
                  <c:v>0.52300000000000058</c:v>
                </c:pt>
                <c:pt idx="26">
                  <c:v>0.63100000000000023</c:v>
                </c:pt>
                <c:pt idx="27">
                  <c:v>0.69799999999999951</c:v>
                </c:pt>
                <c:pt idx="28">
                  <c:v>0.84499999999999975</c:v>
                </c:pt>
                <c:pt idx="29">
                  <c:v>0.97299999999999986</c:v>
                </c:pt>
                <c:pt idx="30">
                  <c:v>1.2430000000000003</c:v>
                </c:pt>
                <c:pt idx="31">
                  <c:v>1.4020000000000001</c:v>
                </c:pt>
                <c:pt idx="32">
                  <c:v>2.3250000000000002</c:v>
                </c:pt>
                <c:pt idx="33">
                  <c:v>2.5220000000000002</c:v>
                </c:pt>
                <c:pt idx="34">
                  <c:v>2.3929999999999998</c:v>
                </c:pt>
                <c:pt idx="35">
                  <c:v>2.1980000000000004</c:v>
                </c:pt>
                <c:pt idx="36">
                  <c:v>2.0869999999999997</c:v>
                </c:pt>
                <c:pt idx="37">
                  <c:v>2.0669999999999993</c:v>
                </c:pt>
                <c:pt idx="38">
                  <c:v>2.2809999999999997</c:v>
                </c:pt>
                <c:pt idx="39">
                  <c:v>2.1970000000000001</c:v>
                </c:pt>
                <c:pt idx="40">
                  <c:v>2.3659999999999997</c:v>
                </c:pt>
                <c:pt idx="41">
                  <c:v>2.1629999999999994</c:v>
                </c:pt>
                <c:pt idx="42">
                  <c:v>1.9610000000000003</c:v>
                </c:pt>
                <c:pt idx="43">
                  <c:v>2.2570000000000001</c:v>
                </c:pt>
                <c:pt idx="44">
                  <c:v>2.2110000000000003</c:v>
                </c:pt>
                <c:pt idx="45">
                  <c:v>2.2509999999999994</c:v>
                </c:pt>
                <c:pt idx="46">
                  <c:v>2.1580000000000004</c:v>
                </c:pt>
                <c:pt idx="47">
                  <c:v>2.0449999999999999</c:v>
                </c:pt>
                <c:pt idx="48">
                  <c:v>2.1320000000000001</c:v>
                </c:pt>
                <c:pt idx="49">
                  <c:v>2.5809999999999995</c:v>
                </c:pt>
                <c:pt idx="50">
                  <c:v>2.4080000000000004</c:v>
                </c:pt>
                <c:pt idx="51">
                  <c:v>2.3069999999999995</c:v>
                </c:pt>
                <c:pt idx="52">
                  <c:v>2.3370000000000002</c:v>
                </c:pt>
                <c:pt idx="53">
                  <c:v>2.1769999999999996</c:v>
                </c:pt>
                <c:pt idx="54">
                  <c:v>2.1559999999999997</c:v>
                </c:pt>
                <c:pt idx="55">
                  <c:v>2.3939999999999997</c:v>
                </c:pt>
                <c:pt idx="56">
                  <c:v>2.1770000000000005</c:v>
                </c:pt>
                <c:pt idx="57">
                  <c:v>1.2409999999999997</c:v>
                </c:pt>
                <c:pt idx="58">
                  <c:v>1.1350000000000007</c:v>
                </c:pt>
                <c:pt idx="59">
                  <c:v>1.1640000000000006</c:v>
                </c:pt>
                <c:pt idx="60">
                  <c:v>0.99199999999999999</c:v>
                </c:pt>
                <c:pt idx="61">
                  <c:v>1.1390000000000002</c:v>
                </c:pt>
                <c:pt idx="62">
                  <c:v>1.1639999999999997</c:v>
                </c:pt>
                <c:pt idx="63">
                  <c:v>0.93200000000000038</c:v>
                </c:pt>
                <c:pt idx="64">
                  <c:v>0.78699999999999992</c:v>
                </c:pt>
                <c:pt idx="65">
                  <c:v>0.47199999999999953</c:v>
                </c:pt>
                <c:pt idx="66">
                  <c:v>0.6899999999999995</c:v>
                </c:pt>
                <c:pt idx="67">
                  <c:v>0.77500000000000036</c:v>
                </c:pt>
                <c:pt idx="68">
                  <c:v>0.84899999999999931</c:v>
                </c:pt>
                <c:pt idx="69">
                  <c:v>0.9139999999999997</c:v>
                </c:pt>
                <c:pt idx="70">
                  <c:v>1.0259999999999998</c:v>
                </c:pt>
                <c:pt idx="71">
                  <c:v>0.74699999999999989</c:v>
                </c:pt>
                <c:pt idx="72">
                  <c:v>0.55600000000000005</c:v>
                </c:pt>
                <c:pt idx="73">
                  <c:v>0.43299999999999983</c:v>
                </c:pt>
                <c:pt idx="74">
                  <c:v>0.37000000000000011</c:v>
                </c:pt>
                <c:pt idx="75">
                  <c:v>0.27099999999999902</c:v>
                </c:pt>
                <c:pt idx="76">
                  <c:v>0.60999999999999943</c:v>
                </c:pt>
                <c:pt idx="77">
                  <c:v>0.52400000000000002</c:v>
                </c:pt>
                <c:pt idx="78">
                  <c:v>0.88399999999999945</c:v>
                </c:pt>
                <c:pt idx="79">
                  <c:v>0.75599999999999934</c:v>
                </c:pt>
                <c:pt idx="80">
                  <c:v>0.98100000000000076</c:v>
                </c:pt>
                <c:pt idx="81">
                  <c:v>0.83499999999999996</c:v>
                </c:pt>
                <c:pt idx="82">
                  <c:v>1.0739999999999998</c:v>
                </c:pt>
                <c:pt idx="83">
                  <c:v>0.77899999999999991</c:v>
                </c:pt>
                <c:pt idx="84">
                  <c:v>0.72499999999999964</c:v>
                </c:pt>
                <c:pt idx="85">
                  <c:v>0.70899999999999963</c:v>
                </c:pt>
                <c:pt idx="86">
                  <c:v>0.60299999999999976</c:v>
                </c:pt>
                <c:pt idx="87">
                  <c:v>0.60500000000000043</c:v>
                </c:pt>
                <c:pt idx="88">
                  <c:v>0.23300000000000054</c:v>
                </c:pt>
                <c:pt idx="89">
                  <c:v>0.16599999999999948</c:v>
                </c:pt>
                <c:pt idx="90">
                  <c:v>0.10299999999999976</c:v>
                </c:pt>
                <c:pt idx="91">
                  <c:v>0.13199999999999967</c:v>
                </c:pt>
                <c:pt idx="92">
                  <c:v>0.5600000000000005</c:v>
                </c:pt>
                <c:pt idx="93">
                  <c:v>0.41900000000000048</c:v>
                </c:pt>
                <c:pt idx="94">
                  <c:v>0.54499999999999993</c:v>
                </c:pt>
                <c:pt idx="95">
                  <c:v>0.1509999999999998</c:v>
                </c:pt>
                <c:pt idx="96">
                  <c:v>0.18599999999999994</c:v>
                </c:pt>
                <c:pt idx="97">
                  <c:v>0.20600000000000041</c:v>
                </c:pt>
                <c:pt idx="98">
                  <c:v>0.27499999999999947</c:v>
                </c:pt>
                <c:pt idx="99">
                  <c:v>0.32699999999999996</c:v>
                </c:pt>
                <c:pt idx="100">
                  <c:v>0.32100000000000062</c:v>
                </c:pt>
                <c:pt idx="101">
                  <c:v>0.34200000000000053</c:v>
                </c:pt>
                <c:pt idx="102">
                  <c:v>0.48000000000000043</c:v>
                </c:pt>
                <c:pt idx="103">
                  <c:v>0.45100000000000051</c:v>
                </c:pt>
                <c:pt idx="104">
                  <c:v>0.43499999999999961</c:v>
                </c:pt>
                <c:pt idx="105">
                  <c:v>0.25899999999999945</c:v>
                </c:pt>
                <c:pt idx="106">
                  <c:v>0.36100000000000065</c:v>
                </c:pt>
                <c:pt idx="107">
                  <c:v>0.55900000000000016</c:v>
                </c:pt>
                <c:pt idx="108">
                  <c:v>0.45899999999999963</c:v>
                </c:pt>
                <c:pt idx="109">
                  <c:v>0.5389999999999997</c:v>
                </c:pt>
                <c:pt idx="110">
                  <c:v>0.44199999999999928</c:v>
                </c:pt>
                <c:pt idx="111">
                  <c:v>0.35299999999999976</c:v>
                </c:pt>
                <c:pt idx="112">
                  <c:v>0.36299999999999955</c:v>
                </c:pt>
                <c:pt idx="113">
                  <c:v>0.21999999999999975</c:v>
                </c:pt>
                <c:pt idx="114">
                  <c:v>0.18400000000000016</c:v>
                </c:pt>
                <c:pt idx="115">
                  <c:v>8.7000000000000632E-2</c:v>
                </c:pt>
                <c:pt idx="116">
                  <c:v>-5.9999999999993392E-3</c:v>
                </c:pt>
                <c:pt idx="117">
                  <c:v>-5.8999999999999275E-2</c:v>
                </c:pt>
                <c:pt idx="118">
                  <c:v>-0.14999999999999947</c:v>
                </c:pt>
                <c:pt idx="119">
                  <c:v>-0.36499999999999932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1-450B-A0EC-BA84FCE735A2}"/>
            </c:ext>
          </c:extLst>
        </c:ser>
        <c:ser>
          <c:idx val="1"/>
          <c:order val="1"/>
          <c:tx>
            <c:v>30Y - 10Y Spread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'Yield Spreads Visualisation'!$A$2:$A$121</c:f>
              <c:numCache>
                <c:formatCode>m/d/yyyy</c:formatCode>
                <c:ptCount val="120"/>
                <c:pt idx="0">
                  <c:v>45627</c:v>
                </c:pt>
                <c:pt idx="1">
                  <c:v>45597</c:v>
                </c:pt>
                <c:pt idx="2">
                  <c:v>45566</c:v>
                </c:pt>
                <c:pt idx="3">
                  <c:v>45536</c:v>
                </c:pt>
                <c:pt idx="4">
                  <c:v>45505</c:v>
                </c:pt>
                <c:pt idx="5">
                  <c:v>45474</c:v>
                </c:pt>
                <c:pt idx="6">
                  <c:v>45444</c:v>
                </c:pt>
                <c:pt idx="7">
                  <c:v>45413</c:v>
                </c:pt>
                <c:pt idx="8">
                  <c:v>45383</c:v>
                </c:pt>
                <c:pt idx="9">
                  <c:v>45352</c:v>
                </c:pt>
                <c:pt idx="10">
                  <c:v>45323</c:v>
                </c:pt>
                <c:pt idx="11">
                  <c:v>45292</c:v>
                </c:pt>
                <c:pt idx="12">
                  <c:v>45261</c:v>
                </c:pt>
                <c:pt idx="13">
                  <c:v>45231</c:v>
                </c:pt>
                <c:pt idx="14">
                  <c:v>45200</c:v>
                </c:pt>
                <c:pt idx="15">
                  <c:v>45170</c:v>
                </c:pt>
                <c:pt idx="16">
                  <c:v>45139</c:v>
                </c:pt>
                <c:pt idx="17">
                  <c:v>45108</c:v>
                </c:pt>
                <c:pt idx="18">
                  <c:v>45078</c:v>
                </c:pt>
                <c:pt idx="19">
                  <c:v>45047</c:v>
                </c:pt>
                <c:pt idx="20">
                  <c:v>45017</c:v>
                </c:pt>
                <c:pt idx="21">
                  <c:v>44986</c:v>
                </c:pt>
                <c:pt idx="22">
                  <c:v>44958</c:v>
                </c:pt>
                <c:pt idx="23">
                  <c:v>44927</c:v>
                </c:pt>
                <c:pt idx="24">
                  <c:v>44896</c:v>
                </c:pt>
                <c:pt idx="25">
                  <c:v>44866</c:v>
                </c:pt>
                <c:pt idx="26">
                  <c:v>44835</c:v>
                </c:pt>
                <c:pt idx="27">
                  <c:v>44805</c:v>
                </c:pt>
                <c:pt idx="28">
                  <c:v>44774</c:v>
                </c:pt>
                <c:pt idx="29">
                  <c:v>44743</c:v>
                </c:pt>
                <c:pt idx="30">
                  <c:v>44713</c:v>
                </c:pt>
                <c:pt idx="31">
                  <c:v>44682</c:v>
                </c:pt>
                <c:pt idx="32">
                  <c:v>44652</c:v>
                </c:pt>
                <c:pt idx="33">
                  <c:v>44621</c:v>
                </c:pt>
                <c:pt idx="34">
                  <c:v>44593</c:v>
                </c:pt>
                <c:pt idx="35">
                  <c:v>44562</c:v>
                </c:pt>
                <c:pt idx="36">
                  <c:v>44531</c:v>
                </c:pt>
                <c:pt idx="37">
                  <c:v>44501</c:v>
                </c:pt>
                <c:pt idx="38">
                  <c:v>44470</c:v>
                </c:pt>
                <c:pt idx="39">
                  <c:v>44440</c:v>
                </c:pt>
                <c:pt idx="40">
                  <c:v>44409</c:v>
                </c:pt>
                <c:pt idx="41">
                  <c:v>44378</c:v>
                </c:pt>
                <c:pt idx="42">
                  <c:v>44348</c:v>
                </c:pt>
                <c:pt idx="43">
                  <c:v>44317</c:v>
                </c:pt>
                <c:pt idx="44">
                  <c:v>44287</c:v>
                </c:pt>
                <c:pt idx="45">
                  <c:v>44256</c:v>
                </c:pt>
                <c:pt idx="46">
                  <c:v>44228</c:v>
                </c:pt>
                <c:pt idx="47">
                  <c:v>44197</c:v>
                </c:pt>
                <c:pt idx="48">
                  <c:v>44166</c:v>
                </c:pt>
                <c:pt idx="49">
                  <c:v>44136</c:v>
                </c:pt>
                <c:pt idx="50">
                  <c:v>44105</c:v>
                </c:pt>
                <c:pt idx="51">
                  <c:v>44075</c:v>
                </c:pt>
                <c:pt idx="52">
                  <c:v>44044</c:v>
                </c:pt>
                <c:pt idx="53">
                  <c:v>44013</c:v>
                </c:pt>
                <c:pt idx="54">
                  <c:v>43983</c:v>
                </c:pt>
                <c:pt idx="55">
                  <c:v>43952</c:v>
                </c:pt>
                <c:pt idx="56">
                  <c:v>43922</c:v>
                </c:pt>
                <c:pt idx="57">
                  <c:v>43891</c:v>
                </c:pt>
                <c:pt idx="58">
                  <c:v>43862</c:v>
                </c:pt>
                <c:pt idx="59">
                  <c:v>43831</c:v>
                </c:pt>
                <c:pt idx="60">
                  <c:v>43800</c:v>
                </c:pt>
                <c:pt idx="61">
                  <c:v>43770</c:v>
                </c:pt>
                <c:pt idx="62">
                  <c:v>43739</c:v>
                </c:pt>
                <c:pt idx="63">
                  <c:v>43709</c:v>
                </c:pt>
                <c:pt idx="64">
                  <c:v>43678</c:v>
                </c:pt>
                <c:pt idx="65">
                  <c:v>43647</c:v>
                </c:pt>
                <c:pt idx="66">
                  <c:v>43617</c:v>
                </c:pt>
                <c:pt idx="67">
                  <c:v>43586</c:v>
                </c:pt>
                <c:pt idx="68">
                  <c:v>43556</c:v>
                </c:pt>
                <c:pt idx="69">
                  <c:v>43525</c:v>
                </c:pt>
                <c:pt idx="70">
                  <c:v>43497</c:v>
                </c:pt>
                <c:pt idx="71">
                  <c:v>43466</c:v>
                </c:pt>
                <c:pt idx="72">
                  <c:v>43435</c:v>
                </c:pt>
                <c:pt idx="73">
                  <c:v>43405</c:v>
                </c:pt>
                <c:pt idx="74">
                  <c:v>43374</c:v>
                </c:pt>
                <c:pt idx="75">
                  <c:v>43344</c:v>
                </c:pt>
                <c:pt idx="76">
                  <c:v>43313</c:v>
                </c:pt>
                <c:pt idx="77">
                  <c:v>43282</c:v>
                </c:pt>
                <c:pt idx="78">
                  <c:v>43252</c:v>
                </c:pt>
                <c:pt idx="79">
                  <c:v>43221</c:v>
                </c:pt>
                <c:pt idx="80">
                  <c:v>43191</c:v>
                </c:pt>
                <c:pt idx="81">
                  <c:v>43160</c:v>
                </c:pt>
                <c:pt idx="82">
                  <c:v>43132</c:v>
                </c:pt>
                <c:pt idx="83">
                  <c:v>43101</c:v>
                </c:pt>
                <c:pt idx="84">
                  <c:v>43070</c:v>
                </c:pt>
                <c:pt idx="85">
                  <c:v>43040</c:v>
                </c:pt>
                <c:pt idx="86">
                  <c:v>43009</c:v>
                </c:pt>
                <c:pt idx="87">
                  <c:v>42979</c:v>
                </c:pt>
                <c:pt idx="88">
                  <c:v>42948</c:v>
                </c:pt>
                <c:pt idx="89">
                  <c:v>42917</c:v>
                </c:pt>
                <c:pt idx="90">
                  <c:v>42887</c:v>
                </c:pt>
                <c:pt idx="91">
                  <c:v>42856</c:v>
                </c:pt>
                <c:pt idx="92">
                  <c:v>42826</c:v>
                </c:pt>
                <c:pt idx="93">
                  <c:v>42795</c:v>
                </c:pt>
                <c:pt idx="94">
                  <c:v>42767</c:v>
                </c:pt>
                <c:pt idx="95">
                  <c:v>42736</c:v>
                </c:pt>
                <c:pt idx="96">
                  <c:v>42705</c:v>
                </c:pt>
                <c:pt idx="97">
                  <c:v>42675</c:v>
                </c:pt>
                <c:pt idx="98">
                  <c:v>42644</c:v>
                </c:pt>
                <c:pt idx="99">
                  <c:v>42614</c:v>
                </c:pt>
                <c:pt idx="100">
                  <c:v>42583</c:v>
                </c:pt>
                <c:pt idx="101">
                  <c:v>42552</c:v>
                </c:pt>
                <c:pt idx="102">
                  <c:v>42522</c:v>
                </c:pt>
                <c:pt idx="103">
                  <c:v>42491</c:v>
                </c:pt>
                <c:pt idx="104">
                  <c:v>42461</c:v>
                </c:pt>
                <c:pt idx="105">
                  <c:v>42430</c:v>
                </c:pt>
                <c:pt idx="106">
                  <c:v>42401</c:v>
                </c:pt>
                <c:pt idx="107">
                  <c:v>42370</c:v>
                </c:pt>
                <c:pt idx="108">
                  <c:v>42339</c:v>
                </c:pt>
                <c:pt idx="109">
                  <c:v>42309</c:v>
                </c:pt>
                <c:pt idx="110">
                  <c:v>42278</c:v>
                </c:pt>
                <c:pt idx="111">
                  <c:v>42248</c:v>
                </c:pt>
                <c:pt idx="112">
                  <c:v>42217</c:v>
                </c:pt>
                <c:pt idx="113">
                  <c:v>42186</c:v>
                </c:pt>
                <c:pt idx="114">
                  <c:v>42156</c:v>
                </c:pt>
                <c:pt idx="115">
                  <c:v>42125</c:v>
                </c:pt>
                <c:pt idx="116">
                  <c:v>42095</c:v>
                </c:pt>
                <c:pt idx="117">
                  <c:v>42064</c:v>
                </c:pt>
                <c:pt idx="118">
                  <c:v>42036</c:v>
                </c:pt>
                <c:pt idx="119">
                  <c:v>42005</c:v>
                </c:pt>
              </c:numCache>
            </c:numRef>
          </c:cat>
          <c:val>
            <c:numRef>
              <c:f>'Yield Spreads Visualisation'!$C$2:$C$121</c:f>
              <c:numCache>
                <c:formatCode>0.00\%</c:formatCode>
                <c:ptCount val="120"/>
                <c:pt idx="0">
                  <c:v>0.25999999999999979</c:v>
                </c:pt>
                <c:pt idx="1">
                  <c:v>0.25999999999999979</c:v>
                </c:pt>
                <c:pt idx="2">
                  <c:v>0.14000000000000057</c:v>
                </c:pt>
                <c:pt idx="3">
                  <c:v>0.15000000000000036</c:v>
                </c:pt>
                <c:pt idx="4">
                  <c:v>0.13599999999999923</c:v>
                </c:pt>
                <c:pt idx="5">
                  <c:v>0.13099999999999934</c:v>
                </c:pt>
                <c:pt idx="6">
                  <c:v>4.9000000000000377E-2</c:v>
                </c:pt>
                <c:pt idx="7">
                  <c:v>0.15000000000000036</c:v>
                </c:pt>
                <c:pt idx="8">
                  <c:v>6.2999999999999723E-2</c:v>
                </c:pt>
                <c:pt idx="9">
                  <c:v>6.9000000000000838E-2</c:v>
                </c:pt>
                <c:pt idx="10">
                  <c:v>8.0000000000000071E-2</c:v>
                </c:pt>
                <c:pt idx="11">
                  <c:v>0.125</c:v>
                </c:pt>
                <c:pt idx="12">
                  <c:v>0.22999999999999954</c:v>
                </c:pt>
                <c:pt idx="13">
                  <c:v>0.22200000000000042</c:v>
                </c:pt>
                <c:pt idx="14">
                  <c:v>0.16000000000000014</c:v>
                </c:pt>
                <c:pt idx="15">
                  <c:v>0.20199999999999996</c:v>
                </c:pt>
                <c:pt idx="16">
                  <c:v>0.16899999999999959</c:v>
                </c:pt>
                <c:pt idx="17">
                  <c:v>0.19700000000000006</c:v>
                </c:pt>
                <c:pt idx="18">
                  <c:v>0.25300000000000011</c:v>
                </c:pt>
                <c:pt idx="19">
                  <c:v>0.1639999999999997</c:v>
                </c:pt>
                <c:pt idx="20">
                  <c:v>0.14900000000000002</c:v>
                </c:pt>
                <c:pt idx="21">
                  <c:v>7.9999999999999183E-2</c:v>
                </c:pt>
                <c:pt idx="22">
                  <c:v>-2.2000000000000242E-2</c:v>
                </c:pt>
                <c:pt idx="23">
                  <c:v>9.6000000000000085E-2</c:v>
                </c:pt>
                <c:pt idx="24">
                  <c:v>0.12399999999999967</c:v>
                </c:pt>
                <c:pt idx="25">
                  <c:v>0.1120000000000001</c:v>
                </c:pt>
                <c:pt idx="26">
                  <c:v>0.12199999999999989</c:v>
                </c:pt>
                <c:pt idx="27">
                  <c:v>0.14700000000000024</c:v>
                </c:pt>
                <c:pt idx="28">
                  <c:v>0.27400000000000002</c:v>
                </c:pt>
                <c:pt idx="29">
                  <c:v>0.35899999999999999</c:v>
                </c:pt>
                <c:pt idx="30">
                  <c:v>0.27400000000000002</c:v>
                </c:pt>
                <c:pt idx="31">
                  <c:v>0.25399999999999956</c:v>
                </c:pt>
                <c:pt idx="32">
                  <c:v>0.28200000000000003</c:v>
                </c:pt>
                <c:pt idx="33">
                  <c:v>0.42199999999999971</c:v>
                </c:pt>
                <c:pt idx="34">
                  <c:v>0.37000000000000011</c:v>
                </c:pt>
                <c:pt idx="35">
                  <c:v>0.60199999999999942</c:v>
                </c:pt>
                <c:pt idx="36">
                  <c:v>0.60800000000000054</c:v>
                </c:pt>
                <c:pt idx="37">
                  <c:v>0.5550000000000006</c:v>
                </c:pt>
                <c:pt idx="38">
                  <c:v>0.62399999999999967</c:v>
                </c:pt>
                <c:pt idx="39">
                  <c:v>0.74800000000000022</c:v>
                </c:pt>
                <c:pt idx="40">
                  <c:v>0.87400000000000055</c:v>
                </c:pt>
                <c:pt idx="41">
                  <c:v>0.89400000000000013</c:v>
                </c:pt>
                <c:pt idx="42">
                  <c:v>1.0460000000000003</c:v>
                </c:pt>
                <c:pt idx="43">
                  <c:v>0.91999999999999993</c:v>
                </c:pt>
                <c:pt idx="44">
                  <c:v>0.75</c:v>
                </c:pt>
                <c:pt idx="45">
                  <c:v>0.58499999999999996</c:v>
                </c:pt>
                <c:pt idx="46">
                  <c:v>0.63600000000000012</c:v>
                </c:pt>
                <c:pt idx="47">
                  <c:v>0.58300000000000018</c:v>
                </c:pt>
                <c:pt idx="48">
                  <c:v>0.6509999999999998</c:v>
                </c:pt>
                <c:pt idx="49">
                  <c:v>0.67800000000000082</c:v>
                </c:pt>
                <c:pt idx="50">
                  <c:v>0.75499999999999989</c:v>
                </c:pt>
                <c:pt idx="51">
                  <c:v>0.73399999999999999</c:v>
                </c:pt>
                <c:pt idx="52">
                  <c:v>0.67199999999999971</c:v>
                </c:pt>
                <c:pt idx="53">
                  <c:v>0.5730000000000004</c:v>
                </c:pt>
                <c:pt idx="54">
                  <c:v>0.65700000000000003</c:v>
                </c:pt>
                <c:pt idx="55">
                  <c:v>0.59299999999999997</c:v>
                </c:pt>
                <c:pt idx="56">
                  <c:v>0.53599999999999959</c:v>
                </c:pt>
                <c:pt idx="57">
                  <c:v>0.62199999999999989</c:v>
                </c:pt>
                <c:pt idx="58">
                  <c:v>0.4449999999999994</c:v>
                </c:pt>
                <c:pt idx="59">
                  <c:v>0.48200000000000021</c:v>
                </c:pt>
                <c:pt idx="60">
                  <c:v>0.56700000000000017</c:v>
                </c:pt>
                <c:pt idx="61">
                  <c:v>0.70600000000000041</c:v>
                </c:pt>
                <c:pt idx="62">
                  <c:v>0.48099999999999987</c:v>
                </c:pt>
                <c:pt idx="63">
                  <c:v>0.47799999999999976</c:v>
                </c:pt>
                <c:pt idx="64">
                  <c:v>0.44700000000000006</c:v>
                </c:pt>
                <c:pt idx="65">
                  <c:v>0.45800000000000018</c:v>
                </c:pt>
                <c:pt idx="66">
                  <c:v>0.20300000000000029</c:v>
                </c:pt>
                <c:pt idx="67">
                  <c:v>0.28200000000000003</c:v>
                </c:pt>
                <c:pt idx="68">
                  <c:v>0.26100000000000012</c:v>
                </c:pt>
                <c:pt idx="69">
                  <c:v>0.25600000000000023</c:v>
                </c:pt>
                <c:pt idx="70">
                  <c:v>0.16699999999999982</c:v>
                </c:pt>
                <c:pt idx="71">
                  <c:v>0.17700000000000049</c:v>
                </c:pt>
                <c:pt idx="72">
                  <c:v>0.24000000000000021</c:v>
                </c:pt>
                <c:pt idx="73">
                  <c:v>0.25999999999999979</c:v>
                </c:pt>
                <c:pt idx="74">
                  <c:v>0.33300000000000018</c:v>
                </c:pt>
                <c:pt idx="75">
                  <c:v>0.22600000000000087</c:v>
                </c:pt>
                <c:pt idx="76">
                  <c:v>0.29500000000000082</c:v>
                </c:pt>
                <c:pt idx="77">
                  <c:v>0.34699999999999953</c:v>
                </c:pt>
                <c:pt idx="78">
                  <c:v>0.19200000000000106</c:v>
                </c:pt>
                <c:pt idx="79">
                  <c:v>0.30800000000000072</c:v>
                </c:pt>
                <c:pt idx="80">
                  <c:v>0.25400000000000045</c:v>
                </c:pt>
                <c:pt idx="81">
                  <c:v>0.23399999999999999</c:v>
                </c:pt>
                <c:pt idx="82">
                  <c:v>0.2240000000000002</c:v>
                </c:pt>
                <c:pt idx="83">
                  <c:v>0.40000000000000036</c:v>
                </c:pt>
                <c:pt idx="84">
                  <c:v>0.31600000000000072</c:v>
                </c:pt>
                <c:pt idx="85">
                  <c:v>0.40000000000000036</c:v>
                </c:pt>
                <c:pt idx="86">
                  <c:v>0.43499999999999961</c:v>
                </c:pt>
                <c:pt idx="87">
                  <c:v>0.60499999999999954</c:v>
                </c:pt>
                <c:pt idx="88">
                  <c:v>0.61199999999999921</c:v>
                </c:pt>
                <c:pt idx="89">
                  <c:v>0.60899999999999999</c:v>
                </c:pt>
                <c:pt idx="90">
                  <c:v>0.60400000000000009</c:v>
                </c:pt>
                <c:pt idx="91">
                  <c:v>0.68200000000000038</c:v>
                </c:pt>
                <c:pt idx="92">
                  <c:v>0.49500000000000011</c:v>
                </c:pt>
                <c:pt idx="93">
                  <c:v>0.68900000000000006</c:v>
                </c:pt>
                <c:pt idx="94">
                  <c:v>0.54800000000000004</c:v>
                </c:pt>
                <c:pt idx="95">
                  <c:v>0.61599999999999966</c:v>
                </c:pt>
                <c:pt idx="96">
                  <c:v>0.60000000000000053</c:v>
                </c:pt>
                <c:pt idx="97">
                  <c:v>0.40799999999999947</c:v>
                </c:pt>
                <c:pt idx="98">
                  <c:v>0.31300000000000061</c:v>
                </c:pt>
                <c:pt idx="99">
                  <c:v>0.21399999999999952</c:v>
                </c:pt>
                <c:pt idx="100">
                  <c:v>0.13600000000000012</c:v>
                </c:pt>
                <c:pt idx="101">
                  <c:v>0.21699999999999964</c:v>
                </c:pt>
                <c:pt idx="102">
                  <c:v>0.27899999999999991</c:v>
                </c:pt>
                <c:pt idx="103">
                  <c:v>0.375</c:v>
                </c:pt>
                <c:pt idx="104">
                  <c:v>0.40000000000000036</c:v>
                </c:pt>
                <c:pt idx="105">
                  <c:v>0.45300000000000029</c:v>
                </c:pt>
                <c:pt idx="106">
                  <c:v>0.61399999999999988</c:v>
                </c:pt>
                <c:pt idx="107">
                  <c:v>0.45199999999999996</c:v>
                </c:pt>
                <c:pt idx="108">
                  <c:v>0.3180000000000005</c:v>
                </c:pt>
                <c:pt idx="109">
                  <c:v>0.21000000000000085</c:v>
                </c:pt>
                <c:pt idx="110">
                  <c:v>0.21300000000000008</c:v>
                </c:pt>
                <c:pt idx="111">
                  <c:v>0.27600000000000069</c:v>
                </c:pt>
                <c:pt idx="112">
                  <c:v>0.20999999999999996</c:v>
                </c:pt>
                <c:pt idx="113">
                  <c:v>0.21600000000000019</c:v>
                </c:pt>
                <c:pt idx="114">
                  <c:v>0.2790000000000008</c:v>
                </c:pt>
                <c:pt idx="115">
                  <c:v>0.13999999999999968</c:v>
                </c:pt>
                <c:pt idx="116">
                  <c:v>4.0999999999999481E-2</c:v>
                </c:pt>
                <c:pt idx="117">
                  <c:v>4.3999999999999595E-2</c:v>
                </c:pt>
                <c:pt idx="118">
                  <c:v>-3.6999999999999922E-2</c:v>
                </c:pt>
                <c:pt idx="119">
                  <c:v>4.0000000000004476E-3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1-450B-A0EC-BA84FCE735A2}"/>
            </c:ext>
          </c:extLst>
        </c:ser>
        <c:ser>
          <c:idx val="2"/>
          <c:order val="2"/>
          <c:tx>
            <c:v>10Y - 5Y Spread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'Yield Spreads Visualisation'!$A$2:$A$121</c:f>
              <c:numCache>
                <c:formatCode>m/d/yyyy</c:formatCode>
                <c:ptCount val="120"/>
                <c:pt idx="0">
                  <c:v>45627</c:v>
                </c:pt>
                <c:pt idx="1">
                  <c:v>45597</c:v>
                </c:pt>
                <c:pt idx="2">
                  <c:v>45566</c:v>
                </c:pt>
                <c:pt idx="3">
                  <c:v>45536</c:v>
                </c:pt>
                <c:pt idx="4">
                  <c:v>45505</c:v>
                </c:pt>
                <c:pt idx="5">
                  <c:v>45474</c:v>
                </c:pt>
                <c:pt idx="6">
                  <c:v>45444</c:v>
                </c:pt>
                <c:pt idx="7">
                  <c:v>45413</c:v>
                </c:pt>
                <c:pt idx="8">
                  <c:v>45383</c:v>
                </c:pt>
                <c:pt idx="9">
                  <c:v>45352</c:v>
                </c:pt>
                <c:pt idx="10">
                  <c:v>45323</c:v>
                </c:pt>
                <c:pt idx="11">
                  <c:v>45292</c:v>
                </c:pt>
                <c:pt idx="12">
                  <c:v>45261</c:v>
                </c:pt>
                <c:pt idx="13">
                  <c:v>45231</c:v>
                </c:pt>
                <c:pt idx="14">
                  <c:v>45200</c:v>
                </c:pt>
                <c:pt idx="15">
                  <c:v>45170</c:v>
                </c:pt>
                <c:pt idx="16">
                  <c:v>45139</c:v>
                </c:pt>
                <c:pt idx="17">
                  <c:v>45108</c:v>
                </c:pt>
                <c:pt idx="18">
                  <c:v>45078</c:v>
                </c:pt>
                <c:pt idx="19">
                  <c:v>45047</c:v>
                </c:pt>
                <c:pt idx="20">
                  <c:v>45017</c:v>
                </c:pt>
                <c:pt idx="21">
                  <c:v>44986</c:v>
                </c:pt>
                <c:pt idx="22">
                  <c:v>44958</c:v>
                </c:pt>
                <c:pt idx="23">
                  <c:v>44927</c:v>
                </c:pt>
                <c:pt idx="24">
                  <c:v>44896</c:v>
                </c:pt>
                <c:pt idx="25">
                  <c:v>44866</c:v>
                </c:pt>
                <c:pt idx="26">
                  <c:v>44835</c:v>
                </c:pt>
                <c:pt idx="27">
                  <c:v>44805</c:v>
                </c:pt>
                <c:pt idx="28">
                  <c:v>44774</c:v>
                </c:pt>
                <c:pt idx="29">
                  <c:v>44743</c:v>
                </c:pt>
                <c:pt idx="30">
                  <c:v>44713</c:v>
                </c:pt>
                <c:pt idx="31">
                  <c:v>44682</c:v>
                </c:pt>
                <c:pt idx="32">
                  <c:v>44652</c:v>
                </c:pt>
                <c:pt idx="33">
                  <c:v>44621</c:v>
                </c:pt>
                <c:pt idx="34">
                  <c:v>44593</c:v>
                </c:pt>
                <c:pt idx="35">
                  <c:v>44562</c:v>
                </c:pt>
                <c:pt idx="36">
                  <c:v>44531</c:v>
                </c:pt>
                <c:pt idx="37">
                  <c:v>44501</c:v>
                </c:pt>
                <c:pt idx="38">
                  <c:v>44470</c:v>
                </c:pt>
                <c:pt idx="39">
                  <c:v>44440</c:v>
                </c:pt>
                <c:pt idx="40">
                  <c:v>44409</c:v>
                </c:pt>
                <c:pt idx="41">
                  <c:v>44378</c:v>
                </c:pt>
                <c:pt idx="42">
                  <c:v>44348</c:v>
                </c:pt>
                <c:pt idx="43">
                  <c:v>44317</c:v>
                </c:pt>
                <c:pt idx="44">
                  <c:v>44287</c:v>
                </c:pt>
                <c:pt idx="45">
                  <c:v>44256</c:v>
                </c:pt>
                <c:pt idx="46">
                  <c:v>44228</c:v>
                </c:pt>
                <c:pt idx="47">
                  <c:v>44197</c:v>
                </c:pt>
                <c:pt idx="48">
                  <c:v>44166</c:v>
                </c:pt>
                <c:pt idx="49">
                  <c:v>44136</c:v>
                </c:pt>
                <c:pt idx="50">
                  <c:v>44105</c:v>
                </c:pt>
                <c:pt idx="51">
                  <c:v>44075</c:v>
                </c:pt>
                <c:pt idx="52">
                  <c:v>44044</c:v>
                </c:pt>
                <c:pt idx="53">
                  <c:v>44013</c:v>
                </c:pt>
                <c:pt idx="54">
                  <c:v>43983</c:v>
                </c:pt>
                <c:pt idx="55">
                  <c:v>43952</c:v>
                </c:pt>
                <c:pt idx="56">
                  <c:v>43922</c:v>
                </c:pt>
                <c:pt idx="57">
                  <c:v>43891</c:v>
                </c:pt>
                <c:pt idx="58">
                  <c:v>43862</c:v>
                </c:pt>
                <c:pt idx="59">
                  <c:v>43831</c:v>
                </c:pt>
                <c:pt idx="60">
                  <c:v>43800</c:v>
                </c:pt>
                <c:pt idx="61">
                  <c:v>43770</c:v>
                </c:pt>
                <c:pt idx="62">
                  <c:v>43739</c:v>
                </c:pt>
                <c:pt idx="63">
                  <c:v>43709</c:v>
                </c:pt>
                <c:pt idx="64">
                  <c:v>43678</c:v>
                </c:pt>
                <c:pt idx="65">
                  <c:v>43647</c:v>
                </c:pt>
                <c:pt idx="66">
                  <c:v>43617</c:v>
                </c:pt>
                <c:pt idx="67">
                  <c:v>43586</c:v>
                </c:pt>
                <c:pt idx="68">
                  <c:v>43556</c:v>
                </c:pt>
                <c:pt idx="69">
                  <c:v>43525</c:v>
                </c:pt>
                <c:pt idx="70">
                  <c:v>43497</c:v>
                </c:pt>
                <c:pt idx="71">
                  <c:v>43466</c:v>
                </c:pt>
                <c:pt idx="72">
                  <c:v>43435</c:v>
                </c:pt>
                <c:pt idx="73">
                  <c:v>43405</c:v>
                </c:pt>
                <c:pt idx="74">
                  <c:v>43374</c:v>
                </c:pt>
                <c:pt idx="75">
                  <c:v>43344</c:v>
                </c:pt>
                <c:pt idx="76">
                  <c:v>43313</c:v>
                </c:pt>
                <c:pt idx="77">
                  <c:v>43282</c:v>
                </c:pt>
                <c:pt idx="78">
                  <c:v>43252</c:v>
                </c:pt>
                <c:pt idx="79">
                  <c:v>43221</c:v>
                </c:pt>
                <c:pt idx="80">
                  <c:v>43191</c:v>
                </c:pt>
                <c:pt idx="81">
                  <c:v>43160</c:v>
                </c:pt>
                <c:pt idx="82">
                  <c:v>43132</c:v>
                </c:pt>
                <c:pt idx="83">
                  <c:v>43101</c:v>
                </c:pt>
                <c:pt idx="84">
                  <c:v>43070</c:v>
                </c:pt>
                <c:pt idx="85">
                  <c:v>43040</c:v>
                </c:pt>
                <c:pt idx="86">
                  <c:v>43009</c:v>
                </c:pt>
                <c:pt idx="87">
                  <c:v>42979</c:v>
                </c:pt>
                <c:pt idx="88">
                  <c:v>42948</c:v>
                </c:pt>
                <c:pt idx="89">
                  <c:v>42917</c:v>
                </c:pt>
                <c:pt idx="90">
                  <c:v>42887</c:v>
                </c:pt>
                <c:pt idx="91">
                  <c:v>42856</c:v>
                </c:pt>
                <c:pt idx="92">
                  <c:v>42826</c:v>
                </c:pt>
                <c:pt idx="93">
                  <c:v>42795</c:v>
                </c:pt>
                <c:pt idx="94">
                  <c:v>42767</c:v>
                </c:pt>
                <c:pt idx="95">
                  <c:v>42736</c:v>
                </c:pt>
                <c:pt idx="96">
                  <c:v>42705</c:v>
                </c:pt>
                <c:pt idx="97">
                  <c:v>42675</c:v>
                </c:pt>
                <c:pt idx="98">
                  <c:v>42644</c:v>
                </c:pt>
                <c:pt idx="99">
                  <c:v>42614</c:v>
                </c:pt>
                <c:pt idx="100">
                  <c:v>42583</c:v>
                </c:pt>
                <c:pt idx="101">
                  <c:v>42552</c:v>
                </c:pt>
                <c:pt idx="102">
                  <c:v>42522</c:v>
                </c:pt>
                <c:pt idx="103">
                  <c:v>42491</c:v>
                </c:pt>
                <c:pt idx="104">
                  <c:v>42461</c:v>
                </c:pt>
                <c:pt idx="105">
                  <c:v>42430</c:v>
                </c:pt>
                <c:pt idx="106">
                  <c:v>42401</c:v>
                </c:pt>
                <c:pt idx="107">
                  <c:v>42370</c:v>
                </c:pt>
                <c:pt idx="108">
                  <c:v>42339</c:v>
                </c:pt>
                <c:pt idx="109">
                  <c:v>42309</c:v>
                </c:pt>
                <c:pt idx="110">
                  <c:v>42278</c:v>
                </c:pt>
                <c:pt idx="111">
                  <c:v>42248</c:v>
                </c:pt>
                <c:pt idx="112">
                  <c:v>42217</c:v>
                </c:pt>
                <c:pt idx="113">
                  <c:v>42186</c:v>
                </c:pt>
                <c:pt idx="114">
                  <c:v>42156</c:v>
                </c:pt>
                <c:pt idx="115">
                  <c:v>42125</c:v>
                </c:pt>
                <c:pt idx="116">
                  <c:v>42095</c:v>
                </c:pt>
                <c:pt idx="117">
                  <c:v>42064</c:v>
                </c:pt>
                <c:pt idx="118">
                  <c:v>42036</c:v>
                </c:pt>
                <c:pt idx="119">
                  <c:v>42005</c:v>
                </c:pt>
              </c:numCache>
            </c:numRef>
          </c:cat>
          <c:val>
            <c:numRef>
              <c:f>'Yield Spreads Visualisation'!$D$2:$D$121</c:f>
              <c:numCache>
                <c:formatCode>0.00\%</c:formatCode>
                <c:ptCount val="120"/>
                <c:pt idx="0">
                  <c:v>4.0000000000000036E-2</c:v>
                </c:pt>
                <c:pt idx="1">
                  <c:v>4.9999999999999822E-2</c:v>
                </c:pt>
                <c:pt idx="2">
                  <c:v>7.0000000000000284E-2</c:v>
                </c:pt>
                <c:pt idx="3">
                  <c:v>8.9999999999999858E-2</c:v>
                </c:pt>
                <c:pt idx="4">
                  <c:v>9.1000000000000192E-2</c:v>
                </c:pt>
                <c:pt idx="5">
                  <c:v>7.8000000000000291E-2</c:v>
                </c:pt>
                <c:pt idx="6">
                  <c:v>-1.4000000000000234E-2</c:v>
                </c:pt>
                <c:pt idx="7">
                  <c:v>-6.8000000000000504E-2</c:v>
                </c:pt>
                <c:pt idx="8">
                  <c:v>-1.3999999999999346E-2</c:v>
                </c:pt>
                <c:pt idx="9">
                  <c:v>9.9999999999944578E-4</c:v>
                </c:pt>
                <c:pt idx="10">
                  <c:v>1.9000000000000128E-2</c:v>
                </c:pt>
                <c:pt idx="11">
                  <c:v>0.11600000000000055</c:v>
                </c:pt>
                <c:pt idx="12">
                  <c:v>0.11099999999999977</c:v>
                </c:pt>
                <c:pt idx="13">
                  <c:v>-9.9999999999997868E-3</c:v>
                </c:pt>
                <c:pt idx="14">
                  <c:v>3.0000000000001137E-3</c:v>
                </c:pt>
                <c:pt idx="15">
                  <c:v>-2.2999999999999687E-2</c:v>
                </c:pt>
                <c:pt idx="16">
                  <c:v>1.0000000000000675E-2</c:v>
                </c:pt>
                <c:pt idx="17">
                  <c:v>1.6000000000000014E-2</c:v>
                </c:pt>
                <c:pt idx="18">
                  <c:v>3.2000000000000028E-2</c:v>
                </c:pt>
                <c:pt idx="19">
                  <c:v>7.299999999999951E-2</c:v>
                </c:pt>
                <c:pt idx="20">
                  <c:v>8.4999999999999964E-2</c:v>
                </c:pt>
                <c:pt idx="21">
                  <c:v>0.14800000000000058</c:v>
                </c:pt>
                <c:pt idx="22">
                  <c:v>1.9000000000000128E-2</c:v>
                </c:pt>
                <c:pt idx="23">
                  <c:v>0.12800000000000011</c:v>
                </c:pt>
                <c:pt idx="24">
                  <c:v>9.9999999999999645E-2</c:v>
                </c:pt>
                <c:pt idx="25">
                  <c:v>0.15000000000000036</c:v>
                </c:pt>
                <c:pt idx="26">
                  <c:v>6.8000000000000504E-2</c:v>
                </c:pt>
                <c:pt idx="27">
                  <c:v>8.0999999999999517E-2</c:v>
                </c:pt>
                <c:pt idx="28">
                  <c:v>0.20199999999999996</c:v>
                </c:pt>
                <c:pt idx="29">
                  <c:v>0.24600000000000044</c:v>
                </c:pt>
                <c:pt idx="30">
                  <c:v>0.19500000000000028</c:v>
                </c:pt>
                <c:pt idx="31">
                  <c:v>0.20500000000000007</c:v>
                </c:pt>
                <c:pt idx="32">
                  <c:v>0.45600000000000041</c:v>
                </c:pt>
                <c:pt idx="33">
                  <c:v>0.74199999999999999</c:v>
                </c:pt>
                <c:pt idx="34">
                  <c:v>0.72299999999999986</c:v>
                </c:pt>
                <c:pt idx="35">
                  <c:v>0.65399999999999991</c:v>
                </c:pt>
                <c:pt idx="36">
                  <c:v>0.59199999999999964</c:v>
                </c:pt>
                <c:pt idx="37">
                  <c:v>0.63300000000000001</c:v>
                </c:pt>
                <c:pt idx="38">
                  <c:v>0.52400000000000002</c:v>
                </c:pt>
                <c:pt idx="39">
                  <c:v>0.56299999999999972</c:v>
                </c:pt>
                <c:pt idx="40">
                  <c:v>0.56400000000000006</c:v>
                </c:pt>
                <c:pt idx="41">
                  <c:v>0.47799999999999976</c:v>
                </c:pt>
                <c:pt idx="42">
                  <c:v>0.33100000000000041</c:v>
                </c:pt>
                <c:pt idx="43">
                  <c:v>0.43400000000000016</c:v>
                </c:pt>
                <c:pt idx="44">
                  <c:v>0.61000000000000032</c:v>
                </c:pt>
                <c:pt idx="45">
                  <c:v>0.47199999999999953</c:v>
                </c:pt>
                <c:pt idx="46">
                  <c:v>0.45800000000000018</c:v>
                </c:pt>
                <c:pt idx="47">
                  <c:v>0.65200000000000014</c:v>
                </c:pt>
                <c:pt idx="48">
                  <c:v>0.79499999999999993</c:v>
                </c:pt>
                <c:pt idx="49">
                  <c:v>0.83599999999999941</c:v>
                </c:pt>
                <c:pt idx="50">
                  <c:v>0.71600000000000019</c:v>
                </c:pt>
                <c:pt idx="51">
                  <c:v>0.62399999999999967</c:v>
                </c:pt>
                <c:pt idx="52">
                  <c:v>0.60599999999999987</c:v>
                </c:pt>
                <c:pt idx="53">
                  <c:v>0.84899999999999931</c:v>
                </c:pt>
                <c:pt idx="54">
                  <c:v>0.60700000000000021</c:v>
                </c:pt>
                <c:pt idx="55">
                  <c:v>0.58699999999999974</c:v>
                </c:pt>
                <c:pt idx="56">
                  <c:v>0.96</c:v>
                </c:pt>
                <c:pt idx="57">
                  <c:v>0.55999999999999961</c:v>
                </c:pt>
                <c:pt idx="58">
                  <c:v>0.50300000000000011</c:v>
                </c:pt>
                <c:pt idx="59">
                  <c:v>0.1980000000000004</c:v>
                </c:pt>
                <c:pt idx="60">
                  <c:v>7.6999999999999957E-2</c:v>
                </c:pt>
                <c:pt idx="61">
                  <c:v>0.20800000000000018</c:v>
                </c:pt>
                <c:pt idx="62">
                  <c:v>0.35599999999999987</c:v>
                </c:pt>
                <c:pt idx="63">
                  <c:v>0.22500000000000053</c:v>
                </c:pt>
                <c:pt idx="64">
                  <c:v>0.19000000000000039</c:v>
                </c:pt>
                <c:pt idx="65">
                  <c:v>6.7999999999999616E-2</c:v>
                </c:pt>
                <c:pt idx="66">
                  <c:v>0.11299999999999955</c:v>
                </c:pt>
                <c:pt idx="67">
                  <c:v>0.18599999999999994</c:v>
                </c:pt>
                <c:pt idx="68">
                  <c:v>7.7999999999999403E-2</c:v>
                </c:pt>
                <c:pt idx="69">
                  <c:v>0.41300000000000026</c:v>
                </c:pt>
                <c:pt idx="70">
                  <c:v>0.50100000000000033</c:v>
                </c:pt>
                <c:pt idx="71">
                  <c:v>0.26099999999999923</c:v>
                </c:pt>
                <c:pt idx="72">
                  <c:v>0.12999999999999989</c:v>
                </c:pt>
                <c:pt idx="73">
                  <c:v>9.1000000000000192E-2</c:v>
                </c:pt>
                <c:pt idx="74">
                  <c:v>2.7999999999999581E-2</c:v>
                </c:pt>
                <c:pt idx="75">
                  <c:v>-4.8000000000000043E-2</c:v>
                </c:pt>
                <c:pt idx="76">
                  <c:v>-5.8000000000000718E-2</c:v>
                </c:pt>
                <c:pt idx="77">
                  <c:v>-0.12599999999999945</c:v>
                </c:pt>
                <c:pt idx="78">
                  <c:v>-4.2000000000000703E-2</c:v>
                </c:pt>
                <c:pt idx="79">
                  <c:v>-8.0000000000000071E-3</c:v>
                </c:pt>
                <c:pt idx="80">
                  <c:v>-1.2999999999999901E-2</c:v>
                </c:pt>
                <c:pt idx="81">
                  <c:v>8.2999999999999297E-2</c:v>
                </c:pt>
                <c:pt idx="82">
                  <c:v>0.26799999999999979</c:v>
                </c:pt>
                <c:pt idx="83">
                  <c:v>0.11299999999999955</c:v>
                </c:pt>
                <c:pt idx="84">
                  <c:v>0.18799999999999972</c:v>
                </c:pt>
                <c:pt idx="85">
                  <c:v>0.16699999999999982</c:v>
                </c:pt>
                <c:pt idx="86">
                  <c:v>0.11300000000000043</c:v>
                </c:pt>
                <c:pt idx="87">
                  <c:v>3.3000000000000362E-2</c:v>
                </c:pt>
                <c:pt idx="88">
                  <c:v>2.8999999999999915E-2</c:v>
                </c:pt>
                <c:pt idx="89">
                  <c:v>-8.4999999999999964E-2</c:v>
                </c:pt>
                <c:pt idx="90">
                  <c:v>-0.20500000000000007</c:v>
                </c:pt>
                <c:pt idx="91">
                  <c:v>-0.30100000000000016</c:v>
                </c:pt>
                <c:pt idx="92">
                  <c:v>-6.4000000000000057E-2</c:v>
                </c:pt>
                <c:pt idx="93">
                  <c:v>-0.16999999999999993</c:v>
                </c:pt>
                <c:pt idx="94">
                  <c:v>-9.6000000000000085E-2</c:v>
                </c:pt>
                <c:pt idx="95">
                  <c:v>-0.1509999999999998</c:v>
                </c:pt>
                <c:pt idx="96">
                  <c:v>-0.10400000000000009</c:v>
                </c:pt>
                <c:pt idx="97">
                  <c:v>4.3000000000000149E-2</c:v>
                </c:pt>
                <c:pt idx="98">
                  <c:v>0.18400000000000016</c:v>
                </c:pt>
                <c:pt idx="99">
                  <c:v>9.2999999999999972E-2</c:v>
                </c:pt>
                <c:pt idx="100">
                  <c:v>9.4000000000000306E-2</c:v>
                </c:pt>
                <c:pt idx="101">
                  <c:v>0.11900000000000066</c:v>
                </c:pt>
                <c:pt idx="102">
                  <c:v>6.1000000000000831E-2</c:v>
                </c:pt>
                <c:pt idx="103">
                  <c:v>3.6000000000000476E-2</c:v>
                </c:pt>
                <c:pt idx="104">
                  <c:v>-2.3000000000000576E-2</c:v>
                </c:pt>
                <c:pt idx="105">
                  <c:v>-6.5000000000000391E-2</c:v>
                </c:pt>
                <c:pt idx="106">
                  <c:v>-0.10499999999999954</c:v>
                </c:pt>
                <c:pt idx="107">
                  <c:v>0.16500000000000004</c:v>
                </c:pt>
                <c:pt idx="108">
                  <c:v>3.5999999999999588E-2</c:v>
                </c:pt>
                <c:pt idx="109">
                  <c:v>-5.3000000000000824E-2</c:v>
                </c:pt>
                <c:pt idx="110">
                  <c:v>-3.5000000000000142E-2</c:v>
                </c:pt>
                <c:pt idx="111">
                  <c:v>-8.7000000000000632E-2</c:v>
                </c:pt>
                <c:pt idx="112">
                  <c:v>-0.12300000000000022</c:v>
                </c:pt>
                <c:pt idx="113">
                  <c:v>-0.12899999999999956</c:v>
                </c:pt>
                <c:pt idx="114">
                  <c:v>-0.20000000000000018</c:v>
                </c:pt>
                <c:pt idx="115">
                  <c:v>-2.5999999999999801E-2</c:v>
                </c:pt>
                <c:pt idx="116">
                  <c:v>-1.499999999999968E-2</c:v>
                </c:pt>
                <c:pt idx="117">
                  <c:v>-1.0999999999999233E-2</c:v>
                </c:pt>
                <c:pt idx="118">
                  <c:v>-5.2999999999999936E-2</c:v>
                </c:pt>
                <c:pt idx="119">
                  <c:v>1.9000000000000128E-2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1-450B-A0EC-BA84FCE735A2}"/>
            </c:ext>
          </c:extLst>
        </c:ser>
        <c:ser>
          <c:idx val="3"/>
          <c:order val="3"/>
          <c:tx>
            <c:v>30Y - 1Y Spread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'Yield Spreads Visualisation'!$A$2:$A$121</c:f>
              <c:numCache>
                <c:formatCode>m/d/yyyy</c:formatCode>
                <c:ptCount val="120"/>
                <c:pt idx="0">
                  <c:v>45627</c:v>
                </c:pt>
                <c:pt idx="1">
                  <c:v>45597</c:v>
                </c:pt>
                <c:pt idx="2">
                  <c:v>45566</c:v>
                </c:pt>
                <c:pt idx="3">
                  <c:v>45536</c:v>
                </c:pt>
                <c:pt idx="4">
                  <c:v>45505</c:v>
                </c:pt>
                <c:pt idx="5">
                  <c:v>45474</c:v>
                </c:pt>
                <c:pt idx="6">
                  <c:v>45444</c:v>
                </c:pt>
                <c:pt idx="7">
                  <c:v>45413</c:v>
                </c:pt>
                <c:pt idx="8">
                  <c:v>45383</c:v>
                </c:pt>
                <c:pt idx="9">
                  <c:v>45352</c:v>
                </c:pt>
                <c:pt idx="10">
                  <c:v>45323</c:v>
                </c:pt>
                <c:pt idx="11">
                  <c:v>45292</c:v>
                </c:pt>
                <c:pt idx="12">
                  <c:v>45261</c:v>
                </c:pt>
                <c:pt idx="13">
                  <c:v>45231</c:v>
                </c:pt>
                <c:pt idx="14">
                  <c:v>45200</c:v>
                </c:pt>
                <c:pt idx="15">
                  <c:v>45170</c:v>
                </c:pt>
                <c:pt idx="16">
                  <c:v>45139</c:v>
                </c:pt>
                <c:pt idx="17">
                  <c:v>45108</c:v>
                </c:pt>
                <c:pt idx="18">
                  <c:v>45078</c:v>
                </c:pt>
                <c:pt idx="19">
                  <c:v>45047</c:v>
                </c:pt>
                <c:pt idx="20">
                  <c:v>45017</c:v>
                </c:pt>
                <c:pt idx="21">
                  <c:v>44986</c:v>
                </c:pt>
                <c:pt idx="22">
                  <c:v>44958</c:v>
                </c:pt>
                <c:pt idx="23">
                  <c:v>44927</c:v>
                </c:pt>
                <c:pt idx="24">
                  <c:v>44896</c:v>
                </c:pt>
                <c:pt idx="25">
                  <c:v>44866</c:v>
                </c:pt>
                <c:pt idx="26">
                  <c:v>44835</c:v>
                </c:pt>
                <c:pt idx="27">
                  <c:v>44805</c:v>
                </c:pt>
                <c:pt idx="28">
                  <c:v>44774</c:v>
                </c:pt>
                <c:pt idx="29">
                  <c:v>44743</c:v>
                </c:pt>
                <c:pt idx="30">
                  <c:v>44713</c:v>
                </c:pt>
                <c:pt idx="31">
                  <c:v>44682</c:v>
                </c:pt>
                <c:pt idx="32">
                  <c:v>44652</c:v>
                </c:pt>
                <c:pt idx="33">
                  <c:v>44621</c:v>
                </c:pt>
                <c:pt idx="34">
                  <c:v>44593</c:v>
                </c:pt>
                <c:pt idx="35">
                  <c:v>44562</c:v>
                </c:pt>
                <c:pt idx="36">
                  <c:v>44531</c:v>
                </c:pt>
                <c:pt idx="37">
                  <c:v>44501</c:v>
                </c:pt>
                <c:pt idx="38">
                  <c:v>44470</c:v>
                </c:pt>
                <c:pt idx="39">
                  <c:v>44440</c:v>
                </c:pt>
                <c:pt idx="40">
                  <c:v>44409</c:v>
                </c:pt>
                <c:pt idx="41">
                  <c:v>44378</c:v>
                </c:pt>
                <c:pt idx="42">
                  <c:v>44348</c:v>
                </c:pt>
                <c:pt idx="43">
                  <c:v>44317</c:v>
                </c:pt>
                <c:pt idx="44">
                  <c:v>44287</c:v>
                </c:pt>
                <c:pt idx="45">
                  <c:v>44256</c:v>
                </c:pt>
                <c:pt idx="46">
                  <c:v>44228</c:v>
                </c:pt>
                <c:pt idx="47">
                  <c:v>44197</c:v>
                </c:pt>
                <c:pt idx="48">
                  <c:v>44166</c:v>
                </c:pt>
                <c:pt idx="49">
                  <c:v>44136</c:v>
                </c:pt>
                <c:pt idx="50">
                  <c:v>44105</c:v>
                </c:pt>
                <c:pt idx="51">
                  <c:v>44075</c:v>
                </c:pt>
                <c:pt idx="52">
                  <c:v>44044</c:v>
                </c:pt>
                <c:pt idx="53">
                  <c:v>44013</c:v>
                </c:pt>
                <c:pt idx="54">
                  <c:v>43983</c:v>
                </c:pt>
                <c:pt idx="55">
                  <c:v>43952</c:v>
                </c:pt>
                <c:pt idx="56">
                  <c:v>43922</c:v>
                </c:pt>
                <c:pt idx="57">
                  <c:v>43891</c:v>
                </c:pt>
                <c:pt idx="58">
                  <c:v>43862</c:v>
                </c:pt>
                <c:pt idx="59">
                  <c:v>43831</c:v>
                </c:pt>
                <c:pt idx="60">
                  <c:v>43800</c:v>
                </c:pt>
                <c:pt idx="61">
                  <c:v>43770</c:v>
                </c:pt>
                <c:pt idx="62">
                  <c:v>43739</c:v>
                </c:pt>
                <c:pt idx="63">
                  <c:v>43709</c:v>
                </c:pt>
                <c:pt idx="64">
                  <c:v>43678</c:v>
                </c:pt>
                <c:pt idx="65">
                  <c:v>43647</c:v>
                </c:pt>
                <c:pt idx="66">
                  <c:v>43617</c:v>
                </c:pt>
                <c:pt idx="67">
                  <c:v>43586</c:v>
                </c:pt>
                <c:pt idx="68">
                  <c:v>43556</c:v>
                </c:pt>
                <c:pt idx="69">
                  <c:v>43525</c:v>
                </c:pt>
                <c:pt idx="70">
                  <c:v>43497</c:v>
                </c:pt>
                <c:pt idx="71">
                  <c:v>43466</c:v>
                </c:pt>
                <c:pt idx="72">
                  <c:v>43435</c:v>
                </c:pt>
                <c:pt idx="73">
                  <c:v>43405</c:v>
                </c:pt>
                <c:pt idx="74">
                  <c:v>43374</c:v>
                </c:pt>
                <c:pt idx="75">
                  <c:v>43344</c:v>
                </c:pt>
                <c:pt idx="76">
                  <c:v>43313</c:v>
                </c:pt>
                <c:pt idx="77">
                  <c:v>43282</c:v>
                </c:pt>
                <c:pt idx="78">
                  <c:v>43252</c:v>
                </c:pt>
                <c:pt idx="79">
                  <c:v>43221</c:v>
                </c:pt>
                <c:pt idx="80">
                  <c:v>43191</c:v>
                </c:pt>
                <c:pt idx="81">
                  <c:v>43160</c:v>
                </c:pt>
                <c:pt idx="82">
                  <c:v>43132</c:v>
                </c:pt>
                <c:pt idx="83">
                  <c:v>43101</c:v>
                </c:pt>
                <c:pt idx="84">
                  <c:v>43070</c:v>
                </c:pt>
                <c:pt idx="85">
                  <c:v>43040</c:v>
                </c:pt>
                <c:pt idx="86">
                  <c:v>43009</c:v>
                </c:pt>
                <c:pt idx="87">
                  <c:v>42979</c:v>
                </c:pt>
                <c:pt idx="88">
                  <c:v>42948</c:v>
                </c:pt>
                <c:pt idx="89">
                  <c:v>42917</c:v>
                </c:pt>
                <c:pt idx="90">
                  <c:v>42887</c:v>
                </c:pt>
                <c:pt idx="91">
                  <c:v>42856</c:v>
                </c:pt>
                <c:pt idx="92">
                  <c:v>42826</c:v>
                </c:pt>
                <c:pt idx="93">
                  <c:v>42795</c:v>
                </c:pt>
                <c:pt idx="94">
                  <c:v>42767</c:v>
                </c:pt>
                <c:pt idx="95">
                  <c:v>42736</c:v>
                </c:pt>
                <c:pt idx="96">
                  <c:v>42705</c:v>
                </c:pt>
                <c:pt idx="97">
                  <c:v>42675</c:v>
                </c:pt>
                <c:pt idx="98">
                  <c:v>42644</c:v>
                </c:pt>
                <c:pt idx="99">
                  <c:v>42614</c:v>
                </c:pt>
                <c:pt idx="100">
                  <c:v>42583</c:v>
                </c:pt>
                <c:pt idx="101">
                  <c:v>42552</c:v>
                </c:pt>
                <c:pt idx="102">
                  <c:v>42522</c:v>
                </c:pt>
                <c:pt idx="103">
                  <c:v>42491</c:v>
                </c:pt>
                <c:pt idx="104">
                  <c:v>42461</c:v>
                </c:pt>
                <c:pt idx="105">
                  <c:v>42430</c:v>
                </c:pt>
                <c:pt idx="106">
                  <c:v>42401</c:v>
                </c:pt>
                <c:pt idx="107">
                  <c:v>42370</c:v>
                </c:pt>
                <c:pt idx="108">
                  <c:v>42339</c:v>
                </c:pt>
                <c:pt idx="109">
                  <c:v>42309</c:v>
                </c:pt>
                <c:pt idx="110">
                  <c:v>42278</c:v>
                </c:pt>
                <c:pt idx="111">
                  <c:v>42248</c:v>
                </c:pt>
                <c:pt idx="112">
                  <c:v>42217</c:v>
                </c:pt>
                <c:pt idx="113">
                  <c:v>42186</c:v>
                </c:pt>
                <c:pt idx="114">
                  <c:v>42156</c:v>
                </c:pt>
                <c:pt idx="115">
                  <c:v>42125</c:v>
                </c:pt>
                <c:pt idx="116">
                  <c:v>42095</c:v>
                </c:pt>
                <c:pt idx="117">
                  <c:v>42064</c:v>
                </c:pt>
                <c:pt idx="118">
                  <c:v>42036</c:v>
                </c:pt>
                <c:pt idx="119">
                  <c:v>42005</c:v>
                </c:pt>
              </c:numCache>
            </c:numRef>
          </c:cat>
          <c:val>
            <c:numRef>
              <c:f>'Yield Spreads Visualisation'!$E$2:$E$121</c:f>
              <c:numCache>
                <c:formatCode>0.00\%</c:formatCode>
                <c:ptCount val="120"/>
                <c:pt idx="0">
                  <c:v>0.38999999999999968</c:v>
                </c:pt>
                <c:pt idx="1">
                  <c:v>0.29999999999999982</c:v>
                </c:pt>
                <c:pt idx="2">
                  <c:v>0.45000000000000018</c:v>
                </c:pt>
                <c:pt idx="3">
                  <c:v>0.36000000000000032</c:v>
                </c:pt>
                <c:pt idx="4">
                  <c:v>0.25599999999999934</c:v>
                </c:pt>
                <c:pt idx="5">
                  <c:v>0.2159999999999993</c:v>
                </c:pt>
                <c:pt idx="6">
                  <c:v>0.12100000000000044</c:v>
                </c:pt>
                <c:pt idx="7">
                  <c:v>0.19700000000000006</c:v>
                </c:pt>
                <c:pt idx="8">
                  <c:v>0.19899999999999984</c:v>
                </c:pt>
                <c:pt idx="9">
                  <c:v>0.1460000000000008</c:v>
                </c:pt>
                <c:pt idx="10">
                  <c:v>0.12100000000000044</c:v>
                </c:pt>
                <c:pt idx="11">
                  <c:v>0.17300000000000004</c:v>
                </c:pt>
                <c:pt idx="12">
                  <c:v>0.29599999999999937</c:v>
                </c:pt>
                <c:pt idx="13">
                  <c:v>0.27500000000000036</c:v>
                </c:pt>
                <c:pt idx="14">
                  <c:v>0.17999999999999972</c:v>
                </c:pt>
                <c:pt idx="15">
                  <c:v>0.43700000000000028</c:v>
                </c:pt>
                <c:pt idx="16">
                  <c:v>0.33199999999999985</c:v>
                </c:pt>
                <c:pt idx="17">
                  <c:v>0.47199999999999953</c:v>
                </c:pt>
                <c:pt idx="18">
                  <c:v>0.50700000000000056</c:v>
                </c:pt>
                <c:pt idx="19">
                  <c:v>0.37899999999999956</c:v>
                </c:pt>
                <c:pt idx="20">
                  <c:v>0.35999999999999943</c:v>
                </c:pt>
                <c:pt idx="21">
                  <c:v>0.25699999999999967</c:v>
                </c:pt>
                <c:pt idx="22">
                  <c:v>0.13599999999999923</c:v>
                </c:pt>
                <c:pt idx="23">
                  <c:v>0.66800000000000015</c:v>
                </c:pt>
                <c:pt idx="24">
                  <c:v>0.70599999999999952</c:v>
                </c:pt>
                <c:pt idx="25">
                  <c:v>0.63500000000000068</c:v>
                </c:pt>
                <c:pt idx="26">
                  <c:v>0.75300000000000011</c:v>
                </c:pt>
                <c:pt idx="27">
                  <c:v>0.84499999999999975</c:v>
                </c:pt>
                <c:pt idx="28">
                  <c:v>1.1189999999999998</c:v>
                </c:pt>
                <c:pt idx="29">
                  <c:v>1.3319999999999999</c:v>
                </c:pt>
                <c:pt idx="30">
                  <c:v>1.5170000000000003</c:v>
                </c:pt>
                <c:pt idx="31">
                  <c:v>1.6559999999999997</c:v>
                </c:pt>
                <c:pt idx="32">
                  <c:v>2.6070000000000002</c:v>
                </c:pt>
                <c:pt idx="33">
                  <c:v>2.944</c:v>
                </c:pt>
                <c:pt idx="34">
                  <c:v>2.7629999999999999</c:v>
                </c:pt>
                <c:pt idx="35">
                  <c:v>2.8</c:v>
                </c:pt>
                <c:pt idx="36">
                  <c:v>2.6950000000000003</c:v>
                </c:pt>
                <c:pt idx="37">
                  <c:v>2.6219999999999999</c:v>
                </c:pt>
                <c:pt idx="38">
                  <c:v>2.9049999999999994</c:v>
                </c:pt>
                <c:pt idx="39">
                  <c:v>2.9450000000000003</c:v>
                </c:pt>
                <c:pt idx="40">
                  <c:v>3.24</c:v>
                </c:pt>
                <c:pt idx="41">
                  <c:v>3.0569999999999995</c:v>
                </c:pt>
                <c:pt idx="42">
                  <c:v>3.0070000000000006</c:v>
                </c:pt>
                <c:pt idx="43">
                  <c:v>3.177</c:v>
                </c:pt>
                <c:pt idx="44">
                  <c:v>2.9610000000000003</c:v>
                </c:pt>
                <c:pt idx="45">
                  <c:v>2.8359999999999994</c:v>
                </c:pt>
                <c:pt idx="46">
                  <c:v>2.7940000000000005</c:v>
                </c:pt>
                <c:pt idx="47">
                  <c:v>2.6280000000000001</c:v>
                </c:pt>
                <c:pt idx="48">
                  <c:v>2.7829999999999999</c:v>
                </c:pt>
                <c:pt idx="49">
                  <c:v>3.2590000000000003</c:v>
                </c:pt>
                <c:pt idx="50">
                  <c:v>3.1630000000000003</c:v>
                </c:pt>
                <c:pt idx="51">
                  <c:v>3.0409999999999995</c:v>
                </c:pt>
                <c:pt idx="52">
                  <c:v>3.0089999999999999</c:v>
                </c:pt>
                <c:pt idx="53">
                  <c:v>2.75</c:v>
                </c:pt>
                <c:pt idx="54">
                  <c:v>2.8129999999999997</c:v>
                </c:pt>
                <c:pt idx="55">
                  <c:v>2.9869999999999997</c:v>
                </c:pt>
                <c:pt idx="56">
                  <c:v>2.7130000000000001</c:v>
                </c:pt>
                <c:pt idx="57">
                  <c:v>1.8629999999999995</c:v>
                </c:pt>
                <c:pt idx="58">
                  <c:v>1.58</c:v>
                </c:pt>
                <c:pt idx="59">
                  <c:v>1.6460000000000008</c:v>
                </c:pt>
                <c:pt idx="60">
                  <c:v>1.5590000000000002</c:v>
                </c:pt>
                <c:pt idx="61">
                  <c:v>1.8450000000000006</c:v>
                </c:pt>
                <c:pt idx="62">
                  <c:v>1.6449999999999996</c:v>
                </c:pt>
                <c:pt idx="63">
                  <c:v>1.4100000000000001</c:v>
                </c:pt>
                <c:pt idx="64">
                  <c:v>1.234</c:v>
                </c:pt>
                <c:pt idx="65">
                  <c:v>0.92999999999999972</c:v>
                </c:pt>
                <c:pt idx="66">
                  <c:v>0.89299999999999979</c:v>
                </c:pt>
                <c:pt idx="67">
                  <c:v>1.0570000000000004</c:v>
                </c:pt>
                <c:pt idx="68">
                  <c:v>1.1099999999999994</c:v>
                </c:pt>
                <c:pt idx="69">
                  <c:v>1.17</c:v>
                </c:pt>
                <c:pt idx="70">
                  <c:v>1.1929999999999996</c:v>
                </c:pt>
                <c:pt idx="71">
                  <c:v>0.92400000000000038</c:v>
                </c:pt>
                <c:pt idx="72">
                  <c:v>0.79600000000000026</c:v>
                </c:pt>
                <c:pt idx="73">
                  <c:v>0.69299999999999962</c:v>
                </c:pt>
                <c:pt idx="74">
                  <c:v>0.70300000000000029</c:v>
                </c:pt>
                <c:pt idx="75">
                  <c:v>0.49699999999999989</c:v>
                </c:pt>
                <c:pt idx="76">
                  <c:v>0.90500000000000025</c:v>
                </c:pt>
                <c:pt idx="77">
                  <c:v>0.87099999999999955</c:v>
                </c:pt>
                <c:pt idx="78">
                  <c:v>1.0760000000000005</c:v>
                </c:pt>
                <c:pt idx="79">
                  <c:v>1.0640000000000001</c:v>
                </c:pt>
                <c:pt idx="80">
                  <c:v>1.2350000000000012</c:v>
                </c:pt>
                <c:pt idx="81">
                  <c:v>1.069</c:v>
                </c:pt>
                <c:pt idx="82">
                  <c:v>1.298</c:v>
                </c:pt>
                <c:pt idx="83">
                  <c:v>1.1790000000000003</c:v>
                </c:pt>
                <c:pt idx="84">
                  <c:v>1.0410000000000004</c:v>
                </c:pt>
                <c:pt idx="85">
                  <c:v>1.109</c:v>
                </c:pt>
                <c:pt idx="86">
                  <c:v>1.0379999999999994</c:v>
                </c:pt>
                <c:pt idx="87">
                  <c:v>1.21</c:v>
                </c:pt>
                <c:pt idx="88">
                  <c:v>0.84499999999999975</c:v>
                </c:pt>
                <c:pt idx="89">
                  <c:v>0.77499999999999947</c:v>
                </c:pt>
                <c:pt idx="90">
                  <c:v>0.70699999999999985</c:v>
                </c:pt>
                <c:pt idx="91">
                  <c:v>0.81400000000000006</c:v>
                </c:pt>
                <c:pt idx="92">
                  <c:v>1.0550000000000006</c:v>
                </c:pt>
                <c:pt idx="93">
                  <c:v>1.1080000000000005</c:v>
                </c:pt>
                <c:pt idx="94">
                  <c:v>1.093</c:v>
                </c:pt>
                <c:pt idx="95">
                  <c:v>0.76699999999999946</c:v>
                </c:pt>
                <c:pt idx="96">
                  <c:v>0.78600000000000048</c:v>
                </c:pt>
                <c:pt idx="97">
                  <c:v>0.61399999999999988</c:v>
                </c:pt>
                <c:pt idx="98">
                  <c:v>0.58800000000000008</c:v>
                </c:pt>
                <c:pt idx="99">
                  <c:v>0.54099999999999948</c:v>
                </c:pt>
                <c:pt idx="100">
                  <c:v>0.45700000000000074</c:v>
                </c:pt>
                <c:pt idx="101">
                  <c:v>0.55900000000000016</c:v>
                </c:pt>
                <c:pt idx="102">
                  <c:v>0.75900000000000034</c:v>
                </c:pt>
                <c:pt idx="103">
                  <c:v>0.82600000000000051</c:v>
                </c:pt>
                <c:pt idx="104">
                  <c:v>0.83499999999999996</c:v>
                </c:pt>
                <c:pt idx="105">
                  <c:v>0.71199999999999974</c:v>
                </c:pt>
                <c:pt idx="106">
                  <c:v>0.97500000000000053</c:v>
                </c:pt>
                <c:pt idx="107">
                  <c:v>1.0110000000000001</c:v>
                </c:pt>
                <c:pt idx="108">
                  <c:v>0.77700000000000014</c:v>
                </c:pt>
                <c:pt idx="109">
                  <c:v>0.74900000000000055</c:v>
                </c:pt>
                <c:pt idx="110">
                  <c:v>0.65499999999999936</c:v>
                </c:pt>
                <c:pt idx="111">
                  <c:v>0.62900000000000045</c:v>
                </c:pt>
                <c:pt idx="112">
                  <c:v>0.57299999999999951</c:v>
                </c:pt>
                <c:pt idx="113">
                  <c:v>0.43599999999999994</c:v>
                </c:pt>
                <c:pt idx="114">
                  <c:v>0.46300000000000097</c:v>
                </c:pt>
                <c:pt idx="115">
                  <c:v>0.22700000000000031</c:v>
                </c:pt>
                <c:pt idx="116">
                  <c:v>3.5000000000000142E-2</c:v>
                </c:pt>
                <c:pt idx="117">
                  <c:v>-1.499999999999968E-2</c:v>
                </c:pt>
                <c:pt idx="118">
                  <c:v>-0.18699999999999939</c:v>
                </c:pt>
                <c:pt idx="119">
                  <c:v>-0.36099999999999888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D1-450B-A0EC-BA84FCE73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216496"/>
        <c:axId val="1476188656"/>
      </c:lineChart>
      <c:dateAx>
        <c:axId val="147621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/>
                  <a:t>Time (Years)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188656"/>
        <c:crosses val="autoZero"/>
        <c:auto val="1"/>
        <c:lblOffset val="100"/>
        <c:baseTimeUnit val="months"/>
      </c:dateAx>
      <c:valAx>
        <c:axId val="14761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/>
                  <a:t>Yield Spread (%)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2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10Y Corporate - 10Y Government Bond Yield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'Yield Spreads Visualisation'!$A$2:$A$121</c:f>
              <c:numCache>
                <c:formatCode>m/d/yyyy</c:formatCode>
                <c:ptCount val="120"/>
                <c:pt idx="0">
                  <c:v>45627</c:v>
                </c:pt>
                <c:pt idx="1">
                  <c:v>45597</c:v>
                </c:pt>
                <c:pt idx="2">
                  <c:v>45566</c:v>
                </c:pt>
                <c:pt idx="3">
                  <c:v>45536</c:v>
                </c:pt>
                <c:pt idx="4">
                  <c:v>45505</c:v>
                </c:pt>
                <c:pt idx="5">
                  <c:v>45474</c:v>
                </c:pt>
                <c:pt idx="6">
                  <c:v>45444</c:v>
                </c:pt>
                <c:pt idx="7">
                  <c:v>45413</c:v>
                </c:pt>
                <c:pt idx="8">
                  <c:v>45383</c:v>
                </c:pt>
                <c:pt idx="9">
                  <c:v>45352</c:v>
                </c:pt>
                <c:pt idx="10">
                  <c:v>45323</c:v>
                </c:pt>
                <c:pt idx="11">
                  <c:v>45292</c:v>
                </c:pt>
                <c:pt idx="12">
                  <c:v>45261</c:v>
                </c:pt>
                <c:pt idx="13">
                  <c:v>45231</c:v>
                </c:pt>
                <c:pt idx="14">
                  <c:v>45200</c:v>
                </c:pt>
                <c:pt idx="15">
                  <c:v>45170</c:v>
                </c:pt>
                <c:pt idx="16">
                  <c:v>45139</c:v>
                </c:pt>
                <c:pt idx="17">
                  <c:v>45108</c:v>
                </c:pt>
                <c:pt idx="18">
                  <c:v>45078</c:v>
                </c:pt>
                <c:pt idx="19">
                  <c:v>45047</c:v>
                </c:pt>
                <c:pt idx="20">
                  <c:v>45017</c:v>
                </c:pt>
                <c:pt idx="21">
                  <c:v>44986</c:v>
                </c:pt>
                <c:pt idx="22">
                  <c:v>44958</c:v>
                </c:pt>
                <c:pt idx="23">
                  <c:v>44927</c:v>
                </c:pt>
                <c:pt idx="24">
                  <c:v>44896</c:v>
                </c:pt>
                <c:pt idx="25">
                  <c:v>44866</c:v>
                </c:pt>
                <c:pt idx="26">
                  <c:v>44835</c:v>
                </c:pt>
                <c:pt idx="27">
                  <c:v>44805</c:v>
                </c:pt>
                <c:pt idx="28">
                  <c:v>44774</c:v>
                </c:pt>
                <c:pt idx="29">
                  <c:v>44743</c:v>
                </c:pt>
                <c:pt idx="30">
                  <c:v>44713</c:v>
                </c:pt>
                <c:pt idx="31">
                  <c:v>44682</c:v>
                </c:pt>
                <c:pt idx="32">
                  <c:v>44652</c:v>
                </c:pt>
                <c:pt idx="33">
                  <c:v>44621</c:v>
                </c:pt>
                <c:pt idx="34">
                  <c:v>44593</c:v>
                </c:pt>
                <c:pt idx="35">
                  <c:v>44562</c:v>
                </c:pt>
                <c:pt idx="36">
                  <c:v>44531</c:v>
                </c:pt>
                <c:pt idx="37">
                  <c:v>44501</c:v>
                </c:pt>
                <c:pt idx="38">
                  <c:v>44470</c:v>
                </c:pt>
                <c:pt idx="39">
                  <c:v>44440</c:v>
                </c:pt>
                <c:pt idx="40">
                  <c:v>44409</c:v>
                </c:pt>
                <c:pt idx="41">
                  <c:v>44378</c:v>
                </c:pt>
                <c:pt idx="42">
                  <c:v>44348</c:v>
                </c:pt>
                <c:pt idx="43">
                  <c:v>44317</c:v>
                </c:pt>
                <c:pt idx="44">
                  <c:v>44287</c:v>
                </c:pt>
                <c:pt idx="45">
                  <c:v>44256</c:v>
                </c:pt>
                <c:pt idx="46">
                  <c:v>44228</c:v>
                </c:pt>
                <c:pt idx="47">
                  <c:v>44197</c:v>
                </c:pt>
                <c:pt idx="48">
                  <c:v>44166</c:v>
                </c:pt>
                <c:pt idx="49">
                  <c:v>44136</c:v>
                </c:pt>
                <c:pt idx="50">
                  <c:v>44105</c:v>
                </c:pt>
                <c:pt idx="51">
                  <c:v>44075</c:v>
                </c:pt>
                <c:pt idx="52">
                  <c:v>44044</c:v>
                </c:pt>
                <c:pt idx="53">
                  <c:v>44013</c:v>
                </c:pt>
                <c:pt idx="54">
                  <c:v>43983</c:v>
                </c:pt>
                <c:pt idx="55">
                  <c:v>43952</c:v>
                </c:pt>
                <c:pt idx="56">
                  <c:v>43922</c:v>
                </c:pt>
                <c:pt idx="57">
                  <c:v>43891</c:v>
                </c:pt>
                <c:pt idx="58">
                  <c:v>43862</c:v>
                </c:pt>
                <c:pt idx="59">
                  <c:v>43831</c:v>
                </c:pt>
                <c:pt idx="60">
                  <c:v>43800</c:v>
                </c:pt>
                <c:pt idx="61">
                  <c:v>43770</c:v>
                </c:pt>
                <c:pt idx="62">
                  <c:v>43739</c:v>
                </c:pt>
                <c:pt idx="63">
                  <c:v>43709</c:v>
                </c:pt>
                <c:pt idx="64">
                  <c:v>43678</c:v>
                </c:pt>
                <c:pt idx="65">
                  <c:v>43647</c:v>
                </c:pt>
                <c:pt idx="66">
                  <c:v>43617</c:v>
                </c:pt>
                <c:pt idx="67">
                  <c:v>43586</c:v>
                </c:pt>
                <c:pt idx="68">
                  <c:v>43556</c:v>
                </c:pt>
                <c:pt idx="69">
                  <c:v>43525</c:v>
                </c:pt>
                <c:pt idx="70">
                  <c:v>43497</c:v>
                </c:pt>
                <c:pt idx="71">
                  <c:v>43466</c:v>
                </c:pt>
                <c:pt idx="72">
                  <c:v>43435</c:v>
                </c:pt>
                <c:pt idx="73">
                  <c:v>43405</c:v>
                </c:pt>
                <c:pt idx="74">
                  <c:v>43374</c:v>
                </c:pt>
                <c:pt idx="75">
                  <c:v>43344</c:v>
                </c:pt>
                <c:pt idx="76">
                  <c:v>43313</c:v>
                </c:pt>
                <c:pt idx="77">
                  <c:v>43282</c:v>
                </c:pt>
                <c:pt idx="78">
                  <c:v>43252</c:v>
                </c:pt>
                <c:pt idx="79">
                  <c:v>43221</c:v>
                </c:pt>
                <c:pt idx="80">
                  <c:v>43191</c:v>
                </c:pt>
                <c:pt idx="81">
                  <c:v>43160</c:v>
                </c:pt>
                <c:pt idx="82">
                  <c:v>43132</c:v>
                </c:pt>
                <c:pt idx="83">
                  <c:v>43101</c:v>
                </c:pt>
                <c:pt idx="84">
                  <c:v>43070</c:v>
                </c:pt>
                <c:pt idx="85">
                  <c:v>43040</c:v>
                </c:pt>
                <c:pt idx="86">
                  <c:v>43009</c:v>
                </c:pt>
                <c:pt idx="87">
                  <c:v>42979</c:v>
                </c:pt>
                <c:pt idx="88">
                  <c:v>42948</c:v>
                </c:pt>
                <c:pt idx="89">
                  <c:v>42917</c:v>
                </c:pt>
                <c:pt idx="90">
                  <c:v>42887</c:v>
                </c:pt>
                <c:pt idx="91">
                  <c:v>42856</c:v>
                </c:pt>
                <c:pt idx="92">
                  <c:v>42826</c:v>
                </c:pt>
                <c:pt idx="93">
                  <c:v>42795</c:v>
                </c:pt>
                <c:pt idx="94">
                  <c:v>42767</c:v>
                </c:pt>
                <c:pt idx="95">
                  <c:v>42736</c:v>
                </c:pt>
                <c:pt idx="96">
                  <c:v>42705</c:v>
                </c:pt>
                <c:pt idx="97">
                  <c:v>42675</c:v>
                </c:pt>
                <c:pt idx="98">
                  <c:v>42644</c:v>
                </c:pt>
                <c:pt idx="99">
                  <c:v>42614</c:v>
                </c:pt>
                <c:pt idx="100">
                  <c:v>42583</c:v>
                </c:pt>
                <c:pt idx="101">
                  <c:v>42552</c:v>
                </c:pt>
                <c:pt idx="102">
                  <c:v>42522</c:v>
                </c:pt>
                <c:pt idx="103">
                  <c:v>42491</c:v>
                </c:pt>
                <c:pt idx="104">
                  <c:v>42461</c:v>
                </c:pt>
                <c:pt idx="105">
                  <c:v>42430</c:v>
                </c:pt>
                <c:pt idx="106">
                  <c:v>42401</c:v>
                </c:pt>
                <c:pt idx="107">
                  <c:v>42370</c:v>
                </c:pt>
                <c:pt idx="108">
                  <c:v>42339</c:v>
                </c:pt>
                <c:pt idx="109">
                  <c:v>42309</c:v>
                </c:pt>
                <c:pt idx="110">
                  <c:v>42278</c:v>
                </c:pt>
                <c:pt idx="111">
                  <c:v>42248</c:v>
                </c:pt>
                <c:pt idx="112">
                  <c:v>42217</c:v>
                </c:pt>
                <c:pt idx="113">
                  <c:v>42186</c:v>
                </c:pt>
                <c:pt idx="114">
                  <c:v>42156</c:v>
                </c:pt>
                <c:pt idx="115">
                  <c:v>42125</c:v>
                </c:pt>
                <c:pt idx="116">
                  <c:v>42095</c:v>
                </c:pt>
                <c:pt idx="117">
                  <c:v>42064</c:v>
                </c:pt>
                <c:pt idx="118">
                  <c:v>42036</c:v>
                </c:pt>
                <c:pt idx="119">
                  <c:v>42005</c:v>
                </c:pt>
              </c:numCache>
            </c:numRef>
          </c:cat>
          <c:val>
            <c:numRef>
              <c:f>'Yield Spreads Visualisation'!$F$2:$F$121</c:f>
              <c:numCache>
                <c:formatCode>0.00\%</c:formatCode>
                <c:ptCount val="120"/>
                <c:pt idx="0">
                  <c:v>0.75999999999999979</c:v>
                </c:pt>
                <c:pt idx="1">
                  <c:v>0.76999999999999957</c:v>
                </c:pt>
                <c:pt idx="2">
                  <c:v>0.67999999999999972</c:v>
                </c:pt>
                <c:pt idx="3">
                  <c:v>0.76999999999999957</c:v>
                </c:pt>
                <c:pt idx="4">
                  <c:v>0.65699999999999914</c:v>
                </c:pt>
                <c:pt idx="5">
                  <c:v>0.5959999999999992</c:v>
                </c:pt>
                <c:pt idx="6">
                  <c:v>0.51199999999999957</c:v>
                </c:pt>
                <c:pt idx="7">
                  <c:v>0.53399999999999981</c:v>
                </c:pt>
                <c:pt idx="8">
                  <c:v>0.32499999999999929</c:v>
                </c:pt>
                <c:pt idx="9">
                  <c:v>0.46799999999999997</c:v>
                </c:pt>
                <c:pt idx="10">
                  <c:v>0.44199999999999928</c:v>
                </c:pt>
                <c:pt idx="11">
                  <c:v>0.37599999999999945</c:v>
                </c:pt>
                <c:pt idx="12">
                  <c:v>0.71399999999999952</c:v>
                </c:pt>
                <c:pt idx="13">
                  <c:v>0.61099999999999977</c:v>
                </c:pt>
                <c:pt idx="14">
                  <c:v>0.5389999999999997</c:v>
                </c:pt>
                <c:pt idx="15">
                  <c:v>0.67999999999999972</c:v>
                </c:pt>
                <c:pt idx="16">
                  <c:v>0.72399999999999931</c:v>
                </c:pt>
                <c:pt idx="17">
                  <c:v>0.71799999999999997</c:v>
                </c:pt>
                <c:pt idx="18">
                  <c:v>0.77999999999999936</c:v>
                </c:pt>
                <c:pt idx="19">
                  <c:v>0.9009999999999998</c:v>
                </c:pt>
                <c:pt idx="20">
                  <c:v>0.77400000000000002</c:v>
                </c:pt>
                <c:pt idx="21">
                  <c:v>0.57499999999999929</c:v>
                </c:pt>
                <c:pt idx="22">
                  <c:v>0.43299999999999983</c:v>
                </c:pt>
                <c:pt idx="23">
                  <c:v>0.54699999999999971</c:v>
                </c:pt>
                <c:pt idx="24">
                  <c:v>0.69299999999999962</c:v>
                </c:pt>
                <c:pt idx="25">
                  <c:v>0.73999999999999932</c:v>
                </c:pt>
                <c:pt idx="26">
                  <c:v>0.57499999999999929</c:v>
                </c:pt>
                <c:pt idx="27">
                  <c:v>0.62199999999999989</c:v>
                </c:pt>
                <c:pt idx="28">
                  <c:v>0.83199999999999985</c:v>
                </c:pt>
                <c:pt idx="29">
                  <c:v>0.69999999999999929</c:v>
                </c:pt>
                <c:pt idx="30">
                  <c:v>0.5699999999999994</c:v>
                </c:pt>
                <c:pt idx="31">
                  <c:v>0.60499999999999954</c:v>
                </c:pt>
                <c:pt idx="32">
                  <c:v>0.88099999999999934</c:v>
                </c:pt>
                <c:pt idx="33">
                  <c:v>1.1769999999999996</c:v>
                </c:pt>
                <c:pt idx="34">
                  <c:v>1.25</c:v>
                </c:pt>
                <c:pt idx="35">
                  <c:v>1.3359999999999994</c:v>
                </c:pt>
                <c:pt idx="36">
                  <c:v>0.63600000000000012</c:v>
                </c:pt>
                <c:pt idx="37">
                  <c:v>0.76400000000000023</c:v>
                </c:pt>
                <c:pt idx="38">
                  <c:v>0.70199999999999996</c:v>
                </c:pt>
                <c:pt idx="39">
                  <c:v>0.86699999999999999</c:v>
                </c:pt>
                <c:pt idx="40">
                  <c:v>0.875</c:v>
                </c:pt>
                <c:pt idx="41">
                  <c:v>0.88600000000000012</c:v>
                </c:pt>
                <c:pt idx="42">
                  <c:v>1.0389999999999997</c:v>
                </c:pt>
                <c:pt idx="43">
                  <c:v>1.0679999999999996</c:v>
                </c:pt>
                <c:pt idx="44">
                  <c:v>1.0599999999999996</c:v>
                </c:pt>
                <c:pt idx="45">
                  <c:v>0.91300000000000026</c:v>
                </c:pt>
                <c:pt idx="46">
                  <c:v>0.86099999999999977</c:v>
                </c:pt>
                <c:pt idx="47">
                  <c:v>1.141</c:v>
                </c:pt>
                <c:pt idx="48">
                  <c:v>0.87599999999999945</c:v>
                </c:pt>
                <c:pt idx="49">
                  <c:v>0.85899999999999999</c:v>
                </c:pt>
                <c:pt idx="50">
                  <c:v>0.88899999999999935</c:v>
                </c:pt>
                <c:pt idx="51">
                  <c:v>0.75499999999999989</c:v>
                </c:pt>
                <c:pt idx="52">
                  <c:v>0.69199999999999928</c:v>
                </c:pt>
                <c:pt idx="53">
                  <c:v>0.93299999999999983</c:v>
                </c:pt>
                <c:pt idx="54">
                  <c:v>0.88199999999999967</c:v>
                </c:pt>
                <c:pt idx="55">
                  <c:v>0.75699999999999967</c:v>
                </c:pt>
                <c:pt idx="56">
                  <c:v>0.65999999999999925</c:v>
                </c:pt>
                <c:pt idx="57">
                  <c:v>0.63199999999999967</c:v>
                </c:pt>
                <c:pt idx="58">
                  <c:v>0.39899999999999913</c:v>
                </c:pt>
                <c:pt idx="59">
                  <c:v>0.17099999999999937</c:v>
                </c:pt>
                <c:pt idx="60">
                  <c:v>0.49599999999999955</c:v>
                </c:pt>
                <c:pt idx="61">
                  <c:v>0.58999999999999986</c:v>
                </c:pt>
                <c:pt idx="62">
                  <c:v>0.40700000000000003</c:v>
                </c:pt>
                <c:pt idx="63">
                  <c:v>0.35499999999999954</c:v>
                </c:pt>
                <c:pt idx="64">
                  <c:v>0.49399999999999977</c:v>
                </c:pt>
                <c:pt idx="65">
                  <c:v>0.68100000000000005</c:v>
                </c:pt>
                <c:pt idx="66">
                  <c:v>0.17100000000000026</c:v>
                </c:pt>
                <c:pt idx="67">
                  <c:v>1.7999999999999794E-2</c:v>
                </c:pt>
                <c:pt idx="68">
                  <c:v>-0.36399999999999988</c:v>
                </c:pt>
                <c:pt idx="69">
                  <c:v>-0.29600000000000026</c:v>
                </c:pt>
                <c:pt idx="70">
                  <c:v>-0.54100000000000037</c:v>
                </c:pt>
                <c:pt idx="71">
                  <c:v>0.69700000000000006</c:v>
                </c:pt>
                <c:pt idx="72">
                  <c:v>0.80999999999999961</c:v>
                </c:pt>
                <c:pt idx="73">
                  <c:v>0.57299999999999951</c:v>
                </c:pt>
                <c:pt idx="74">
                  <c:v>0.32699999999999996</c:v>
                </c:pt>
                <c:pt idx="75">
                  <c:v>0.15600000000000058</c:v>
                </c:pt>
                <c:pt idx="76">
                  <c:v>0.22900000000000009</c:v>
                </c:pt>
                <c:pt idx="77">
                  <c:v>0.40799999999999947</c:v>
                </c:pt>
                <c:pt idx="78">
                  <c:v>0.27700000000000014</c:v>
                </c:pt>
                <c:pt idx="79">
                  <c:v>0.35400000000000009</c:v>
                </c:pt>
                <c:pt idx="80">
                  <c:v>0.41299999999999937</c:v>
                </c:pt>
                <c:pt idx="81">
                  <c:v>0.78200000000000003</c:v>
                </c:pt>
                <c:pt idx="82">
                  <c:v>0.45399999999999974</c:v>
                </c:pt>
                <c:pt idx="83">
                  <c:v>0.75</c:v>
                </c:pt>
                <c:pt idx="84">
                  <c:v>0.68400000000000016</c:v>
                </c:pt>
                <c:pt idx="85">
                  <c:v>0.95199999999999996</c:v>
                </c:pt>
                <c:pt idx="86">
                  <c:v>1.1479999999999997</c:v>
                </c:pt>
                <c:pt idx="87">
                  <c:v>1.3469999999999995</c:v>
                </c:pt>
                <c:pt idx="88">
                  <c:v>1.4849999999999994</c:v>
                </c:pt>
                <c:pt idx="89">
                  <c:v>1.5449999999999999</c:v>
                </c:pt>
                <c:pt idx="90">
                  <c:v>1.4989999999999997</c:v>
                </c:pt>
                <c:pt idx="91">
                  <c:v>1.3490000000000002</c:v>
                </c:pt>
                <c:pt idx="92">
                  <c:v>1.0489999999999995</c:v>
                </c:pt>
                <c:pt idx="93">
                  <c:v>1.3519999999999994</c:v>
                </c:pt>
                <c:pt idx="94">
                  <c:v>1.1399999999999997</c:v>
                </c:pt>
                <c:pt idx="95">
                  <c:v>1.6029999999999998</c:v>
                </c:pt>
                <c:pt idx="96">
                  <c:v>0.46800000000000086</c:v>
                </c:pt>
                <c:pt idx="97">
                  <c:v>0.7370000000000001</c:v>
                </c:pt>
                <c:pt idx="98">
                  <c:v>9.5000000000000639E-2</c:v>
                </c:pt>
                <c:pt idx="99">
                  <c:v>2.2000000000000242E-2</c:v>
                </c:pt>
                <c:pt idx="100">
                  <c:v>-0.12999999999999989</c:v>
                </c:pt>
                <c:pt idx="101">
                  <c:v>-0.18299999999999983</c:v>
                </c:pt>
                <c:pt idx="102">
                  <c:v>-0.46799999999999997</c:v>
                </c:pt>
                <c:pt idx="103">
                  <c:v>-0.49099999999999966</c:v>
                </c:pt>
                <c:pt idx="104">
                  <c:v>-0.45499999999999918</c:v>
                </c:pt>
                <c:pt idx="105">
                  <c:v>-0.4789999999999992</c:v>
                </c:pt>
                <c:pt idx="106">
                  <c:v>-0.64299999999999979</c:v>
                </c:pt>
                <c:pt idx="107">
                  <c:v>-0.79899999999999949</c:v>
                </c:pt>
                <c:pt idx="108">
                  <c:v>0.74199999999999999</c:v>
                </c:pt>
                <c:pt idx="109">
                  <c:v>0.71400000000000041</c:v>
                </c:pt>
                <c:pt idx="110">
                  <c:v>0.86000000000000032</c:v>
                </c:pt>
                <c:pt idx="111">
                  <c:v>0.9610000000000003</c:v>
                </c:pt>
                <c:pt idx="112">
                  <c:v>0.71600000000000019</c:v>
                </c:pt>
                <c:pt idx="113">
                  <c:v>0.69399999999999995</c:v>
                </c:pt>
                <c:pt idx="114">
                  <c:v>0.63900000000000023</c:v>
                </c:pt>
                <c:pt idx="115">
                  <c:v>0.68499999999999961</c:v>
                </c:pt>
                <c:pt idx="116">
                  <c:v>0.63999999999999968</c:v>
                </c:pt>
                <c:pt idx="117">
                  <c:v>0.76199999999999957</c:v>
                </c:pt>
                <c:pt idx="118">
                  <c:v>0.7759999999999998</c:v>
                </c:pt>
                <c:pt idx="119">
                  <c:v>0.80900000000000016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7-4853-9534-C494FBAD0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564656"/>
        <c:axId val="1468569456"/>
      </c:lineChart>
      <c:dateAx>
        <c:axId val="146856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69456"/>
        <c:crosses val="autoZero"/>
        <c:auto val="1"/>
        <c:lblOffset val="100"/>
        <c:baseTimeUnit val="months"/>
      </c:dateAx>
      <c:valAx>
        <c:axId val="14685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6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411480</xdr:colOff>
      <xdr:row>20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B117B-8685-01BC-5CCA-0409A53DE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411480</xdr:colOff>
      <xdr:row>0</xdr:row>
      <xdr:rowOff>0</xdr:rowOff>
    </xdr:from>
    <xdr:to>
      <xdr:col>18</xdr:col>
      <xdr:colOff>22860</xdr:colOff>
      <xdr:row>20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6A781C-385B-C6FD-5EB9-849103607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20</xdr:row>
      <xdr:rowOff>3810</xdr:rowOff>
    </xdr:from>
    <xdr:to>
      <xdr:col>9</xdr:col>
      <xdr:colOff>403860</xdr:colOff>
      <xdr:row>39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6DE2A8-29B8-1FF0-E977-7FFAE2080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403860</xdr:colOff>
      <xdr:row>20</xdr:row>
      <xdr:rowOff>11430</xdr:rowOff>
    </xdr:from>
    <xdr:to>
      <xdr:col>18</xdr:col>
      <xdr:colOff>22860</xdr:colOff>
      <xdr:row>39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306DDB-E5F2-485E-6B71-ECA10E4DA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7620</xdr:colOff>
      <xdr:row>0</xdr:row>
      <xdr:rowOff>0</xdr:rowOff>
    </xdr:from>
    <xdr:to>
      <xdr:col>26</xdr:col>
      <xdr:colOff>365760</xdr:colOff>
      <xdr:row>19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174242-C47D-BECF-B30B-77C90742B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30656</xdr:colOff>
      <xdr:row>20</xdr:row>
      <xdr:rowOff>3503</xdr:rowOff>
    </xdr:from>
    <xdr:to>
      <xdr:col>26</xdr:col>
      <xdr:colOff>297794</xdr:colOff>
      <xdr:row>39</xdr:row>
      <xdr:rowOff>140138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4454A3-78E0-B121-DECF-BE04211E0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0</xdr:row>
      <xdr:rowOff>0</xdr:rowOff>
    </xdr:from>
    <xdr:to>
      <xdr:col>15</xdr:col>
      <xdr:colOff>358140</xdr:colOff>
      <xdr:row>17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E78F05-72E1-5802-4464-CE8F7609B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</xdr:colOff>
      <xdr:row>17</xdr:row>
      <xdr:rowOff>26670</xdr:rowOff>
    </xdr:from>
    <xdr:to>
      <xdr:col>15</xdr:col>
      <xdr:colOff>373380</xdr:colOff>
      <xdr:row>33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4966AC-F56B-57E5-2723-16A3C0B4F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7DFB3-ECBE-4C0B-8D09-EBE401903539}">
  <dimension ref="A1:B3"/>
  <sheetViews>
    <sheetView zoomScale="152" workbookViewId="0">
      <selection activeCell="B7" sqref="B7"/>
    </sheetView>
  </sheetViews>
  <sheetFormatPr defaultRowHeight="16.2" x14ac:dyDescent="0.3"/>
  <cols>
    <col min="1" max="1" width="22.33203125" style="31" customWidth="1"/>
    <col min="2" max="2" width="24.109375" style="31" customWidth="1"/>
    <col min="3" max="16384" width="8.88671875" style="31"/>
  </cols>
  <sheetData>
    <row r="1" spans="1:2" ht="43.8" customHeight="1" x14ac:dyDescent="0.3">
      <c r="A1" s="40" t="s">
        <v>172</v>
      </c>
      <c r="B1" s="40"/>
    </row>
    <row r="2" spans="1:2" x14ac:dyDescent="0.3">
      <c r="A2" s="14" t="s">
        <v>168</v>
      </c>
      <c r="B2" s="14" t="s">
        <v>169</v>
      </c>
    </row>
    <row r="3" spans="1:2" x14ac:dyDescent="0.3">
      <c r="A3" s="14" t="s">
        <v>170</v>
      </c>
      <c r="B3" s="14" t="s">
        <v>171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2"/>
  <sheetViews>
    <sheetView topLeftCell="M1" zoomScale="166" workbookViewId="0">
      <selection activeCell="AA19" sqref="AA19"/>
    </sheetView>
  </sheetViews>
  <sheetFormatPr defaultRowHeight="16.2" x14ac:dyDescent="0.35"/>
  <cols>
    <col min="1" max="1" width="18" style="4" customWidth="1"/>
    <col min="2" max="3" width="17.6640625" style="4" customWidth="1"/>
    <col min="4" max="4" width="2.77734375" style="4" customWidth="1"/>
    <col min="5" max="5" width="17.77734375" style="4" customWidth="1"/>
    <col min="6" max="6" width="17.88671875" style="4" customWidth="1"/>
    <col min="7" max="7" width="17.77734375" style="4" customWidth="1"/>
    <col min="8" max="8" width="2.88671875" style="4" customWidth="1"/>
    <col min="9" max="9" width="17.77734375" style="4" customWidth="1"/>
    <col min="10" max="10" width="17.5546875" style="4" customWidth="1"/>
    <col min="11" max="11" width="17.88671875" style="4" customWidth="1"/>
    <col min="12" max="12" width="3" style="4" customWidth="1"/>
    <col min="13" max="14" width="17.88671875" style="4" customWidth="1"/>
    <col min="15" max="15" width="18" style="4" customWidth="1"/>
    <col min="16" max="16" width="2.88671875" style="4" customWidth="1"/>
    <col min="17" max="17" width="23" style="4" customWidth="1"/>
    <col min="18" max="18" width="17.6640625" style="4" customWidth="1"/>
    <col min="19" max="19" width="2.6640625" style="4" customWidth="1"/>
    <col min="20" max="20" width="10.6640625" style="4" customWidth="1"/>
    <col min="21" max="21" width="9.6640625" style="4" customWidth="1"/>
    <col min="22" max="22" width="2.77734375" style="4" customWidth="1"/>
    <col min="23" max="23" width="17.88671875" style="4" customWidth="1"/>
    <col min="24" max="24" width="8.88671875" style="4"/>
    <col min="25" max="25" width="3.109375" style="4" customWidth="1"/>
    <col min="26" max="26" width="16.21875" style="4" customWidth="1"/>
    <col min="27" max="27" width="8.88671875" style="4"/>
    <col min="28" max="28" width="2.77734375" style="4" customWidth="1"/>
    <col min="29" max="29" width="41.6640625" style="4" customWidth="1"/>
    <col min="30" max="30" width="3.5546875" style="4" customWidth="1"/>
    <col min="31" max="31" width="17.88671875" style="4" customWidth="1"/>
    <col min="32" max="16384" width="8.88671875" style="4"/>
  </cols>
  <sheetData>
    <row r="1" spans="1:32" ht="33" customHeight="1" thickBot="1" x14ac:dyDescent="0.4">
      <c r="A1" s="41" t="s">
        <v>3</v>
      </c>
      <c r="B1" s="41"/>
      <c r="C1" s="41"/>
      <c r="E1" s="41" t="s">
        <v>5</v>
      </c>
      <c r="F1" s="41"/>
      <c r="G1" s="41"/>
      <c r="I1" s="41" t="s">
        <v>6</v>
      </c>
      <c r="J1" s="41"/>
      <c r="K1" s="41"/>
      <c r="M1" s="41" t="s">
        <v>7</v>
      </c>
      <c r="N1" s="41"/>
      <c r="O1" s="41"/>
      <c r="Q1" s="46" t="s">
        <v>50</v>
      </c>
      <c r="R1" s="46"/>
      <c r="T1" s="42" t="s">
        <v>68</v>
      </c>
      <c r="U1" s="43"/>
      <c r="W1" s="41" t="s">
        <v>139</v>
      </c>
      <c r="X1" s="41"/>
      <c r="Z1" s="44" t="s">
        <v>140</v>
      </c>
      <c r="AA1" s="45"/>
      <c r="AC1" s="7" t="s">
        <v>141</v>
      </c>
      <c r="AD1" s="28"/>
      <c r="AE1" s="41" t="s">
        <v>157</v>
      </c>
      <c r="AF1" s="41"/>
    </row>
    <row r="2" spans="1:32" ht="16.8" thickBot="1" x14ac:dyDescent="0.4">
      <c r="A2" s="6" t="s">
        <v>0</v>
      </c>
      <c r="B2" s="6" t="s">
        <v>4</v>
      </c>
      <c r="C2" s="6" t="s">
        <v>2</v>
      </c>
      <c r="E2" s="8" t="s">
        <v>0</v>
      </c>
      <c r="F2" s="8" t="s">
        <v>1</v>
      </c>
      <c r="G2" s="8" t="s">
        <v>2</v>
      </c>
      <c r="I2" s="5" t="s">
        <v>0</v>
      </c>
      <c r="J2" s="5" t="s">
        <v>4</v>
      </c>
      <c r="K2" s="5" t="s">
        <v>2</v>
      </c>
      <c r="M2" s="5" t="s">
        <v>0</v>
      </c>
      <c r="N2" s="5" t="s">
        <v>4</v>
      </c>
      <c r="O2" s="5" t="s">
        <v>2</v>
      </c>
      <c r="Q2" s="14" t="s">
        <v>0</v>
      </c>
      <c r="R2" s="14" t="s">
        <v>53</v>
      </c>
      <c r="S2" s="9"/>
      <c r="T2" s="21" t="s">
        <v>66</v>
      </c>
      <c r="U2" s="21" t="s">
        <v>67</v>
      </c>
      <c r="W2" s="23" t="s">
        <v>0</v>
      </c>
      <c r="X2" s="23" t="s">
        <v>67</v>
      </c>
      <c r="Z2" s="14" t="s">
        <v>0</v>
      </c>
      <c r="AA2" s="14" t="s">
        <v>67</v>
      </c>
      <c r="AC2" s="13" t="s">
        <v>143</v>
      </c>
      <c r="AE2" s="14" t="s">
        <v>0</v>
      </c>
      <c r="AF2" s="14" t="s">
        <v>1</v>
      </c>
    </row>
    <row r="3" spans="1:32" ht="16.8" thickBot="1" x14ac:dyDescent="0.4">
      <c r="A3" s="2">
        <v>45627</v>
      </c>
      <c r="B3" s="1">
        <v>6.63</v>
      </c>
      <c r="C3" s="3">
        <v>-1.1900000000000001E-2</v>
      </c>
      <c r="E3" s="2">
        <v>45627</v>
      </c>
      <c r="F3" s="1">
        <v>6.72</v>
      </c>
      <c r="G3" s="3">
        <v>3.0000000000000001E-3</v>
      </c>
      <c r="I3" s="2">
        <v>45627</v>
      </c>
      <c r="J3" s="1">
        <v>6.76</v>
      </c>
      <c r="K3" s="3">
        <v>1.5E-3</v>
      </c>
      <c r="M3" s="2">
        <v>45627</v>
      </c>
      <c r="N3" s="1">
        <v>7.02</v>
      </c>
      <c r="O3" s="3">
        <v>1.4E-3</v>
      </c>
      <c r="Q3" s="15" t="s">
        <v>8</v>
      </c>
      <c r="R3" s="11">
        <v>5.3999999999999999E-2</v>
      </c>
      <c r="S3" s="16"/>
      <c r="T3" s="15" t="s">
        <v>55</v>
      </c>
      <c r="U3" s="11">
        <v>5.2200000000000003E-2</v>
      </c>
      <c r="W3" s="24" t="s">
        <v>69</v>
      </c>
      <c r="X3" s="25">
        <v>6.25E-2</v>
      </c>
      <c r="Z3" s="2">
        <v>42004</v>
      </c>
      <c r="AA3" s="1">
        <v>7.992</v>
      </c>
      <c r="AC3" s="13" t="s">
        <v>142</v>
      </c>
      <c r="AE3" s="2">
        <v>45627</v>
      </c>
      <c r="AF3" s="22">
        <v>7.5200000000000003E-2</v>
      </c>
    </row>
    <row r="4" spans="1:32" ht="16.8" thickBot="1" x14ac:dyDescent="0.4">
      <c r="A4" s="2">
        <v>45597</v>
      </c>
      <c r="B4" s="1">
        <v>6.71</v>
      </c>
      <c r="C4" s="3">
        <v>2.76E-2</v>
      </c>
      <c r="E4" s="2">
        <v>45597</v>
      </c>
      <c r="F4" s="1">
        <v>6.7</v>
      </c>
      <c r="G4" s="3">
        <v>-1.03E-2</v>
      </c>
      <c r="I4" s="2">
        <v>45597</v>
      </c>
      <c r="J4" s="1">
        <v>6.75</v>
      </c>
      <c r="K4" s="3">
        <v>-1.32E-2</v>
      </c>
      <c r="M4" s="2">
        <v>45597</v>
      </c>
      <c r="N4" s="1">
        <v>7.01</v>
      </c>
      <c r="O4" s="3">
        <v>4.3E-3</v>
      </c>
      <c r="Q4" s="15" t="s">
        <v>9</v>
      </c>
      <c r="R4" s="11">
        <v>6.7000000000000004E-2</v>
      </c>
      <c r="S4" s="16"/>
      <c r="T4" s="15" t="s">
        <v>56</v>
      </c>
      <c r="U4" s="11">
        <v>5.4800000000000001E-2</v>
      </c>
      <c r="W4" s="24" t="s">
        <v>70</v>
      </c>
      <c r="X4" s="25">
        <v>6.5000000000000002E-2</v>
      </c>
      <c r="Z4" s="2">
        <v>42369</v>
      </c>
      <c r="AA4" s="1">
        <v>7.8940000000000001</v>
      </c>
      <c r="AC4" s="13" t="s">
        <v>144</v>
      </c>
      <c r="AE4" s="2">
        <v>45261</v>
      </c>
      <c r="AF4" s="22">
        <v>7.8899999999999998E-2</v>
      </c>
    </row>
    <row r="5" spans="1:32" ht="16.8" thickBot="1" x14ac:dyDescent="0.4">
      <c r="A5" s="2">
        <v>45566</v>
      </c>
      <c r="B5" s="1">
        <v>6.53</v>
      </c>
      <c r="C5" s="3">
        <v>-1.5E-3</v>
      </c>
      <c r="E5" s="2">
        <v>45566</v>
      </c>
      <c r="F5" s="1">
        <v>6.77</v>
      </c>
      <c r="G5" s="3">
        <v>1.6500000000000001E-2</v>
      </c>
      <c r="I5" s="2">
        <v>45566</v>
      </c>
      <c r="J5" s="1">
        <v>6.84</v>
      </c>
      <c r="K5" s="3">
        <v>1.3299999999999999E-2</v>
      </c>
      <c r="M5" s="2">
        <v>45566</v>
      </c>
      <c r="N5" s="1">
        <v>6.98</v>
      </c>
      <c r="O5" s="3">
        <v>1.1599999999999999E-2</v>
      </c>
      <c r="Q5" s="15" t="s">
        <v>10</v>
      </c>
      <c r="R5" s="11">
        <v>7.8E-2</v>
      </c>
      <c r="S5" s="16"/>
      <c r="T5" s="15" t="s">
        <v>57</v>
      </c>
      <c r="U5" s="11">
        <v>6.2100000000000002E-2</v>
      </c>
      <c r="W5" s="24" t="s">
        <v>71</v>
      </c>
      <c r="X5" s="25">
        <v>6.5000000000000002E-2</v>
      </c>
      <c r="Z5" s="2">
        <v>42735</v>
      </c>
      <c r="AA5" s="1">
        <v>7.8</v>
      </c>
      <c r="AC5" s="13" t="s">
        <v>159</v>
      </c>
      <c r="AE5" s="2">
        <v>44896</v>
      </c>
      <c r="AF5" s="22">
        <v>8.0199999999999994E-2</v>
      </c>
    </row>
    <row r="6" spans="1:32" ht="16.8" thickBot="1" x14ac:dyDescent="0.4">
      <c r="A6" s="2">
        <v>45536</v>
      </c>
      <c r="B6" s="1">
        <v>6.54</v>
      </c>
      <c r="C6" s="3">
        <v>-3.0099999999999998E-2</v>
      </c>
      <c r="E6" s="2">
        <v>45536</v>
      </c>
      <c r="F6" s="1">
        <v>6.66</v>
      </c>
      <c r="G6" s="3">
        <v>-1.6500000000000001E-2</v>
      </c>
      <c r="I6" s="2">
        <v>45536</v>
      </c>
      <c r="J6" s="1">
        <v>6.75</v>
      </c>
      <c r="K6" s="3">
        <v>-1.6500000000000001E-2</v>
      </c>
      <c r="M6" s="2">
        <v>45536</v>
      </c>
      <c r="N6" s="1">
        <v>6.9</v>
      </c>
      <c r="O6" s="3">
        <v>-1.41E-2</v>
      </c>
      <c r="Q6" s="15" t="s">
        <v>11</v>
      </c>
      <c r="R6" s="11">
        <v>8.4000000000000005E-2</v>
      </c>
      <c r="S6" s="16"/>
      <c r="T6" s="15" t="s">
        <v>58</v>
      </c>
      <c r="U6" s="11">
        <v>5.4899999999999997E-2</v>
      </c>
      <c r="W6" s="24" t="s">
        <v>72</v>
      </c>
      <c r="X6" s="25">
        <v>6.5000000000000002E-2</v>
      </c>
      <c r="Z6" s="2">
        <v>43100</v>
      </c>
      <c r="AA6" s="1">
        <v>7.7229999999999999</v>
      </c>
      <c r="AC6" s="13" t="s">
        <v>161</v>
      </c>
      <c r="AE6" s="2">
        <v>44531</v>
      </c>
      <c r="AF6" s="22">
        <v>7.0900000000000005E-2</v>
      </c>
    </row>
    <row r="7" spans="1:32" ht="16.8" thickBot="1" x14ac:dyDescent="0.4">
      <c r="A7" s="2">
        <v>45505</v>
      </c>
      <c r="B7" s="1">
        <v>6.7430000000000003</v>
      </c>
      <c r="C7" s="3">
        <v>-1.4E-2</v>
      </c>
      <c r="E7" s="2">
        <v>45505</v>
      </c>
      <c r="F7" s="1">
        <v>6.7720000000000002</v>
      </c>
      <c r="G7" s="3">
        <v>-1.0800000000000001E-2</v>
      </c>
      <c r="I7" s="2">
        <v>45505</v>
      </c>
      <c r="J7" s="1">
        <v>6.8630000000000004</v>
      </c>
      <c r="K7" s="3">
        <v>-8.8000000000000005E-3</v>
      </c>
      <c r="M7" s="2">
        <v>45505</v>
      </c>
      <c r="N7" s="1">
        <v>6.9989999999999997</v>
      </c>
      <c r="O7" s="3">
        <v>-7.9000000000000008E-3</v>
      </c>
      <c r="Q7" s="15" t="s">
        <v>12</v>
      </c>
      <c r="R7" s="11">
        <v>7.5999999999999998E-2</v>
      </c>
      <c r="S7" s="16"/>
      <c r="T7" s="15" t="s">
        <v>59</v>
      </c>
      <c r="U7" s="11">
        <v>3.6499999999999998E-2</v>
      </c>
      <c r="W7" s="24" t="s">
        <v>73</v>
      </c>
      <c r="X7" s="25">
        <v>6.5000000000000002E-2</v>
      </c>
      <c r="Z7" s="2">
        <v>43465</v>
      </c>
      <c r="AA7" s="1">
        <v>7.6520000000000001</v>
      </c>
      <c r="AC7" s="13" t="s">
        <v>160</v>
      </c>
      <c r="AE7" s="2">
        <v>44166</v>
      </c>
      <c r="AF7" s="22">
        <v>6.7699999999999996E-2</v>
      </c>
    </row>
    <row r="8" spans="1:32" ht="16.8" thickBot="1" x14ac:dyDescent="0.4">
      <c r="A8" s="2">
        <v>45474</v>
      </c>
      <c r="B8" s="1">
        <v>6.8390000000000004</v>
      </c>
      <c r="C8" s="3">
        <v>-1.4E-2</v>
      </c>
      <c r="E8" s="2">
        <v>45474</v>
      </c>
      <c r="F8" s="1">
        <v>6.8460000000000001</v>
      </c>
      <c r="G8" s="3">
        <v>-2.5100000000000001E-2</v>
      </c>
      <c r="I8" s="2">
        <v>45474</v>
      </c>
      <c r="J8" s="1">
        <v>6.9240000000000004</v>
      </c>
      <c r="K8" s="3">
        <v>-1.2E-2</v>
      </c>
      <c r="M8" s="2">
        <v>45474</v>
      </c>
      <c r="N8" s="1">
        <v>7.0549999999999997</v>
      </c>
      <c r="O8" s="3">
        <v>-2.9999999999999997E-4</v>
      </c>
      <c r="Q8" s="15" t="s">
        <v>13</v>
      </c>
      <c r="R8" s="11">
        <v>7.8E-2</v>
      </c>
      <c r="S8" s="16"/>
      <c r="T8" s="15" t="s">
        <v>60</v>
      </c>
      <c r="U8" s="11">
        <v>3.5400000000000001E-2</v>
      </c>
      <c r="W8" s="24" t="s">
        <v>74</v>
      </c>
      <c r="X8" s="25">
        <v>6.5000000000000002E-2</v>
      </c>
      <c r="Z8" s="2">
        <v>43830</v>
      </c>
      <c r="AA8" s="1">
        <v>6.51</v>
      </c>
      <c r="AE8" s="2">
        <v>43800</v>
      </c>
      <c r="AF8" s="22">
        <v>7.0499999999999993E-2</v>
      </c>
    </row>
    <row r="9" spans="1:32" ht="16.8" thickBot="1" x14ac:dyDescent="0.4">
      <c r="A9" s="2">
        <v>45444</v>
      </c>
      <c r="B9" s="1">
        <v>6.9359999999999999</v>
      </c>
      <c r="C9" s="3">
        <v>-4.0000000000000002E-4</v>
      </c>
      <c r="E9" s="2">
        <v>45444</v>
      </c>
      <c r="F9" s="1">
        <v>7.0220000000000002</v>
      </c>
      <c r="G9" s="3">
        <v>-4.4999999999999997E-3</v>
      </c>
      <c r="I9" s="2">
        <v>45444</v>
      </c>
      <c r="J9" s="1">
        <v>7.008</v>
      </c>
      <c r="K9" s="3">
        <v>3.0999999999999999E-3</v>
      </c>
      <c r="M9" s="2">
        <v>45444</v>
      </c>
      <c r="N9" s="1">
        <v>7.0570000000000004</v>
      </c>
      <c r="O9" s="3">
        <v>-1.11E-2</v>
      </c>
      <c r="Q9" s="15" t="s">
        <v>14</v>
      </c>
      <c r="R9" s="11">
        <v>6.0999999999999999E-2</v>
      </c>
      <c r="S9" s="16"/>
      <c r="T9" s="15" t="s">
        <v>61</v>
      </c>
      <c r="U9" s="11">
        <v>5.0799999999999998E-2</v>
      </c>
      <c r="W9" s="24" t="s">
        <v>75</v>
      </c>
      <c r="X9" s="25">
        <v>6.5000000000000002E-2</v>
      </c>
      <c r="Z9" s="2">
        <v>44196</v>
      </c>
      <c r="AA9" s="1">
        <v>7.859</v>
      </c>
      <c r="AE9" s="2">
        <v>43435</v>
      </c>
      <c r="AF9" s="22">
        <v>8.1799999999999998E-2</v>
      </c>
    </row>
    <row r="10" spans="1:32" ht="16.8" thickBot="1" x14ac:dyDescent="0.4">
      <c r="A10" s="2">
        <v>45413</v>
      </c>
      <c r="B10" s="1">
        <v>6.9390000000000001</v>
      </c>
      <c r="C10" s="3">
        <v>-1.7000000000000001E-2</v>
      </c>
      <c r="E10" s="2">
        <v>45413</v>
      </c>
      <c r="F10" s="1">
        <v>7.0540000000000003</v>
      </c>
      <c r="G10" s="3">
        <v>-2.1499999999999998E-2</v>
      </c>
      <c r="I10" s="2">
        <v>45413</v>
      </c>
      <c r="J10" s="1">
        <v>6.9859999999999998</v>
      </c>
      <c r="K10" s="3">
        <v>-2.9000000000000001E-2</v>
      </c>
      <c r="M10" s="2">
        <v>45413</v>
      </c>
      <c r="N10" s="1">
        <v>7.1360000000000001</v>
      </c>
      <c r="O10" s="3">
        <v>-1.6799999999999999E-2</v>
      </c>
      <c r="Q10" s="15" t="s">
        <v>15</v>
      </c>
      <c r="R10" s="11">
        <v>4.3999999999999997E-2</v>
      </c>
      <c r="S10" s="16"/>
      <c r="T10" s="15" t="s">
        <v>62</v>
      </c>
      <c r="U10" s="11">
        <v>4.7500000000000001E-2</v>
      </c>
      <c r="W10" s="24" t="s">
        <v>76</v>
      </c>
      <c r="X10" s="25">
        <v>6.5000000000000002E-2</v>
      </c>
      <c r="Z10" s="2">
        <v>44561</v>
      </c>
      <c r="AA10" s="1">
        <v>6.38</v>
      </c>
      <c r="AE10" s="2">
        <v>43070</v>
      </c>
      <c r="AF10" s="22">
        <v>8.0100000000000005E-2</v>
      </c>
    </row>
    <row r="11" spans="1:32" ht="16.8" thickBot="1" x14ac:dyDescent="0.4">
      <c r="A11" s="2">
        <v>45383</v>
      </c>
      <c r="B11" s="1">
        <v>7.0590000000000002</v>
      </c>
      <c r="C11" s="3">
        <v>1.2E-2</v>
      </c>
      <c r="E11" s="2">
        <v>45383</v>
      </c>
      <c r="F11" s="1">
        <v>7.2089999999999996</v>
      </c>
      <c r="G11" s="3">
        <v>2.24E-2</v>
      </c>
      <c r="I11" s="2">
        <v>45383</v>
      </c>
      <c r="J11" s="1">
        <v>7.1950000000000003</v>
      </c>
      <c r="K11" s="3">
        <v>2.0299999999999999E-2</v>
      </c>
      <c r="M11" s="2">
        <v>45383</v>
      </c>
      <c r="N11" s="1">
        <v>7.258</v>
      </c>
      <c r="O11" s="3">
        <v>1.9199999999999998E-2</v>
      </c>
      <c r="Q11" s="15" t="s">
        <v>16</v>
      </c>
      <c r="R11" s="11">
        <v>6.3E-2</v>
      </c>
      <c r="S11" s="16"/>
      <c r="T11" s="15" t="s">
        <v>63</v>
      </c>
      <c r="U11" s="11">
        <v>4.8300000000000003E-2</v>
      </c>
      <c r="W11" s="24" t="s">
        <v>77</v>
      </c>
      <c r="X11" s="25">
        <v>6.5000000000000002E-2</v>
      </c>
      <c r="Z11" s="2">
        <v>44926</v>
      </c>
      <c r="AA11" s="1">
        <v>4.8220000000000001</v>
      </c>
      <c r="AE11" s="2">
        <v>42705</v>
      </c>
      <c r="AF11" s="22">
        <v>6.9800000000000001E-2</v>
      </c>
    </row>
    <row r="12" spans="1:32" ht="16.8" thickBot="1" x14ac:dyDescent="0.4">
      <c r="A12" s="2">
        <v>45352</v>
      </c>
      <c r="B12" s="1">
        <v>6.9749999999999996</v>
      </c>
      <c r="C12" s="3">
        <v>-8.8000000000000005E-3</v>
      </c>
      <c r="E12" s="2">
        <v>45352</v>
      </c>
      <c r="F12" s="1">
        <v>7.0510000000000002</v>
      </c>
      <c r="G12" s="3">
        <v>-1.1000000000000001E-3</v>
      </c>
      <c r="I12" s="2">
        <v>45352</v>
      </c>
      <c r="J12" s="1">
        <v>7.0519999999999996</v>
      </c>
      <c r="K12" s="3">
        <v>-3.7000000000000002E-3</v>
      </c>
      <c r="M12" s="2">
        <v>45352</v>
      </c>
      <c r="N12" s="1">
        <v>7.1210000000000004</v>
      </c>
      <c r="O12" s="3">
        <v>-5.1999999999999998E-3</v>
      </c>
      <c r="Q12" s="15" t="s">
        <v>17</v>
      </c>
      <c r="R12" s="11">
        <v>0.13500000000000001</v>
      </c>
      <c r="S12" s="16"/>
      <c r="T12" s="15" t="s">
        <v>64</v>
      </c>
      <c r="U12" s="11">
        <v>4.8500000000000001E-2</v>
      </c>
      <c r="W12" s="24" t="s">
        <v>78</v>
      </c>
      <c r="X12" s="25">
        <v>6.5000000000000002E-2</v>
      </c>
      <c r="Z12" s="2">
        <v>45291</v>
      </c>
      <c r="AA12" s="1">
        <v>4.1719999999999997</v>
      </c>
      <c r="AE12" s="2">
        <v>42339</v>
      </c>
      <c r="AF12" s="22">
        <v>8.5000000000000006E-2</v>
      </c>
    </row>
    <row r="13" spans="1:32" ht="16.8" thickBot="1" x14ac:dyDescent="0.4">
      <c r="A13" s="2">
        <v>45323</v>
      </c>
      <c r="B13" s="1">
        <v>7.0369999999999999</v>
      </c>
      <c r="C13" s="3">
        <v>-8.3000000000000001E-3</v>
      </c>
      <c r="E13" s="2">
        <v>45323</v>
      </c>
      <c r="F13" s="1">
        <v>7.0590000000000002</v>
      </c>
      <c r="G13" s="3">
        <v>4.4000000000000003E-3</v>
      </c>
      <c r="I13" s="2">
        <v>45323</v>
      </c>
      <c r="J13" s="1">
        <v>7.0780000000000003</v>
      </c>
      <c r="K13" s="3">
        <v>-9.1999999999999998E-3</v>
      </c>
      <c r="M13" s="2">
        <v>45323</v>
      </c>
      <c r="N13" s="1">
        <v>7.1580000000000004</v>
      </c>
      <c r="O13" s="3">
        <v>-1.5299999999999999E-2</v>
      </c>
      <c r="Q13" s="15" t="s">
        <v>18</v>
      </c>
      <c r="R13" s="11">
        <v>4.1000000000000002E-2</v>
      </c>
      <c r="S13" s="16"/>
      <c r="T13" s="15" t="s">
        <v>65</v>
      </c>
      <c r="U13" s="11">
        <v>5.0900000000000001E-2</v>
      </c>
      <c r="W13" s="24" t="s">
        <v>79</v>
      </c>
      <c r="X13" s="25">
        <v>6.5000000000000002E-2</v>
      </c>
      <c r="Z13" s="27">
        <v>45657</v>
      </c>
      <c r="AA13" s="13">
        <v>3.2</v>
      </c>
      <c r="AE13" s="2">
        <v>41974</v>
      </c>
      <c r="AF13" s="22">
        <v>8.2100000000000006E-2</v>
      </c>
    </row>
    <row r="14" spans="1:32" ht="16.8" thickBot="1" x14ac:dyDescent="0.4">
      <c r="A14" s="2">
        <v>45292</v>
      </c>
      <c r="B14" s="1">
        <v>7.0960000000000001</v>
      </c>
      <c r="C14" s="3">
        <v>-2E-3</v>
      </c>
      <c r="E14" s="2">
        <v>45292</v>
      </c>
      <c r="F14" s="1">
        <v>7.0279999999999996</v>
      </c>
      <c r="G14" s="3">
        <v>-5.1999999999999998E-3</v>
      </c>
      <c r="I14" s="2">
        <v>45292</v>
      </c>
      <c r="J14" s="1">
        <v>7.1440000000000001</v>
      </c>
      <c r="K14" s="3">
        <v>-4.4999999999999997E-3</v>
      </c>
      <c r="M14" s="2">
        <v>45292</v>
      </c>
      <c r="N14" s="1">
        <v>7.2690000000000001</v>
      </c>
      <c r="O14" s="3">
        <v>-1.8499999999999999E-2</v>
      </c>
      <c r="Q14" s="15" t="s">
        <v>19</v>
      </c>
      <c r="R14" s="11">
        <v>5.3999999999999999E-2</v>
      </c>
      <c r="S14" s="16"/>
      <c r="T14" s="15" t="s">
        <v>54</v>
      </c>
      <c r="U14" s="11">
        <v>5.0999999999999997E-2</v>
      </c>
      <c r="W14" s="24" t="s">
        <v>80</v>
      </c>
      <c r="X14" s="25">
        <v>6.5000000000000002E-2</v>
      </c>
      <c r="AE14" s="30"/>
    </row>
    <row r="15" spans="1:32" ht="16.8" thickBot="1" x14ac:dyDescent="0.4">
      <c r="A15" s="2">
        <v>45261</v>
      </c>
      <c r="B15" s="1">
        <v>7.11</v>
      </c>
      <c r="C15" s="3">
        <v>-1.61E-2</v>
      </c>
      <c r="E15" s="2">
        <v>45261</v>
      </c>
      <c r="F15" s="1">
        <v>7.0650000000000004</v>
      </c>
      <c r="G15" s="3">
        <v>-3.0700000000000002E-2</v>
      </c>
      <c r="I15" s="2">
        <v>45261</v>
      </c>
      <c r="J15" s="1">
        <v>7.1760000000000002</v>
      </c>
      <c r="K15" s="3">
        <v>-1.4200000000000001E-2</v>
      </c>
      <c r="M15" s="2">
        <v>45261</v>
      </c>
      <c r="N15" s="1">
        <v>7.4059999999999997</v>
      </c>
      <c r="O15" s="3">
        <v>-1.2699999999999999E-2</v>
      </c>
      <c r="Q15" s="15" t="s">
        <v>20</v>
      </c>
      <c r="R15" s="11">
        <v>8.4000000000000005E-2</v>
      </c>
      <c r="S15" s="16"/>
      <c r="T15" s="15" t="s">
        <v>55</v>
      </c>
      <c r="U15" s="11">
        <v>5.6899999999999999E-2</v>
      </c>
      <c r="W15" s="24" t="s">
        <v>81</v>
      </c>
      <c r="X15" s="25">
        <v>6.5000000000000002E-2</v>
      </c>
      <c r="AE15" s="30"/>
    </row>
    <row r="16" spans="1:32" ht="16.8" thickBot="1" x14ac:dyDescent="0.4">
      <c r="A16" s="2">
        <v>45231</v>
      </c>
      <c r="B16" s="1">
        <v>7.226</v>
      </c>
      <c r="C16" s="3">
        <v>-1.43E-2</v>
      </c>
      <c r="E16" s="2">
        <v>45231</v>
      </c>
      <c r="F16" s="1">
        <v>7.2889999999999997</v>
      </c>
      <c r="G16" s="3">
        <v>-8.0000000000000002E-3</v>
      </c>
      <c r="I16" s="2">
        <v>45231</v>
      </c>
      <c r="J16" s="1">
        <v>7.2789999999999999</v>
      </c>
      <c r="K16" s="3">
        <v>-9.7999999999999997E-3</v>
      </c>
      <c r="M16" s="2">
        <v>45231</v>
      </c>
      <c r="N16" s="1">
        <v>7.5010000000000003</v>
      </c>
      <c r="O16" s="3">
        <v>-1.2999999999999999E-3</v>
      </c>
      <c r="Q16" s="15" t="s">
        <v>21</v>
      </c>
      <c r="R16" s="11">
        <v>0.20100000000000001</v>
      </c>
      <c r="S16" s="16"/>
      <c r="T16" s="15" t="s">
        <v>56</v>
      </c>
      <c r="U16" s="11">
        <v>5.5500000000000001E-2</v>
      </c>
      <c r="W16" s="24" t="s">
        <v>82</v>
      </c>
      <c r="X16" s="25">
        <v>6.25E-2</v>
      </c>
      <c r="AE16" s="30"/>
      <c r="AF16" s="30"/>
    </row>
    <row r="17" spans="1:24" ht="16.8" thickBot="1" x14ac:dyDescent="0.4">
      <c r="A17" s="2">
        <v>45200</v>
      </c>
      <c r="B17" s="1">
        <v>7.3310000000000004</v>
      </c>
      <c r="C17" s="3">
        <v>5.0999999999999997E-2</v>
      </c>
      <c r="E17" s="2">
        <v>45200</v>
      </c>
      <c r="F17" s="1">
        <v>7.3479999999999999</v>
      </c>
      <c r="G17" s="3">
        <v>1.5900000000000001E-2</v>
      </c>
      <c r="I17" s="2">
        <v>45200</v>
      </c>
      <c r="J17" s="1">
        <v>7.351</v>
      </c>
      <c r="K17" s="3">
        <v>1.9599999999999999E-2</v>
      </c>
      <c r="M17" s="2">
        <v>45200</v>
      </c>
      <c r="N17" s="1">
        <v>7.5110000000000001</v>
      </c>
      <c r="O17" s="3">
        <v>1.34E-2</v>
      </c>
      <c r="Q17" s="15" t="s">
        <v>22</v>
      </c>
      <c r="R17" s="11">
        <v>1.6E-2</v>
      </c>
      <c r="S17" s="16"/>
      <c r="T17" s="15" t="s">
        <v>57</v>
      </c>
      <c r="U17" s="11">
        <v>4.87E-2</v>
      </c>
      <c r="W17" s="24" t="s">
        <v>83</v>
      </c>
      <c r="X17" s="25">
        <v>5.8999999999999997E-2</v>
      </c>
    </row>
    <row r="18" spans="1:24" ht="16.8" thickBot="1" x14ac:dyDescent="0.4">
      <c r="A18" s="2">
        <v>45170</v>
      </c>
      <c r="B18" s="1">
        <v>6.9749999999999996</v>
      </c>
      <c r="C18" s="3">
        <v>-4.0000000000000001E-3</v>
      </c>
      <c r="E18" s="2">
        <v>45170</v>
      </c>
      <c r="F18" s="1">
        <v>7.2329999999999997</v>
      </c>
      <c r="G18" s="3">
        <v>1.0800000000000001E-2</v>
      </c>
      <c r="I18" s="2">
        <v>45170</v>
      </c>
      <c r="J18" s="1">
        <v>7.21</v>
      </c>
      <c r="K18" s="3">
        <v>6.1000000000000004E-3</v>
      </c>
      <c r="M18" s="2">
        <v>45170</v>
      </c>
      <c r="N18" s="1">
        <v>7.4119999999999999</v>
      </c>
      <c r="O18" s="3">
        <v>1.0500000000000001E-2</v>
      </c>
      <c r="Q18" s="15" t="s">
        <v>23</v>
      </c>
      <c r="R18" s="11">
        <v>4.0000000000000001E-3</v>
      </c>
      <c r="S18" s="16"/>
      <c r="T18" s="15" t="s">
        <v>58</v>
      </c>
      <c r="U18" s="11">
        <v>5.0200000000000002E-2</v>
      </c>
      <c r="W18" s="24" t="s">
        <v>84</v>
      </c>
      <c r="X18" s="25">
        <v>5.3999999999999999E-2</v>
      </c>
    </row>
    <row r="19" spans="1:24" ht="16.8" thickBot="1" x14ac:dyDescent="0.4">
      <c r="A19" s="2">
        <v>45139</v>
      </c>
      <c r="B19" s="1">
        <v>7.0030000000000001</v>
      </c>
      <c r="C19" s="3">
        <v>1.54E-2</v>
      </c>
      <c r="E19" s="2">
        <v>45139</v>
      </c>
      <c r="F19" s="1">
        <v>7.1559999999999997</v>
      </c>
      <c r="G19" s="3">
        <v>0</v>
      </c>
      <c r="I19" s="2">
        <v>45139</v>
      </c>
      <c r="J19" s="1">
        <v>7.1660000000000004</v>
      </c>
      <c r="K19" s="3">
        <v>-8.0000000000000004E-4</v>
      </c>
      <c r="M19" s="2">
        <v>45139</v>
      </c>
      <c r="N19" s="1">
        <v>7.335</v>
      </c>
      <c r="O19" s="3">
        <v>-4.5999999999999999E-3</v>
      </c>
      <c r="Q19" s="15" t="s">
        <v>24</v>
      </c>
      <c r="R19" s="11">
        <v>-7.4999999999999997E-2</v>
      </c>
      <c r="S19" s="16"/>
      <c r="T19" s="15" t="s">
        <v>59</v>
      </c>
      <c r="U19" s="11">
        <v>6.83E-2</v>
      </c>
      <c r="W19" s="24" t="s">
        <v>85</v>
      </c>
      <c r="X19" s="25">
        <v>4.9000000000000002E-2</v>
      </c>
    </row>
    <row r="20" spans="1:24" ht="16.8" thickBot="1" x14ac:dyDescent="0.4">
      <c r="A20" s="2">
        <v>45108</v>
      </c>
      <c r="B20" s="1">
        <v>6.8970000000000002</v>
      </c>
      <c r="C20" s="3">
        <v>6.0000000000000001E-3</v>
      </c>
      <c r="E20" s="2">
        <v>45108</v>
      </c>
      <c r="F20" s="1">
        <v>7.1559999999999997</v>
      </c>
      <c r="G20" s="3">
        <v>1.0999999999999999E-2</v>
      </c>
      <c r="I20" s="2">
        <v>45108</v>
      </c>
      <c r="J20" s="1">
        <v>7.1719999999999997</v>
      </c>
      <c r="K20" s="3">
        <v>8.6999999999999994E-3</v>
      </c>
      <c r="M20" s="2">
        <v>45108</v>
      </c>
      <c r="N20" s="1">
        <v>7.3689999999999998</v>
      </c>
      <c r="O20" s="3">
        <v>8.0000000000000004E-4</v>
      </c>
      <c r="Q20" s="15" t="s">
        <v>25</v>
      </c>
      <c r="R20" s="11">
        <v>-0.23899999999999999</v>
      </c>
      <c r="S20" s="16"/>
      <c r="T20" s="15" t="s">
        <v>60</v>
      </c>
      <c r="U20" s="11">
        <v>7.4399999999999994E-2</v>
      </c>
      <c r="W20" s="24" t="s">
        <v>86</v>
      </c>
      <c r="X20" s="25">
        <v>4.3999999999999997E-2</v>
      </c>
    </row>
    <row r="21" spans="1:24" ht="16.8" thickBot="1" x14ac:dyDescent="0.4">
      <c r="A21" s="2">
        <v>45078</v>
      </c>
      <c r="B21" s="1">
        <v>6.8559999999999999</v>
      </c>
      <c r="C21" s="3">
        <v>1.21E-2</v>
      </c>
      <c r="E21" s="2">
        <v>45078</v>
      </c>
      <c r="F21" s="1">
        <v>7.0780000000000003</v>
      </c>
      <c r="G21" s="3">
        <v>2.3400000000000001E-2</v>
      </c>
      <c r="I21" s="2">
        <v>45078</v>
      </c>
      <c r="J21" s="1">
        <v>7.11</v>
      </c>
      <c r="K21" s="3">
        <v>1.7299999999999999E-2</v>
      </c>
      <c r="M21" s="2">
        <v>45078</v>
      </c>
      <c r="N21" s="1">
        <v>7.3630000000000004</v>
      </c>
      <c r="O21" s="3">
        <v>2.9399999999999999E-2</v>
      </c>
      <c r="Q21" s="15" t="s">
        <v>26</v>
      </c>
      <c r="R21" s="11">
        <v>3.1E-2</v>
      </c>
      <c r="S21" s="16"/>
      <c r="T21" s="15" t="s">
        <v>61</v>
      </c>
      <c r="U21" s="11">
        <v>4.8099999999999997E-2</v>
      </c>
      <c r="W21" s="24" t="s">
        <v>87</v>
      </c>
      <c r="X21" s="26">
        <v>0.04</v>
      </c>
    </row>
    <row r="22" spans="1:24" ht="16.8" thickBot="1" x14ac:dyDescent="0.4">
      <c r="A22" s="2">
        <v>45047</v>
      </c>
      <c r="B22" s="1">
        <v>6.774</v>
      </c>
      <c r="C22" s="3">
        <v>-1.9E-2</v>
      </c>
      <c r="E22" s="2">
        <v>45047</v>
      </c>
      <c r="F22" s="1">
        <v>6.9160000000000004</v>
      </c>
      <c r="G22" s="3">
        <v>-1.6400000000000001E-2</v>
      </c>
      <c r="I22" s="2">
        <v>45047</v>
      </c>
      <c r="J22" s="1">
        <v>6.9889999999999999</v>
      </c>
      <c r="K22" s="3">
        <v>-1.78E-2</v>
      </c>
      <c r="M22" s="2">
        <v>45047</v>
      </c>
      <c r="N22" s="1">
        <v>7.1529999999999996</v>
      </c>
      <c r="O22" s="3">
        <v>-1.54E-2</v>
      </c>
      <c r="Q22" s="15" t="s">
        <v>27</v>
      </c>
      <c r="R22" s="11">
        <v>4.7E-2</v>
      </c>
      <c r="S22" s="16"/>
      <c r="T22" s="15" t="s">
        <v>62</v>
      </c>
      <c r="U22" s="11">
        <v>4.2500000000000003E-2</v>
      </c>
      <c r="W22" s="24" t="s">
        <v>88</v>
      </c>
      <c r="X22" s="26">
        <v>0.04</v>
      </c>
    </row>
    <row r="23" spans="1:24" ht="16.8" thickBot="1" x14ac:dyDescent="0.4">
      <c r="A23" s="2">
        <v>45017</v>
      </c>
      <c r="B23" s="1">
        <v>6.9050000000000002</v>
      </c>
      <c r="C23" s="3">
        <v>-3.2599999999999997E-2</v>
      </c>
      <c r="E23" s="2">
        <v>45017</v>
      </c>
      <c r="F23" s="1">
        <v>7.0309999999999997</v>
      </c>
      <c r="G23" s="3">
        <v>-1.9E-2</v>
      </c>
      <c r="I23" s="2">
        <v>45017</v>
      </c>
      <c r="J23" s="1">
        <v>7.1159999999999997</v>
      </c>
      <c r="K23" s="3">
        <v>-2.7199999999999998E-2</v>
      </c>
      <c r="M23" s="2">
        <v>45017</v>
      </c>
      <c r="N23" s="1">
        <v>7.2649999999999997</v>
      </c>
      <c r="O23" s="3">
        <v>-1.7600000000000001E-2</v>
      </c>
      <c r="Q23" s="15" t="s">
        <v>28</v>
      </c>
      <c r="R23" s="11">
        <v>4.4999999999999998E-2</v>
      </c>
      <c r="S23" s="16"/>
      <c r="T23" s="15" t="s">
        <v>63</v>
      </c>
      <c r="U23" s="11">
        <v>4.7E-2</v>
      </c>
      <c r="W23" s="24" t="s">
        <v>89</v>
      </c>
      <c r="X23" s="26">
        <v>0.04</v>
      </c>
    </row>
    <row r="24" spans="1:24" ht="16.8" thickBot="1" x14ac:dyDescent="0.4">
      <c r="A24" s="2">
        <v>44986</v>
      </c>
      <c r="B24" s="1">
        <v>7.1379999999999999</v>
      </c>
      <c r="C24" s="3">
        <v>-2.2100000000000002E-2</v>
      </c>
      <c r="E24" s="2">
        <v>44986</v>
      </c>
      <c r="F24" s="1">
        <v>7.1669999999999998</v>
      </c>
      <c r="G24" s="3">
        <v>-3.6400000000000002E-2</v>
      </c>
      <c r="I24" s="2">
        <v>44986</v>
      </c>
      <c r="J24" s="1">
        <v>7.3150000000000004</v>
      </c>
      <c r="K24" s="3">
        <v>-1.9E-2</v>
      </c>
      <c r="M24" s="2">
        <v>44986</v>
      </c>
      <c r="N24" s="1">
        <v>7.3949999999999996</v>
      </c>
      <c r="O24" s="3">
        <v>-5.4000000000000003E-3</v>
      </c>
      <c r="Q24" s="15" t="s">
        <v>29</v>
      </c>
      <c r="R24" s="11">
        <v>0.05</v>
      </c>
      <c r="S24" s="16"/>
      <c r="T24" s="15" t="s">
        <v>64</v>
      </c>
      <c r="U24" s="11">
        <v>5.6599999999999998E-2</v>
      </c>
      <c r="W24" s="24" t="s">
        <v>90</v>
      </c>
      <c r="X24" s="26">
        <v>0.04</v>
      </c>
    </row>
    <row r="25" spans="1:24" ht="16.8" thickBot="1" x14ac:dyDescent="0.4">
      <c r="A25" s="2">
        <v>44958</v>
      </c>
      <c r="B25" s="1">
        <v>7.2990000000000004</v>
      </c>
      <c r="C25" s="3">
        <v>7.8E-2</v>
      </c>
      <c r="E25" s="2">
        <v>44958</v>
      </c>
      <c r="F25" s="1">
        <v>7.4379999999999997</v>
      </c>
      <c r="G25" s="3">
        <v>3.09E-2</v>
      </c>
      <c r="I25" s="2">
        <v>44958</v>
      </c>
      <c r="J25" s="1">
        <v>7.4569999999999999</v>
      </c>
      <c r="K25" s="3">
        <v>1.55E-2</v>
      </c>
      <c r="M25" s="2">
        <v>44958</v>
      </c>
      <c r="N25" s="1">
        <v>7.4349999999999996</v>
      </c>
      <c r="O25" s="3">
        <v>-5.0000000000000001E-4</v>
      </c>
      <c r="Q25" s="15" t="s">
        <v>30</v>
      </c>
      <c r="R25" s="11">
        <v>5.8000000000000003E-2</v>
      </c>
      <c r="S25" s="16"/>
      <c r="T25" s="15" t="s">
        <v>65</v>
      </c>
      <c r="U25" s="11">
        <v>6.4399999999999999E-2</v>
      </c>
      <c r="W25" s="24" t="s">
        <v>91</v>
      </c>
      <c r="X25" s="26">
        <v>0.04</v>
      </c>
    </row>
    <row r="26" spans="1:24" ht="16.8" thickBot="1" x14ac:dyDescent="0.4">
      <c r="A26" s="2">
        <v>44927</v>
      </c>
      <c r="B26" s="1">
        <v>6.7709999999999999</v>
      </c>
      <c r="C26" s="3">
        <v>3.8999999999999998E-3</v>
      </c>
      <c r="E26" s="2">
        <v>44927</v>
      </c>
      <c r="F26" s="1">
        <v>7.2149999999999999</v>
      </c>
      <c r="G26" s="3">
        <v>-1.6999999999999999E-3</v>
      </c>
      <c r="I26" s="2">
        <v>44927</v>
      </c>
      <c r="J26" s="1">
        <v>7.343</v>
      </c>
      <c r="K26" s="3">
        <v>2.2000000000000001E-3</v>
      </c>
      <c r="M26" s="2">
        <v>44927</v>
      </c>
      <c r="N26" s="1">
        <v>7.4390000000000001</v>
      </c>
      <c r="O26" s="3">
        <v>-1.6000000000000001E-3</v>
      </c>
      <c r="Q26" s="15" t="s">
        <v>31</v>
      </c>
      <c r="R26" s="11">
        <v>6.6000000000000003E-2</v>
      </c>
      <c r="S26" s="16"/>
      <c r="T26" s="15" t="s">
        <v>54</v>
      </c>
      <c r="U26" s="11">
        <v>6.5199999999999994E-2</v>
      </c>
      <c r="W26" s="24" t="s">
        <v>92</v>
      </c>
      <c r="X26" s="26">
        <v>0.04</v>
      </c>
    </row>
    <row r="27" spans="1:24" ht="16.8" thickBot="1" x14ac:dyDescent="0.4">
      <c r="A27" s="2">
        <v>44896</v>
      </c>
      <c r="B27" s="1">
        <v>6.7450000000000001</v>
      </c>
      <c r="C27" s="3">
        <v>-1.8E-3</v>
      </c>
      <c r="E27" s="2">
        <v>44896</v>
      </c>
      <c r="F27" s="1">
        <v>7.2270000000000003</v>
      </c>
      <c r="G27" s="3">
        <v>1.3599999999999999E-2</v>
      </c>
      <c r="I27" s="2">
        <v>44896</v>
      </c>
      <c r="J27" s="1">
        <v>7.327</v>
      </c>
      <c r="K27" s="3">
        <v>6.4999999999999997E-3</v>
      </c>
      <c r="M27" s="2">
        <v>44896</v>
      </c>
      <c r="N27" s="1">
        <v>7.4509999999999996</v>
      </c>
      <c r="O27" s="3">
        <v>8.0000000000000002E-3</v>
      </c>
      <c r="Q27" s="15" t="s">
        <v>32</v>
      </c>
      <c r="R27" s="11">
        <v>7.0999999999999994E-2</v>
      </c>
      <c r="S27" s="16"/>
      <c r="T27" s="15" t="s">
        <v>55</v>
      </c>
      <c r="U27" s="11">
        <v>5.7200000000000001E-2</v>
      </c>
      <c r="W27" s="24" t="s">
        <v>93</v>
      </c>
      <c r="X27" s="26">
        <v>0.04</v>
      </c>
    </row>
    <row r="28" spans="1:24" ht="16.8" thickBot="1" x14ac:dyDescent="0.4">
      <c r="A28" s="2">
        <v>44866</v>
      </c>
      <c r="B28" s="1">
        <v>6.7569999999999997</v>
      </c>
      <c r="C28" s="3">
        <v>-8.3999999999999995E-3</v>
      </c>
      <c r="E28" s="2">
        <v>44866</v>
      </c>
      <c r="F28" s="1">
        <v>7.13</v>
      </c>
      <c r="G28" s="3">
        <v>-3.3500000000000002E-2</v>
      </c>
      <c r="I28" s="2">
        <v>44866</v>
      </c>
      <c r="J28" s="1">
        <v>7.28</v>
      </c>
      <c r="K28" s="3">
        <v>-2.2200000000000001E-2</v>
      </c>
      <c r="M28" s="2">
        <v>44866</v>
      </c>
      <c r="N28" s="1">
        <v>7.3920000000000003</v>
      </c>
      <c r="O28" s="3">
        <v>-2.3099999999999999E-2</v>
      </c>
      <c r="Q28" s="15" t="s">
        <v>33</v>
      </c>
      <c r="R28" s="11">
        <v>8.2000000000000003E-2</v>
      </c>
      <c r="S28" s="16"/>
      <c r="T28" s="15" t="s">
        <v>56</v>
      </c>
      <c r="U28" s="11">
        <v>5.8799999999999998E-2</v>
      </c>
      <c r="W28" s="24" t="s">
        <v>94</v>
      </c>
      <c r="X28" s="26">
        <v>0.04</v>
      </c>
    </row>
    <row r="29" spans="1:24" ht="16.8" thickBot="1" x14ac:dyDescent="0.4">
      <c r="A29" s="2">
        <v>44835</v>
      </c>
      <c r="B29" s="1">
        <v>6.8140000000000001</v>
      </c>
      <c r="C29" s="3">
        <v>1.7000000000000001E-2</v>
      </c>
      <c r="E29" s="2">
        <v>44835</v>
      </c>
      <c r="F29" s="1">
        <v>7.3769999999999998</v>
      </c>
      <c r="G29" s="3">
        <v>8.2000000000000007E-3</v>
      </c>
      <c r="I29" s="2">
        <v>44835</v>
      </c>
      <c r="J29" s="1">
        <v>7.4450000000000003</v>
      </c>
      <c r="K29" s="3">
        <v>6.4000000000000003E-3</v>
      </c>
      <c r="M29" s="2">
        <v>44835</v>
      </c>
      <c r="N29" s="1">
        <v>7.5670000000000002</v>
      </c>
      <c r="O29" s="3">
        <v>2.8999999999999998E-3</v>
      </c>
      <c r="Q29" s="15" t="s">
        <v>34</v>
      </c>
      <c r="R29" s="11">
        <v>7.6999999999999999E-2</v>
      </c>
      <c r="S29" s="16"/>
      <c r="T29" s="15" t="s">
        <v>57</v>
      </c>
      <c r="U29" s="11">
        <v>6.7699999999999996E-2</v>
      </c>
      <c r="W29" s="24" t="s">
        <v>95</v>
      </c>
      <c r="X29" s="26">
        <v>0.04</v>
      </c>
    </row>
    <row r="30" spans="1:24" ht="16.8" thickBot="1" x14ac:dyDescent="0.4">
      <c r="A30" s="2">
        <v>44805</v>
      </c>
      <c r="B30" s="1">
        <v>6.7</v>
      </c>
      <c r="C30" s="3">
        <v>5.6300000000000003E-2</v>
      </c>
      <c r="E30" s="2">
        <v>44805</v>
      </c>
      <c r="F30" s="1">
        <v>7.3170000000000002</v>
      </c>
      <c r="G30" s="3">
        <v>4.7399999999999998E-2</v>
      </c>
      <c r="I30" s="2">
        <v>44805</v>
      </c>
      <c r="J30" s="1">
        <v>7.3979999999999997</v>
      </c>
      <c r="K30" s="3">
        <v>2.92E-2</v>
      </c>
      <c r="M30" s="2">
        <v>44805</v>
      </c>
      <c r="N30" s="1">
        <v>7.5449999999999999</v>
      </c>
      <c r="O30" s="3">
        <v>1.11E-2</v>
      </c>
      <c r="Q30" s="15" t="s">
        <v>35</v>
      </c>
      <c r="R30" s="11">
        <v>7.1999999999999995E-2</v>
      </c>
      <c r="S30" s="16"/>
      <c r="T30" s="15" t="s">
        <v>58</v>
      </c>
      <c r="U30" s="11">
        <v>7.4099999999999999E-2</v>
      </c>
      <c r="W30" s="24" t="s">
        <v>96</v>
      </c>
      <c r="X30" s="26">
        <v>0.04</v>
      </c>
    </row>
    <row r="31" spans="1:24" ht="16.8" thickBot="1" x14ac:dyDescent="0.4">
      <c r="A31" s="2">
        <v>44774</v>
      </c>
      <c r="B31" s="1">
        <v>6.343</v>
      </c>
      <c r="C31" s="3">
        <v>-5.9999999999999995E-4</v>
      </c>
      <c r="E31" s="2">
        <v>44774</v>
      </c>
      <c r="F31" s="1">
        <v>6.9859999999999998</v>
      </c>
      <c r="G31" s="3">
        <v>-1.24E-2</v>
      </c>
      <c r="I31" s="2">
        <v>44774</v>
      </c>
      <c r="J31" s="1">
        <v>7.1879999999999997</v>
      </c>
      <c r="K31" s="3">
        <v>-1.7999999999999999E-2</v>
      </c>
      <c r="M31" s="2">
        <v>44774</v>
      </c>
      <c r="N31" s="1">
        <v>7.4619999999999997</v>
      </c>
      <c r="O31" s="3">
        <v>-2.8299999999999999E-2</v>
      </c>
      <c r="Q31" s="15" t="s">
        <v>36</v>
      </c>
      <c r="R31" s="11">
        <v>6.3E-2</v>
      </c>
      <c r="S31" s="16"/>
      <c r="T31" s="15" t="s">
        <v>59</v>
      </c>
      <c r="U31" s="17">
        <v>7.0000000000000007E-2</v>
      </c>
      <c r="W31" s="24" t="s">
        <v>97</v>
      </c>
      <c r="X31" s="26">
        <v>0.04</v>
      </c>
    </row>
    <row r="32" spans="1:24" ht="16.8" thickBot="1" x14ac:dyDescent="0.4">
      <c r="A32" s="2">
        <v>44743</v>
      </c>
      <c r="B32" s="1">
        <v>6.3470000000000004</v>
      </c>
      <c r="C32" s="3">
        <v>2.2599999999999999E-2</v>
      </c>
      <c r="E32" s="2">
        <v>44743</v>
      </c>
      <c r="F32" s="1">
        <v>7.0739999999999998</v>
      </c>
      <c r="G32" s="3">
        <v>-2.4899999999999999E-2</v>
      </c>
      <c r="I32" s="2">
        <v>44743</v>
      </c>
      <c r="J32" s="1">
        <v>7.32</v>
      </c>
      <c r="K32" s="3">
        <v>-1.7399999999999999E-2</v>
      </c>
      <c r="M32" s="2">
        <v>44743</v>
      </c>
      <c r="N32" s="1">
        <v>7.6790000000000003</v>
      </c>
      <c r="O32" s="3">
        <v>-5.7999999999999996E-3</v>
      </c>
      <c r="Q32" s="15" t="s">
        <v>37</v>
      </c>
      <c r="R32" s="11">
        <v>5.7000000000000002E-2</v>
      </c>
      <c r="S32" s="16"/>
      <c r="T32" s="15" t="s">
        <v>60</v>
      </c>
      <c r="U32" s="11">
        <v>6.7100000000000007E-2</v>
      </c>
      <c r="W32" s="24" t="s">
        <v>98</v>
      </c>
      <c r="X32" s="26">
        <v>0.04</v>
      </c>
    </row>
    <row r="33" spans="1:24" ht="16.8" thickBot="1" x14ac:dyDescent="0.4">
      <c r="A33" s="2">
        <v>44713</v>
      </c>
      <c r="B33" s="1">
        <v>6.2069999999999999</v>
      </c>
      <c r="C33" s="3">
        <v>3.2300000000000002E-2</v>
      </c>
      <c r="E33" s="2">
        <v>44713</v>
      </c>
      <c r="F33" s="1">
        <v>7.2549999999999999</v>
      </c>
      <c r="G33" s="3">
        <v>6.1999999999999998E-3</v>
      </c>
      <c r="I33" s="2">
        <v>44713</v>
      </c>
      <c r="J33" s="1">
        <v>7.45</v>
      </c>
      <c r="K33" s="3">
        <v>4.7000000000000002E-3</v>
      </c>
      <c r="M33" s="2">
        <v>44713</v>
      </c>
      <c r="N33" s="1">
        <v>7.7240000000000002</v>
      </c>
      <c r="O33" s="3">
        <v>7.1999999999999998E-3</v>
      </c>
      <c r="Q33" s="15" t="s">
        <v>38</v>
      </c>
      <c r="R33" s="11">
        <v>6.0999999999999999E-2</v>
      </c>
      <c r="S33" s="16"/>
      <c r="T33" s="15" t="s">
        <v>61</v>
      </c>
      <c r="U33" s="11">
        <v>7.0099999999999996E-2</v>
      </c>
      <c r="W33" s="24" t="s">
        <v>99</v>
      </c>
      <c r="X33" s="25">
        <v>4.3999999999999997E-2</v>
      </c>
    </row>
    <row r="34" spans="1:24" ht="16.8" thickBot="1" x14ac:dyDescent="0.4">
      <c r="A34" s="2">
        <v>44682</v>
      </c>
      <c r="B34" s="1">
        <v>6.0129999999999999</v>
      </c>
      <c r="C34" s="3">
        <v>0.24909999999999999</v>
      </c>
      <c r="E34" s="2">
        <v>44682</v>
      </c>
      <c r="F34" s="1">
        <v>7.21</v>
      </c>
      <c r="G34" s="3">
        <v>7.8899999999999998E-2</v>
      </c>
      <c r="I34" s="2">
        <v>44682</v>
      </c>
      <c r="J34" s="1">
        <v>7.415</v>
      </c>
      <c r="K34" s="3">
        <v>3.8699999999999998E-2</v>
      </c>
      <c r="M34" s="2">
        <v>44682</v>
      </c>
      <c r="N34" s="1">
        <v>7.6689999999999996</v>
      </c>
      <c r="O34" s="3">
        <v>3.3399999999999999E-2</v>
      </c>
      <c r="Q34" s="15" t="s">
        <v>39</v>
      </c>
      <c r="R34" s="11">
        <v>7.0000000000000007E-2</v>
      </c>
      <c r="S34" s="16"/>
      <c r="T34" s="15" t="s">
        <v>62</v>
      </c>
      <c r="U34" s="11">
        <v>7.0400000000000004E-2</v>
      </c>
      <c r="W34" s="24" t="s">
        <v>100</v>
      </c>
      <c r="X34" s="25">
        <v>5.1499999999999997E-2</v>
      </c>
    </row>
    <row r="35" spans="1:24" ht="16.8" thickBot="1" x14ac:dyDescent="0.4">
      <c r="A35" s="2">
        <v>44652</v>
      </c>
      <c r="B35" s="1">
        <v>4.8140000000000001</v>
      </c>
      <c r="C35" s="3">
        <v>0.11409999999999999</v>
      </c>
      <c r="E35" s="2">
        <v>44652</v>
      </c>
      <c r="F35" s="1">
        <v>6.6829999999999998</v>
      </c>
      <c r="G35" s="3">
        <v>9.5399999999999999E-2</v>
      </c>
      <c r="I35" s="2">
        <v>44652</v>
      </c>
      <c r="J35" s="1">
        <v>7.1390000000000002</v>
      </c>
      <c r="K35" s="3">
        <v>4.3299999999999998E-2</v>
      </c>
      <c r="M35" s="2">
        <v>44652</v>
      </c>
      <c r="N35" s="1">
        <v>7.4210000000000003</v>
      </c>
      <c r="O35" s="3">
        <v>2.1499999999999998E-2</v>
      </c>
      <c r="Q35" s="15" t="s">
        <v>40</v>
      </c>
      <c r="R35" s="11">
        <v>7.2999999999999995E-2</v>
      </c>
      <c r="S35" s="16"/>
      <c r="T35" s="15" t="s">
        <v>63</v>
      </c>
      <c r="U35" s="11">
        <v>7.7899999999999997E-2</v>
      </c>
      <c r="W35" s="24" t="s">
        <v>101</v>
      </c>
      <c r="X35" s="25">
        <v>5.1499999999999997E-2</v>
      </c>
    </row>
    <row r="36" spans="1:24" ht="16.8" thickBot="1" x14ac:dyDescent="0.4">
      <c r="A36" s="2">
        <v>44621</v>
      </c>
      <c r="B36" s="1">
        <v>4.3209999999999997</v>
      </c>
      <c r="C36" s="3">
        <v>-1.2800000000000001E-2</v>
      </c>
      <c r="E36" s="2">
        <v>44621</v>
      </c>
      <c r="F36" s="1">
        <v>6.101</v>
      </c>
      <c r="G36" s="3">
        <v>8.8999999999999999E-3</v>
      </c>
      <c r="I36" s="2">
        <v>44621</v>
      </c>
      <c r="J36" s="1">
        <v>6.843</v>
      </c>
      <c r="K36" s="3">
        <v>1.0800000000000001E-2</v>
      </c>
      <c r="M36" s="2">
        <v>44621</v>
      </c>
      <c r="N36" s="1">
        <v>7.2649999999999997</v>
      </c>
      <c r="O36" s="3">
        <v>1.7500000000000002E-2</v>
      </c>
      <c r="Q36" s="15" t="s">
        <v>41</v>
      </c>
      <c r="R36" s="11">
        <v>7.0999999999999994E-2</v>
      </c>
      <c r="S36" s="16"/>
      <c r="T36" s="15" t="s">
        <v>64</v>
      </c>
      <c r="U36" s="11">
        <v>6.9500000000000006E-2</v>
      </c>
      <c r="W36" s="24" t="s">
        <v>102</v>
      </c>
      <c r="X36" s="25">
        <v>5.1499999999999997E-2</v>
      </c>
    </row>
    <row r="37" spans="1:24" ht="16.8" thickBot="1" x14ac:dyDescent="0.4">
      <c r="A37" s="2">
        <v>44593</v>
      </c>
      <c r="B37" s="1">
        <v>4.3769999999999998</v>
      </c>
      <c r="C37" s="3">
        <v>-2.4299999999999999E-2</v>
      </c>
      <c r="E37" s="2">
        <v>44593</v>
      </c>
      <c r="F37" s="1">
        <v>6.0469999999999997</v>
      </c>
      <c r="G37" s="3">
        <v>2.8E-3</v>
      </c>
      <c r="I37" s="2">
        <v>44593</v>
      </c>
      <c r="J37" s="1">
        <v>6.77</v>
      </c>
      <c r="K37" s="3">
        <v>1.29E-2</v>
      </c>
      <c r="M37" s="2">
        <v>44593</v>
      </c>
      <c r="N37" s="1">
        <v>7.14</v>
      </c>
      <c r="O37" s="3">
        <v>-0.02</v>
      </c>
      <c r="Q37" s="15" t="s">
        <v>42</v>
      </c>
      <c r="R37" s="11">
        <v>7.9000000000000001E-2</v>
      </c>
      <c r="S37" s="16"/>
      <c r="T37" s="15" t="s">
        <v>65</v>
      </c>
      <c r="U37" s="11">
        <v>6.0699999999999997E-2</v>
      </c>
      <c r="W37" s="24" t="s">
        <v>103</v>
      </c>
      <c r="X37" s="25">
        <v>5.3999999999999999E-2</v>
      </c>
    </row>
    <row r="38" spans="1:24" ht="16.8" thickBot="1" x14ac:dyDescent="0.4">
      <c r="A38" s="2">
        <v>44562</v>
      </c>
      <c r="B38" s="1">
        <v>4.4859999999999998</v>
      </c>
      <c r="C38" s="3">
        <v>2.7199999999999998E-2</v>
      </c>
      <c r="E38" s="2">
        <v>44562</v>
      </c>
      <c r="F38" s="1">
        <v>6.03</v>
      </c>
      <c r="G38" s="3">
        <v>2.87E-2</v>
      </c>
      <c r="I38" s="2">
        <v>44562</v>
      </c>
      <c r="J38" s="1">
        <v>6.6840000000000002</v>
      </c>
      <c r="K38" s="3">
        <v>3.56E-2</v>
      </c>
      <c r="M38" s="2">
        <v>44562</v>
      </c>
      <c r="N38" s="1">
        <v>7.2859999999999996</v>
      </c>
      <c r="O38" s="3">
        <v>3.1699999999999999E-2</v>
      </c>
      <c r="Q38" s="15" t="s">
        <v>43</v>
      </c>
      <c r="R38" s="11">
        <v>7.2999999999999995E-2</v>
      </c>
      <c r="S38" s="16"/>
      <c r="T38" s="15" t="s">
        <v>54</v>
      </c>
      <c r="U38" s="11">
        <v>6.0100000000000001E-2</v>
      </c>
      <c r="W38" s="24" t="s">
        <v>104</v>
      </c>
      <c r="X38" s="25">
        <v>5.7500000000000002E-2</v>
      </c>
    </row>
    <row r="39" spans="1:24" ht="16.8" thickBot="1" x14ac:dyDescent="0.4">
      <c r="A39" s="2">
        <v>44531</v>
      </c>
      <c r="B39" s="1">
        <v>4.367</v>
      </c>
      <c r="C39" s="3">
        <v>2.5399999999999999E-2</v>
      </c>
      <c r="E39" s="2">
        <v>44531</v>
      </c>
      <c r="F39" s="1">
        <v>5.8620000000000001</v>
      </c>
      <c r="G39" s="3">
        <v>2.9700000000000001E-2</v>
      </c>
      <c r="I39" s="2">
        <v>44531</v>
      </c>
      <c r="J39" s="1">
        <v>6.4539999999999997</v>
      </c>
      <c r="K39" s="3">
        <v>2.0199999999999999E-2</v>
      </c>
      <c r="M39" s="2">
        <v>44531</v>
      </c>
      <c r="N39" s="1">
        <v>7.0620000000000003</v>
      </c>
      <c r="O39" s="3">
        <v>2.63E-2</v>
      </c>
      <c r="Q39" s="15" t="s">
        <v>44</v>
      </c>
      <c r="R39" s="11">
        <v>7.3999999999999996E-2</v>
      </c>
      <c r="S39" s="16"/>
      <c r="T39" s="15" t="s">
        <v>55</v>
      </c>
      <c r="U39" s="11">
        <v>5.5899999999999998E-2</v>
      </c>
      <c r="W39" s="24" t="s">
        <v>105</v>
      </c>
      <c r="X39" s="26">
        <v>0.06</v>
      </c>
    </row>
    <row r="40" spans="1:24" ht="16.8" thickBot="1" x14ac:dyDescent="0.4">
      <c r="A40" s="2">
        <v>44501</v>
      </c>
      <c r="B40" s="1">
        <v>4.2590000000000003</v>
      </c>
      <c r="C40" s="3">
        <v>3.6999999999999998E-2</v>
      </c>
      <c r="E40" s="2">
        <v>44501</v>
      </c>
      <c r="F40" s="1">
        <v>5.6929999999999996</v>
      </c>
      <c r="G40" s="3">
        <v>-2.92E-2</v>
      </c>
      <c r="I40" s="2">
        <v>44501</v>
      </c>
      <c r="J40" s="1">
        <v>6.3259999999999996</v>
      </c>
      <c r="K40" s="3">
        <v>-9.7000000000000003E-3</v>
      </c>
      <c r="M40" s="2">
        <v>44501</v>
      </c>
      <c r="N40" s="1">
        <v>6.8810000000000002</v>
      </c>
      <c r="O40" s="3">
        <v>-1.8700000000000001E-2</v>
      </c>
      <c r="Q40" s="15" t="s">
        <v>45</v>
      </c>
      <c r="R40" s="11">
        <v>7.0000000000000007E-2</v>
      </c>
      <c r="S40" s="16"/>
      <c r="T40" s="15" t="s">
        <v>56</v>
      </c>
      <c r="U40" s="11">
        <v>4.9099999999999998E-2</v>
      </c>
      <c r="W40" s="24" t="s">
        <v>106</v>
      </c>
      <c r="X40" s="25">
        <v>6.25E-2</v>
      </c>
    </row>
    <row r="41" spans="1:24" ht="16.8" thickBot="1" x14ac:dyDescent="0.4">
      <c r="A41" s="2">
        <v>44470</v>
      </c>
      <c r="B41" s="1">
        <v>4.1070000000000002</v>
      </c>
      <c r="C41" s="3">
        <v>2.01E-2</v>
      </c>
      <c r="E41" s="2">
        <v>44470</v>
      </c>
      <c r="F41" s="1">
        <v>5.8639999999999999</v>
      </c>
      <c r="G41" s="3">
        <v>3.5999999999999997E-2</v>
      </c>
      <c r="I41" s="2">
        <v>44470</v>
      </c>
      <c r="J41" s="1">
        <v>6.3879999999999999</v>
      </c>
      <c r="K41" s="3">
        <v>2.6499999999999999E-2</v>
      </c>
      <c r="M41" s="2">
        <v>44470</v>
      </c>
      <c r="N41" s="1">
        <v>7.0119999999999996</v>
      </c>
      <c r="O41" s="3">
        <v>5.8999999999999999E-3</v>
      </c>
      <c r="Q41" s="15" t="s">
        <v>46</v>
      </c>
      <c r="R41" s="11">
        <v>7.4999999999999997E-2</v>
      </c>
      <c r="S41" s="16"/>
      <c r="T41" s="15" t="s">
        <v>57</v>
      </c>
      <c r="U41" s="11">
        <v>4.48E-2</v>
      </c>
      <c r="W41" s="24" t="s">
        <v>107</v>
      </c>
      <c r="X41" s="25">
        <v>6.5000000000000002E-2</v>
      </c>
    </row>
    <row r="42" spans="1:24" ht="16.8" thickBot="1" x14ac:dyDescent="0.4">
      <c r="A42" s="2">
        <v>44440</v>
      </c>
      <c r="B42" s="1">
        <v>4.0259999999999998</v>
      </c>
      <c r="C42" s="3">
        <v>4.5999999999999999E-2</v>
      </c>
      <c r="E42" s="2">
        <v>44440</v>
      </c>
      <c r="F42" s="1">
        <v>5.66</v>
      </c>
      <c r="G42" s="3">
        <v>1.6000000000000001E-3</v>
      </c>
      <c r="I42" s="2">
        <v>44440</v>
      </c>
      <c r="J42" s="1">
        <v>6.2229999999999999</v>
      </c>
      <c r="K42" s="3">
        <v>1.2999999999999999E-3</v>
      </c>
      <c r="M42" s="2">
        <v>44440</v>
      </c>
      <c r="N42" s="1">
        <v>6.9710000000000001</v>
      </c>
      <c r="O42" s="3">
        <v>-1.66E-2</v>
      </c>
      <c r="Q42" s="15" t="s">
        <v>47</v>
      </c>
      <c r="R42" s="11">
        <v>7.4999999999999997E-2</v>
      </c>
      <c r="S42" s="16"/>
      <c r="T42" s="15" t="s">
        <v>58</v>
      </c>
      <c r="U42" s="11">
        <v>4.3499999999999997E-2</v>
      </c>
      <c r="W42" s="24" t="s">
        <v>108</v>
      </c>
      <c r="X42" s="25">
        <v>6.5000000000000002E-2</v>
      </c>
    </row>
    <row r="43" spans="1:24" ht="16.8" thickBot="1" x14ac:dyDescent="0.4">
      <c r="A43" s="2">
        <v>44409</v>
      </c>
      <c r="B43" s="1">
        <v>3.8490000000000002</v>
      </c>
      <c r="C43" s="3">
        <v>-4.7500000000000001E-2</v>
      </c>
      <c r="E43" s="2">
        <v>44409</v>
      </c>
      <c r="F43" s="1">
        <v>5.6509999999999998</v>
      </c>
      <c r="G43" s="3">
        <v>-1.3100000000000001E-2</v>
      </c>
      <c r="I43" s="2">
        <v>44409</v>
      </c>
      <c r="J43" s="1">
        <v>6.2149999999999999</v>
      </c>
      <c r="K43" s="3">
        <v>1.8E-3</v>
      </c>
      <c r="M43" s="2">
        <v>44409</v>
      </c>
      <c r="N43" s="1">
        <v>7.0890000000000004</v>
      </c>
      <c r="O43" s="3">
        <v>-1.2999999999999999E-3</v>
      </c>
      <c r="Q43" s="15" t="s">
        <v>48</v>
      </c>
      <c r="R43" s="11">
        <v>5.2999999999999999E-2</v>
      </c>
      <c r="S43" s="16"/>
      <c r="T43" s="15" t="s">
        <v>59</v>
      </c>
      <c r="U43" s="11">
        <v>5.2999999999999999E-2</v>
      </c>
      <c r="W43" s="24" t="s">
        <v>109</v>
      </c>
      <c r="X43" s="25">
        <v>6.5000000000000002E-2</v>
      </c>
    </row>
    <row r="44" spans="1:24" ht="16.8" thickBot="1" x14ac:dyDescent="0.4">
      <c r="A44" s="2">
        <v>44378</v>
      </c>
      <c r="B44" s="1">
        <v>4.0410000000000004</v>
      </c>
      <c r="C44" s="3">
        <v>-1.2E-2</v>
      </c>
      <c r="E44" s="2">
        <v>44378</v>
      </c>
      <c r="F44" s="1">
        <v>5.726</v>
      </c>
      <c r="G44" s="3">
        <v>1E-3</v>
      </c>
      <c r="I44" s="2">
        <v>44378</v>
      </c>
      <c r="J44" s="1">
        <v>6.2039999999999997</v>
      </c>
      <c r="K44" s="3">
        <v>2.53E-2</v>
      </c>
      <c r="M44" s="2">
        <v>44378</v>
      </c>
      <c r="N44" s="1">
        <v>7.0979999999999999</v>
      </c>
      <c r="O44" s="3">
        <v>1E-4</v>
      </c>
      <c r="Q44" s="15" t="s">
        <v>49</v>
      </c>
      <c r="R44" s="11">
        <v>5.7000000000000002E-2</v>
      </c>
      <c r="S44" s="16"/>
      <c r="T44" s="15" t="s">
        <v>60</v>
      </c>
      <c r="U44" s="11">
        <v>5.5899999999999998E-2</v>
      </c>
      <c r="W44" s="24" t="s">
        <v>110</v>
      </c>
      <c r="X44" s="25">
        <v>6.25E-2</v>
      </c>
    </row>
    <row r="45" spans="1:24" x14ac:dyDescent="0.35">
      <c r="A45" s="2">
        <v>44348</v>
      </c>
      <c r="B45" s="1">
        <v>4.09</v>
      </c>
      <c r="C45" s="3">
        <v>8.6300000000000002E-2</v>
      </c>
      <c r="E45" s="2">
        <v>44348</v>
      </c>
      <c r="F45" s="1">
        <v>5.72</v>
      </c>
      <c r="G45" s="3">
        <v>2.3599999999999999E-2</v>
      </c>
      <c r="I45" s="2">
        <v>44348</v>
      </c>
      <c r="J45" s="1">
        <v>6.0510000000000002</v>
      </c>
      <c r="K45" s="3">
        <v>4.7999999999999996E-3</v>
      </c>
      <c r="M45" s="2">
        <v>44348</v>
      </c>
      <c r="N45" s="1">
        <v>7.0970000000000004</v>
      </c>
      <c r="O45" s="3">
        <v>2.23E-2</v>
      </c>
      <c r="Q45" s="15" t="s">
        <v>51</v>
      </c>
      <c r="R45" s="11">
        <v>4.5999999999999999E-2</v>
      </c>
      <c r="S45" s="18"/>
      <c r="T45" s="15" t="s">
        <v>61</v>
      </c>
      <c r="U45" s="11">
        <v>6.2600000000000003E-2</v>
      </c>
      <c r="W45" s="24" t="s">
        <v>111</v>
      </c>
      <c r="X45" s="26">
        <v>0.06</v>
      </c>
    </row>
    <row r="46" spans="1:24" x14ac:dyDescent="0.35">
      <c r="A46" s="2">
        <v>44317</v>
      </c>
      <c r="B46" s="1">
        <v>3.7650000000000001</v>
      </c>
      <c r="C46" s="3">
        <v>-1.41E-2</v>
      </c>
      <c r="E46" s="2">
        <v>44317</v>
      </c>
      <c r="F46" s="1">
        <v>5.5880000000000001</v>
      </c>
      <c r="G46" s="3">
        <v>3.1E-2</v>
      </c>
      <c r="I46" s="2">
        <v>44317</v>
      </c>
      <c r="J46" s="1">
        <v>6.0220000000000002</v>
      </c>
      <c r="K46" s="3">
        <v>-1.2999999999999999E-3</v>
      </c>
      <c r="M46" s="2">
        <v>44317</v>
      </c>
      <c r="N46" s="1">
        <v>6.9420000000000002</v>
      </c>
      <c r="O46" s="3">
        <v>2.3900000000000001E-2</v>
      </c>
      <c r="Q46" s="19" t="s">
        <v>52</v>
      </c>
      <c r="R46" s="12">
        <v>4.7E-2</v>
      </c>
      <c r="S46" s="20"/>
      <c r="T46" s="15" t="s">
        <v>62</v>
      </c>
      <c r="U46" s="11">
        <v>6.3E-2</v>
      </c>
      <c r="W46" s="24" t="s">
        <v>112</v>
      </c>
      <c r="X46" s="26">
        <v>0.06</v>
      </c>
    </row>
    <row r="47" spans="1:24" x14ac:dyDescent="0.35">
      <c r="A47" s="2">
        <v>44287</v>
      </c>
      <c r="B47" s="1">
        <v>3.819</v>
      </c>
      <c r="C47" s="3">
        <v>-2.7300000000000001E-2</v>
      </c>
      <c r="E47" s="2">
        <v>44287</v>
      </c>
      <c r="F47" s="1">
        <v>5.42</v>
      </c>
      <c r="G47" s="3">
        <v>-0.05</v>
      </c>
      <c r="I47" s="2">
        <v>44287</v>
      </c>
      <c r="J47" s="1">
        <v>6.03</v>
      </c>
      <c r="K47" s="3">
        <v>-2.3800000000000002E-2</v>
      </c>
      <c r="M47" s="2">
        <v>44287</v>
      </c>
      <c r="N47" s="1">
        <v>6.78</v>
      </c>
      <c r="O47" s="3">
        <v>2.7000000000000001E-3</v>
      </c>
      <c r="T47" s="15" t="s">
        <v>63</v>
      </c>
      <c r="U47" s="11">
        <v>4.2900000000000001E-2</v>
      </c>
      <c r="W47" s="24" t="s">
        <v>113</v>
      </c>
      <c r="X47" s="25">
        <v>0.06</v>
      </c>
    </row>
    <row r="48" spans="1:24" x14ac:dyDescent="0.35">
      <c r="A48" s="2">
        <v>44256</v>
      </c>
      <c r="B48" s="1">
        <v>3.9260000000000002</v>
      </c>
      <c r="C48" s="3">
        <v>-3.56E-2</v>
      </c>
      <c r="E48" s="2">
        <v>44256</v>
      </c>
      <c r="F48" s="1">
        <v>5.7050000000000001</v>
      </c>
      <c r="G48" s="3">
        <v>-1.14E-2</v>
      </c>
      <c r="I48" s="2">
        <v>44256</v>
      </c>
      <c r="J48" s="1">
        <v>6.1769999999999996</v>
      </c>
      <c r="K48" s="3">
        <v>-8.3000000000000001E-3</v>
      </c>
      <c r="M48" s="2">
        <v>44256</v>
      </c>
      <c r="N48" s="1">
        <v>6.7619999999999996</v>
      </c>
      <c r="O48" s="3">
        <v>-1.4999999999999999E-2</v>
      </c>
      <c r="T48" s="15" t="s">
        <v>64</v>
      </c>
      <c r="U48" s="11">
        <v>5.5199999999999999E-2</v>
      </c>
      <c r="W48" s="24" t="s">
        <v>114</v>
      </c>
      <c r="X48" s="26">
        <v>0.06</v>
      </c>
    </row>
    <row r="49" spans="1:24" x14ac:dyDescent="0.35">
      <c r="A49" s="2">
        <v>44228</v>
      </c>
      <c r="B49" s="1">
        <v>4.0709999999999997</v>
      </c>
      <c r="C49" s="3">
        <v>4.2799999999999998E-2</v>
      </c>
      <c r="E49" s="2">
        <v>44228</v>
      </c>
      <c r="F49" s="1">
        <v>5.7709999999999999</v>
      </c>
      <c r="G49" s="3">
        <v>8.9499999999999996E-2</v>
      </c>
      <c r="I49" s="2">
        <v>44228</v>
      </c>
      <c r="J49" s="1">
        <v>6.2290000000000001</v>
      </c>
      <c r="K49" s="3">
        <v>4.7100000000000003E-2</v>
      </c>
      <c r="M49" s="2">
        <v>44228</v>
      </c>
      <c r="N49" s="1">
        <v>6.8650000000000002</v>
      </c>
      <c r="O49" s="3">
        <v>5.0999999999999997E-2</v>
      </c>
      <c r="T49" s="15" t="s">
        <v>65</v>
      </c>
      <c r="U49" s="11">
        <v>5.0299999999999997E-2</v>
      </c>
      <c r="W49" s="24" t="s">
        <v>115</v>
      </c>
      <c r="X49" s="26">
        <v>0.06</v>
      </c>
    </row>
    <row r="50" spans="1:24" x14ac:dyDescent="0.35">
      <c r="A50" s="2">
        <v>44197</v>
      </c>
      <c r="B50" s="1">
        <v>3.9039999999999999</v>
      </c>
      <c r="C50" s="3">
        <v>3.7699999999999997E-2</v>
      </c>
      <c r="E50" s="2">
        <v>44197</v>
      </c>
      <c r="F50" s="1">
        <v>5.2969999999999997</v>
      </c>
      <c r="G50" s="3">
        <v>3.8800000000000001E-2</v>
      </c>
      <c r="I50" s="2">
        <v>44197</v>
      </c>
      <c r="J50" s="1">
        <v>5.9489999999999998</v>
      </c>
      <c r="K50" s="3">
        <v>9.2999999999999992E-3</v>
      </c>
      <c r="M50" s="2">
        <v>44197</v>
      </c>
      <c r="N50" s="1">
        <v>6.532</v>
      </c>
      <c r="O50" s="3">
        <v>-2E-3</v>
      </c>
      <c r="T50" s="15" t="s">
        <v>54</v>
      </c>
      <c r="U50" s="11">
        <v>4.0599999999999997E-2</v>
      </c>
      <c r="W50" s="24" t="s">
        <v>116</v>
      </c>
      <c r="X50" s="25">
        <v>6.25E-2</v>
      </c>
    </row>
    <row r="51" spans="1:24" x14ac:dyDescent="0.35">
      <c r="A51" s="2">
        <v>44166</v>
      </c>
      <c r="B51" s="1">
        <v>3.762</v>
      </c>
      <c r="C51" s="3">
        <v>0.12970000000000001</v>
      </c>
      <c r="E51" s="2">
        <v>44166</v>
      </c>
      <c r="F51" s="1">
        <v>5.0990000000000002</v>
      </c>
      <c r="G51" s="3">
        <v>4.7000000000000002E-3</v>
      </c>
      <c r="I51" s="2">
        <v>44166</v>
      </c>
      <c r="J51" s="1">
        <v>5.8940000000000001</v>
      </c>
      <c r="K51" s="3">
        <v>-2.8999999999999998E-3</v>
      </c>
      <c r="M51" s="2">
        <v>44166</v>
      </c>
      <c r="N51" s="1">
        <v>6.5449999999999999</v>
      </c>
      <c r="O51" s="3">
        <v>-6.7000000000000002E-3</v>
      </c>
      <c r="T51" s="15" t="s">
        <v>55</v>
      </c>
      <c r="U51" s="11">
        <v>4.5900000000000003E-2</v>
      </c>
      <c r="W51" s="24" t="s">
        <v>117</v>
      </c>
      <c r="X51" s="25">
        <v>6.25E-2</v>
      </c>
    </row>
    <row r="52" spans="1:24" x14ac:dyDescent="0.35">
      <c r="A52" s="2">
        <v>44136</v>
      </c>
      <c r="B52" s="1">
        <v>3.33</v>
      </c>
      <c r="C52" s="3">
        <v>-4.1200000000000001E-2</v>
      </c>
      <c r="E52" s="2">
        <v>44136</v>
      </c>
      <c r="F52" s="1">
        <v>5.0750000000000002</v>
      </c>
      <c r="G52" s="3">
        <v>-1.7399999999999999E-2</v>
      </c>
      <c r="I52" s="2">
        <v>44136</v>
      </c>
      <c r="J52" s="1">
        <v>5.9109999999999996</v>
      </c>
      <c r="K52" s="3">
        <v>5.1000000000000004E-3</v>
      </c>
      <c r="M52" s="2">
        <v>44136</v>
      </c>
      <c r="N52" s="1">
        <v>6.5890000000000004</v>
      </c>
      <c r="O52" s="3">
        <v>-7.1000000000000004E-3</v>
      </c>
      <c r="T52" s="15" t="s">
        <v>56</v>
      </c>
      <c r="U52" s="11">
        <v>6.93E-2</v>
      </c>
      <c r="W52" s="24" t="s">
        <v>118</v>
      </c>
      <c r="X52" s="25">
        <v>6.25E-2</v>
      </c>
    </row>
    <row r="53" spans="1:24" x14ac:dyDescent="0.35">
      <c r="A53" s="2">
        <v>44105</v>
      </c>
      <c r="B53" s="1">
        <v>3.4729999999999999</v>
      </c>
      <c r="C53" s="3">
        <v>-6.3399999999999998E-2</v>
      </c>
      <c r="E53" s="2">
        <v>44105</v>
      </c>
      <c r="F53" s="1">
        <v>5.165</v>
      </c>
      <c r="G53" s="3">
        <v>-4.19E-2</v>
      </c>
      <c r="I53" s="2">
        <v>44105</v>
      </c>
      <c r="J53" s="1">
        <v>5.8810000000000002</v>
      </c>
      <c r="K53" s="3">
        <v>-2.23E-2</v>
      </c>
      <c r="M53" s="2">
        <v>44105</v>
      </c>
      <c r="N53" s="1">
        <v>6.6360000000000001</v>
      </c>
      <c r="O53" s="3">
        <v>-1.67E-2</v>
      </c>
      <c r="T53" s="15" t="s">
        <v>57</v>
      </c>
      <c r="U53" s="11">
        <v>7.6100000000000001E-2</v>
      </c>
      <c r="W53" s="24" t="s">
        <v>119</v>
      </c>
      <c r="X53" s="25">
        <v>6.25E-2</v>
      </c>
    </row>
    <row r="54" spans="1:24" x14ac:dyDescent="0.35">
      <c r="A54" s="2">
        <v>44075</v>
      </c>
      <c r="B54" s="1">
        <v>3.7080000000000002</v>
      </c>
      <c r="C54" s="3">
        <v>-8.8000000000000005E-3</v>
      </c>
      <c r="E54" s="2">
        <v>44075</v>
      </c>
      <c r="F54" s="1">
        <v>5.391</v>
      </c>
      <c r="G54" s="3">
        <v>-1.4800000000000001E-2</v>
      </c>
      <c r="I54" s="2">
        <v>44075</v>
      </c>
      <c r="J54" s="1">
        <v>6.0149999999999997</v>
      </c>
      <c r="K54" s="3">
        <v>-1.04E-2</v>
      </c>
      <c r="M54" s="2">
        <v>44075</v>
      </c>
      <c r="N54" s="1">
        <v>6.7489999999999997</v>
      </c>
      <c r="O54" s="3">
        <v>-1E-4</v>
      </c>
      <c r="T54" s="15" t="s">
        <v>58</v>
      </c>
      <c r="U54" s="11">
        <v>7.3400000000000007E-2</v>
      </c>
      <c r="W54" s="24" t="s">
        <v>120</v>
      </c>
      <c r="X54" s="25">
        <v>6.25E-2</v>
      </c>
    </row>
    <row r="55" spans="1:24" x14ac:dyDescent="0.35">
      <c r="A55" s="2">
        <v>44044</v>
      </c>
      <c r="B55" s="1">
        <v>3.7410000000000001</v>
      </c>
      <c r="C55" s="3">
        <v>2.2100000000000002E-2</v>
      </c>
      <c r="E55" s="2">
        <v>44044</v>
      </c>
      <c r="F55" s="1">
        <v>5.4720000000000004</v>
      </c>
      <c r="G55" s="3">
        <v>9.7000000000000003E-2</v>
      </c>
      <c r="I55" s="2">
        <v>44044</v>
      </c>
      <c r="J55" s="1">
        <v>6.0780000000000003</v>
      </c>
      <c r="K55" s="3">
        <v>4.1300000000000003E-2</v>
      </c>
      <c r="M55" s="2">
        <v>44044</v>
      </c>
      <c r="N55" s="1">
        <v>6.75</v>
      </c>
      <c r="O55" s="3">
        <v>5.2999999999999999E-2</v>
      </c>
      <c r="T55" s="15" t="s">
        <v>59</v>
      </c>
      <c r="U55" s="11">
        <v>6.6900000000000001E-2</v>
      </c>
      <c r="W55" s="24" t="s">
        <v>121</v>
      </c>
      <c r="X55" s="25">
        <v>6.5000000000000002E-2</v>
      </c>
    </row>
    <row r="56" spans="1:24" x14ac:dyDescent="0.35">
      <c r="A56" s="2">
        <v>44013</v>
      </c>
      <c r="B56" s="1">
        <v>3.66</v>
      </c>
      <c r="C56" s="3">
        <v>-1.9300000000000001E-2</v>
      </c>
      <c r="E56" s="2">
        <v>44013</v>
      </c>
      <c r="F56" s="1">
        <v>4.9880000000000004</v>
      </c>
      <c r="G56" s="3">
        <v>-5.5500000000000001E-2</v>
      </c>
      <c r="I56" s="2">
        <v>44013</v>
      </c>
      <c r="J56" s="1">
        <v>5.8369999999999997</v>
      </c>
      <c r="K56" s="3">
        <v>-8.6999999999999994E-3</v>
      </c>
      <c r="M56" s="2">
        <v>44013</v>
      </c>
      <c r="N56" s="1">
        <v>6.41</v>
      </c>
      <c r="O56" s="3">
        <v>-2.06E-2</v>
      </c>
      <c r="T56" s="15" t="s">
        <v>60</v>
      </c>
      <c r="U56" s="11">
        <v>6.93E-2</v>
      </c>
      <c r="W56" s="24" t="s">
        <v>122</v>
      </c>
      <c r="X56" s="25">
        <v>6.5000000000000002E-2</v>
      </c>
    </row>
    <row r="57" spans="1:24" x14ac:dyDescent="0.35">
      <c r="A57" s="2">
        <v>43983</v>
      </c>
      <c r="B57" s="1">
        <v>3.7320000000000002</v>
      </c>
      <c r="C57" s="3">
        <v>3.1199999999999999E-2</v>
      </c>
      <c r="E57" s="2">
        <v>43983</v>
      </c>
      <c r="F57" s="1">
        <v>5.2809999999999997</v>
      </c>
      <c r="G57" s="3">
        <v>-2.6700000000000002E-2</v>
      </c>
      <c r="I57" s="2">
        <v>43983</v>
      </c>
      <c r="J57" s="1">
        <v>5.8879999999999999</v>
      </c>
      <c r="K57" s="3">
        <v>-2.0799999999999999E-2</v>
      </c>
      <c r="M57" s="2">
        <v>43983</v>
      </c>
      <c r="N57" s="1">
        <v>6.5449999999999999</v>
      </c>
      <c r="O57" s="3">
        <v>-9.1999999999999998E-3</v>
      </c>
      <c r="T57" s="15" t="s">
        <v>61</v>
      </c>
      <c r="U57" s="11">
        <v>6.0900000000000003E-2</v>
      </c>
      <c r="W57" s="24" t="s">
        <v>123</v>
      </c>
      <c r="X57" s="25">
        <v>6.5000000000000002E-2</v>
      </c>
    </row>
    <row r="58" spans="1:24" x14ac:dyDescent="0.35">
      <c r="A58" s="2">
        <v>43952</v>
      </c>
      <c r="B58" s="1">
        <v>3.6190000000000002</v>
      </c>
      <c r="C58" s="3">
        <v>-7.9799999999999996E-2</v>
      </c>
      <c r="E58" s="2">
        <v>43952</v>
      </c>
      <c r="F58" s="1">
        <v>5.4260000000000002</v>
      </c>
      <c r="G58" s="3">
        <v>5.3600000000000002E-2</v>
      </c>
      <c r="I58" s="2">
        <v>43952</v>
      </c>
      <c r="J58" s="1">
        <v>6.0129999999999999</v>
      </c>
      <c r="K58" s="3">
        <v>-1.5900000000000001E-2</v>
      </c>
      <c r="M58" s="2">
        <v>43952</v>
      </c>
      <c r="N58" s="1">
        <v>6.6059999999999999</v>
      </c>
      <c r="O58" s="3">
        <v>-6.0000000000000001E-3</v>
      </c>
      <c r="T58" s="13" t="s">
        <v>62</v>
      </c>
      <c r="U58" s="22">
        <v>6.2600000000000003E-2</v>
      </c>
      <c r="W58" s="24" t="s">
        <v>124</v>
      </c>
      <c r="X58" s="25">
        <v>6.7500000000000004E-2</v>
      </c>
    </row>
    <row r="59" spans="1:24" x14ac:dyDescent="0.35">
      <c r="A59" s="2">
        <v>43922</v>
      </c>
      <c r="B59" s="1">
        <v>3.9329999999999998</v>
      </c>
      <c r="C59" s="3">
        <v>-0.19689999999999999</v>
      </c>
      <c r="E59" s="2">
        <v>43922</v>
      </c>
      <c r="F59" s="1">
        <v>5.15</v>
      </c>
      <c r="G59" s="3">
        <v>-7.6700000000000004E-2</v>
      </c>
      <c r="I59" s="2">
        <v>43922</v>
      </c>
      <c r="J59" s="1">
        <v>6.11</v>
      </c>
      <c r="K59" s="3">
        <v>-4.5999999999999999E-3</v>
      </c>
      <c r="M59" s="2">
        <v>43922</v>
      </c>
      <c r="N59" s="1">
        <v>6.6459999999999999</v>
      </c>
      <c r="O59" s="3">
        <v>-1.6899999999999998E-2</v>
      </c>
      <c r="T59" s="13" t="s">
        <v>63</v>
      </c>
      <c r="U59" s="22">
        <v>7.22E-2</v>
      </c>
      <c r="W59" s="24" t="s">
        <v>125</v>
      </c>
      <c r="X59" s="25">
        <v>6.7500000000000004E-2</v>
      </c>
    </row>
    <row r="60" spans="1:24" x14ac:dyDescent="0.35">
      <c r="A60" s="2">
        <v>43891</v>
      </c>
      <c r="B60" s="1">
        <v>4.8970000000000002</v>
      </c>
      <c r="C60" s="3">
        <v>-6.4699999999999994E-2</v>
      </c>
      <c r="E60" s="2">
        <v>43891</v>
      </c>
      <c r="F60" s="1">
        <v>5.5780000000000003</v>
      </c>
      <c r="G60" s="3">
        <v>-4.9399999999999999E-2</v>
      </c>
      <c r="I60" s="2">
        <v>43891</v>
      </c>
      <c r="J60" s="1">
        <v>6.1379999999999999</v>
      </c>
      <c r="K60" s="3">
        <v>-3.6600000000000001E-2</v>
      </c>
      <c r="M60" s="2">
        <v>43891</v>
      </c>
      <c r="N60" s="1">
        <v>6.76</v>
      </c>
      <c r="O60" s="3">
        <v>-8.2000000000000007E-3</v>
      </c>
      <c r="T60" s="15" t="s">
        <v>64</v>
      </c>
      <c r="U60" s="11">
        <v>5.91E-2</v>
      </c>
      <c r="W60" s="24" t="s">
        <v>126</v>
      </c>
      <c r="X60" s="25">
        <v>6.7500000000000004E-2</v>
      </c>
    </row>
    <row r="61" spans="1:24" x14ac:dyDescent="0.35">
      <c r="A61" s="2">
        <v>43862</v>
      </c>
      <c r="B61" s="1">
        <v>5.2359999999999998</v>
      </c>
      <c r="C61" s="3">
        <v>-3.6600000000000001E-2</v>
      </c>
      <c r="E61" s="2">
        <v>43862</v>
      </c>
      <c r="F61" s="1">
        <v>5.8680000000000003</v>
      </c>
      <c r="G61" s="3">
        <v>-8.3299999999999999E-2</v>
      </c>
      <c r="I61" s="2">
        <v>43862</v>
      </c>
      <c r="J61" s="1">
        <v>6.3710000000000004</v>
      </c>
      <c r="K61" s="3">
        <v>-3.4599999999999999E-2</v>
      </c>
      <c r="M61" s="2">
        <v>43862</v>
      </c>
      <c r="N61" s="1">
        <v>6.8159999999999998</v>
      </c>
      <c r="O61" s="3">
        <v>-3.7400000000000003E-2</v>
      </c>
      <c r="T61" s="15" t="s">
        <v>65</v>
      </c>
      <c r="U61" s="11">
        <v>6.5799999999999997E-2</v>
      </c>
      <c r="W61" s="24" t="s">
        <v>127</v>
      </c>
      <c r="X61" s="25">
        <v>7.2499999999999995E-2</v>
      </c>
    </row>
    <row r="62" spans="1:24" x14ac:dyDescent="0.35">
      <c r="A62" s="2">
        <v>43831</v>
      </c>
      <c r="B62" s="1">
        <v>5.4349999999999996</v>
      </c>
      <c r="C62" s="3">
        <v>-2.2800000000000001E-2</v>
      </c>
      <c r="E62" s="2">
        <v>43831</v>
      </c>
      <c r="F62" s="1">
        <v>6.4009999999999998</v>
      </c>
      <c r="G62" s="3">
        <v>-1.17E-2</v>
      </c>
      <c r="I62" s="2">
        <v>43831</v>
      </c>
      <c r="J62" s="1">
        <v>6.5990000000000002</v>
      </c>
      <c r="K62" s="3">
        <v>6.8999999999999999E-3</v>
      </c>
      <c r="M62" s="2">
        <v>43831</v>
      </c>
      <c r="N62" s="1">
        <v>7.0810000000000004</v>
      </c>
      <c r="O62" s="3">
        <v>-5.5999999999999999E-3</v>
      </c>
      <c r="T62" s="15" t="s">
        <v>54</v>
      </c>
      <c r="U62" s="11">
        <v>7.5899999999999995E-2</v>
      </c>
      <c r="W62" s="24" t="s">
        <v>128</v>
      </c>
      <c r="X62" s="25">
        <v>7.2499999999999995E-2</v>
      </c>
    </row>
    <row r="63" spans="1:24" x14ac:dyDescent="0.35">
      <c r="A63" s="2">
        <v>43800</v>
      </c>
      <c r="B63" s="1">
        <v>5.5620000000000003</v>
      </c>
      <c r="C63" s="3">
        <v>4.53E-2</v>
      </c>
      <c r="E63" s="2">
        <v>43800</v>
      </c>
      <c r="F63" s="1">
        <v>6.4770000000000003</v>
      </c>
      <c r="G63" s="3">
        <v>3.5999999999999997E-2</v>
      </c>
      <c r="I63" s="2">
        <v>43800</v>
      </c>
      <c r="J63" s="1">
        <v>6.5540000000000003</v>
      </c>
      <c r="K63" s="3">
        <v>1.46E-2</v>
      </c>
      <c r="M63" s="2">
        <v>43800</v>
      </c>
      <c r="N63" s="1">
        <v>7.1210000000000004</v>
      </c>
      <c r="O63" s="3">
        <v>-6.3E-3</v>
      </c>
      <c r="T63" s="15" t="s">
        <v>55</v>
      </c>
      <c r="U63" s="11">
        <v>7.3499999999999996E-2</v>
      </c>
      <c r="W63" s="24" t="s">
        <v>129</v>
      </c>
      <c r="X63" s="25">
        <v>7.4999999999999997E-2</v>
      </c>
    </row>
    <row r="64" spans="1:24" x14ac:dyDescent="0.35">
      <c r="A64" s="2">
        <v>43770</v>
      </c>
      <c r="B64" s="1">
        <v>5.3209999999999997</v>
      </c>
      <c r="C64" s="3">
        <v>-2.8799999999999999E-2</v>
      </c>
      <c r="E64" s="2">
        <v>43770</v>
      </c>
      <c r="F64" s="1">
        <v>6.2519999999999998</v>
      </c>
      <c r="G64" s="3">
        <v>-5.5999999999999999E-3</v>
      </c>
      <c r="I64" s="2">
        <v>43770</v>
      </c>
      <c r="J64" s="1">
        <v>6.46</v>
      </c>
      <c r="K64" s="3">
        <v>-2.75E-2</v>
      </c>
      <c r="M64" s="2">
        <v>43770</v>
      </c>
      <c r="N64" s="1">
        <v>7.1660000000000004</v>
      </c>
      <c r="O64" s="3">
        <v>5.8999999999999999E-3</v>
      </c>
      <c r="T64" s="15" t="s">
        <v>56</v>
      </c>
      <c r="U64" s="11">
        <v>5.5399999999999998E-2</v>
      </c>
      <c r="W64" s="24" t="s">
        <v>130</v>
      </c>
      <c r="X64" s="25">
        <v>7.4999999999999997E-2</v>
      </c>
    </row>
    <row r="65" spans="1:24" x14ac:dyDescent="0.35">
      <c r="A65" s="2">
        <v>43739</v>
      </c>
      <c r="B65" s="1">
        <v>5.4790000000000001</v>
      </c>
      <c r="C65" s="3">
        <v>-4.9299999999999997E-2</v>
      </c>
      <c r="E65" s="2">
        <v>43739</v>
      </c>
      <c r="F65" s="1">
        <v>6.2869999999999999</v>
      </c>
      <c r="G65" s="3">
        <v>-2.8299999999999999E-2</v>
      </c>
      <c r="I65" s="2">
        <v>43739</v>
      </c>
      <c r="J65" s="1">
        <v>6.6429999999999998</v>
      </c>
      <c r="K65" s="3">
        <v>-7.7999999999999996E-3</v>
      </c>
      <c r="M65" s="2">
        <v>43739</v>
      </c>
      <c r="N65" s="1">
        <v>7.1239999999999997</v>
      </c>
      <c r="O65" s="3">
        <v>-6.7999999999999996E-3</v>
      </c>
      <c r="T65" s="15" t="s">
        <v>57</v>
      </c>
      <c r="U65" s="11">
        <v>4.6199999999999998E-2</v>
      </c>
      <c r="W65" s="24" t="s">
        <v>131</v>
      </c>
      <c r="X65" s="25">
        <v>7.7499999999999999E-2</v>
      </c>
    </row>
    <row r="66" spans="1:24" x14ac:dyDescent="0.35">
      <c r="A66" s="2">
        <v>43709</v>
      </c>
      <c r="B66" s="1">
        <v>5.7629999999999999</v>
      </c>
      <c r="C66" s="3">
        <v>-1E-3</v>
      </c>
      <c r="E66" s="2">
        <v>43709</v>
      </c>
      <c r="F66" s="1">
        <v>6.47</v>
      </c>
      <c r="G66" s="3">
        <v>1.6299999999999999E-2</v>
      </c>
      <c r="I66" s="2">
        <v>43709</v>
      </c>
      <c r="J66" s="1">
        <v>6.6950000000000003</v>
      </c>
      <c r="K66" s="3">
        <v>2.12E-2</v>
      </c>
      <c r="M66" s="2">
        <v>43709</v>
      </c>
      <c r="N66" s="1">
        <v>7.173</v>
      </c>
      <c r="O66" s="3">
        <v>2.4299999999999999E-2</v>
      </c>
      <c r="T66" s="15" t="s">
        <v>58</v>
      </c>
      <c r="U66" s="11">
        <v>3.9899999999999998E-2</v>
      </c>
      <c r="W66" s="24" t="s">
        <v>132</v>
      </c>
      <c r="X66" s="25">
        <v>7.7499999999999999E-2</v>
      </c>
    </row>
    <row r="67" spans="1:24" x14ac:dyDescent="0.35">
      <c r="A67" s="2">
        <v>43678</v>
      </c>
      <c r="B67" s="1">
        <v>5.7690000000000001</v>
      </c>
      <c r="C67" s="3">
        <v>-2.1700000000000001E-2</v>
      </c>
      <c r="E67" s="2">
        <v>43678</v>
      </c>
      <c r="F67" s="1">
        <v>6.3659999999999997</v>
      </c>
      <c r="G67" s="3">
        <v>1.03E-2</v>
      </c>
      <c r="I67" s="2">
        <v>43678</v>
      </c>
      <c r="J67" s="1">
        <v>6.556</v>
      </c>
      <c r="K67" s="3">
        <v>2.9399999999999999E-2</v>
      </c>
      <c r="M67" s="2">
        <v>43678</v>
      </c>
      <c r="N67" s="1">
        <v>7.0030000000000001</v>
      </c>
      <c r="O67" s="3">
        <v>2.58E-2</v>
      </c>
      <c r="T67" s="15" t="s">
        <v>59</v>
      </c>
      <c r="U67" s="11">
        <v>3.2099999999999997E-2</v>
      </c>
      <c r="W67" s="24" t="s">
        <v>133</v>
      </c>
      <c r="X67" s="25">
        <v>0.08</v>
      </c>
    </row>
    <row r="68" spans="1:24" x14ac:dyDescent="0.35">
      <c r="A68" s="2">
        <v>43647</v>
      </c>
      <c r="B68" s="1">
        <v>5.8970000000000002</v>
      </c>
      <c r="C68" s="3">
        <v>-4.7199999999999999E-2</v>
      </c>
      <c r="E68" s="2">
        <v>43647</v>
      </c>
      <c r="F68" s="1">
        <v>6.3010000000000002</v>
      </c>
      <c r="G68" s="3">
        <v>-6.8699999999999997E-2</v>
      </c>
      <c r="I68" s="2">
        <v>43647</v>
      </c>
      <c r="J68" s="1">
        <v>6.3689999999999998</v>
      </c>
      <c r="K68" s="3">
        <v>-7.4099999999999999E-2</v>
      </c>
      <c r="M68" s="2">
        <v>43647</v>
      </c>
      <c r="N68" s="1">
        <v>6.827</v>
      </c>
      <c r="O68" s="3">
        <v>-3.5999999999999997E-2</v>
      </c>
      <c r="T68" s="15" t="s">
        <v>60</v>
      </c>
      <c r="U68" s="11">
        <v>3.15E-2</v>
      </c>
      <c r="W68" s="24" t="s">
        <v>134</v>
      </c>
      <c r="X68" s="26">
        <v>0.08</v>
      </c>
    </row>
    <row r="69" spans="1:24" x14ac:dyDescent="0.35">
      <c r="A69" s="2">
        <v>43617</v>
      </c>
      <c r="B69" s="1">
        <v>6.1890000000000001</v>
      </c>
      <c r="C69" s="3">
        <v>-1.09E-2</v>
      </c>
      <c r="E69" s="2">
        <v>43617</v>
      </c>
      <c r="F69" s="1">
        <v>6.766</v>
      </c>
      <c r="G69" s="3">
        <v>-1.17E-2</v>
      </c>
      <c r="I69" s="2">
        <v>43617</v>
      </c>
      <c r="J69" s="1">
        <v>6.8789999999999996</v>
      </c>
      <c r="K69" s="3">
        <v>-2.18E-2</v>
      </c>
      <c r="M69" s="2">
        <v>43617</v>
      </c>
      <c r="N69" s="1">
        <v>7.0819999999999999</v>
      </c>
      <c r="O69" s="3">
        <v>-3.1699999999999999E-2</v>
      </c>
      <c r="T69" s="15" t="s">
        <v>61</v>
      </c>
      <c r="U69" s="11">
        <v>3.1800000000000002E-2</v>
      </c>
      <c r="W69" s="24" t="s">
        <v>135</v>
      </c>
      <c r="X69" s="25">
        <v>0.08</v>
      </c>
    </row>
    <row r="70" spans="1:24" x14ac:dyDescent="0.35">
      <c r="A70" s="2">
        <v>43586</v>
      </c>
      <c r="B70" s="1">
        <v>6.2569999999999997</v>
      </c>
      <c r="C70" s="3">
        <v>-4.6899999999999997E-2</v>
      </c>
      <c r="E70" s="2">
        <v>43586</v>
      </c>
      <c r="F70" s="1">
        <v>6.8460000000000001</v>
      </c>
      <c r="G70" s="3">
        <v>-6.6799999999999998E-2</v>
      </c>
      <c r="I70" s="2">
        <v>43586</v>
      </c>
      <c r="J70" s="1">
        <v>7.032</v>
      </c>
      <c r="K70" s="3">
        <v>-5.1499999999999997E-2</v>
      </c>
      <c r="M70" s="2">
        <v>43586</v>
      </c>
      <c r="N70" s="1">
        <v>7.3140000000000001</v>
      </c>
      <c r="O70" s="3">
        <v>-4.7E-2</v>
      </c>
      <c r="T70" s="15" t="s">
        <v>62</v>
      </c>
      <c r="U70" s="11">
        <v>3.0499999999999999E-2</v>
      </c>
      <c r="W70" s="24" t="s">
        <v>136</v>
      </c>
      <c r="X70" s="26">
        <v>0.08</v>
      </c>
    </row>
    <row r="71" spans="1:24" x14ac:dyDescent="0.35">
      <c r="A71" s="2">
        <v>43556</v>
      </c>
      <c r="B71" s="1">
        <v>6.5650000000000004</v>
      </c>
      <c r="C71" s="3">
        <v>2.07E-2</v>
      </c>
      <c r="E71" s="2">
        <v>43556</v>
      </c>
      <c r="F71" s="1">
        <v>7.3360000000000003</v>
      </c>
      <c r="G71" s="3">
        <v>5.8099999999999999E-2</v>
      </c>
      <c r="I71" s="2">
        <v>43556</v>
      </c>
      <c r="J71" s="1">
        <v>7.4139999999999997</v>
      </c>
      <c r="K71" s="3">
        <v>9.2999999999999992E-3</v>
      </c>
      <c r="M71" s="2">
        <v>43556</v>
      </c>
      <c r="N71" s="1">
        <v>7.6749999999999998</v>
      </c>
      <c r="O71" s="3">
        <v>9.5999999999999992E-3</v>
      </c>
      <c r="T71" s="15" t="s">
        <v>63</v>
      </c>
      <c r="U71" s="11">
        <v>2.92E-2</v>
      </c>
      <c r="W71" s="24" t="s">
        <v>137</v>
      </c>
      <c r="X71" s="25">
        <v>0.08</v>
      </c>
    </row>
    <row r="72" spans="1:24" x14ac:dyDescent="0.35">
      <c r="A72" s="2">
        <v>43525</v>
      </c>
      <c r="B72" s="1">
        <v>6.4320000000000004</v>
      </c>
      <c r="C72" s="3">
        <v>-2.0299999999999999E-2</v>
      </c>
      <c r="E72" s="2">
        <v>43525</v>
      </c>
      <c r="F72" s="1">
        <v>6.9329999999999998</v>
      </c>
      <c r="G72" s="3">
        <v>-2.2100000000000002E-2</v>
      </c>
      <c r="I72" s="2">
        <v>43525</v>
      </c>
      <c r="J72" s="1">
        <v>7.3460000000000001</v>
      </c>
      <c r="K72" s="3">
        <v>-3.2300000000000002E-2</v>
      </c>
      <c r="M72" s="2">
        <v>43525</v>
      </c>
      <c r="N72" s="1">
        <v>7.6020000000000003</v>
      </c>
      <c r="O72" s="3">
        <v>-2.01E-2</v>
      </c>
      <c r="T72" s="15" t="s">
        <v>64</v>
      </c>
      <c r="U72" s="11">
        <v>2.86E-2</v>
      </c>
      <c r="W72" s="24" t="s">
        <v>138</v>
      </c>
      <c r="X72" s="26">
        <v>0.08</v>
      </c>
    </row>
    <row r="73" spans="1:24" x14ac:dyDescent="0.35">
      <c r="A73" s="2">
        <v>43497</v>
      </c>
      <c r="B73" s="1">
        <v>6.5650000000000004</v>
      </c>
      <c r="C73" s="3">
        <v>-2.5399999999999999E-2</v>
      </c>
      <c r="E73" s="2">
        <v>43497</v>
      </c>
      <c r="F73" s="1">
        <v>7.09</v>
      </c>
      <c r="G73" s="3">
        <v>-1.83E-2</v>
      </c>
      <c r="I73" s="2">
        <v>43497</v>
      </c>
      <c r="J73" s="1">
        <v>7.5910000000000002</v>
      </c>
      <c r="K73" s="3">
        <v>1.44E-2</v>
      </c>
      <c r="M73" s="2">
        <v>43497</v>
      </c>
      <c r="N73" s="1">
        <v>7.758</v>
      </c>
      <c r="O73" s="3">
        <v>1.2800000000000001E-2</v>
      </c>
      <c r="T73" s="15" t="s">
        <v>65</v>
      </c>
      <c r="U73" s="11">
        <v>2.5700000000000001E-2</v>
      </c>
    </row>
    <row r="74" spans="1:24" x14ac:dyDescent="0.35">
      <c r="A74" s="2">
        <v>43466</v>
      </c>
      <c r="B74" s="1">
        <v>6.7359999999999998</v>
      </c>
      <c r="C74" s="3">
        <v>-1.14E-2</v>
      </c>
      <c r="E74" s="2">
        <v>43466</v>
      </c>
      <c r="F74" s="1">
        <v>7.2220000000000004</v>
      </c>
      <c r="G74" s="3">
        <v>-2.5000000000000001E-3</v>
      </c>
      <c r="I74" s="2">
        <v>43466</v>
      </c>
      <c r="J74" s="1">
        <v>7.4829999999999997</v>
      </c>
      <c r="K74" s="3">
        <v>1.5299999999999999E-2</v>
      </c>
      <c r="M74" s="2">
        <v>43466</v>
      </c>
      <c r="N74" s="1">
        <v>7.66</v>
      </c>
      <c r="O74" s="3">
        <v>6.6E-3</v>
      </c>
      <c r="T74" s="15" t="s">
        <v>54</v>
      </c>
      <c r="U74" s="11">
        <v>2.0500000000000001E-2</v>
      </c>
    </row>
    <row r="75" spans="1:24" x14ac:dyDescent="0.35">
      <c r="A75" s="2">
        <v>43435</v>
      </c>
      <c r="B75" s="1">
        <v>6.8140000000000001</v>
      </c>
      <c r="C75" s="3">
        <v>-5.0200000000000002E-2</v>
      </c>
      <c r="E75" s="2">
        <v>43435</v>
      </c>
      <c r="F75" s="1">
        <v>7.24</v>
      </c>
      <c r="G75" s="3">
        <v>-3.6700000000000003E-2</v>
      </c>
      <c r="I75" s="2">
        <v>43435</v>
      </c>
      <c r="J75" s="1">
        <v>7.37</v>
      </c>
      <c r="K75" s="3">
        <v>-3.1199999999999999E-2</v>
      </c>
      <c r="M75" s="2">
        <v>43435</v>
      </c>
      <c r="N75" s="1">
        <v>7.61</v>
      </c>
      <c r="O75" s="3">
        <v>-3.27E-2</v>
      </c>
      <c r="T75" s="15" t="s">
        <v>55</v>
      </c>
      <c r="U75" s="11">
        <v>2.1899999999999999E-2</v>
      </c>
    </row>
    <row r="76" spans="1:24" x14ac:dyDescent="0.35">
      <c r="A76" s="2">
        <v>43405</v>
      </c>
      <c r="B76" s="1">
        <v>7.1740000000000004</v>
      </c>
      <c r="C76" s="3">
        <v>-4.1300000000000003E-2</v>
      </c>
      <c r="E76" s="2">
        <v>43405</v>
      </c>
      <c r="F76" s="1">
        <v>7.516</v>
      </c>
      <c r="G76" s="3">
        <v>-3.95E-2</v>
      </c>
      <c r="I76" s="2">
        <v>43405</v>
      </c>
      <c r="J76" s="1">
        <v>7.6070000000000002</v>
      </c>
      <c r="K76" s="3">
        <v>-3.1300000000000001E-2</v>
      </c>
      <c r="M76" s="2">
        <v>43405</v>
      </c>
      <c r="N76" s="1">
        <v>7.867</v>
      </c>
      <c r="O76" s="3">
        <v>-3.9E-2</v>
      </c>
      <c r="T76" s="15" t="s">
        <v>56</v>
      </c>
      <c r="U76" s="11">
        <v>2.3300000000000001E-2</v>
      </c>
    </row>
    <row r="77" spans="1:24" x14ac:dyDescent="0.35">
      <c r="A77" s="2">
        <v>43374</v>
      </c>
      <c r="B77" s="1">
        <v>7.4829999999999997</v>
      </c>
      <c r="C77" s="3">
        <v>-3.4799999999999998E-2</v>
      </c>
      <c r="E77" s="2">
        <v>43374</v>
      </c>
      <c r="F77" s="1">
        <v>7.8250000000000002</v>
      </c>
      <c r="G77" s="3">
        <v>-3.0599999999999999E-2</v>
      </c>
      <c r="I77" s="2">
        <v>43374</v>
      </c>
      <c r="J77" s="1">
        <v>7.8529999999999998</v>
      </c>
      <c r="K77" s="3">
        <v>-2.1299999999999999E-2</v>
      </c>
      <c r="M77" s="2">
        <v>43374</v>
      </c>
      <c r="N77" s="1">
        <v>8.1859999999999999</v>
      </c>
      <c r="O77" s="3">
        <v>-7.7999999999999996E-3</v>
      </c>
      <c r="T77" s="15" t="s">
        <v>57</v>
      </c>
      <c r="U77" s="11">
        <v>3.3099999999999997E-2</v>
      </c>
    </row>
    <row r="78" spans="1:24" x14ac:dyDescent="0.35">
      <c r="A78" s="2">
        <v>43344</v>
      </c>
      <c r="B78" s="1">
        <v>7.7530000000000001</v>
      </c>
      <c r="C78" s="3">
        <v>5.6099999999999997E-2</v>
      </c>
      <c r="E78" s="2">
        <v>43344</v>
      </c>
      <c r="F78" s="1">
        <v>8.0719999999999992</v>
      </c>
      <c r="G78" s="3">
        <v>7.9000000000000008E-3</v>
      </c>
      <c r="I78" s="2">
        <v>43344</v>
      </c>
      <c r="J78" s="1">
        <v>8.0239999999999991</v>
      </c>
      <c r="K78" s="3">
        <v>9.1999999999999998E-3</v>
      </c>
      <c r="M78" s="2">
        <v>43344</v>
      </c>
      <c r="N78" s="1">
        <v>8.25</v>
      </c>
      <c r="O78" s="3">
        <v>5.0000000000000001E-4</v>
      </c>
      <c r="T78" s="15" t="s">
        <v>58</v>
      </c>
      <c r="U78" s="11">
        <v>3.7699999999999997E-2</v>
      </c>
    </row>
    <row r="79" spans="1:24" x14ac:dyDescent="0.35">
      <c r="A79" s="2">
        <v>43313</v>
      </c>
      <c r="B79" s="1">
        <v>7.3410000000000002</v>
      </c>
      <c r="C79" s="3">
        <v>1.2800000000000001E-2</v>
      </c>
      <c r="E79" s="2">
        <v>43313</v>
      </c>
      <c r="F79" s="1">
        <v>8.0090000000000003</v>
      </c>
      <c r="G79" s="3">
        <v>1.41E-2</v>
      </c>
      <c r="I79" s="2">
        <v>43313</v>
      </c>
      <c r="J79" s="1">
        <v>7.9509999999999996</v>
      </c>
      <c r="K79" s="3">
        <v>2.3E-2</v>
      </c>
      <c r="M79" s="2">
        <v>43313</v>
      </c>
      <c r="N79" s="1">
        <v>8.2460000000000004</v>
      </c>
      <c r="O79" s="3">
        <v>1.5599999999999999E-2</v>
      </c>
      <c r="T79" s="15" t="s">
        <v>59</v>
      </c>
      <c r="U79" s="11">
        <v>3.6900000000000002E-2</v>
      </c>
    </row>
    <row r="80" spans="1:24" x14ac:dyDescent="0.35">
      <c r="A80" s="2">
        <v>43282</v>
      </c>
      <c r="B80" s="1">
        <v>7.2480000000000002</v>
      </c>
      <c r="C80" s="3">
        <v>3.2599999999999997E-2</v>
      </c>
      <c r="E80" s="2">
        <v>43282</v>
      </c>
      <c r="F80" s="1">
        <v>7.8979999999999997</v>
      </c>
      <c r="G80" s="3">
        <v>-5.8999999999999999E-3</v>
      </c>
      <c r="I80" s="2">
        <v>43282</v>
      </c>
      <c r="J80" s="1">
        <v>7.7720000000000002</v>
      </c>
      <c r="K80" s="3">
        <v>-1.66E-2</v>
      </c>
      <c r="M80" s="2">
        <v>43282</v>
      </c>
      <c r="N80" s="1">
        <v>8.1189999999999998</v>
      </c>
      <c r="O80" s="3">
        <v>3.0000000000000001E-3</v>
      </c>
      <c r="T80" s="15" t="s">
        <v>60</v>
      </c>
      <c r="U80" s="11">
        <v>4.1700000000000001E-2</v>
      </c>
    </row>
    <row r="81" spans="1:21" x14ac:dyDescent="0.35">
      <c r="A81" s="2">
        <v>43252</v>
      </c>
      <c r="B81" s="1">
        <v>7.0190000000000001</v>
      </c>
      <c r="C81" s="3">
        <v>-7.1999999999999998E-3</v>
      </c>
      <c r="E81" s="2">
        <v>43252</v>
      </c>
      <c r="F81" s="1">
        <v>7.9450000000000003</v>
      </c>
      <c r="G81" s="3">
        <v>1.4200000000000001E-2</v>
      </c>
      <c r="I81" s="2">
        <v>43252</v>
      </c>
      <c r="J81" s="1">
        <v>7.9029999999999996</v>
      </c>
      <c r="K81" s="3">
        <v>9.7999999999999997E-3</v>
      </c>
      <c r="M81" s="2">
        <v>43252</v>
      </c>
      <c r="N81" s="1">
        <v>8.0950000000000006</v>
      </c>
      <c r="O81" s="3">
        <v>-4.7999999999999996E-3</v>
      </c>
      <c r="T81" s="15" t="s">
        <v>61</v>
      </c>
      <c r="U81" s="17">
        <v>0.05</v>
      </c>
    </row>
    <row r="82" spans="1:21" x14ac:dyDescent="0.35">
      <c r="A82" s="2">
        <v>43221</v>
      </c>
      <c r="B82" s="1">
        <v>7.07</v>
      </c>
      <c r="C82" s="3">
        <v>4.19E-2</v>
      </c>
      <c r="E82" s="2">
        <v>43221</v>
      </c>
      <c r="F82" s="1">
        <v>7.8339999999999996</v>
      </c>
      <c r="G82" s="3">
        <v>6.8999999999999999E-3</v>
      </c>
      <c r="I82" s="2">
        <v>43221</v>
      </c>
      <c r="J82" s="1">
        <v>7.8259999999999996</v>
      </c>
      <c r="K82" s="3">
        <v>7.6E-3</v>
      </c>
      <c r="M82" s="2">
        <v>43221</v>
      </c>
      <c r="N82" s="1">
        <v>8.1340000000000003</v>
      </c>
      <c r="O82" s="3">
        <v>1.41E-2</v>
      </c>
      <c r="T82" s="15" t="s">
        <v>62</v>
      </c>
      <c r="U82" s="11">
        <v>4.87E-2</v>
      </c>
    </row>
    <row r="83" spans="1:21" x14ac:dyDescent="0.35">
      <c r="A83" s="2">
        <v>43191</v>
      </c>
      <c r="B83" s="1">
        <v>6.7859999999999996</v>
      </c>
      <c r="C83" s="3">
        <v>3.4000000000000002E-2</v>
      </c>
      <c r="E83" s="2">
        <v>43191</v>
      </c>
      <c r="F83" s="1">
        <v>7.78</v>
      </c>
      <c r="G83" s="3">
        <v>6.3600000000000004E-2</v>
      </c>
      <c r="I83" s="2">
        <v>43191</v>
      </c>
      <c r="J83" s="1">
        <v>7.7670000000000003</v>
      </c>
      <c r="K83" s="3">
        <v>4.99E-2</v>
      </c>
      <c r="M83" s="2">
        <v>43191</v>
      </c>
      <c r="N83" s="1">
        <v>8.0210000000000008</v>
      </c>
      <c r="O83" s="3">
        <v>5.0999999999999997E-2</v>
      </c>
      <c r="T83" s="15" t="s">
        <v>63</v>
      </c>
      <c r="U83" s="11">
        <v>4.58E-2</v>
      </c>
    </row>
    <row r="84" spans="1:21" x14ac:dyDescent="0.35">
      <c r="A84" s="2">
        <v>43160</v>
      </c>
      <c r="B84" s="1">
        <v>6.5629999999999997</v>
      </c>
      <c r="C84" s="3">
        <v>-1.34E-2</v>
      </c>
      <c r="E84" s="2">
        <v>43160</v>
      </c>
      <c r="F84" s="1">
        <v>7.3150000000000004</v>
      </c>
      <c r="G84" s="3">
        <v>-1.9199999999999998E-2</v>
      </c>
      <c r="I84" s="2">
        <v>43160</v>
      </c>
      <c r="J84" s="1">
        <v>7.3979999999999997</v>
      </c>
      <c r="K84" s="3">
        <v>-4.2500000000000003E-2</v>
      </c>
      <c r="M84" s="2">
        <v>43160</v>
      </c>
      <c r="N84" s="1">
        <v>7.6319999999999997</v>
      </c>
      <c r="O84" s="3">
        <v>-0.04</v>
      </c>
      <c r="T84" s="15" t="s">
        <v>64</v>
      </c>
      <c r="U84" s="11">
        <v>4.2799999999999998E-2</v>
      </c>
    </row>
    <row r="85" spans="1:21" x14ac:dyDescent="0.35">
      <c r="A85" s="2">
        <v>43132</v>
      </c>
      <c r="B85" s="1">
        <v>6.6520000000000001</v>
      </c>
      <c r="C85" s="3">
        <v>2.0000000000000001E-4</v>
      </c>
      <c r="E85" s="2">
        <v>43132</v>
      </c>
      <c r="F85" s="1">
        <v>7.4580000000000002</v>
      </c>
      <c r="G85" s="3">
        <v>1.9300000000000001E-2</v>
      </c>
      <c r="I85" s="2">
        <v>43132</v>
      </c>
      <c r="J85" s="1">
        <v>7.726</v>
      </c>
      <c r="K85" s="3">
        <v>3.9800000000000002E-2</v>
      </c>
      <c r="M85" s="2">
        <v>43132</v>
      </c>
      <c r="N85" s="1">
        <v>7.95</v>
      </c>
      <c r="O85" s="3">
        <v>1.5299999999999999E-2</v>
      </c>
      <c r="T85" s="15" t="s">
        <v>65</v>
      </c>
      <c r="U85" s="11">
        <v>4.4400000000000002E-2</v>
      </c>
    </row>
    <row r="86" spans="1:21" x14ac:dyDescent="0.35">
      <c r="A86" s="2">
        <v>43101</v>
      </c>
      <c r="B86" s="1">
        <v>6.6509999999999998</v>
      </c>
      <c r="C86" s="3">
        <v>7.6E-3</v>
      </c>
      <c r="E86" s="2">
        <v>43101</v>
      </c>
      <c r="F86" s="1">
        <v>7.3170000000000002</v>
      </c>
      <c r="G86" s="3">
        <v>2.5100000000000001E-2</v>
      </c>
      <c r="I86" s="2">
        <v>43101</v>
      </c>
      <c r="J86" s="1">
        <v>7.43</v>
      </c>
      <c r="K86" s="3">
        <v>1.4200000000000001E-2</v>
      </c>
      <c r="M86" s="2">
        <v>43101</v>
      </c>
      <c r="N86" s="1">
        <v>7.83</v>
      </c>
      <c r="O86" s="3">
        <v>2.46E-2</v>
      </c>
      <c r="T86" s="15" t="s">
        <v>54</v>
      </c>
      <c r="U86" s="11">
        <v>5.0700000000000002E-2</v>
      </c>
    </row>
    <row r="87" spans="1:21" x14ac:dyDescent="0.35">
      <c r="A87" s="2">
        <v>43070</v>
      </c>
      <c r="B87" s="1">
        <v>6.601</v>
      </c>
      <c r="C87" s="3">
        <v>3.9699999999999999E-2</v>
      </c>
      <c r="E87" s="2">
        <v>43070</v>
      </c>
      <c r="F87" s="1">
        <v>7.1379999999999999</v>
      </c>
      <c r="G87" s="3">
        <v>3.5799999999999998E-2</v>
      </c>
      <c r="I87" s="2">
        <v>43070</v>
      </c>
      <c r="J87" s="1">
        <v>7.3259999999999996</v>
      </c>
      <c r="K87" s="3">
        <v>3.7999999999999999E-2</v>
      </c>
      <c r="M87" s="2">
        <v>43070</v>
      </c>
      <c r="N87" s="1">
        <v>7.6420000000000003</v>
      </c>
      <c r="O87" s="3">
        <v>2.47E-2</v>
      </c>
      <c r="T87" s="15" t="s">
        <v>55</v>
      </c>
      <c r="U87" s="11">
        <v>5.21E-2</v>
      </c>
    </row>
    <row r="88" spans="1:21" x14ac:dyDescent="0.35">
      <c r="A88" s="2">
        <v>43040</v>
      </c>
      <c r="B88" s="1">
        <v>6.3490000000000002</v>
      </c>
      <c r="C88" s="3">
        <v>1.44E-2</v>
      </c>
      <c r="E88" s="2">
        <v>43040</v>
      </c>
      <c r="F88" s="1">
        <v>6.891</v>
      </c>
      <c r="G88" s="3">
        <v>2.1000000000000001E-2</v>
      </c>
      <c r="I88" s="2">
        <v>43040</v>
      </c>
      <c r="J88" s="1">
        <v>7.0579999999999998</v>
      </c>
      <c r="K88" s="3">
        <v>2.86E-2</v>
      </c>
      <c r="M88" s="2">
        <v>43040</v>
      </c>
      <c r="N88" s="1">
        <v>7.4580000000000002</v>
      </c>
      <c r="O88" s="3">
        <v>2.2100000000000002E-2</v>
      </c>
      <c r="T88" s="15" t="s">
        <v>56</v>
      </c>
      <c r="U88" s="11">
        <v>4.8800000000000003E-2</v>
      </c>
    </row>
    <row r="89" spans="1:21" x14ac:dyDescent="0.35">
      <c r="A89" s="2">
        <v>43009</v>
      </c>
      <c r="B89" s="1">
        <v>6.2590000000000003</v>
      </c>
      <c r="C89" s="3">
        <v>3.32E-2</v>
      </c>
      <c r="E89" s="2">
        <v>43009</v>
      </c>
      <c r="F89" s="1">
        <v>6.7489999999999997</v>
      </c>
      <c r="G89" s="3">
        <v>1.7899999999999999E-2</v>
      </c>
      <c r="I89" s="2">
        <v>43009</v>
      </c>
      <c r="J89" s="1">
        <v>6.8620000000000001</v>
      </c>
      <c r="K89" s="3">
        <v>2.9899999999999999E-2</v>
      </c>
      <c r="M89" s="2">
        <v>43009</v>
      </c>
      <c r="N89" s="1">
        <v>7.2969999999999997</v>
      </c>
      <c r="O89" s="3">
        <v>4.0000000000000001E-3</v>
      </c>
      <c r="T89" s="15" t="s">
        <v>57</v>
      </c>
      <c r="U89" s="11">
        <v>3.5799999999999998E-2</v>
      </c>
    </row>
    <row r="90" spans="1:21" x14ac:dyDescent="0.35">
      <c r="A90" s="2">
        <v>42979</v>
      </c>
      <c r="B90" s="1">
        <v>6.0579999999999998</v>
      </c>
      <c r="C90" s="3">
        <v>-3.7199999999999997E-2</v>
      </c>
      <c r="E90" s="2">
        <v>42979</v>
      </c>
      <c r="F90" s="1">
        <v>6.63</v>
      </c>
      <c r="G90" s="3">
        <v>2.06E-2</v>
      </c>
      <c r="I90" s="2">
        <v>42979</v>
      </c>
      <c r="J90" s="1">
        <v>6.6630000000000003</v>
      </c>
      <c r="K90" s="3">
        <v>2.1100000000000001E-2</v>
      </c>
      <c r="M90" s="2">
        <v>42979</v>
      </c>
      <c r="N90" s="1">
        <v>7.2679999999999998</v>
      </c>
      <c r="O90" s="3">
        <v>1.84E-2</v>
      </c>
      <c r="T90" s="15" t="s">
        <v>58</v>
      </c>
      <c r="U90" s="11">
        <v>3.2800000000000003E-2</v>
      </c>
    </row>
    <row r="91" spans="1:21" x14ac:dyDescent="0.35">
      <c r="A91" s="2">
        <v>42948</v>
      </c>
      <c r="B91" s="1">
        <v>6.2919999999999998</v>
      </c>
      <c r="C91" s="3">
        <v>-1.1000000000000001E-3</v>
      </c>
      <c r="E91" s="2">
        <v>42948</v>
      </c>
      <c r="F91" s="1">
        <v>6.4960000000000004</v>
      </c>
      <c r="G91" s="3">
        <v>-8.2000000000000007E-3</v>
      </c>
      <c r="I91" s="2">
        <v>42948</v>
      </c>
      <c r="J91" s="1">
        <v>6.5250000000000004</v>
      </c>
      <c r="K91" s="3">
        <v>9.2999999999999992E-3</v>
      </c>
      <c r="M91" s="2">
        <v>42948</v>
      </c>
      <c r="N91" s="1">
        <v>7.1369999999999996</v>
      </c>
      <c r="O91" s="3">
        <v>8.8999999999999999E-3</v>
      </c>
      <c r="T91" s="15" t="s">
        <v>59</v>
      </c>
      <c r="U91" s="11">
        <v>3.3599999999999998E-2</v>
      </c>
    </row>
    <row r="92" spans="1:21" x14ac:dyDescent="0.35">
      <c r="A92" s="2">
        <v>42917</v>
      </c>
      <c r="B92" s="1">
        <v>6.2990000000000004</v>
      </c>
      <c r="C92" s="3">
        <v>-1.7000000000000001E-2</v>
      </c>
      <c r="E92" s="2">
        <v>42917</v>
      </c>
      <c r="F92" s="1">
        <v>6.55</v>
      </c>
      <c r="G92" s="3">
        <v>-2.47E-2</v>
      </c>
      <c r="I92" s="2">
        <v>42917</v>
      </c>
      <c r="J92" s="1">
        <v>6.4649999999999999</v>
      </c>
      <c r="K92" s="3">
        <v>-7.1000000000000004E-3</v>
      </c>
      <c r="M92" s="2">
        <v>42917</v>
      </c>
      <c r="N92" s="1">
        <v>7.0739999999999998</v>
      </c>
      <c r="O92" s="3">
        <v>-5.7999999999999996E-3</v>
      </c>
      <c r="T92" s="15" t="s">
        <v>60</v>
      </c>
      <c r="U92" s="11">
        <v>2.3599999999999999E-2</v>
      </c>
    </row>
    <row r="93" spans="1:21" x14ac:dyDescent="0.35">
      <c r="A93" s="2">
        <v>42887</v>
      </c>
      <c r="B93" s="1">
        <v>6.4080000000000004</v>
      </c>
      <c r="C93" s="3">
        <v>-1.8499999999999999E-2</v>
      </c>
      <c r="E93" s="2">
        <v>42887</v>
      </c>
      <c r="F93" s="1">
        <v>6.7160000000000002</v>
      </c>
      <c r="G93" s="3">
        <v>-3.5299999999999998E-2</v>
      </c>
      <c r="I93" s="2">
        <v>42887</v>
      </c>
      <c r="J93" s="1">
        <v>6.5110000000000001</v>
      </c>
      <c r="K93" s="3">
        <v>-2.2499999999999999E-2</v>
      </c>
      <c r="M93" s="2">
        <v>42887</v>
      </c>
      <c r="N93" s="1">
        <v>7.1150000000000002</v>
      </c>
      <c r="O93" s="3">
        <v>-3.1099999999999999E-2</v>
      </c>
      <c r="T93" s="15" t="s">
        <v>61</v>
      </c>
      <c r="U93" s="11">
        <v>1.54E-2</v>
      </c>
    </row>
    <row r="94" spans="1:21" x14ac:dyDescent="0.35">
      <c r="A94" s="2">
        <v>42856</v>
      </c>
      <c r="B94" s="1">
        <v>6.5289999999999999</v>
      </c>
      <c r="C94" s="3">
        <v>0.02</v>
      </c>
      <c r="E94" s="2">
        <v>42856</v>
      </c>
      <c r="F94" s="1">
        <v>6.9619999999999997</v>
      </c>
      <c r="G94" s="3">
        <v>-8.9999999999999993E-3</v>
      </c>
      <c r="I94" s="2">
        <v>42856</v>
      </c>
      <c r="J94" s="1">
        <v>6.6609999999999996</v>
      </c>
      <c r="K94" s="3">
        <v>-4.3099999999999999E-2</v>
      </c>
      <c r="M94" s="2">
        <v>42856</v>
      </c>
      <c r="N94" s="1">
        <v>7.343</v>
      </c>
      <c r="O94" s="3">
        <v>-1.52E-2</v>
      </c>
      <c r="T94" s="15" t="s">
        <v>62</v>
      </c>
      <c r="U94" s="11">
        <v>2.18E-2</v>
      </c>
    </row>
    <row r="95" spans="1:21" x14ac:dyDescent="0.35">
      <c r="A95" s="2">
        <v>42826</v>
      </c>
      <c r="B95" s="1">
        <v>6.4009999999999998</v>
      </c>
      <c r="C95" s="3">
        <v>2.5999999999999999E-2</v>
      </c>
      <c r="E95" s="2">
        <v>42826</v>
      </c>
      <c r="F95" s="1">
        <v>7.0250000000000004</v>
      </c>
      <c r="G95" s="3">
        <v>2.8899999999999999E-2</v>
      </c>
      <c r="I95" s="2">
        <v>42826</v>
      </c>
      <c r="J95" s="1">
        <v>6.9610000000000003</v>
      </c>
      <c r="K95" s="3">
        <v>4.5499999999999999E-2</v>
      </c>
      <c r="M95" s="2">
        <v>42826</v>
      </c>
      <c r="N95" s="1">
        <v>7.4560000000000004</v>
      </c>
      <c r="O95" s="3">
        <v>1.4800000000000001E-2</v>
      </c>
      <c r="T95" s="15" t="s">
        <v>63</v>
      </c>
      <c r="U95" s="11">
        <v>2.9899999999999999E-2</v>
      </c>
    </row>
    <row r="96" spans="1:21" x14ac:dyDescent="0.35">
      <c r="A96" s="2">
        <v>42795</v>
      </c>
      <c r="B96" s="1">
        <v>6.2389999999999999</v>
      </c>
      <c r="C96" s="3">
        <v>-1.3599999999999999E-2</v>
      </c>
      <c r="E96" s="2">
        <v>42795</v>
      </c>
      <c r="F96" s="1">
        <v>6.8280000000000003</v>
      </c>
      <c r="G96" s="3">
        <v>-1.9800000000000002E-2</v>
      </c>
      <c r="I96" s="2">
        <v>42795</v>
      </c>
      <c r="J96" s="1">
        <v>6.6580000000000004</v>
      </c>
      <c r="K96" s="3">
        <v>-3.09E-2</v>
      </c>
      <c r="M96" s="2">
        <v>42795</v>
      </c>
      <c r="N96" s="1">
        <v>7.3470000000000004</v>
      </c>
      <c r="O96" s="3">
        <v>-9.5999999999999992E-3</v>
      </c>
      <c r="T96" s="15" t="s">
        <v>64</v>
      </c>
      <c r="U96" s="11">
        <v>3.8100000000000002E-2</v>
      </c>
    </row>
    <row r="97" spans="1:21" x14ac:dyDescent="0.35">
      <c r="A97" s="2">
        <v>42767</v>
      </c>
      <c r="B97" s="1">
        <v>6.3250000000000002</v>
      </c>
      <c r="C97" s="3">
        <v>1.0999999999999999E-2</v>
      </c>
      <c r="E97" s="2">
        <v>42767</v>
      </c>
      <c r="F97" s="1">
        <v>6.9660000000000002</v>
      </c>
      <c r="G97" s="3">
        <v>6.2199999999999998E-2</v>
      </c>
      <c r="I97" s="2">
        <v>42767</v>
      </c>
      <c r="J97" s="1">
        <v>6.87</v>
      </c>
      <c r="K97" s="3">
        <v>7.2300000000000003E-2</v>
      </c>
      <c r="M97" s="2">
        <v>42767</v>
      </c>
      <c r="N97" s="1">
        <v>7.4180000000000001</v>
      </c>
      <c r="O97" s="3">
        <v>5.62E-2</v>
      </c>
      <c r="T97" s="15" t="s">
        <v>65</v>
      </c>
      <c r="U97" s="11">
        <v>3.6499999999999998E-2</v>
      </c>
    </row>
    <row r="98" spans="1:21" x14ac:dyDescent="0.35">
      <c r="A98" s="2">
        <v>42736</v>
      </c>
      <c r="B98" s="1">
        <v>6.2560000000000002</v>
      </c>
      <c r="C98" s="3">
        <v>-1.11E-2</v>
      </c>
      <c r="E98" s="2">
        <v>42736</v>
      </c>
      <c r="F98" s="1">
        <v>6.5579999999999998</v>
      </c>
      <c r="G98" s="3">
        <v>-8.8000000000000005E-3</v>
      </c>
      <c r="I98" s="2">
        <v>42736</v>
      </c>
      <c r="J98" s="1">
        <v>6.407</v>
      </c>
      <c r="K98" s="3">
        <v>-1.61E-2</v>
      </c>
      <c r="M98" s="2">
        <v>42736</v>
      </c>
      <c r="N98" s="1">
        <v>7.0229999999999997</v>
      </c>
      <c r="O98" s="3">
        <v>-1.2500000000000001E-2</v>
      </c>
      <c r="T98" s="15" t="s">
        <v>54</v>
      </c>
      <c r="U98" s="11">
        <v>3.1699999999999999E-2</v>
      </c>
    </row>
    <row r="99" spans="1:21" x14ac:dyDescent="0.35">
      <c r="A99" s="2">
        <v>42705</v>
      </c>
      <c r="B99" s="1">
        <v>6.3259999999999996</v>
      </c>
      <c r="C99" s="3">
        <v>4.7899999999999998E-2</v>
      </c>
      <c r="E99" s="2">
        <v>42705</v>
      </c>
      <c r="F99" s="1">
        <v>6.6159999999999997</v>
      </c>
      <c r="G99" s="3">
        <v>6.7100000000000007E-2</v>
      </c>
      <c r="I99" s="2">
        <v>42705</v>
      </c>
      <c r="J99" s="1">
        <v>6.5119999999999996</v>
      </c>
      <c r="K99" s="3">
        <v>4.3099999999999999E-2</v>
      </c>
      <c r="M99" s="2">
        <v>42705</v>
      </c>
      <c r="N99" s="1">
        <v>7.1120000000000001</v>
      </c>
      <c r="O99" s="3">
        <v>6.93E-2</v>
      </c>
      <c r="T99" s="15" t="s">
        <v>55</v>
      </c>
      <c r="U99" s="11">
        <v>3.4099999999999998E-2</v>
      </c>
    </row>
    <row r="100" spans="1:21" x14ac:dyDescent="0.35">
      <c r="A100" s="2">
        <v>42675</v>
      </c>
      <c r="B100" s="1">
        <v>6.0369999999999999</v>
      </c>
      <c r="C100" s="3">
        <v>-8.6699999999999999E-2</v>
      </c>
      <c r="E100" s="2">
        <v>42675</v>
      </c>
      <c r="F100" s="1">
        <v>6.2</v>
      </c>
      <c r="G100" s="3">
        <v>-7.4800000000000005E-2</v>
      </c>
      <c r="I100" s="2">
        <v>42675</v>
      </c>
      <c r="J100" s="1">
        <v>6.2430000000000003</v>
      </c>
      <c r="K100" s="3">
        <v>-9.3200000000000005E-2</v>
      </c>
      <c r="M100" s="2">
        <v>42675</v>
      </c>
      <c r="N100" s="1">
        <v>6.6509999999999998</v>
      </c>
      <c r="O100" s="3">
        <v>-7.5999999999999998E-2</v>
      </c>
      <c r="T100" s="15" t="s">
        <v>56</v>
      </c>
      <c r="U100" s="11">
        <v>3.6299999999999999E-2</v>
      </c>
    </row>
    <row r="101" spans="1:21" x14ac:dyDescent="0.35">
      <c r="A101" s="2">
        <v>42644</v>
      </c>
      <c r="B101" s="1">
        <v>6.61</v>
      </c>
      <c r="C101" s="3">
        <v>-3.2000000000000002E-3</v>
      </c>
      <c r="E101" s="2">
        <v>42644</v>
      </c>
      <c r="F101" s="1">
        <v>6.7009999999999996</v>
      </c>
      <c r="G101" s="3">
        <v>-2.3900000000000001E-2</v>
      </c>
      <c r="I101" s="2">
        <v>42644</v>
      </c>
      <c r="J101" s="1">
        <v>6.8849999999999998</v>
      </c>
      <c r="K101" s="3">
        <v>-1.0500000000000001E-2</v>
      </c>
      <c r="M101" s="2">
        <v>42644</v>
      </c>
      <c r="N101" s="1">
        <v>7.1980000000000004</v>
      </c>
      <c r="O101" s="3">
        <v>3.5999999999999999E-3</v>
      </c>
      <c r="T101" s="15" t="s">
        <v>57</v>
      </c>
      <c r="U101" s="11">
        <v>4.2000000000000003E-2</v>
      </c>
    </row>
    <row r="102" spans="1:21" x14ac:dyDescent="0.35">
      <c r="A102" s="2">
        <v>42614</v>
      </c>
      <c r="B102" s="1">
        <v>6.6310000000000002</v>
      </c>
      <c r="C102" s="3">
        <v>-2.3300000000000001E-2</v>
      </c>
      <c r="E102" s="2">
        <v>42614</v>
      </c>
      <c r="F102" s="1">
        <v>6.8650000000000002</v>
      </c>
      <c r="G102" s="3">
        <v>-2.1499999999999998E-2</v>
      </c>
      <c r="I102" s="2">
        <v>42614</v>
      </c>
      <c r="J102" s="1">
        <v>6.9580000000000002</v>
      </c>
      <c r="K102" s="3">
        <v>-2.1399999999999999E-2</v>
      </c>
      <c r="M102" s="2">
        <v>42614</v>
      </c>
      <c r="N102" s="1">
        <v>7.1719999999999997</v>
      </c>
      <c r="O102" s="3">
        <v>-1.0200000000000001E-2</v>
      </c>
      <c r="T102" s="15" t="s">
        <v>58</v>
      </c>
      <c r="U102" s="11">
        <v>4.3099999999999999E-2</v>
      </c>
    </row>
    <row r="103" spans="1:21" x14ac:dyDescent="0.35">
      <c r="A103" s="2">
        <v>42583</v>
      </c>
      <c r="B103" s="1">
        <v>6.7889999999999997</v>
      </c>
      <c r="C103" s="3">
        <v>-4.7000000000000002E-3</v>
      </c>
      <c r="E103" s="2">
        <v>42583</v>
      </c>
      <c r="F103" s="1">
        <v>7.016</v>
      </c>
      <c r="G103" s="3">
        <v>-4.0000000000000001E-3</v>
      </c>
      <c r="I103" s="2">
        <v>42583</v>
      </c>
      <c r="J103" s="1">
        <v>7.11</v>
      </c>
      <c r="K103" s="3">
        <v>-7.4000000000000003E-3</v>
      </c>
      <c r="M103" s="2">
        <v>42583</v>
      </c>
      <c r="N103" s="1">
        <v>7.2460000000000004</v>
      </c>
      <c r="O103" s="3">
        <v>-1.8200000000000001E-2</v>
      </c>
      <c r="T103" s="15" t="s">
        <v>59</v>
      </c>
      <c r="U103" s="11">
        <v>5.0500000000000003E-2</v>
      </c>
    </row>
    <row r="104" spans="1:21" x14ac:dyDescent="0.35">
      <c r="A104" s="2">
        <v>42552</v>
      </c>
      <c r="B104" s="1">
        <v>6.8209999999999997</v>
      </c>
      <c r="C104" s="3">
        <v>-2.1100000000000001E-2</v>
      </c>
      <c r="E104" s="2">
        <v>42552</v>
      </c>
      <c r="F104" s="1">
        <v>7.0439999999999996</v>
      </c>
      <c r="G104" s="3">
        <v>-4.6399999999999997E-2</v>
      </c>
      <c r="I104" s="2">
        <v>42552</v>
      </c>
      <c r="J104" s="1">
        <v>7.1630000000000003</v>
      </c>
      <c r="K104" s="3">
        <v>-3.8300000000000001E-2</v>
      </c>
      <c r="M104" s="2">
        <v>42552</v>
      </c>
      <c r="N104" s="1">
        <v>7.38</v>
      </c>
      <c r="O104" s="3">
        <v>-4.4900000000000002E-2</v>
      </c>
      <c r="T104" s="15" t="s">
        <v>60</v>
      </c>
      <c r="U104" s="11">
        <v>6.0699999999999997E-2</v>
      </c>
    </row>
    <row r="105" spans="1:21" x14ac:dyDescent="0.35">
      <c r="A105" s="2">
        <v>42522</v>
      </c>
      <c r="B105" s="1">
        <v>6.968</v>
      </c>
      <c r="C105" s="3">
        <v>-7.4000000000000003E-3</v>
      </c>
      <c r="E105" s="2">
        <v>42522</v>
      </c>
      <c r="F105" s="1">
        <v>7.3869999999999996</v>
      </c>
      <c r="G105" s="3">
        <v>-6.4999999999999997E-3</v>
      </c>
      <c r="I105" s="2">
        <v>42522</v>
      </c>
      <c r="J105" s="1">
        <v>7.4480000000000004</v>
      </c>
      <c r="K105" s="3">
        <v>-3.0999999999999999E-3</v>
      </c>
      <c r="M105" s="2">
        <v>42522</v>
      </c>
      <c r="N105" s="1">
        <v>7.7270000000000003</v>
      </c>
      <c r="O105" s="3">
        <v>-1.52E-2</v>
      </c>
      <c r="T105" s="15" t="s">
        <v>61</v>
      </c>
      <c r="U105" s="11">
        <v>5.7700000000000001E-2</v>
      </c>
    </row>
    <row r="106" spans="1:21" x14ac:dyDescent="0.35">
      <c r="A106" s="2">
        <v>42491</v>
      </c>
      <c r="B106" s="1">
        <v>7.02</v>
      </c>
      <c r="C106" s="3">
        <v>2.8999999999999998E-3</v>
      </c>
      <c r="E106" s="2">
        <v>42491</v>
      </c>
      <c r="F106" s="1">
        <v>7.4349999999999996</v>
      </c>
      <c r="G106" s="3">
        <v>-3.0999999999999999E-3</v>
      </c>
      <c r="I106" s="2">
        <v>42491</v>
      </c>
      <c r="J106" s="1">
        <v>7.4710000000000001</v>
      </c>
      <c r="K106" s="3">
        <v>4.7999999999999996E-3</v>
      </c>
      <c r="M106" s="2">
        <v>42491</v>
      </c>
      <c r="N106" s="1">
        <v>7.8460000000000001</v>
      </c>
      <c r="O106" s="3">
        <v>1.4E-3</v>
      </c>
      <c r="T106" s="15" t="s">
        <v>62</v>
      </c>
      <c r="U106" s="11">
        <v>5.7599999999999998E-2</v>
      </c>
    </row>
    <row r="107" spans="1:21" x14ac:dyDescent="0.35">
      <c r="A107" s="2">
        <v>42461</v>
      </c>
      <c r="B107" s="1">
        <v>7</v>
      </c>
      <c r="C107" s="3">
        <v>-2.7799999999999998E-2</v>
      </c>
      <c r="E107" s="2">
        <v>42461</v>
      </c>
      <c r="F107" s="1">
        <v>7.4580000000000002</v>
      </c>
      <c r="G107" s="3">
        <v>-8.8000000000000005E-3</v>
      </c>
      <c r="I107" s="2">
        <v>42461</v>
      </c>
      <c r="J107" s="1">
        <v>7.4349999999999996</v>
      </c>
      <c r="K107" s="3">
        <v>-3.2000000000000002E-3</v>
      </c>
      <c r="M107" s="2">
        <v>42461</v>
      </c>
      <c r="N107" s="1">
        <v>7.835</v>
      </c>
      <c r="O107" s="3">
        <v>-9.7000000000000003E-3</v>
      </c>
      <c r="T107" s="15" t="s">
        <v>63</v>
      </c>
      <c r="U107" s="11">
        <v>5.3900000000000003E-2</v>
      </c>
    </row>
    <row r="108" spans="1:21" x14ac:dyDescent="0.35">
      <c r="A108" s="2">
        <v>42430</v>
      </c>
      <c r="B108" s="1">
        <v>7.2</v>
      </c>
      <c r="C108" s="3">
        <v>-8.5000000000000006E-3</v>
      </c>
      <c r="E108" s="2">
        <v>42430</v>
      </c>
      <c r="F108" s="1">
        <v>7.524</v>
      </c>
      <c r="G108" s="3">
        <v>-2.64E-2</v>
      </c>
      <c r="I108" s="2">
        <v>42430</v>
      </c>
      <c r="J108" s="1">
        <v>7.4589999999999996</v>
      </c>
      <c r="K108" s="3">
        <v>-2.1499999999999998E-2</v>
      </c>
      <c r="M108" s="2">
        <v>42430</v>
      </c>
      <c r="N108" s="1">
        <v>7.9119999999999999</v>
      </c>
      <c r="O108" s="3">
        <v>-3.95E-2</v>
      </c>
      <c r="T108" s="15" t="s">
        <v>64</v>
      </c>
      <c r="U108" s="11">
        <v>4.8300000000000003E-2</v>
      </c>
    </row>
    <row r="109" spans="1:21" x14ac:dyDescent="0.35">
      <c r="A109" s="2">
        <v>42401</v>
      </c>
      <c r="B109" s="1">
        <v>7.2619999999999996</v>
      </c>
      <c r="C109" s="3">
        <v>5.7999999999999996E-3</v>
      </c>
      <c r="E109" s="2">
        <v>42401</v>
      </c>
      <c r="F109" s="1">
        <v>7.7279999999999998</v>
      </c>
      <c r="G109" s="3">
        <v>1.4999999999999999E-2</v>
      </c>
      <c r="I109" s="2">
        <v>42401</v>
      </c>
      <c r="J109" s="1">
        <v>7.6230000000000002</v>
      </c>
      <c r="K109" s="3">
        <v>-2.01E-2</v>
      </c>
      <c r="M109" s="2">
        <v>42401</v>
      </c>
      <c r="N109" s="1">
        <v>8.2370000000000001</v>
      </c>
      <c r="O109" s="3">
        <v>6.9999999999999999E-4</v>
      </c>
      <c r="T109" s="15" t="s">
        <v>65</v>
      </c>
      <c r="U109" s="11">
        <v>5.1799999999999999E-2</v>
      </c>
    </row>
    <row r="110" spans="1:21" x14ac:dyDescent="0.35">
      <c r="A110" s="2">
        <v>42370</v>
      </c>
      <c r="B110" s="1">
        <v>7.22</v>
      </c>
      <c r="C110" s="3">
        <v>-1.0800000000000001E-2</v>
      </c>
      <c r="E110" s="2">
        <v>42370</v>
      </c>
      <c r="F110" s="1">
        <v>7.6139999999999999</v>
      </c>
      <c r="G110" s="3">
        <v>-1.4E-2</v>
      </c>
      <c r="I110" s="2">
        <v>42370</v>
      </c>
      <c r="J110" s="1">
        <v>7.7789999999999999</v>
      </c>
      <c r="K110" s="3">
        <v>2.7000000000000001E-3</v>
      </c>
      <c r="M110" s="2">
        <v>42370</v>
      </c>
      <c r="N110" s="1">
        <v>8.2309999999999999</v>
      </c>
      <c r="O110" s="3">
        <v>1.9199999999999998E-2</v>
      </c>
      <c r="T110" s="15" t="s">
        <v>54</v>
      </c>
      <c r="U110" s="11">
        <v>5.6899999999999999E-2</v>
      </c>
    </row>
    <row r="111" spans="1:21" x14ac:dyDescent="0.35">
      <c r="A111" s="2">
        <v>42339</v>
      </c>
      <c r="B111" s="1">
        <v>7.2990000000000004</v>
      </c>
      <c r="C111" s="3">
        <v>7.1999999999999998E-3</v>
      </c>
      <c r="E111" s="2">
        <v>42339</v>
      </c>
      <c r="F111" s="1">
        <v>7.7220000000000004</v>
      </c>
      <c r="G111" s="3">
        <v>-1.49E-2</v>
      </c>
      <c r="I111" s="2">
        <v>42339</v>
      </c>
      <c r="J111" s="1">
        <v>7.758</v>
      </c>
      <c r="K111" s="3">
        <v>-3.5999999999999999E-3</v>
      </c>
      <c r="M111" s="2">
        <v>42339</v>
      </c>
      <c r="N111" s="1">
        <v>8.0760000000000005</v>
      </c>
      <c r="O111" s="3">
        <v>0.01</v>
      </c>
      <c r="T111" s="15" t="s">
        <v>55</v>
      </c>
      <c r="U111" s="11">
        <v>5.6099999999999997E-2</v>
      </c>
    </row>
    <row r="112" spans="1:21" x14ac:dyDescent="0.35">
      <c r="A112" s="2">
        <v>42309</v>
      </c>
      <c r="B112" s="1">
        <v>7.2469999999999999</v>
      </c>
      <c r="C112" s="3">
        <v>6.7999999999999996E-3</v>
      </c>
      <c r="E112" s="2">
        <v>42309</v>
      </c>
      <c r="F112" s="1">
        <v>7.8390000000000004</v>
      </c>
      <c r="G112" s="3">
        <v>2.1399999999999999E-2</v>
      </c>
      <c r="I112" s="2">
        <v>42309</v>
      </c>
      <c r="J112" s="1">
        <v>7.7859999999999996</v>
      </c>
      <c r="K112" s="3">
        <v>1.9099999999999999E-2</v>
      </c>
      <c r="M112" s="2">
        <v>42309</v>
      </c>
      <c r="N112" s="1">
        <v>7.9960000000000004</v>
      </c>
      <c r="O112" s="3">
        <v>1.8200000000000001E-2</v>
      </c>
      <c r="T112" s="15" t="s">
        <v>56</v>
      </c>
      <c r="U112" s="11">
        <v>5.4100000000000002E-2</v>
      </c>
    </row>
    <row r="113" spans="1:21" x14ac:dyDescent="0.35">
      <c r="A113" s="2">
        <v>42278</v>
      </c>
      <c r="B113" s="1">
        <v>7.1980000000000004</v>
      </c>
      <c r="C113" s="3">
        <v>1.6999999999999999E-3</v>
      </c>
      <c r="E113" s="2">
        <v>42278</v>
      </c>
      <c r="F113" s="1">
        <v>7.6749999999999998</v>
      </c>
      <c r="G113" s="3">
        <v>6.4000000000000003E-3</v>
      </c>
      <c r="I113" s="2">
        <v>42278</v>
      </c>
      <c r="J113" s="1">
        <v>7.64</v>
      </c>
      <c r="K113" s="3">
        <v>1.34E-2</v>
      </c>
      <c r="M113" s="2">
        <v>42278</v>
      </c>
      <c r="N113" s="1">
        <v>7.8529999999999998</v>
      </c>
      <c r="O113" s="3">
        <v>4.8999999999999998E-3</v>
      </c>
      <c r="T113" s="15" t="s">
        <v>57</v>
      </c>
      <c r="U113" s="11">
        <v>0.05</v>
      </c>
    </row>
    <row r="114" spans="1:21" x14ac:dyDescent="0.35">
      <c r="A114" s="2">
        <v>42248</v>
      </c>
      <c r="B114" s="1">
        <v>7.1859999999999999</v>
      </c>
      <c r="C114" s="3">
        <v>-3.1699999999999999E-2</v>
      </c>
      <c r="E114" s="2">
        <v>42248</v>
      </c>
      <c r="F114" s="1">
        <v>7.6260000000000003</v>
      </c>
      <c r="G114" s="3">
        <v>-3.5499999999999997E-2</v>
      </c>
      <c r="I114" s="2">
        <v>42248</v>
      </c>
      <c r="J114" s="1">
        <v>7.5389999999999997</v>
      </c>
      <c r="K114" s="3">
        <v>-3.15E-2</v>
      </c>
      <c r="M114" s="2">
        <v>42248</v>
      </c>
      <c r="N114" s="1">
        <v>7.8150000000000004</v>
      </c>
      <c r="O114" s="3">
        <v>-2.24E-2</v>
      </c>
      <c r="T114" s="15" t="s">
        <v>58</v>
      </c>
      <c r="U114" s="11">
        <v>4.41E-2</v>
      </c>
    </row>
    <row r="115" spans="1:21" x14ac:dyDescent="0.35">
      <c r="A115" s="2">
        <v>42217</v>
      </c>
      <c r="B115" s="1">
        <v>7.4210000000000003</v>
      </c>
      <c r="C115" s="3">
        <v>-2.18E-2</v>
      </c>
      <c r="E115" s="2">
        <v>42217</v>
      </c>
      <c r="F115" s="1">
        <v>7.907</v>
      </c>
      <c r="G115" s="3">
        <v>-3.5000000000000001E-3</v>
      </c>
      <c r="I115" s="2">
        <v>42217</v>
      </c>
      <c r="J115" s="1">
        <v>7.7839999999999998</v>
      </c>
      <c r="K115" s="3">
        <v>-2.8E-3</v>
      </c>
      <c r="M115" s="2">
        <v>42217</v>
      </c>
      <c r="N115" s="1">
        <v>7.9939999999999998</v>
      </c>
      <c r="O115" s="3">
        <v>-3.5000000000000001E-3</v>
      </c>
      <c r="T115" s="15" t="s">
        <v>59</v>
      </c>
      <c r="U115" s="11">
        <v>3.6600000000000001E-2</v>
      </c>
    </row>
    <row r="116" spans="1:21" x14ac:dyDescent="0.35">
      <c r="A116" s="2">
        <v>42186</v>
      </c>
      <c r="B116" s="1">
        <v>7.5860000000000003</v>
      </c>
      <c r="C116" s="3">
        <v>-1.1900000000000001E-2</v>
      </c>
      <c r="E116" s="2">
        <v>42186</v>
      </c>
      <c r="F116" s="1">
        <v>7.9349999999999996</v>
      </c>
      <c r="G116" s="3">
        <v>-1.5599999999999999E-2</v>
      </c>
      <c r="I116" s="2">
        <v>42186</v>
      </c>
      <c r="J116" s="1">
        <v>7.806</v>
      </c>
      <c r="K116" s="3">
        <v>-7.0000000000000001E-3</v>
      </c>
      <c r="M116" s="2">
        <v>42186</v>
      </c>
      <c r="N116" s="1">
        <v>8.0220000000000002</v>
      </c>
      <c r="O116" s="3">
        <v>-1.4500000000000001E-2</v>
      </c>
      <c r="T116" s="15" t="s">
        <v>60</v>
      </c>
      <c r="U116" s="11">
        <v>3.78E-2</v>
      </c>
    </row>
    <row r="117" spans="1:21" x14ac:dyDescent="0.35">
      <c r="A117" s="2">
        <v>42156</v>
      </c>
      <c r="B117" s="1">
        <v>7.6769999999999996</v>
      </c>
      <c r="C117" s="3">
        <v>-6.6E-3</v>
      </c>
      <c r="E117" s="2">
        <v>42156</v>
      </c>
      <c r="F117" s="1">
        <v>8.0609999999999999</v>
      </c>
      <c r="G117" s="3">
        <v>2.81E-2</v>
      </c>
      <c r="I117" s="2">
        <v>42156</v>
      </c>
      <c r="J117" s="1">
        <v>7.8609999999999998</v>
      </c>
      <c r="K117" s="3">
        <v>5.8999999999999999E-3</v>
      </c>
      <c r="M117" s="2">
        <v>42156</v>
      </c>
      <c r="N117" s="1">
        <v>8.14</v>
      </c>
      <c r="O117" s="3">
        <v>2.3300000000000001E-2</v>
      </c>
      <c r="T117" s="15" t="s">
        <v>61</v>
      </c>
      <c r="U117" s="11">
        <v>5.3999999999999999E-2</v>
      </c>
    </row>
    <row r="118" spans="1:21" x14ac:dyDescent="0.35">
      <c r="A118" s="2">
        <v>42125</v>
      </c>
      <c r="B118" s="1">
        <v>7.7279999999999998</v>
      </c>
      <c r="C118" s="3">
        <v>-1.7500000000000002E-2</v>
      </c>
      <c r="E118" s="2">
        <v>42125</v>
      </c>
      <c r="F118" s="1">
        <v>7.8410000000000002</v>
      </c>
      <c r="G118" s="3">
        <v>-4.3E-3</v>
      </c>
      <c r="I118" s="2">
        <v>42125</v>
      </c>
      <c r="J118" s="1">
        <v>7.8150000000000004</v>
      </c>
      <c r="K118" s="3">
        <v>-5.7000000000000002E-3</v>
      </c>
      <c r="M118" s="2">
        <v>42125</v>
      </c>
      <c r="N118" s="1">
        <v>7.9550000000000001</v>
      </c>
      <c r="O118" s="3">
        <v>6.7999999999999996E-3</v>
      </c>
      <c r="T118" s="15" t="s">
        <v>62</v>
      </c>
      <c r="U118" s="11">
        <v>5.0099999999999999E-2</v>
      </c>
    </row>
    <row r="119" spans="1:21" x14ac:dyDescent="0.35">
      <c r="A119" s="2">
        <v>42095</v>
      </c>
      <c r="B119" s="1">
        <v>7.8659999999999997</v>
      </c>
      <c r="C119" s="3">
        <v>8.8000000000000005E-3</v>
      </c>
      <c r="E119" s="2">
        <v>42095</v>
      </c>
      <c r="F119" s="1">
        <v>7.875</v>
      </c>
      <c r="G119" s="3">
        <v>1.6299999999999999E-2</v>
      </c>
      <c r="I119" s="2">
        <v>42095</v>
      </c>
      <c r="J119" s="1">
        <v>7.86</v>
      </c>
      <c r="K119" s="3">
        <v>1.5800000000000002E-2</v>
      </c>
      <c r="M119" s="2">
        <v>42095</v>
      </c>
      <c r="N119" s="1">
        <v>7.9009999999999998</v>
      </c>
      <c r="O119" s="3">
        <v>1.5299999999999999E-2</v>
      </c>
      <c r="T119" s="15" t="s">
        <v>63</v>
      </c>
      <c r="U119" s="11">
        <v>4.87E-2</v>
      </c>
    </row>
    <row r="120" spans="1:21" x14ac:dyDescent="0.35">
      <c r="A120" s="2">
        <v>42064</v>
      </c>
      <c r="B120" s="1">
        <v>7.7969999999999997</v>
      </c>
      <c r="C120" s="3">
        <v>-9.7999999999999997E-3</v>
      </c>
      <c r="E120" s="2">
        <v>42064</v>
      </c>
      <c r="F120" s="1">
        <v>7.7489999999999997</v>
      </c>
      <c r="G120" s="3">
        <v>-3.5999999999999999E-3</v>
      </c>
      <c r="I120" s="2">
        <v>42064</v>
      </c>
      <c r="J120" s="1">
        <v>7.7380000000000004</v>
      </c>
      <c r="K120" s="3">
        <v>1.8E-3</v>
      </c>
      <c r="M120" s="2">
        <v>42064</v>
      </c>
      <c r="N120" s="1">
        <v>7.782</v>
      </c>
      <c r="O120" s="3">
        <v>1.24E-2</v>
      </c>
      <c r="T120" s="15" t="s">
        <v>64</v>
      </c>
      <c r="U120" s="11">
        <v>5.1700000000000003E-2</v>
      </c>
    </row>
    <row r="121" spans="1:21" x14ac:dyDescent="0.35">
      <c r="A121" s="2">
        <v>42036</v>
      </c>
      <c r="B121" s="1">
        <v>7.8739999999999997</v>
      </c>
      <c r="C121" s="3">
        <v>-2.2599999999999999E-2</v>
      </c>
      <c r="E121" s="2">
        <v>42036</v>
      </c>
      <c r="F121" s="1">
        <v>7.7770000000000001</v>
      </c>
      <c r="G121" s="3">
        <v>1.37E-2</v>
      </c>
      <c r="I121" s="2">
        <v>42036</v>
      </c>
      <c r="J121" s="1">
        <v>7.7240000000000002</v>
      </c>
      <c r="K121" s="3">
        <v>4.3E-3</v>
      </c>
      <c r="M121" s="2">
        <v>42036</v>
      </c>
      <c r="N121" s="1">
        <v>7.6870000000000003</v>
      </c>
      <c r="O121" s="3">
        <v>-1E-3</v>
      </c>
      <c r="T121" s="15" t="s">
        <v>65</v>
      </c>
      <c r="U121" s="11">
        <v>5.3699999999999998E-2</v>
      </c>
    </row>
    <row r="122" spans="1:21" x14ac:dyDescent="0.35">
      <c r="A122" s="2">
        <v>42005</v>
      </c>
      <c r="B122" s="1">
        <v>8.0559999999999992</v>
      </c>
      <c r="C122" s="3">
        <v>-5.7000000000000002E-3</v>
      </c>
      <c r="E122" s="2">
        <v>42005</v>
      </c>
      <c r="F122" s="1">
        <v>7.6719999999999997</v>
      </c>
      <c r="G122" s="3">
        <v>-3.78E-2</v>
      </c>
      <c r="I122" s="2">
        <v>42005</v>
      </c>
      <c r="J122" s="1">
        <v>7.6909999999999998</v>
      </c>
      <c r="K122" s="3">
        <v>-2.0899999999999998E-2</v>
      </c>
      <c r="M122" s="2">
        <v>42005</v>
      </c>
      <c r="N122" s="1">
        <v>7.6950000000000003</v>
      </c>
      <c r="O122" s="3">
        <v>-3.8199999999999998E-2</v>
      </c>
      <c r="T122" s="15" t="s">
        <v>54</v>
      </c>
      <c r="U122" s="11">
        <v>5.11E-2</v>
      </c>
    </row>
  </sheetData>
  <mergeCells count="9">
    <mergeCell ref="AE1:AF1"/>
    <mergeCell ref="T1:U1"/>
    <mergeCell ref="W1:X1"/>
    <mergeCell ref="Z1:AA1"/>
    <mergeCell ref="A1:C1"/>
    <mergeCell ref="E1:G1"/>
    <mergeCell ref="I1:K1"/>
    <mergeCell ref="M1:O1"/>
    <mergeCell ref="Q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3AB2F-D021-4101-9606-32721359BC91}">
  <dimension ref="A1:K121"/>
  <sheetViews>
    <sheetView zoomScale="79" workbookViewId="0">
      <selection activeCell="G1" sqref="G1"/>
    </sheetView>
  </sheetViews>
  <sheetFormatPr defaultRowHeight="14.4" x14ac:dyDescent="0.3"/>
  <cols>
    <col min="1" max="9" width="17.88671875" customWidth="1"/>
    <col min="10" max="10" width="41.6640625" customWidth="1"/>
    <col min="11" max="11" width="24.33203125" customWidth="1"/>
  </cols>
  <sheetData>
    <row r="1" spans="1:11" ht="31.2" customHeight="1" x14ac:dyDescent="0.3">
      <c r="A1" s="36" t="s">
        <v>0</v>
      </c>
      <c r="B1" s="29" t="s">
        <v>163</v>
      </c>
      <c r="C1" s="29" t="s">
        <v>164</v>
      </c>
      <c r="D1" s="29" t="s">
        <v>165</v>
      </c>
      <c r="E1" s="29" t="s">
        <v>166</v>
      </c>
      <c r="F1" s="29" t="s">
        <v>167</v>
      </c>
      <c r="G1" s="29" t="s">
        <v>152</v>
      </c>
      <c r="H1" s="29" t="s">
        <v>139</v>
      </c>
      <c r="I1" s="29" t="s">
        <v>140</v>
      </c>
      <c r="J1" s="7" t="s">
        <v>141</v>
      </c>
      <c r="K1" s="37" t="s">
        <v>162</v>
      </c>
    </row>
    <row r="2" spans="1:11" ht="16.2" x14ac:dyDescent="0.3">
      <c r="A2" s="2">
        <v>45627</v>
      </c>
      <c r="B2" s="33">
        <v>6.63</v>
      </c>
      <c r="C2" s="33">
        <v>6.72</v>
      </c>
      <c r="D2" s="33">
        <v>6.76</v>
      </c>
      <c r="E2" s="33">
        <v>7.02</v>
      </c>
      <c r="F2" s="11">
        <v>5.3999999999999999E-2</v>
      </c>
      <c r="G2" s="11">
        <v>5.2200000000000003E-2</v>
      </c>
      <c r="H2" s="25">
        <v>6.25E-2</v>
      </c>
      <c r="I2" s="34">
        <v>3.2</v>
      </c>
      <c r="J2" s="13" t="s">
        <v>142</v>
      </c>
      <c r="K2" s="35">
        <v>7.52</v>
      </c>
    </row>
    <row r="3" spans="1:11" ht="16.2" x14ac:dyDescent="0.3">
      <c r="A3" s="2">
        <v>45597</v>
      </c>
      <c r="B3" s="33">
        <v>6.71</v>
      </c>
      <c r="C3" s="33">
        <v>6.7</v>
      </c>
      <c r="D3" s="33">
        <v>6.75</v>
      </c>
      <c r="E3" s="33">
        <v>7.01</v>
      </c>
      <c r="F3" s="11">
        <v>5.3999999999999999E-2</v>
      </c>
      <c r="G3" s="11">
        <v>5.4800000000000001E-2</v>
      </c>
      <c r="H3" s="25">
        <v>6.5000000000000002E-2</v>
      </c>
      <c r="I3" s="34">
        <v>3.2</v>
      </c>
      <c r="J3" s="13" t="s">
        <v>144</v>
      </c>
      <c r="K3" s="35">
        <v>7.52</v>
      </c>
    </row>
    <row r="4" spans="1:11" ht="16.2" x14ac:dyDescent="0.3">
      <c r="A4" s="2">
        <v>45566</v>
      </c>
      <c r="B4" s="33">
        <v>6.53</v>
      </c>
      <c r="C4" s="33">
        <v>6.77</v>
      </c>
      <c r="D4" s="33">
        <v>6.84</v>
      </c>
      <c r="E4" s="33">
        <v>6.98</v>
      </c>
      <c r="F4" s="11">
        <v>5.3999999999999999E-2</v>
      </c>
      <c r="G4" s="11">
        <v>6.2100000000000002E-2</v>
      </c>
      <c r="H4" s="25">
        <v>6.5000000000000002E-2</v>
      </c>
      <c r="I4" s="34">
        <v>3.2</v>
      </c>
      <c r="J4" s="13" t="s">
        <v>159</v>
      </c>
      <c r="K4" s="35">
        <v>7.52</v>
      </c>
    </row>
    <row r="5" spans="1:11" ht="16.2" x14ac:dyDescent="0.3">
      <c r="A5" s="2">
        <v>45536</v>
      </c>
      <c r="B5" s="33">
        <v>6.54</v>
      </c>
      <c r="C5" s="33">
        <v>6.66</v>
      </c>
      <c r="D5" s="33">
        <v>6.75</v>
      </c>
      <c r="E5" s="33">
        <v>6.9</v>
      </c>
      <c r="F5" s="11">
        <v>5.3999999999999999E-2</v>
      </c>
      <c r="G5" s="11">
        <v>5.4899999999999997E-2</v>
      </c>
      <c r="H5" s="25">
        <v>6.5000000000000002E-2</v>
      </c>
      <c r="I5" s="34">
        <v>3.2</v>
      </c>
      <c r="J5" s="13" t="s">
        <v>161</v>
      </c>
      <c r="K5" s="35">
        <v>7.52</v>
      </c>
    </row>
    <row r="6" spans="1:11" ht="16.2" x14ac:dyDescent="0.3">
      <c r="A6" s="2">
        <v>45505</v>
      </c>
      <c r="B6" s="33">
        <v>6.7430000000000003</v>
      </c>
      <c r="C6" s="33">
        <v>6.7720000000000002</v>
      </c>
      <c r="D6" s="33">
        <v>6.8630000000000004</v>
      </c>
      <c r="E6" s="33">
        <v>6.9989999999999997</v>
      </c>
      <c r="F6" s="11">
        <v>6.7000000000000004E-2</v>
      </c>
      <c r="G6" s="11">
        <v>3.6499999999999998E-2</v>
      </c>
      <c r="H6" s="25">
        <v>6.5000000000000002E-2</v>
      </c>
      <c r="I6" s="34">
        <v>3.2</v>
      </c>
      <c r="J6" s="13" t="s">
        <v>160</v>
      </c>
      <c r="K6" s="35">
        <v>7.52</v>
      </c>
    </row>
    <row r="7" spans="1:11" ht="16.2" x14ac:dyDescent="0.3">
      <c r="A7" s="2">
        <v>45474</v>
      </c>
      <c r="B7" s="33">
        <v>6.8390000000000004</v>
      </c>
      <c r="C7" s="33">
        <v>6.8460000000000001</v>
      </c>
      <c r="D7" s="33">
        <v>6.9240000000000004</v>
      </c>
      <c r="E7" s="33">
        <v>7.0549999999999997</v>
      </c>
      <c r="F7" s="11">
        <v>6.7000000000000004E-2</v>
      </c>
      <c r="G7" s="11">
        <v>3.5400000000000001E-2</v>
      </c>
      <c r="H7" s="25">
        <v>6.5000000000000002E-2</v>
      </c>
      <c r="I7" s="34">
        <v>3.2</v>
      </c>
      <c r="J7" s="13" t="s">
        <v>143</v>
      </c>
      <c r="K7" s="35">
        <v>7.52</v>
      </c>
    </row>
    <row r="8" spans="1:11" ht="16.2" x14ac:dyDescent="0.3">
      <c r="A8" s="2">
        <v>45444</v>
      </c>
      <c r="B8" s="33">
        <v>6.9359999999999999</v>
      </c>
      <c r="C8" s="33">
        <v>7.0220000000000002</v>
      </c>
      <c r="D8" s="33">
        <v>7.008</v>
      </c>
      <c r="E8" s="33">
        <v>7.0570000000000004</v>
      </c>
      <c r="F8" s="11">
        <v>6.7000000000000004E-2</v>
      </c>
      <c r="G8" s="11">
        <v>5.0799999999999998E-2</v>
      </c>
      <c r="H8" s="25">
        <v>6.5000000000000002E-2</v>
      </c>
      <c r="I8" s="34">
        <v>3.2</v>
      </c>
      <c r="K8" s="35">
        <v>7.52</v>
      </c>
    </row>
    <row r="9" spans="1:11" ht="16.2" x14ac:dyDescent="0.3">
      <c r="A9" s="2">
        <v>45413</v>
      </c>
      <c r="B9" s="33">
        <v>6.9390000000000001</v>
      </c>
      <c r="C9" s="33">
        <v>7.0540000000000003</v>
      </c>
      <c r="D9" s="33">
        <v>6.9859999999999998</v>
      </c>
      <c r="E9" s="33">
        <v>7.1360000000000001</v>
      </c>
      <c r="F9" s="11">
        <v>7.8E-2</v>
      </c>
      <c r="G9" s="11">
        <v>4.7500000000000001E-2</v>
      </c>
      <c r="H9" s="25">
        <v>6.5000000000000002E-2</v>
      </c>
      <c r="I9" s="34">
        <v>3.2</v>
      </c>
      <c r="K9" s="35">
        <v>7.52</v>
      </c>
    </row>
    <row r="10" spans="1:11" ht="16.2" x14ac:dyDescent="0.3">
      <c r="A10" s="2">
        <v>45383</v>
      </c>
      <c r="B10" s="33">
        <v>7.0590000000000002</v>
      </c>
      <c r="C10" s="33">
        <v>7.2089999999999996</v>
      </c>
      <c r="D10" s="33">
        <v>7.1950000000000003</v>
      </c>
      <c r="E10" s="33">
        <v>7.258</v>
      </c>
      <c r="F10" s="11">
        <v>7.8E-2</v>
      </c>
      <c r="G10" s="11">
        <v>4.8300000000000003E-2</v>
      </c>
      <c r="H10" s="25">
        <v>6.5000000000000002E-2</v>
      </c>
      <c r="I10" s="34">
        <v>3.2</v>
      </c>
      <c r="K10" s="35">
        <v>7.52</v>
      </c>
    </row>
    <row r="11" spans="1:11" ht="16.2" x14ac:dyDescent="0.3">
      <c r="A11" s="2">
        <v>45352</v>
      </c>
      <c r="B11" s="33">
        <v>6.9749999999999996</v>
      </c>
      <c r="C11" s="33">
        <v>7.0510000000000002</v>
      </c>
      <c r="D11" s="33">
        <v>7.0519999999999996</v>
      </c>
      <c r="E11" s="33">
        <v>7.1210000000000004</v>
      </c>
      <c r="F11" s="11">
        <v>7.8E-2</v>
      </c>
      <c r="G11" s="11">
        <v>4.8500000000000001E-2</v>
      </c>
      <c r="H11" s="25">
        <v>6.5000000000000002E-2</v>
      </c>
      <c r="I11" s="34">
        <v>3.2</v>
      </c>
      <c r="K11" s="35">
        <v>7.52</v>
      </c>
    </row>
    <row r="12" spans="1:11" ht="16.2" x14ac:dyDescent="0.3">
      <c r="A12" s="2">
        <v>45323</v>
      </c>
      <c r="B12" s="33">
        <v>7.0369999999999999</v>
      </c>
      <c r="C12" s="33">
        <v>7.0590000000000002</v>
      </c>
      <c r="D12" s="33">
        <v>7.0780000000000003</v>
      </c>
      <c r="E12" s="33">
        <v>7.1580000000000004</v>
      </c>
      <c r="F12" s="11">
        <v>8.4000000000000005E-2</v>
      </c>
      <c r="G12" s="11">
        <v>5.0900000000000001E-2</v>
      </c>
      <c r="H12" s="25">
        <v>6.5000000000000002E-2</v>
      </c>
      <c r="I12" s="34">
        <v>3.2</v>
      </c>
      <c r="K12" s="35">
        <v>7.52</v>
      </c>
    </row>
    <row r="13" spans="1:11" ht="16.2" x14ac:dyDescent="0.3">
      <c r="A13" s="2">
        <v>45292</v>
      </c>
      <c r="B13" s="33">
        <v>7.0960000000000001</v>
      </c>
      <c r="C13" s="33">
        <v>7.0279999999999996</v>
      </c>
      <c r="D13" s="33">
        <v>7.1440000000000001</v>
      </c>
      <c r="E13" s="33">
        <v>7.2690000000000001</v>
      </c>
      <c r="F13" s="11">
        <v>8.4000000000000005E-2</v>
      </c>
      <c r="G13" s="11">
        <v>5.0999999999999997E-2</v>
      </c>
      <c r="H13" s="25">
        <v>6.5000000000000002E-2</v>
      </c>
      <c r="I13" s="34">
        <v>3.2</v>
      </c>
      <c r="K13" s="35">
        <v>7.52</v>
      </c>
    </row>
    <row r="14" spans="1:11" ht="16.2" x14ac:dyDescent="0.3">
      <c r="A14" s="2">
        <v>45261</v>
      </c>
      <c r="B14" s="33">
        <v>7.11</v>
      </c>
      <c r="C14" s="33">
        <v>7.0650000000000004</v>
      </c>
      <c r="D14" s="33">
        <v>7.1760000000000002</v>
      </c>
      <c r="E14" s="33">
        <v>7.4059999999999997</v>
      </c>
      <c r="F14" s="11">
        <v>8.4000000000000005E-2</v>
      </c>
      <c r="G14" s="11">
        <v>5.6899999999999999E-2</v>
      </c>
      <c r="H14" s="25">
        <v>6.5000000000000002E-2</v>
      </c>
      <c r="I14" s="33">
        <v>4.1719999999999997</v>
      </c>
      <c r="K14" s="35">
        <v>7.89</v>
      </c>
    </row>
    <row r="15" spans="1:11" ht="16.2" x14ac:dyDescent="0.3">
      <c r="A15" s="2">
        <v>45231</v>
      </c>
      <c r="B15" s="33">
        <v>7.226</v>
      </c>
      <c r="C15" s="33">
        <v>7.2889999999999997</v>
      </c>
      <c r="D15" s="33">
        <v>7.2789999999999999</v>
      </c>
      <c r="E15" s="33">
        <v>7.5010000000000003</v>
      </c>
      <c r="F15" s="11">
        <v>7.5999999999999998E-2</v>
      </c>
      <c r="G15" s="11">
        <v>5.5500000000000001E-2</v>
      </c>
      <c r="H15" s="25">
        <v>6.5000000000000002E-2</v>
      </c>
      <c r="I15" s="33">
        <v>4.1719999999999997</v>
      </c>
      <c r="K15" s="35">
        <v>7.89</v>
      </c>
    </row>
    <row r="16" spans="1:11" ht="16.2" x14ac:dyDescent="0.3">
      <c r="A16" s="2">
        <v>45200</v>
      </c>
      <c r="B16" s="33">
        <v>7.3310000000000004</v>
      </c>
      <c r="C16" s="33">
        <v>7.3479999999999999</v>
      </c>
      <c r="D16" s="33">
        <v>7.351</v>
      </c>
      <c r="E16" s="33">
        <v>7.5110000000000001</v>
      </c>
      <c r="F16" s="11">
        <v>7.5999999999999998E-2</v>
      </c>
      <c r="G16" s="11">
        <v>4.87E-2</v>
      </c>
      <c r="H16" s="25">
        <v>6.5000000000000002E-2</v>
      </c>
      <c r="I16" s="33">
        <v>4.1719999999999997</v>
      </c>
      <c r="K16" s="35">
        <v>7.89</v>
      </c>
    </row>
    <row r="17" spans="1:11" ht="16.2" x14ac:dyDescent="0.3">
      <c r="A17" s="2">
        <v>45170</v>
      </c>
      <c r="B17" s="33">
        <v>6.9749999999999996</v>
      </c>
      <c r="C17" s="33">
        <v>7.2329999999999997</v>
      </c>
      <c r="D17" s="33">
        <v>7.21</v>
      </c>
      <c r="E17" s="33">
        <v>7.4119999999999999</v>
      </c>
      <c r="F17" s="11">
        <v>7.5999999999999998E-2</v>
      </c>
      <c r="G17" s="11">
        <v>5.0200000000000002E-2</v>
      </c>
      <c r="H17" s="25">
        <v>6.5000000000000002E-2</v>
      </c>
      <c r="I17" s="33">
        <v>4.1719999999999997</v>
      </c>
      <c r="K17" s="35">
        <v>7.89</v>
      </c>
    </row>
    <row r="18" spans="1:11" ht="16.2" x14ac:dyDescent="0.3">
      <c r="A18" s="2">
        <v>45139</v>
      </c>
      <c r="B18" s="33">
        <v>7.0030000000000001</v>
      </c>
      <c r="C18" s="33">
        <v>7.1559999999999997</v>
      </c>
      <c r="D18" s="33">
        <v>7.1660000000000004</v>
      </c>
      <c r="E18" s="33">
        <v>7.335</v>
      </c>
      <c r="F18" s="11">
        <v>7.8E-2</v>
      </c>
      <c r="G18" s="11">
        <v>6.83E-2</v>
      </c>
      <c r="H18" s="25">
        <v>6.5000000000000002E-2</v>
      </c>
      <c r="I18" s="33">
        <v>4.1719999999999997</v>
      </c>
      <c r="K18" s="35">
        <v>7.89</v>
      </c>
    </row>
    <row r="19" spans="1:11" ht="16.2" x14ac:dyDescent="0.3">
      <c r="A19" s="2">
        <v>45108</v>
      </c>
      <c r="B19" s="33">
        <v>6.8970000000000002</v>
      </c>
      <c r="C19" s="33">
        <v>7.1559999999999997</v>
      </c>
      <c r="D19" s="33">
        <v>7.1719999999999997</v>
      </c>
      <c r="E19" s="33">
        <v>7.3689999999999998</v>
      </c>
      <c r="F19" s="11">
        <v>7.8E-2</v>
      </c>
      <c r="G19" s="11">
        <v>7.4399999999999994E-2</v>
      </c>
      <c r="H19" s="25">
        <v>6.5000000000000002E-2</v>
      </c>
      <c r="I19" s="33">
        <v>4.1719999999999997</v>
      </c>
      <c r="K19" s="35">
        <v>7.89</v>
      </c>
    </row>
    <row r="20" spans="1:11" ht="16.2" x14ac:dyDescent="0.3">
      <c r="A20" s="2">
        <v>45078</v>
      </c>
      <c r="B20" s="33">
        <v>6.8559999999999999</v>
      </c>
      <c r="C20" s="33">
        <v>7.0780000000000003</v>
      </c>
      <c r="D20" s="33">
        <v>7.11</v>
      </c>
      <c r="E20" s="33">
        <v>7.3630000000000004</v>
      </c>
      <c r="F20" s="11">
        <v>7.8E-2</v>
      </c>
      <c r="G20" s="11">
        <v>4.8099999999999997E-2</v>
      </c>
      <c r="H20" s="25">
        <v>6.5000000000000002E-2</v>
      </c>
      <c r="I20" s="33">
        <v>4.1719999999999997</v>
      </c>
      <c r="K20" s="35">
        <v>7.89</v>
      </c>
    </row>
    <row r="21" spans="1:11" ht="16.2" x14ac:dyDescent="0.3">
      <c r="A21" s="2">
        <v>45047</v>
      </c>
      <c r="B21" s="33">
        <v>6.774</v>
      </c>
      <c r="C21" s="33">
        <v>6.9160000000000004</v>
      </c>
      <c r="D21" s="33">
        <v>6.9889999999999999</v>
      </c>
      <c r="E21" s="33">
        <v>7.1529999999999996</v>
      </c>
      <c r="F21" s="11">
        <v>6.0999999999999999E-2</v>
      </c>
      <c r="G21" s="11">
        <v>4.2500000000000003E-2</v>
      </c>
      <c r="H21" s="25">
        <v>6.5000000000000002E-2</v>
      </c>
      <c r="I21" s="33">
        <v>4.1719999999999997</v>
      </c>
      <c r="K21" s="35">
        <v>7.89</v>
      </c>
    </row>
    <row r="22" spans="1:11" ht="16.2" x14ac:dyDescent="0.3">
      <c r="A22" s="2">
        <v>45017</v>
      </c>
      <c r="B22" s="33">
        <v>6.9050000000000002</v>
      </c>
      <c r="C22" s="33">
        <v>7.0309999999999997</v>
      </c>
      <c r="D22" s="33">
        <v>7.1159999999999997</v>
      </c>
      <c r="E22" s="33">
        <v>7.2649999999999997</v>
      </c>
      <c r="F22" s="11">
        <v>6.0999999999999999E-2</v>
      </c>
      <c r="G22" s="11">
        <v>4.7E-2</v>
      </c>
      <c r="H22" s="25">
        <v>6.5000000000000002E-2</v>
      </c>
      <c r="I22" s="33">
        <v>4.1719999999999997</v>
      </c>
      <c r="K22" s="35">
        <v>7.89</v>
      </c>
    </row>
    <row r="23" spans="1:11" ht="16.2" x14ac:dyDescent="0.3">
      <c r="A23" s="2">
        <v>44986</v>
      </c>
      <c r="B23" s="33">
        <v>7.1379999999999999</v>
      </c>
      <c r="C23" s="33">
        <v>7.1669999999999998</v>
      </c>
      <c r="D23" s="33">
        <v>7.3150000000000004</v>
      </c>
      <c r="E23" s="33">
        <v>7.3949999999999996</v>
      </c>
      <c r="F23" s="11">
        <v>6.0999999999999999E-2</v>
      </c>
      <c r="G23" s="11">
        <v>5.6599999999999998E-2</v>
      </c>
      <c r="H23" s="25">
        <v>6.5000000000000002E-2</v>
      </c>
      <c r="I23" s="33">
        <v>4.1719999999999997</v>
      </c>
      <c r="K23" s="35">
        <v>7.89</v>
      </c>
    </row>
    <row r="24" spans="1:11" ht="16.2" x14ac:dyDescent="0.3">
      <c r="A24" s="2">
        <v>44958</v>
      </c>
      <c r="B24" s="33">
        <v>7.2990000000000004</v>
      </c>
      <c r="C24" s="33">
        <v>7.4379999999999997</v>
      </c>
      <c r="D24" s="33">
        <v>7.4569999999999999</v>
      </c>
      <c r="E24" s="33">
        <v>7.4349999999999996</v>
      </c>
      <c r="F24" s="11">
        <v>4.3999999999999997E-2</v>
      </c>
      <c r="G24" s="11">
        <v>6.4399999999999999E-2</v>
      </c>
      <c r="H24" s="25">
        <v>6.5000000000000002E-2</v>
      </c>
      <c r="I24" s="33">
        <v>4.1719999999999997</v>
      </c>
      <c r="K24" s="35">
        <v>7.89</v>
      </c>
    </row>
    <row r="25" spans="1:11" ht="16.2" x14ac:dyDescent="0.3">
      <c r="A25" s="2">
        <v>44927</v>
      </c>
      <c r="B25" s="33">
        <v>6.7709999999999999</v>
      </c>
      <c r="C25" s="33">
        <v>7.2149999999999999</v>
      </c>
      <c r="D25" s="33">
        <v>7.343</v>
      </c>
      <c r="E25" s="33">
        <v>7.4390000000000001</v>
      </c>
      <c r="F25" s="11">
        <v>4.3999999999999997E-2</v>
      </c>
      <c r="G25" s="11">
        <v>6.5199999999999994E-2</v>
      </c>
      <c r="H25" s="25">
        <v>6.5000000000000002E-2</v>
      </c>
      <c r="I25" s="33">
        <v>4.1719999999999997</v>
      </c>
      <c r="K25" s="35">
        <v>7.89</v>
      </c>
    </row>
    <row r="26" spans="1:11" ht="16.2" x14ac:dyDescent="0.3">
      <c r="A26" s="2">
        <v>44896</v>
      </c>
      <c r="B26" s="33">
        <v>6.7450000000000001</v>
      </c>
      <c r="C26" s="33">
        <v>7.2270000000000003</v>
      </c>
      <c r="D26" s="33">
        <v>7.327</v>
      </c>
      <c r="E26" s="33">
        <v>7.4509999999999996</v>
      </c>
      <c r="F26" s="11">
        <v>4.3999999999999997E-2</v>
      </c>
      <c r="G26" s="11">
        <v>5.7200000000000001E-2</v>
      </c>
      <c r="H26" s="25">
        <v>6.5000000000000002E-2</v>
      </c>
      <c r="I26" s="33">
        <v>4.8220000000000001</v>
      </c>
      <c r="K26" s="35">
        <v>8.02</v>
      </c>
    </row>
    <row r="27" spans="1:11" ht="16.2" x14ac:dyDescent="0.3">
      <c r="A27" s="2">
        <v>44866</v>
      </c>
      <c r="B27" s="33">
        <v>6.7569999999999997</v>
      </c>
      <c r="C27" s="33">
        <v>7.13</v>
      </c>
      <c r="D27" s="33">
        <v>7.28</v>
      </c>
      <c r="E27" s="33">
        <v>7.3920000000000003</v>
      </c>
      <c r="F27" s="11">
        <v>6.3E-2</v>
      </c>
      <c r="G27" s="11">
        <v>5.8799999999999998E-2</v>
      </c>
      <c r="H27" s="25">
        <v>6.25E-2</v>
      </c>
      <c r="I27" s="33">
        <v>4.8220000000000001</v>
      </c>
      <c r="K27" s="35">
        <v>8.02</v>
      </c>
    </row>
    <row r="28" spans="1:11" ht="16.2" x14ac:dyDescent="0.3">
      <c r="A28" s="2">
        <v>44835</v>
      </c>
      <c r="B28" s="33">
        <v>6.8140000000000001</v>
      </c>
      <c r="C28" s="33">
        <v>7.3769999999999998</v>
      </c>
      <c r="D28" s="33">
        <v>7.4450000000000003</v>
      </c>
      <c r="E28" s="33">
        <v>7.5670000000000002</v>
      </c>
      <c r="F28" s="11">
        <v>6.3E-2</v>
      </c>
      <c r="G28" s="11">
        <v>6.7699999999999996E-2</v>
      </c>
      <c r="H28" s="25">
        <v>6.25E-2</v>
      </c>
      <c r="I28" s="33">
        <v>4.8220000000000001</v>
      </c>
      <c r="K28" s="35">
        <v>8.02</v>
      </c>
    </row>
    <row r="29" spans="1:11" ht="16.2" x14ac:dyDescent="0.3">
      <c r="A29" s="2">
        <v>44805</v>
      </c>
      <c r="B29" s="33">
        <v>6.7</v>
      </c>
      <c r="C29" s="33">
        <v>7.3170000000000002</v>
      </c>
      <c r="D29" s="33">
        <v>7.3979999999999997</v>
      </c>
      <c r="E29" s="33">
        <v>7.5449999999999999</v>
      </c>
      <c r="F29" s="11">
        <v>6.3E-2</v>
      </c>
      <c r="G29" s="11">
        <v>7.4099999999999999E-2</v>
      </c>
      <c r="H29" s="25">
        <v>5.8999999999999997E-2</v>
      </c>
      <c r="I29" s="33">
        <v>4.8220000000000001</v>
      </c>
      <c r="K29" s="35">
        <v>8.02</v>
      </c>
    </row>
    <row r="30" spans="1:11" ht="16.2" x14ac:dyDescent="0.3">
      <c r="A30" s="2">
        <v>44774</v>
      </c>
      <c r="B30" s="33">
        <v>6.343</v>
      </c>
      <c r="C30" s="33">
        <v>6.9859999999999998</v>
      </c>
      <c r="D30" s="33">
        <v>7.1879999999999997</v>
      </c>
      <c r="E30" s="33">
        <v>7.4619999999999997</v>
      </c>
      <c r="F30" s="11">
        <v>0.13500000000000001</v>
      </c>
      <c r="G30" s="17">
        <v>7.0000000000000007E-2</v>
      </c>
      <c r="H30" s="25">
        <v>5.8999999999999997E-2</v>
      </c>
      <c r="I30" s="33">
        <v>4.8220000000000001</v>
      </c>
      <c r="K30" s="35">
        <v>8.02</v>
      </c>
    </row>
    <row r="31" spans="1:11" ht="16.2" x14ac:dyDescent="0.3">
      <c r="A31" s="2">
        <v>44743</v>
      </c>
      <c r="B31" s="33">
        <v>6.3470000000000004</v>
      </c>
      <c r="C31" s="33">
        <v>7.0739999999999998</v>
      </c>
      <c r="D31" s="33">
        <v>7.32</v>
      </c>
      <c r="E31" s="33">
        <v>7.6790000000000003</v>
      </c>
      <c r="F31" s="11">
        <v>0.13500000000000001</v>
      </c>
      <c r="G31" s="11">
        <v>6.7100000000000007E-2</v>
      </c>
      <c r="H31" s="25">
        <v>5.3999999999999999E-2</v>
      </c>
      <c r="I31" s="33">
        <v>4.8220000000000001</v>
      </c>
      <c r="K31" s="35">
        <v>8.02</v>
      </c>
    </row>
    <row r="32" spans="1:11" ht="16.2" x14ac:dyDescent="0.3">
      <c r="A32" s="2">
        <v>44713</v>
      </c>
      <c r="B32" s="33">
        <v>6.2069999999999999</v>
      </c>
      <c r="C32" s="33">
        <v>7.2549999999999999</v>
      </c>
      <c r="D32" s="33">
        <v>7.45</v>
      </c>
      <c r="E32" s="33">
        <v>7.7240000000000002</v>
      </c>
      <c r="F32" s="11">
        <v>0.13500000000000001</v>
      </c>
      <c r="G32" s="11">
        <v>7.0099999999999996E-2</v>
      </c>
      <c r="H32" s="25">
        <v>5.3999999999999999E-2</v>
      </c>
      <c r="I32" s="33">
        <v>4.8220000000000001</v>
      </c>
      <c r="K32" s="35">
        <v>8.02</v>
      </c>
    </row>
    <row r="33" spans="1:11" ht="16.2" x14ac:dyDescent="0.3">
      <c r="A33" s="2">
        <v>44682</v>
      </c>
      <c r="B33" s="33">
        <v>6.0129999999999999</v>
      </c>
      <c r="C33" s="33">
        <v>7.21</v>
      </c>
      <c r="D33" s="33">
        <v>7.415</v>
      </c>
      <c r="E33" s="33">
        <v>7.6689999999999996</v>
      </c>
      <c r="F33" s="11">
        <v>4.1000000000000002E-2</v>
      </c>
      <c r="G33" s="11">
        <v>7.0400000000000004E-2</v>
      </c>
      <c r="H33" s="25">
        <v>4.9000000000000002E-2</v>
      </c>
      <c r="I33" s="33">
        <v>4.8220000000000001</v>
      </c>
      <c r="K33" s="35">
        <v>8.02</v>
      </c>
    </row>
    <row r="34" spans="1:11" ht="16.2" x14ac:dyDescent="0.3">
      <c r="A34" s="2">
        <v>44652</v>
      </c>
      <c r="B34" s="33">
        <v>4.8140000000000001</v>
      </c>
      <c r="C34" s="33">
        <v>6.6829999999999998</v>
      </c>
      <c r="D34" s="33">
        <v>7.1390000000000002</v>
      </c>
      <c r="E34" s="33">
        <v>7.4210000000000003</v>
      </c>
      <c r="F34" s="11">
        <v>4.1000000000000002E-2</v>
      </c>
      <c r="G34" s="11">
        <v>7.7899999999999997E-2</v>
      </c>
      <c r="H34" s="25">
        <v>4.3999999999999997E-2</v>
      </c>
      <c r="I34" s="33">
        <v>4.8220000000000001</v>
      </c>
      <c r="K34" s="35">
        <v>8.02</v>
      </c>
    </row>
    <row r="35" spans="1:11" ht="16.2" x14ac:dyDescent="0.3">
      <c r="A35" s="2">
        <v>44621</v>
      </c>
      <c r="B35" s="33">
        <v>4.3209999999999997</v>
      </c>
      <c r="C35" s="33">
        <v>6.101</v>
      </c>
      <c r="D35" s="33">
        <v>6.843</v>
      </c>
      <c r="E35" s="33">
        <v>7.2649999999999997</v>
      </c>
      <c r="F35" s="11">
        <v>4.1000000000000002E-2</v>
      </c>
      <c r="G35" s="11">
        <v>6.9500000000000006E-2</v>
      </c>
      <c r="H35" s="26">
        <v>0.04</v>
      </c>
      <c r="I35" s="33">
        <v>4.8220000000000001</v>
      </c>
      <c r="K35" s="35">
        <v>8.02</v>
      </c>
    </row>
    <row r="36" spans="1:11" ht="16.2" x14ac:dyDescent="0.3">
      <c r="A36" s="2">
        <v>44593</v>
      </c>
      <c r="B36" s="33">
        <v>4.3769999999999998</v>
      </c>
      <c r="C36" s="33">
        <v>6.0469999999999997</v>
      </c>
      <c r="D36" s="33">
        <v>6.77</v>
      </c>
      <c r="E36" s="33">
        <v>7.14</v>
      </c>
      <c r="F36" s="11">
        <v>5.3999999999999999E-2</v>
      </c>
      <c r="G36" s="11">
        <v>6.0699999999999997E-2</v>
      </c>
      <c r="H36" s="26">
        <v>0.04</v>
      </c>
      <c r="I36" s="33">
        <v>4.8220000000000001</v>
      </c>
      <c r="K36" s="35">
        <v>8.02</v>
      </c>
    </row>
    <row r="37" spans="1:11" ht="16.2" x14ac:dyDescent="0.3">
      <c r="A37" s="2">
        <v>44562</v>
      </c>
      <c r="B37" s="33">
        <v>4.4859999999999998</v>
      </c>
      <c r="C37" s="33">
        <v>6.03</v>
      </c>
      <c r="D37" s="33">
        <v>6.6840000000000002</v>
      </c>
      <c r="E37" s="33">
        <v>7.2859999999999996</v>
      </c>
      <c r="F37" s="11">
        <v>5.3999999999999999E-2</v>
      </c>
      <c r="G37" s="11">
        <v>6.0100000000000001E-2</v>
      </c>
      <c r="H37" s="26">
        <v>0.04</v>
      </c>
      <c r="I37" s="33">
        <v>4.8220000000000001</v>
      </c>
      <c r="K37" s="35">
        <v>8.02</v>
      </c>
    </row>
    <row r="38" spans="1:11" ht="16.2" x14ac:dyDescent="0.3">
      <c r="A38" s="2">
        <v>44531</v>
      </c>
      <c r="B38" s="33">
        <v>4.367</v>
      </c>
      <c r="C38" s="33">
        <v>5.8620000000000001</v>
      </c>
      <c r="D38" s="33">
        <v>6.4539999999999997</v>
      </c>
      <c r="E38" s="33">
        <v>7.0620000000000003</v>
      </c>
      <c r="F38" s="11">
        <v>5.3999999999999999E-2</v>
      </c>
      <c r="G38" s="11">
        <v>5.5899999999999998E-2</v>
      </c>
      <c r="H38" s="26">
        <v>0.04</v>
      </c>
      <c r="I38" s="33">
        <v>6.38</v>
      </c>
      <c r="K38" s="35">
        <v>7.09</v>
      </c>
    </row>
    <row r="39" spans="1:11" ht="16.2" x14ac:dyDescent="0.3">
      <c r="A39" s="2">
        <v>44501</v>
      </c>
      <c r="B39" s="33">
        <v>4.2590000000000003</v>
      </c>
      <c r="C39" s="33">
        <v>5.6929999999999996</v>
      </c>
      <c r="D39" s="33">
        <v>6.3259999999999996</v>
      </c>
      <c r="E39" s="33">
        <v>6.8810000000000002</v>
      </c>
      <c r="F39" s="11">
        <v>8.4000000000000005E-2</v>
      </c>
      <c r="G39" s="11">
        <v>4.9099999999999998E-2</v>
      </c>
      <c r="H39" s="26">
        <v>0.04</v>
      </c>
      <c r="I39" s="33">
        <v>6.38</v>
      </c>
      <c r="K39" s="35">
        <v>7.09</v>
      </c>
    </row>
    <row r="40" spans="1:11" ht="16.2" x14ac:dyDescent="0.3">
      <c r="A40" s="2">
        <v>44470</v>
      </c>
      <c r="B40" s="33">
        <v>4.1070000000000002</v>
      </c>
      <c r="C40" s="33">
        <v>5.8639999999999999</v>
      </c>
      <c r="D40" s="33">
        <v>6.3879999999999999</v>
      </c>
      <c r="E40" s="33">
        <v>7.0119999999999996</v>
      </c>
      <c r="F40" s="11">
        <v>8.4000000000000005E-2</v>
      </c>
      <c r="G40" s="11">
        <v>4.48E-2</v>
      </c>
      <c r="H40" s="26">
        <v>0.04</v>
      </c>
      <c r="I40" s="33">
        <v>6.38</v>
      </c>
      <c r="K40" s="35">
        <v>7.09</v>
      </c>
    </row>
    <row r="41" spans="1:11" ht="16.2" x14ac:dyDescent="0.3">
      <c r="A41" s="2">
        <v>44440</v>
      </c>
      <c r="B41" s="33">
        <v>4.0259999999999998</v>
      </c>
      <c r="C41" s="33">
        <v>5.66</v>
      </c>
      <c r="D41" s="33">
        <v>6.2229999999999999</v>
      </c>
      <c r="E41" s="33">
        <v>6.9710000000000001</v>
      </c>
      <c r="F41" s="11">
        <v>8.4000000000000005E-2</v>
      </c>
      <c r="G41" s="11">
        <v>4.3499999999999997E-2</v>
      </c>
      <c r="H41" s="26">
        <v>0.04</v>
      </c>
      <c r="I41" s="33">
        <v>6.38</v>
      </c>
      <c r="K41" s="35">
        <v>7.09</v>
      </c>
    </row>
    <row r="42" spans="1:11" ht="16.2" x14ac:dyDescent="0.3">
      <c r="A42" s="2">
        <v>44409</v>
      </c>
      <c r="B42" s="33">
        <v>3.8490000000000002</v>
      </c>
      <c r="C42" s="33">
        <v>5.6509999999999998</v>
      </c>
      <c r="D42" s="33">
        <v>6.2149999999999999</v>
      </c>
      <c r="E42" s="33">
        <v>7.0890000000000004</v>
      </c>
      <c r="F42" s="11">
        <v>0.20100000000000001</v>
      </c>
      <c r="G42" s="11">
        <v>5.2999999999999999E-2</v>
      </c>
      <c r="H42" s="26">
        <v>0.04</v>
      </c>
      <c r="I42" s="33">
        <v>6.38</v>
      </c>
      <c r="K42" s="35">
        <v>7.09</v>
      </c>
    </row>
    <row r="43" spans="1:11" ht="16.2" x14ac:dyDescent="0.3">
      <c r="A43" s="2">
        <v>44378</v>
      </c>
      <c r="B43" s="33">
        <v>4.0410000000000004</v>
      </c>
      <c r="C43" s="33">
        <v>5.726</v>
      </c>
      <c r="D43" s="33">
        <v>6.2039999999999997</v>
      </c>
      <c r="E43" s="33">
        <v>7.0979999999999999</v>
      </c>
      <c r="F43" s="11">
        <v>0.20100000000000001</v>
      </c>
      <c r="G43" s="11">
        <v>5.5899999999999998E-2</v>
      </c>
      <c r="H43" s="26">
        <v>0.04</v>
      </c>
      <c r="I43" s="33">
        <v>6.38</v>
      </c>
      <c r="K43" s="35">
        <v>7.09</v>
      </c>
    </row>
    <row r="44" spans="1:11" ht="16.2" x14ac:dyDescent="0.3">
      <c r="A44" s="2">
        <v>44348</v>
      </c>
      <c r="B44" s="33">
        <v>4.09</v>
      </c>
      <c r="C44" s="33">
        <v>5.72</v>
      </c>
      <c r="D44" s="33">
        <v>6.0510000000000002</v>
      </c>
      <c r="E44" s="33">
        <v>7.0970000000000004</v>
      </c>
      <c r="F44" s="11">
        <v>0.20100000000000001</v>
      </c>
      <c r="G44" s="11">
        <v>6.2600000000000003E-2</v>
      </c>
      <c r="H44" s="26">
        <v>0.04</v>
      </c>
      <c r="I44" s="33">
        <v>6.38</v>
      </c>
      <c r="K44" s="35">
        <v>7.09</v>
      </c>
    </row>
    <row r="45" spans="1:11" ht="16.2" x14ac:dyDescent="0.3">
      <c r="A45" s="2">
        <v>44317</v>
      </c>
      <c r="B45" s="33">
        <v>3.7650000000000001</v>
      </c>
      <c r="C45" s="33">
        <v>5.5880000000000001</v>
      </c>
      <c r="D45" s="33">
        <v>6.0220000000000002</v>
      </c>
      <c r="E45" s="33">
        <v>6.9420000000000002</v>
      </c>
      <c r="F45" s="11">
        <v>1.6E-2</v>
      </c>
      <c r="G45" s="11">
        <v>6.3E-2</v>
      </c>
      <c r="H45" s="26">
        <v>0.04</v>
      </c>
      <c r="I45" s="33">
        <v>6.38</v>
      </c>
      <c r="K45" s="35">
        <v>7.09</v>
      </c>
    </row>
    <row r="46" spans="1:11" ht="16.2" x14ac:dyDescent="0.3">
      <c r="A46" s="2">
        <v>44287</v>
      </c>
      <c r="B46" s="33">
        <v>3.819</v>
      </c>
      <c r="C46" s="33">
        <v>5.42</v>
      </c>
      <c r="D46" s="33">
        <v>6.03</v>
      </c>
      <c r="E46" s="33">
        <v>6.78</v>
      </c>
      <c r="F46" s="11">
        <v>1.6E-2</v>
      </c>
      <c r="G46" s="11">
        <v>4.2900000000000001E-2</v>
      </c>
      <c r="H46" s="26">
        <v>0.04</v>
      </c>
      <c r="I46" s="33">
        <v>6.38</v>
      </c>
      <c r="K46" s="35">
        <v>7.09</v>
      </c>
    </row>
    <row r="47" spans="1:11" ht="16.2" x14ac:dyDescent="0.3">
      <c r="A47" s="2">
        <v>44256</v>
      </c>
      <c r="B47" s="33">
        <v>3.9260000000000002</v>
      </c>
      <c r="C47" s="33">
        <v>5.7050000000000001</v>
      </c>
      <c r="D47" s="33">
        <v>6.1769999999999996</v>
      </c>
      <c r="E47" s="33">
        <v>6.7619999999999996</v>
      </c>
      <c r="F47" s="11">
        <v>1.6E-2</v>
      </c>
      <c r="G47" s="11">
        <v>5.5199999999999999E-2</v>
      </c>
      <c r="H47" s="26">
        <v>0.04</v>
      </c>
      <c r="I47" s="33">
        <v>6.38</v>
      </c>
      <c r="K47" s="35">
        <v>7.09</v>
      </c>
    </row>
    <row r="48" spans="1:11" ht="16.2" x14ac:dyDescent="0.3">
      <c r="A48" s="2">
        <v>44228</v>
      </c>
      <c r="B48" s="33">
        <v>4.0709999999999997</v>
      </c>
      <c r="C48" s="33">
        <v>5.7709999999999999</v>
      </c>
      <c r="D48" s="33">
        <v>6.2290000000000001</v>
      </c>
      <c r="E48" s="33">
        <v>6.8650000000000002</v>
      </c>
      <c r="F48" s="11">
        <v>4.0000000000000001E-3</v>
      </c>
      <c r="G48" s="11">
        <v>5.0299999999999997E-2</v>
      </c>
      <c r="H48" s="26">
        <v>0.04</v>
      </c>
      <c r="I48" s="33">
        <v>6.38</v>
      </c>
      <c r="K48" s="35">
        <v>7.09</v>
      </c>
    </row>
    <row r="49" spans="1:11" ht="16.2" x14ac:dyDescent="0.3">
      <c r="A49" s="2">
        <v>44197</v>
      </c>
      <c r="B49" s="33">
        <v>3.9039999999999999</v>
      </c>
      <c r="C49" s="33">
        <v>5.2969999999999997</v>
      </c>
      <c r="D49" s="33">
        <v>5.9489999999999998</v>
      </c>
      <c r="E49" s="33">
        <v>6.532</v>
      </c>
      <c r="F49" s="11">
        <v>4.0000000000000001E-3</v>
      </c>
      <c r="G49" s="11">
        <v>4.0599999999999997E-2</v>
      </c>
      <c r="H49" s="26">
        <v>0.04</v>
      </c>
      <c r="I49" s="33">
        <v>6.38</v>
      </c>
      <c r="K49" s="35">
        <v>7.09</v>
      </c>
    </row>
    <row r="50" spans="1:11" ht="16.2" x14ac:dyDescent="0.3">
      <c r="A50" s="2">
        <v>44166</v>
      </c>
      <c r="B50" s="33">
        <v>3.762</v>
      </c>
      <c r="C50" s="33">
        <v>5.0990000000000002</v>
      </c>
      <c r="D50" s="33">
        <v>5.8940000000000001</v>
      </c>
      <c r="E50" s="33">
        <v>6.5449999999999999</v>
      </c>
      <c r="F50" s="11">
        <v>4.0000000000000001E-3</v>
      </c>
      <c r="G50" s="11">
        <v>4.5900000000000003E-2</v>
      </c>
      <c r="H50" s="26">
        <v>0.04</v>
      </c>
      <c r="I50" s="33">
        <v>7.859</v>
      </c>
      <c r="K50" s="35">
        <v>6.77</v>
      </c>
    </row>
    <row r="51" spans="1:11" ht="16.2" x14ac:dyDescent="0.3">
      <c r="A51" s="2">
        <v>44136</v>
      </c>
      <c r="B51" s="33">
        <v>3.33</v>
      </c>
      <c r="C51" s="33">
        <v>5.0750000000000002</v>
      </c>
      <c r="D51" s="33">
        <v>5.9109999999999996</v>
      </c>
      <c r="E51" s="33">
        <v>6.5890000000000004</v>
      </c>
      <c r="F51" s="11">
        <v>-7.4999999999999997E-2</v>
      </c>
      <c r="G51" s="11">
        <v>6.93E-2</v>
      </c>
      <c r="H51" s="26">
        <v>0.04</v>
      </c>
      <c r="I51" s="33">
        <v>7.859</v>
      </c>
      <c r="K51" s="35">
        <v>6.77</v>
      </c>
    </row>
    <row r="52" spans="1:11" ht="16.2" x14ac:dyDescent="0.3">
      <c r="A52" s="2">
        <v>44105</v>
      </c>
      <c r="B52" s="33">
        <v>3.4729999999999999</v>
      </c>
      <c r="C52" s="33">
        <v>5.165</v>
      </c>
      <c r="D52" s="33">
        <v>5.8810000000000002</v>
      </c>
      <c r="E52" s="33">
        <v>6.6360000000000001</v>
      </c>
      <c r="F52" s="11">
        <v>-7.4999999999999997E-2</v>
      </c>
      <c r="G52" s="11">
        <v>7.6100000000000001E-2</v>
      </c>
      <c r="H52" s="26">
        <v>0.04</v>
      </c>
      <c r="I52" s="33">
        <v>7.859</v>
      </c>
      <c r="K52" s="35">
        <v>6.77</v>
      </c>
    </row>
    <row r="53" spans="1:11" ht="16.2" x14ac:dyDescent="0.3">
      <c r="A53" s="2">
        <v>44075</v>
      </c>
      <c r="B53" s="33">
        <v>3.7080000000000002</v>
      </c>
      <c r="C53" s="33">
        <v>5.391</v>
      </c>
      <c r="D53" s="33">
        <v>6.0149999999999997</v>
      </c>
      <c r="E53" s="33">
        <v>6.7489999999999997</v>
      </c>
      <c r="F53" s="11">
        <v>-7.4999999999999997E-2</v>
      </c>
      <c r="G53" s="11">
        <v>7.3400000000000007E-2</v>
      </c>
      <c r="H53" s="26">
        <v>0.04</v>
      </c>
      <c r="I53" s="33">
        <v>7.859</v>
      </c>
      <c r="K53" s="35">
        <v>6.77</v>
      </c>
    </row>
    <row r="54" spans="1:11" ht="16.2" x14ac:dyDescent="0.3">
      <c r="A54" s="2">
        <v>44044</v>
      </c>
      <c r="B54" s="33">
        <v>3.7410000000000001</v>
      </c>
      <c r="C54" s="33">
        <v>5.4720000000000004</v>
      </c>
      <c r="D54" s="33">
        <v>6.0780000000000003</v>
      </c>
      <c r="E54" s="33">
        <v>6.75</v>
      </c>
      <c r="F54" s="11">
        <v>-0.23899999999999999</v>
      </c>
      <c r="G54" s="11">
        <v>6.6900000000000001E-2</v>
      </c>
      <c r="H54" s="26">
        <v>0.04</v>
      </c>
      <c r="I54" s="33">
        <v>7.859</v>
      </c>
      <c r="K54" s="35">
        <v>6.77</v>
      </c>
    </row>
    <row r="55" spans="1:11" ht="16.2" x14ac:dyDescent="0.3">
      <c r="A55" s="2">
        <v>44013</v>
      </c>
      <c r="B55" s="33">
        <v>3.66</v>
      </c>
      <c r="C55" s="33">
        <v>4.9880000000000004</v>
      </c>
      <c r="D55" s="33">
        <v>5.8369999999999997</v>
      </c>
      <c r="E55" s="33">
        <v>6.41</v>
      </c>
      <c r="F55" s="11">
        <v>-0.23899999999999999</v>
      </c>
      <c r="G55" s="11">
        <v>6.93E-2</v>
      </c>
      <c r="H55" s="26">
        <v>0.04</v>
      </c>
      <c r="I55" s="33">
        <v>7.859</v>
      </c>
      <c r="K55" s="35">
        <v>6.77</v>
      </c>
    </row>
    <row r="56" spans="1:11" ht="16.2" x14ac:dyDescent="0.3">
      <c r="A56" s="2">
        <v>43983</v>
      </c>
      <c r="B56" s="33">
        <v>3.7320000000000002</v>
      </c>
      <c r="C56" s="33">
        <v>5.2809999999999997</v>
      </c>
      <c r="D56" s="33">
        <v>5.8879999999999999</v>
      </c>
      <c r="E56" s="33">
        <v>6.5449999999999999</v>
      </c>
      <c r="F56" s="11">
        <v>-0.23899999999999999</v>
      </c>
      <c r="G56" s="11">
        <v>6.0900000000000003E-2</v>
      </c>
      <c r="H56" s="26">
        <v>0.04</v>
      </c>
      <c r="I56" s="33">
        <v>7.859</v>
      </c>
      <c r="K56" s="35">
        <v>6.77</v>
      </c>
    </row>
    <row r="57" spans="1:11" ht="16.2" x14ac:dyDescent="0.3">
      <c r="A57" s="2">
        <v>43952</v>
      </c>
      <c r="B57" s="33">
        <v>3.6190000000000002</v>
      </c>
      <c r="C57" s="33">
        <v>5.4260000000000002</v>
      </c>
      <c r="D57" s="33">
        <v>6.0129999999999999</v>
      </c>
      <c r="E57" s="33">
        <v>6.6059999999999999</v>
      </c>
      <c r="F57" s="11">
        <v>3.1E-2</v>
      </c>
      <c r="G57" s="22">
        <v>6.2600000000000003E-2</v>
      </c>
      <c r="H57" s="26">
        <v>0.04</v>
      </c>
      <c r="I57" s="33">
        <v>7.859</v>
      </c>
      <c r="K57" s="35">
        <v>6.77</v>
      </c>
    </row>
    <row r="58" spans="1:11" ht="16.2" x14ac:dyDescent="0.3">
      <c r="A58" s="2">
        <v>43922</v>
      </c>
      <c r="B58" s="33">
        <v>3.9329999999999998</v>
      </c>
      <c r="C58" s="33">
        <v>5.15</v>
      </c>
      <c r="D58" s="33">
        <v>6.11</v>
      </c>
      <c r="E58" s="33">
        <v>6.6459999999999999</v>
      </c>
      <c r="F58" s="11">
        <v>3.1E-2</v>
      </c>
      <c r="G58" s="22">
        <v>7.22E-2</v>
      </c>
      <c r="H58" s="26">
        <v>0.04</v>
      </c>
      <c r="I58" s="33">
        <v>7.859</v>
      </c>
      <c r="K58" s="35">
        <v>6.77</v>
      </c>
    </row>
    <row r="59" spans="1:11" ht="16.2" x14ac:dyDescent="0.3">
      <c r="A59" s="2">
        <v>43891</v>
      </c>
      <c r="B59" s="33">
        <v>4.8970000000000002</v>
      </c>
      <c r="C59" s="33">
        <v>5.5780000000000003</v>
      </c>
      <c r="D59" s="33">
        <v>6.1379999999999999</v>
      </c>
      <c r="E59" s="33">
        <v>6.76</v>
      </c>
      <c r="F59" s="11">
        <v>3.1E-2</v>
      </c>
      <c r="G59" s="11">
        <v>5.91E-2</v>
      </c>
      <c r="H59" s="25">
        <v>4.3999999999999997E-2</v>
      </c>
      <c r="I59" s="33">
        <v>7.859</v>
      </c>
      <c r="K59" s="35">
        <v>6.77</v>
      </c>
    </row>
    <row r="60" spans="1:11" ht="16.2" x14ac:dyDescent="0.3">
      <c r="A60" s="2">
        <v>43862</v>
      </c>
      <c r="B60" s="33">
        <v>5.2359999999999998</v>
      </c>
      <c r="C60" s="33">
        <v>5.8680000000000003</v>
      </c>
      <c r="D60" s="33">
        <v>6.3710000000000004</v>
      </c>
      <c r="E60" s="33">
        <v>6.8159999999999998</v>
      </c>
      <c r="F60" s="11">
        <v>4.7E-2</v>
      </c>
      <c r="G60" s="11">
        <v>6.5799999999999997E-2</v>
      </c>
      <c r="H60" s="25">
        <v>4.3999999999999997E-2</v>
      </c>
      <c r="I60" s="33">
        <v>7.859</v>
      </c>
      <c r="K60" s="35">
        <v>6.77</v>
      </c>
    </row>
    <row r="61" spans="1:11" ht="16.2" x14ac:dyDescent="0.3">
      <c r="A61" s="2">
        <v>43831</v>
      </c>
      <c r="B61" s="33">
        <v>5.4349999999999996</v>
      </c>
      <c r="C61" s="33">
        <v>6.4009999999999998</v>
      </c>
      <c r="D61" s="33">
        <v>6.5990000000000002</v>
      </c>
      <c r="E61" s="33">
        <v>7.0810000000000004</v>
      </c>
      <c r="F61" s="11">
        <v>4.7E-2</v>
      </c>
      <c r="G61" s="11">
        <v>7.5899999999999995E-2</v>
      </c>
      <c r="H61" s="25">
        <v>5.1499999999999997E-2</v>
      </c>
      <c r="I61" s="33">
        <v>7.859</v>
      </c>
      <c r="K61" s="35">
        <v>6.77</v>
      </c>
    </row>
    <row r="62" spans="1:11" ht="16.2" x14ac:dyDescent="0.3">
      <c r="A62" s="2">
        <v>43800</v>
      </c>
      <c r="B62" s="33">
        <v>5.5620000000000003</v>
      </c>
      <c r="C62" s="33">
        <v>6.4770000000000003</v>
      </c>
      <c r="D62" s="33">
        <v>6.5540000000000003</v>
      </c>
      <c r="E62" s="33">
        <v>7.1210000000000004</v>
      </c>
      <c r="F62" s="11">
        <v>4.7E-2</v>
      </c>
      <c r="G62" s="11">
        <v>7.3499999999999996E-2</v>
      </c>
      <c r="H62" s="25">
        <v>5.1499999999999997E-2</v>
      </c>
      <c r="I62" s="33">
        <v>6.51</v>
      </c>
      <c r="K62" s="35">
        <v>7.05</v>
      </c>
    </row>
    <row r="63" spans="1:11" ht="16.2" x14ac:dyDescent="0.3">
      <c r="A63" s="2">
        <v>43770</v>
      </c>
      <c r="B63" s="33">
        <v>5.3209999999999997</v>
      </c>
      <c r="C63" s="33">
        <v>6.2519999999999998</v>
      </c>
      <c r="D63" s="33">
        <v>6.46</v>
      </c>
      <c r="E63" s="33">
        <v>7.1660000000000004</v>
      </c>
      <c r="F63" s="11">
        <v>4.4999999999999998E-2</v>
      </c>
      <c r="G63" s="11">
        <v>5.5399999999999998E-2</v>
      </c>
      <c r="H63" s="25">
        <v>5.1499999999999997E-2</v>
      </c>
      <c r="I63" s="33">
        <v>6.51</v>
      </c>
      <c r="K63" s="35">
        <v>7.05</v>
      </c>
    </row>
    <row r="64" spans="1:11" ht="16.2" x14ac:dyDescent="0.3">
      <c r="A64" s="2">
        <v>43739</v>
      </c>
      <c r="B64" s="33">
        <v>5.4790000000000001</v>
      </c>
      <c r="C64" s="33">
        <v>6.2869999999999999</v>
      </c>
      <c r="D64" s="33">
        <v>6.6429999999999998</v>
      </c>
      <c r="E64" s="33">
        <v>7.1239999999999997</v>
      </c>
      <c r="F64" s="11">
        <v>4.4999999999999998E-2</v>
      </c>
      <c r="G64" s="11">
        <v>4.6199999999999998E-2</v>
      </c>
      <c r="H64" s="25">
        <v>5.1499999999999997E-2</v>
      </c>
      <c r="I64" s="33">
        <v>6.51</v>
      </c>
      <c r="K64" s="35">
        <v>7.05</v>
      </c>
    </row>
    <row r="65" spans="1:11" ht="16.2" x14ac:dyDescent="0.3">
      <c r="A65" s="2">
        <v>43709</v>
      </c>
      <c r="B65" s="33">
        <v>5.7629999999999999</v>
      </c>
      <c r="C65" s="33">
        <v>6.47</v>
      </c>
      <c r="D65" s="33">
        <v>6.6950000000000003</v>
      </c>
      <c r="E65" s="33">
        <v>7.173</v>
      </c>
      <c r="F65" s="11">
        <v>4.4999999999999998E-2</v>
      </c>
      <c r="G65" s="11">
        <v>3.9899999999999998E-2</v>
      </c>
      <c r="H65" s="25">
        <v>5.1499999999999997E-2</v>
      </c>
      <c r="I65" s="33">
        <v>6.51</v>
      </c>
      <c r="K65" s="35">
        <v>7.05</v>
      </c>
    </row>
    <row r="66" spans="1:11" ht="16.2" x14ac:dyDescent="0.3">
      <c r="A66" s="2">
        <v>43678</v>
      </c>
      <c r="B66" s="33">
        <v>5.7690000000000001</v>
      </c>
      <c r="C66" s="33">
        <v>6.3659999999999997</v>
      </c>
      <c r="D66" s="33">
        <v>6.556</v>
      </c>
      <c r="E66" s="33">
        <v>7.0030000000000001</v>
      </c>
      <c r="F66" s="11">
        <v>0.05</v>
      </c>
      <c r="G66" s="11">
        <v>3.2099999999999997E-2</v>
      </c>
      <c r="H66" s="25">
        <v>5.1499999999999997E-2</v>
      </c>
      <c r="I66" s="33">
        <v>6.51</v>
      </c>
      <c r="K66" s="35">
        <v>7.05</v>
      </c>
    </row>
    <row r="67" spans="1:11" ht="16.2" x14ac:dyDescent="0.3">
      <c r="A67" s="2">
        <v>43647</v>
      </c>
      <c r="B67" s="33">
        <v>5.8970000000000002</v>
      </c>
      <c r="C67" s="33">
        <v>6.3010000000000002</v>
      </c>
      <c r="D67" s="33">
        <v>6.3689999999999998</v>
      </c>
      <c r="E67" s="33">
        <v>6.827</v>
      </c>
      <c r="F67" s="11">
        <v>0.05</v>
      </c>
      <c r="G67" s="11">
        <v>3.15E-2</v>
      </c>
      <c r="H67" s="25">
        <v>5.3999999999999999E-2</v>
      </c>
      <c r="I67" s="33">
        <v>6.51</v>
      </c>
      <c r="K67" s="35">
        <v>7.05</v>
      </c>
    </row>
    <row r="68" spans="1:11" ht="16.2" x14ac:dyDescent="0.3">
      <c r="A68" s="2">
        <v>43617</v>
      </c>
      <c r="B68" s="33">
        <v>6.1890000000000001</v>
      </c>
      <c r="C68" s="33">
        <v>6.766</v>
      </c>
      <c r="D68" s="33">
        <v>6.8789999999999996</v>
      </c>
      <c r="E68" s="33">
        <v>7.0819999999999999</v>
      </c>
      <c r="F68" s="11">
        <v>0.05</v>
      </c>
      <c r="G68" s="11">
        <v>3.1800000000000002E-2</v>
      </c>
      <c r="H68" s="25">
        <v>5.3999999999999999E-2</v>
      </c>
      <c r="I68" s="33">
        <v>6.51</v>
      </c>
      <c r="K68" s="35">
        <v>7.05</v>
      </c>
    </row>
    <row r="69" spans="1:11" ht="16.2" x14ac:dyDescent="0.3">
      <c r="A69" s="2">
        <v>43586</v>
      </c>
      <c r="B69" s="33">
        <v>6.2569999999999997</v>
      </c>
      <c r="C69" s="33">
        <v>6.8460000000000001</v>
      </c>
      <c r="D69" s="33">
        <v>7.032</v>
      </c>
      <c r="E69" s="33">
        <v>7.3140000000000001</v>
      </c>
      <c r="F69" s="11">
        <v>5.8000000000000003E-2</v>
      </c>
      <c r="G69" s="11">
        <v>3.0499999999999999E-2</v>
      </c>
      <c r="H69" s="25">
        <v>5.7500000000000002E-2</v>
      </c>
      <c r="I69" s="33">
        <v>6.51</v>
      </c>
      <c r="K69" s="35">
        <v>7.05</v>
      </c>
    </row>
    <row r="70" spans="1:11" ht="16.2" x14ac:dyDescent="0.3">
      <c r="A70" s="2">
        <v>43556</v>
      </c>
      <c r="B70" s="33">
        <v>6.5650000000000004</v>
      </c>
      <c r="C70" s="33">
        <v>7.3360000000000003</v>
      </c>
      <c r="D70" s="33">
        <v>7.4139999999999997</v>
      </c>
      <c r="E70" s="33">
        <v>7.6749999999999998</v>
      </c>
      <c r="F70" s="11">
        <v>5.8000000000000003E-2</v>
      </c>
      <c r="G70" s="11">
        <v>2.92E-2</v>
      </c>
      <c r="H70" s="25">
        <v>5.7500000000000002E-2</v>
      </c>
      <c r="I70" s="33">
        <v>6.51</v>
      </c>
      <c r="K70" s="35">
        <v>7.05</v>
      </c>
    </row>
    <row r="71" spans="1:11" ht="16.2" x14ac:dyDescent="0.3">
      <c r="A71" s="2">
        <v>43525</v>
      </c>
      <c r="B71" s="33">
        <v>6.4320000000000004</v>
      </c>
      <c r="C71" s="33">
        <v>6.9329999999999998</v>
      </c>
      <c r="D71" s="33">
        <v>7.3460000000000001</v>
      </c>
      <c r="E71" s="33">
        <v>7.6020000000000003</v>
      </c>
      <c r="F71" s="11">
        <v>5.8000000000000003E-2</v>
      </c>
      <c r="G71" s="11">
        <v>2.86E-2</v>
      </c>
      <c r="H71" s="26">
        <v>0.06</v>
      </c>
      <c r="I71" s="33">
        <v>6.51</v>
      </c>
      <c r="K71" s="35">
        <v>7.05</v>
      </c>
    </row>
    <row r="72" spans="1:11" ht="16.2" x14ac:dyDescent="0.3">
      <c r="A72" s="2">
        <v>43497</v>
      </c>
      <c r="B72" s="33">
        <v>6.5650000000000004</v>
      </c>
      <c r="C72" s="33">
        <v>7.09</v>
      </c>
      <c r="D72" s="33">
        <v>7.5910000000000002</v>
      </c>
      <c r="E72" s="33">
        <v>7.758</v>
      </c>
      <c r="F72" s="11">
        <v>6.6000000000000003E-2</v>
      </c>
      <c r="G72" s="11">
        <v>2.5700000000000001E-2</v>
      </c>
      <c r="H72" s="26">
        <v>0.06</v>
      </c>
      <c r="I72" s="33">
        <v>6.51</v>
      </c>
      <c r="K72" s="35">
        <v>7.05</v>
      </c>
    </row>
    <row r="73" spans="1:11" ht="16.2" x14ac:dyDescent="0.3">
      <c r="A73" s="2">
        <v>43466</v>
      </c>
      <c r="B73" s="33">
        <v>6.7359999999999998</v>
      </c>
      <c r="C73" s="33">
        <v>7.2220000000000004</v>
      </c>
      <c r="D73" s="33">
        <v>7.4829999999999997</v>
      </c>
      <c r="E73" s="33">
        <v>7.66</v>
      </c>
      <c r="F73" s="11">
        <v>6.6000000000000003E-2</v>
      </c>
      <c r="G73" s="11">
        <v>2.0500000000000001E-2</v>
      </c>
      <c r="H73" s="25">
        <v>6.25E-2</v>
      </c>
      <c r="I73" s="33">
        <v>6.51</v>
      </c>
      <c r="K73" s="35">
        <v>8.18</v>
      </c>
    </row>
    <row r="74" spans="1:11" ht="16.2" x14ac:dyDescent="0.3">
      <c r="A74" s="2">
        <v>43435</v>
      </c>
      <c r="B74" s="33">
        <v>6.8140000000000001</v>
      </c>
      <c r="C74" s="33">
        <v>7.24</v>
      </c>
      <c r="D74" s="33">
        <v>7.37</v>
      </c>
      <c r="E74" s="33">
        <v>7.61</v>
      </c>
      <c r="F74" s="11">
        <v>6.6000000000000003E-2</v>
      </c>
      <c r="G74" s="11">
        <v>2.1899999999999999E-2</v>
      </c>
      <c r="H74" s="25">
        <v>6.25E-2</v>
      </c>
      <c r="I74" s="33">
        <v>7.6520000000000001</v>
      </c>
      <c r="K74" s="35">
        <v>8.18</v>
      </c>
    </row>
    <row r="75" spans="1:11" ht="16.2" x14ac:dyDescent="0.3">
      <c r="A75" s="2">
        <v>43405</v>
      </c>
      <c r="B75" s="33">
        <v>7.1740000000000004</v>
      </c>
      <c r="C75" s="33">
        <v>7.516</v>
      </c>
      <c r="D75" s="33">
        <v>7.6070000000000002</v>
      </c>
      <c r="E75" s="33">
        <v>7.867</v>
      </c>
      <c r="F75" s="11">
        <v>7.0999999999999994E-2</v>
      </c>
      <c r="G75" s="11">
        <v>2.3300000000000001E-2</v>
      </c>
      <c r="H75" s="25">
        <v>6.5000000000000002E-2</v>
      </c>
      <c r="I75" s="33">
        <v>7.6520000000000001</v>
      </c>
      <c r="K75" s="35">
        <v>8.18</v>
      </c>
    </row>
    <row r="76" spans="1:11" ht="16.2" x14ac:dyDescent="0.3">
      <c r="A76" s="2">
        <v>43374</v>
      </c>
      <c r="B76" s="33">
        <v>7.4829999999999997</v>
      </c>
      <c r="C76" s="33">
        <v>7.8250000000000002</v>
      </c>
      <c r="D76" s="33">
        <v>7.8529999999999998</v>
      </c>
      <c r="E76" s="33">
        <v>8.1859999999999999</v>
      </c>
      <c r="F76" s="11">
        <v>7.0999999999999994E-2</v>
      </c>
      <c r="G76" s="11">
        <v>3.3099999999999997E-2</v>
      </c>
      <c r="H76" s="25">
        <v>6.5000000000000002E-2</v>
      </c>
      <c r="I76" s="33">
        <v>7.6520000000000001</v>
      </c>
      <c r="K76" s="35">
        <v>8.18</v>
      </c>
    </row>
    <row r="77" spans="1:11" ht="16.2" x14ac:dyDescent="0.3">
      <c r="A77" s="2">
        <v>43344</v>
      </c>
      <c r="B77" s="33">
        <v>7.7530000000000001</v>
      </c>
      <c r="C77" s="33">
        <v>8.0719999999999992</v>
      </c>
      <c r="D77" s="33">
        <v>8.0239999999999991</v>
      </c>
      <c r="E77" s="33">
        <v>8.25</v>
      </c>
      <c r="F77" s="11">
        <v>7.0999999999999994E-2</v>
      </c>
      <c r="G77" s="11">
        <v>3.7699999999999997E-2</v>
      </c>
      <c r="H77" s="25">
        <v>6.5000000000000002E-2</v>
      </c>
      <c r="I77" s="33">
        <v>7.6520000000000001</v>
      </c>
      <c r="K77" s="35">
        <v>8.18</v>
      </c>
    </row>
    <row r="78" spans="1:11" ht="16.2" x14ac:dyDescent="0.3">
      <c r="A78" s="2">
        <v>43313</v>
      </c>
      <c r="B78" s="33">
        <v>7.3410000000000002</v>
      </c>
      <c r="C78" s="33">
        <v>8.0090000000000003</v>
      </c>
      <c r="D78" s="33">
        <v>7.9509999999999996</v>
      </c>
      <c r="E78" s="33">
        <v>8.2460000000000004</v>
      </c>
      <c r="F78" s="11">
        <v>8.2000000000000003E-2</v>
      </c>
      <c r="G78" s="11">
        <v>3.6900000000000002E-2</v>
      </c>
      <c r="H78" s="25">
        <v>6.5000000000000002E-2</v>
      </c>
      <c r="I78" s="33">
        <v>7.6520000000000001</v>
      </c>
      <c r="K78" s="35">
        <v>8.18</v>
      </c>
    </row>
    <row r="79" spans="1:11" ht="16.2" x14ac:dyDescent="0.3">
      <c r="A79" s="2">
        <v>43282</v>
      </c>
      <c r="B79" s="33">
        <v>7.2480000000000002</v>
      </c>
      <c r="C79" s="33">
        <v>7.8979999999999997</v>
      </c>
      <c r="D79" s="33">
        <v>7.7720000000000002</v>
      </c>
      <c r="E79" s="33">
        <v>8.1189999999999998</v>
      </c>
      <c r="F79" s="11">
        <v>8.2000000000000003E-2</v>
      </c>
      <c r="G79" s="11">
        <v>4.1700000000000001E-2</v>
      </c>
      <c r="H79" s="25">
        <v>6.5000000000000002E-2</v>
      </c>
      <c r="I79" s="33">
        <v>7.6520000000000001</v>
      </c>
      <c r="K79" s="35">
        <v>8.18</v>
      </c>
    </row>
    <row r="80" spans="1:11" ht="16.2" x14ac:dyDescent="0.3">
      <c r="A80" s="2">
        <v>43252</v>
      </c>
      <c r="B80" s="33">
        <v>7.0190000000000001</v>
      </c>
      <c r="C80" s="33">
        <v>7.9450000000000003</v>
      </c>
      <c r="D80" s="33">
        <v>7.9029999999999996</v>
      </c>
      <c r="E80" s="33">
        <v>8.0950000000000006</v>
      </c>
      <c r="F80" s="11">
        <v>8.2000000000000003E-2</v>
      </c>
      <c r="G80" s="17">
        <v>0.05</v>
      </c>
      <c r="H80" s="25">
        <v>6.5000000000000002E-2</v>
      </c>
      <c r="I80" s="33">
        <v>7.6520000000000001</v>
      </c>
      <c r="K80" s="35">
        <v>8.18</v>
      </c>
    </row>
    <row r="81" spans="1:11" ht="16.2" x14ac:dyDescent="0.3">
      <c r="A81" s="2">
        <v>43221</v>
      </c>
      <c r="B81" s="33">
        <v>7.07</v>
      </c>
      <c r="C81" s="33">
        <v>7.8339999999999996</v>
      </c>
      <c r="D81" s="33">
        <v>7.8259999999999996</v>
      </c>
      <c r="E81" s="33">
        <v>8.1340000000000003</v>
      </c>
      <c r="F81" s="11">
        <v>7.6999999999999999E-2</v>
      </c>
      <c r="G81" s="11">
        <v>4.87E-2</v>
      </c>
      <c r="H81" s="25">
        <v>6.5000000000000002E-2</v>
      </c>
      <c r="I81" s="33">
        <v>7.6520000000000001</v>
      </c>
      <c r="K81" s="35">
        <v>8.18</v>
      </c>
    </row>
    <row r="82" spans="1:11" ht="16.2" x14ac:dyDescent="0.3">
      <c r="A82" s="2">
        <v>43191</v>
      </c>
      <c r="B82" s="33">
        <v>6.7859999999999996</v>
      </c>
      <c r="C82" s="33">
        <v>7.78</v>
      </c>
      <c r="D82" s="33">
        <v>7.7670000000000003</v>
      </c>
      <c r="E82" s="33">
        <v>8.0210000000000008</v>
      </c>
      <c r="F82" s="11">
        <v>7.6999999999999999E-2</v>
      </c>
      <c r="G82" s="11">
        <v>4.58E-2</v>
      </c>
      <c r="H82" s="25">
        <v>6.5000000000000002E-2</v>
      </c>
      <c r="I82" s="33">
        <v>7.6520000000000001</v>
      </c>
      <c r="K82" s="35">
        <v>8.18</v>
      </c>
    </row>
    <row r="83" spans="1:11" ht="16.2" x14ac:dyDescent="0.3">
      <c r="A83" s="2">
        <v>43160</v>
      </c>
      <c r="B83" s="33">
        <v>6.5629999999999997</v>
      </c>
      <c r="C83" s="33">
        <v>7.3150000000000004</v>
      </c>
      <c r="D83" s="33">
        <v>7.3979999999999997</v>
      </c>
      <c r="E83" s="33">
        <v>7.6319999999999997</v>
      </c>
      <c r="F83" s="11">
        <v>7.6999999999999999E-2</v>
      </c>
      <c r="G83" s="11">
        <v>4.2799999999999998E-2</v>
      </c>
      <c r="H83" s="26">
        <v>0.06</v>
      </c>
      <c r="I83" s="33">
        <v>7.6520000000000001</v>
      </c>
      <c r="K83" s="35">
        <v>8.18</v>
      </c>
    </row>
    <row r="84" spans="1:11" ht="16.2" x14ac:dyDescent="0.3">
      <c r="A84" s="2">
        <v>43132</v>
      </c>
      <c r="B84" s="33">
        <v>6.6520000000000001</v>
      </c>
      <c r="C84" s="33">
        <v>7.4580000000000002</v>
      </c>
      <c r="D84" s="33">
        <v>7.726</v>
      </c>
      <c r="E84" s="33">
        <v>7.95</v>
      </c>
      <c r="F84" s="11">
        <v>7.1999999999999995E-2</v>
      </c>
      <c r="G84" s="11">
        <v>4.4400000000000002E-2</v>
      </c>
      <c r="H84" s="26">
        <v>0.06</v>
      </c>
      <c r="I84" s="33">
        <v>7.6520000000000001</v>
      </c>
      <c r="K84" s="35">
        <v>8.18</v>
      </c>
    </row>
    <row r="85" spans="1:11" ht="16.2" x14ac:dyDescent="0.3">
      <c r="A85" s="2">
        <v>43101</v>
      </c>
      <c r="B85" s="33">
        <v>6.6509999999999998</v>
      </c>
      <c r="C85" s="33">
        <v>7.3170000000000002</v>
      </c>
      <c r="D85" s="33">
        <v>7.43</v>
      </c>
      <c r="E85" s="33">
        <v>7.83</v>
      </c>
      <c r="F85" s="11">
        <v>7.1999999999999995E-2</v>
      </c>
      <c r="G85" s="11">
        <v>5.0700000000000002E-2</v>
      </c>
      <c r="H85" s="26">
        <v>0.06</v>
      </c>
      <c r="I85" s="33">
        <v>7.6520000000000001</v>
      </c>
      <c r="K85" s="35">
        <v>8.18</v>
      </c>
    </row>
    <row r="86" spans="1:11" ht="16.2" x14ac:dyDescent="0.3">
      <c r="A86" s="2">
        <v>43070</v>
      </c>
      <c r="B86" s="33">
        <v>6.601</v>
      </c>
      <c r="C86" s="33">
        <v>7.1379999999999999</v>
      </c>
      <c r="D86" s="33">
        <v>7.3259999999999996</v>
      </c>
      <c r="E86" s="33">
        <v>7.6420000000000003</v>
      </c>
      <c r="F86" s="11">
        <v>7.1999999999999995E-2</v>
      </c>
      <c r="G86" s="11">
        <v>5.21E-2</v>
      </c>
      <c r="H86" s="26">
        <v>0.06</v>
      </c>
      <c r="I86" s="33">
        <v>7.7229999999999999</v>
      </c>
      <c r="K86" s="35">
        <v>8.01</v>
      </c>
    </row>
    <row r="87" spans="1:11" ht="16.2" x14ac:dyDescent="0.3">
      <c r="A87" s="2">
        <v>43040</v>
      </c>
      <c r="B87" s="33">
        <v>6.3490000000000002</v>
      </c>
      <c r="C87" s="33">
        <v>6.891</v>
      </c>
      <c r="D87" s="33">
        <v>7.0579999999999998</v>
      </c>
      <c r="E87" s="33">
        <v>7.4580000000000002</v>
      </c>
      <c r="F87" s="11">
        <v>6.3E-2</v>
      </c>
      <c r="G87" s="11">
        <v>4.8800000000000003E-2</v>
      </c>
      <c r="H87" s="26">
        <v>0.06</v>
      </c>
      <c r="I87" s="33">
        <v>7.7229999999999999</v>
      </c>
      <c r="K87" s="35">
        <v>8.01</v>
      </c>
    </row>
    <row r="88" spans="1:11" ht="16.2" x14ac:dyDescent="0.3">
      <c r="A88" s="2">
        <v>43009</v>
      </c>
      <c r="B88" s="33">
        <v>6.2590000000000003</v>
      </c>
      <c r="C88" s="33">
        <v>6.7489999999999997</v>
      </c>
      <c r="D88" s="33">
        <v>6.8620000000000001</v>
      </c>
      <c r="E88" s="33">
        <v>7.2969999999999997</v>
      </c>
      <c r="F88" s="11">
        <v>6.3E-2</v>
      </c>
      <c r="G88" s="11">
        <v>3.5799999999999998E-2</v>
      </c>
      <c r="H88" s="26">
        <v>0.06</v>
      </c>
      <c r="I88" s="33">
        <v>7.7229999999999999</v>
      </c>
      <c r="K88" s="35">
        <v>8.01</v>
      </c>
    </row>
    <row r="89" spans="1:11" ht="16.2" x14ac:dyDescent="0.3">
      <c r="A89" s="2">
        <v>42979</v>
      </c>
      <c r="B89" s="33">
        <v>6.0579999999999998</v>
      </c>
      <c r="C89" s="33">
        <v>6.63</v>
      </c>
      <c r="D89" s="33">
        <v>6.6630000000000003</v>
      </c>
      <c r="E89" s="33">
        <v>7.2679999999999998</v>
      </c>
      <c r="F89" s="11">
        <v>6.3E-2</v>
      </c>
      <c r="G89" s="11">
        <v>3.2800000000000003E-2</v>
      </c>
      <c r="H89" s="26">
        <v>0.06</v>
      </c>
      <c r="I89" s="33">
        <v>7.7229999999999999</v>
      </c>
      <c r="K89" s="35">
        <v>8.01</v>
      </c>
    </row>
    <row r="90" spans="1:11" ht="16.2" x14ac:dyDescent="0.3">
      <c r="A90" s="2">
        <v>42948</v>
      </c>
      <c r="B90" s="33">
        <v>6.2919999999999998</v>
      </c>
      <c r="C90" s="33">
        <v>6.4960000000000004</v>
      </c>
      <c r="D90" s="33">
        <v>6.5250000000000004</v>
      </c>
      <c r="E90" s="33">
        <v>7.1369999999999996</v>
      </c>
      <c r="F90" s="11">
        <v>5.7000000000000002E-2</v>
      </c>
      <c r="G90" s="11">
        <v>3.3599999999999998E-2</v>
      </c>
      <c r="H90" s="26">
        <v>0.06</v>
      </c>
      <c r="I90" s="33">
        <v>7.7229999999999999</v>
      </c>
      <c r="K90" s="35">
        <v>8.01</v>
      </c>
    </row>
    <row r="91" spans="1:11" ht="16.2" x14ac:dyDescent="0.3">
      <c r="A91" s="2">
        <v>42917</v>
      </c>
      <c r="B91" s="33">
        <v>6.2990000000000004</v>
      </c>
      <c r="C91" s="33">
        <v>6.55</v>
      </c>
      <c r="D91" s="33">
        <v>6.4649999999999999</v>
      </c>
      <c r="E91" s="33">
        <v>7.0739999999999998</v>
      </c>
      <c r="F91" s="11">
        <v>5.7000000000000002E-2</v>
      </c>
      <c r="G91" s="11">
        <v>2.3599999999999999E-2</v>
      </c>
      <c r="H91" s="26">
        <v>0.06</v>
      </c>
      <c r="I91" s="33">
        <v>7.7229999999999999</v>
      </c>
      <c r="K91" s="35">
        <v>8.01</v>
      </c>
    </row>
    <row r="92" spans="1:11" ht="16.2" x14ac:dyDescent="0.3">
      <c r="A92" s="2">
        <v>42887</v>
      </c>
      <c r="B92" s="33">
        <v>6.4080000000000004</v>
      </c>
      <c r="C92" s="33">
        <v>6.7160000000000002</v>
      </c>
      <c r="D92" s="33">
        <v>6.5110000000000001</v>
      </c>
      <c r="E92" s="33">
        <v>7.1150000000000002</v>
      </c>
      <c r="F92" s="11">
        <v>5.7000000000000002E-2</v>
      </c>
      <c r="G92" s="11">
        <v>1.54E-2</v>
      </c>
      <c r="H92" s="26">
        <v>0.06</v>
      </c>
      <c r="I92" s="33">
        <v>7.7229999999999999</v>
      </c>
      <c r="K92" s="35">
        <v>8.01</v>
      </c>
    </row>
    <row r="93" spans="1:11" ht="16.2" x14ac:dyDescent="0.3">
      <c r="A93" s="2">
        <v>42856</v>
      </c>
      <c r="B93" s="33">
        <v>6.5289999999999999</v>
      </c>
      <c r="C93" s="33">
        <v>6.9619999999999997</v>
      </c>
      <c r="D93" s="33">
        <v>6.6609999999999996</v>
      </c>
      <c r="E93" s="33">
        <v>7.343</v>
      </c>
      <c r="F93" s="11">
        <v>6.0999999999999999E-2</v>
      </c>
      <c r="G93" s="11">
        <v>2.18E-2</v>
      </c>
      <c r="H93" s="25">
        <v>6.25E-2</v>
      </c>
      <c r="I93" s="33">
        <v>7.7229999999999999</v>
      </c>
      <c r="K93" s="35">
        <v>8.01</v>
      </c>
    </row>
    <row r="94" spans="1:11" ht="16.2" x14ac:dyDescent="0.3">
      <c r="A94" s="2">
        <v>42826</v>
      </c>
      <c r="B94" s="33">
        <v>6.4009999999999998</v>
      </c>
      <c r="C94" s="33">
        <v>7.0250000000000004</v>
      </c>
      <c r="D94" s="33">
        <v>6.9610000000000003</v>
      </c>
      <c r="E94" s="33">
        <v>7.4560000000000004</v>
      </c>
      <c r="F94" s="11">
        <v>6.0999999999999999E-2</v>
      </c>
      <c r="G94" s="11">
        <v>2.9899999999999999E-2</v>
      </c>
      <c r="H94" s="25">
        <v>6.25E-2</v>
      </c>
      <c r="I94" s="33">
        <v>7.7229999999999999</v>
      </c>
      <c r="K94" s="35">
        <v>8.01</v>
      </c>
    </row>
    <row r="95" spans="1:11" ht="16.2" x14ac:dyDescent="0.3">
      <c r="A95" s="2">
        <v>42795</v>
      </c>
      <c r="B95" s="33">
        <v>6.2389999999999999</v>
      </c>
      <c r="C95" s="33">
        <v>6.8280000000000003</v>
      </c>
      <c r="D95" s="33">
        <v>6.6580000000000004</v>
      </c>
      <c r="E95" s="33">
        <v>7.3470000000000004</v>
      </c>
      <c r="F95" s="11">
        <v>6.0999999999999999E-2</v>
      </c>
      <c r="G95" s="11">
        <v>3.8100000000000002E-2</v>
      </c>
      <c r="H95" s="25">
        <v>6.25E-2</v>
      </c>
      <c r="I95" s="33">
        <v>7.7229999999999999</v>
      </c>
      <c r="K95" s="35">
        <v>8.01</v>
      </c>
    </row>
    <row r="96" spans="1:11" ht="16.2" x14ac:dyDescent="0.3">
      <c r="A96" s="2">
        <v>42767</v>
      </c>
      <c r="B96" s="33">
        <v>6.3250000000000002</v>
      </c>
      <c r="C96" s="33">
        <v>6.9660000000000002</v>
      </c>
      <c r="D96" s="33">
        <v>6.87</v>
      </c>
      <c r="E96" s="33">
        <v>7.4180000000000001</v>
      </c>
      <c r="F96" s="11">
        <v>7.0000000000000007E-2</v>
      </c>
      <c r="G96" s="11">
        <v>3.6499999999999998E-2</v>
      </c>
      <c r="H96" s="25">
        <v>6.25E-2</v>
      </c>
      <c r="I96" s="33">
        <v>7.7229999999999999</v>
      </c>
      <c r="K96" s="35">
        <v>8.01</v>
      </c>
    </row>
    <row r="97" spans="1:11" ht="16.2" x14ac:dyDescent="0.3">
      <c r="A97" s="2">
        <v>42736</v>
      </c>
      <c r="B97" s="33">
        <v>6.2560000000000002</v>
      </c>
      <c r="C97" s="33">
        <v>6.5579999999999998</v>
      </c>
      <c r="D97" s="33">
        <v>6.407</v>
      </c>
      <c r="E97" s="33">
        <v>7.0229999999999997</v>
      </c>
      <c r="F97" s="11">
        <v>7.0000000000000007E-2</v>
      </c>
      <c r="G97" s="11">
        <v>3.1699999999999999E-2</v>
      </c>
      <c r="H97" s="25">
        <v>6.25E-2</v>
      </c>
      <c r="I97" s="33">
        <v>7.7229999999999999</v>
      </c>
      <c r="K97" s="35">
        <v>8.01</v>
      </c>
    </row>
    <row r="98" spans="1:11" ht="16.2" x14ac:dyDescent="0.3">
      <c r="A98" s="2">
        <v>42705</v>
      </c>
      <c r="B98" s="33">
        <v>6.3259999999999996</v>
      </c>
      <c r="C98" s="33">
        <v>6.6159999999999997</v>
      </c>
      <c r="D98" s="33">
        <v>6.5119999999999996</v>
      </c>
      <c r="E98" s="33">
        <v>7.1120000000000001</v>
      </c>
      <c r="F98" s="11">
        <v>7.0000000000000007E-2</v>
      </c>
      <c r="G98" s="11">
        <v>3.4099999999999998E-2</v>
      </c>
      <c r="H98" s="25">
        <v>6.25E-2</v>
      </c>
      <c r="I98" s="33">
        <v>7.8</v>
      </c>
      <c r="K98" s="35">
        <v>6.98</v>
      </c>
    </row>
    <row r="99" spans="1:11" ht="16.2" x14ac:dyDescent="0.3">
      <c r="A99" s="2">
        <v>42675</v>
      </c>
      <c r="B99" s="33">
        <v>6.0369999999999999</v>
      </c>
      <c r="C99" s="33">
        <v>6.2</v>
      </c>
      <c r="D99" s="33">
        <v>6.2430000000000003</v>
      </c>
      <c r="E99" s="33">
        <v>6.6509999999999998</v>
      </c>
      <c r="F99" s="11">
        <v>7.2999999999999995E-2</v>
      </c>
      <c r="G99" s="11">
        <v>3.6299999999999999E-2</v>
      </c>
      <c r="H99" s="25">
        <v>6.25E-2</v>
      </c>
      <c r="I99" s="33">
        <v>7.8</v>
      </c>
      <c r="K99" s="35">
        <v>6.98</v>
      </c>
    </row>
    <row r="100" spans="1:11" ht="16.2" x14ac:dyDescent="0.3">
      <c r="A100" s="2">
        <v>42644</v>
      </c>
      <c r="B100" s="33">
        <v>6.61</v>
      </c>
      <c r="C100" s="33">
        <v>6.7009999999999996</v>
      </c>
      <c r="D100" s="33">
        <v>6.8849999999999998</v>
      </c>
      <c r="E100" s="33">
        <v>7.1980000000000004</v>
      </c>
      <c r="F100" s="11">
        <v>7.2999999999999995E-2</v>
      </c>
      <c r="G100" s="11">
        <v>4.2000000000000003E-2</v>
      </c>
      <c r="H100" s="25">
        <v>6.25E-2</v>
      </c>
      <c r="I100" s="33">
        <v>7.8</v>
      </c>
      <c r="K100" s="35">
        <v>6.98</v>
      </c>
    </row>
    <row r="101" spans="1:11" ht="16.2" x14ac:dyDescent="0.3">
      <c r="A101" s="2">
        <v>42614</v>
      </c>
      <c r="B101" s="33">
        <v>6.6310000000000002</v>
      </c>
      <c r="C101" s="33">
        <v>6.8650000000000002</v>
      </c>
      <c r="D101" s="33">
        <v>6.9580000000000002</v>
      </c>
      <c r="E101" s="33">
        <v>7.1719999999999997</v>
      </c>
      <c r="F101" s="11">
        <v>7.2999999999999995E-2</v>
      </c>
      <c r="G101" s="11">
        <v>4.3099999999999999E-2</v>
      </c>
      <c r="H101" s="25">
        <v>6.25E-2</v>
      </c>
      <c r="I101" s="33">
        <v>7.8</v>
      </c>
      <c r="K101" s="35">
        <v>6.98</v>
      </c>
    </row>
    <row r="102" spans="1:11" ht="16.2" x14ac:dyDescent="0.3">
      <c r="A102" s="2">
        <v>42583</v>
      </c>
      <c r="B102" s="33">
        <v>6.7889999999999997</v>
      </c>
      <c r="C102" s="33">
        <v>7.016</v>
      </c>
      <c r="D102" s="33">
        <v>7.11</v>
      </c>
      <c r="E102" s="33">
        <v>7.2460000000000004</v>
      </c>
      <c r="F102" s="11">
        <v>7.0999999999999994E-2</v>
      </c>
      <c r="G102" s="11">
        <v>5.0500000000000003E-2</v>
      </c>
      <c r="H102" s="25">
        <v>6.25E-2</v>
      </c>
      <c r="I102" s="33">
        <v>7.8</v>
      </c>
      <c r="K102" s="35">
        <v>6.98</v>
      </c>
    </row>
    <row r="103" spans="1:11" ht="16.2" x14ac:dyDescent="0.3">
      <c r="A103" s="2">
        <v>42552</v>
      </c>
      <c r="B103" s="33">
        <v>6.8209999999999997</v>
      </c>
      <c r="C103" s="33">
        <v>7.0439999999999996</v>
      </c>
      <c r="D103" s="33">
        <v>7.1630000000000003</v>
      </c>
      <c r="E103" s="33">
        <v>7.38</v>
      </c>
      <c r="F103" s="11">
        <v>7.0999999999999994E-2</v>
      </c>
      <c r="G103" s="11">
        <v>6.0699999999999997E-2</v>
      </c>
      <c r="H103" s="25">
        <v>6.5000000000000002E-2</v>
      </c>
      <c r="I103" s="33">
        <v>7.8</v>
      </c>
      <c r="K103" s="35">
        <v>6.98</v>
      </c>
    </row>
    <row r="104" spans="1:11" ht="16.2" x14ac:dyDescent="0.3">
      <c r="A104" s="2">
        <v>42522</v>
      </c>
      <c r="B104" s="33">
        <v>6.968</v>
      </c>
      <c r="C104" s="33">
        <v>7.3869999999999996</v>
      </c>
      <c r="D104" s="33">
        <v>7.4480000000000004</v>
      </c>
      <c r="E104" s="33">
        <v>7.7270000000000003</v>
      </c>
      <c r="F104" s="11">
        <v>7.0999999999999994E-2</v>
      </c>
      <c r="G104" s="11">
        <v>5.7700000000000001E-2</v>
      </c>
      <c r="H104" s="25">
        <v>6.5000000000000002E-2</v>
      </c>
      <c r="I104" s="33">
        <v>7.8</v>
      </c>
      <c r="K104" s="35">
        <v>6.98</v>
      </c>
    </row>
    <row r="105" spans="1:11" ht="16.2" x14ac:dyDescent="0.3">
      <c r="A105" s="2">
        <v>42491</v>
      </c>
      <c r="B105" s="33">
        <v>7.02</v>
      </c>
      <c r="C105" s="33">
        <v>7.4349999999999996</v>
      </c>
      <c r="D105" s="33">
        <v>7.4710000000000001</v>
      </c>
      <c r="E105" s="33">
        <v>7.8460000000000001</v>
      </c>
      <c r="F105" s="11">
        <v>7.9000000000000001E-2</v>
      </c>
      <c r="G105" s="11">
        <v>5.7599999999999998E-2</v>
      </c>
      <c r="H105" s="25">
        <v>6.5000000000000002E-2</v>
      </c>
      <c r="I105" s="33">
        <v>7.8</v>
      </c>
      <c r="K105" s="35">
        <v>6.98</v>
      </c>
    </row>
    <row r="106" spans="1:11" ht="16.2" x14ac:dyDescent="0.3">
      <c r="A106" s="2">
        <v>42461</v>
      </c>
      <c r="B106" s="33">
        <v>7</v>
      </c>
      <c r="C106" s="33">
        <v>7.4580000000000002</v>
      </c>
      <c r="D106" s="33">
        <v>7.4349999999999996</v>
      </c>
      <c r="E106" s="33">
        <v>7.835</v>
      </c>
      <c r="F106" s="11">
        <v>7.9000000000000001E-2</v>
      </c>
      <c r="G106" s="11">
        <v>5.3900000000000003E-2</v>
      </c>
      <c r="H106" s="25">
        <v>6.5000000000000002E-2</v>
      </c>
      <c r="I106" s="33">
        <v>7.8</v>
      </c>
      <c r="K106" s="35">
        <v>6.98</v>
      </c>
    </row>
    <row r="107" spans="1:11" ht="16.2" x14ac:dyDescent="0.3">
      <c r="A107" s="2">
        <v>42430</v>
      </c>
      <c r="B107" s="33">
        <v>7.2</v>
      </c>
      <c r="C107" s="33">
        <v>7.524</v>
      </c>
      <c r="D107" s="33">
        <v>7.4589999999999996</v>
      </c>
      <c r="E107" s="33">
        <v>7.9119999999999999</v>
      </c>
      <c r="F107" s="11">
        <v>7.9000000000000001E-2</v>
      </c>
      <c r="G107" s="11">
        <v>4.8300000000000003E-2</v>
      </c>
      <c r="H107" s="25">
        <v>6.5000000000000002E-2</v>
      </c>
      <c r="I107" s="33">
        <v>7.8</v>
      </c>
      <c r="K107" s="35">
        <v>6.98</v>
      </c>
    </row>
    <row r="108" spans="1:11" ht="16.2" x14ac:dyDescent="0.3">
      <c r="A108" s="2">
        <v>42401</v>
      </c>
      <c r="B108" s="33">
        <v>7.2619999999999996</v>
      </c>
      <c r="C108" s="33">
        <v>7.7279999999999998</v>
      </c>
      <c r="D108" s="33">
        <v>7.6230000000000002</v>
      </c>
      <c r="E108" s="33">
        <v>8.2370000000000001</v>
      </c>
      <c r="F108" s="11">
        <v>7.2999999999999995E-2</v>
      </c>
      <c r="G108" s="11">
        <v>5.1799999999999999E-2</v>
      </c>
      <c r="H108" s="25">
        <v>6.5000000000000002E-2</v>
      </c>
      <c r="I108" s="33">
        <v>7.8</v>
      </c>
      <c r="K108" s="35">
        <v>6.98</v>
      </c>
    </row>
    <row r="109" spans="1:11" ht="16.2" x14ac:dyDescent="0.3">
      <c r="A109" s="2">
        <v>42370</v>
      </c>
      <c r="B109" s="33">
        <v>7.22</v>
      </c>
      <c r="C109" s="33">
        <v>7.6139999999999999</v>
      </c>
      <c r="D109" s="33">
        <v>7.7789999999999999</v>
      </c>
      <c r="E109" s="33">
        <v>8.2309999999999999</v>
      </c>
      <c r="F109" s="11">
        <v>7.2999999999999995E-2</v>
      </c>
      <c r="G109" s="11">
        <v>5.6899999999999999E-2</v>
      </c>
      <c r="H109" s="25">
        <v>6.7500000000000004E-2</v>
      </c>
      <c r="I109" s="33">
        <v>7.8</v>
      </c>
      <c r="K109" s="35">
        <v>6.98</v>
      </c>
    </row>
    <row r="110" spans="1:11" ht="16.2" x14ac:dyDescent="0.3">
      <c r="A110" s="2">
        <v>42339</v>
      </c>
      <c r="B110" s="33">
        <v>7.2990000000000004</v>
      </c>
      <c r="C110" s="33">
        <v>7.7220000000000004</v>
      </c>
      <c r="D110" s="33">
        <v>7.758</v>
      </c>
      <c r="E110" s="33">
        <v>8.0760000000000005</v>
      </c>
      <c r="F110" s="11">
        <v>7.2999999999999995E-2</v>
      </c>
      <c r="G110" s="11">
        <v>5.6099999999999997E-2</v>
      </c>
      <c r="H110" s="25">
        <v>6.7500000000000004E-2</v>
      </c>
      <c r="I110" s="33">
        <v>7.8940000000000001</v>
      </c>
      <c r="K110" s="35">
        <v>8.5</v>
      </c>
    </row>
    <row r="111" spans="1:11" ht="16.2" x14ac:dyDescent="0.3">
      <c r="A111" s="2">
        <v>42309</v>
      </c>
      <c r="B111" s="33">
        <v>7.2469999999999999</v>
      </c>
      <c r="C111" s="33">
        <v>7.8390000000000004</v>
      </c>
      <c r="D111" s="33">
        <v>7.7859999999999996</v>
      </c>
      <c r="E111" s="33">
        <v>7.9960000000000004</v>
      </c>
      <c r="F111" s="11">
        <v>7.3999999999999996E-2</v>
      </c>
      <c r="G111" s="11">
        <v>5.4100000000000002E-2</v>
      </c>
      <c r="H111" s="25">
        <v>6.7500000000000004E-2</v>
      </c>
      <c r="I111" s="33">
        <v>7.8940000000000001</v>
      </c>
      <c r="K111" s="35">
        <v>8.5</v>
      </c>
    </row>
    <row r="112" spans="1:11" ht="16.2" x14ac:dyDescent="0.3">
      <c r="A112" s="2">
        <v>42278</v>
      </c>
      <c r="B112" s="33">
        <v>7.1980000000000004</v>
      </c>
      <c r="C112" s="33">
        <v>7.6749999999999998</v>
      </c>
      <c r="D112" s="33">
        <v>7.64</v>
      </c>
      <c r="E112" s="33">
        <v>7.8529999999999998</v>
      </c>
      <c r="F112" s="11">
        <v>7.3999999999999996E-2</v>
      </c>
      <c r="G112" s="11">
        <v>0.05</v>
      </c>
      <c r="H112" s="25">
        <v>6.7500000000000004E-2</v>
      </c>
      <c r="I112" s="33">
        <v>7.8940000000000001</v>
      </c>
      <c r="K112" s="35">
        <v>8.5</v>
      </c>
    </row>
    <row r="113" spans="1:11" ht="16.2" x14ac:dyDescent="0.3">
      <c r="A113" s="2">
        <v>42248</v>
      </c>
      <c r="B113" s="33">
        <v>7.1859999999999999</v>
      </c>
      <c r="C113" s="33">
        <v>7.6260000000000003</v>
      </c>
      <c r="D113" s="33">
        <v>7.5389999999999997</v>
      </c>
      <c r="E113" s="33">
        <v>7.8150000000000004</v>
      </c>
      <c r="F113" s="11">
        <v>7.3999999999999996E-2</v>
      </c>
      <c r="G113" s="11">
        <v>4.41E-2</v>
      </c>
      <c r="H113" s="25">
        <v>6.7500000000000004E-2</v>
      </c>
      <c r="I113" s="33">
        <v>7.8940000000000001</v>
      </c>
      <c r="K113" s="35">
        <v>8.5</v>
      </c>
    </row>
    <row r="114" spans="1:11" ht="16.2" x14ac:dyDescent="0.3">
      <c r="A114" s="2">
        <v>42217</v>
      </c>
      <c r="B114" s="33">
        <v>7.4210000000000003</v>
      </c>
      <c r="C114" s="33">
        <v>7.907</v>
      </c>
      <c r="D114" s="33">
        <v>7.7839999999999998</v>
      </c>
      <c r="E114" s="33">
        <v>7.9939999999999998</v>
      </c>
      <c r="F114" s="11">
        <v>7.0000000000000007E-2</v>
      </c>
      <c r="G114" s="11">
        <v>3.6600000000000001E-2</v>
      </c>
      <c r="H114" s="25">
        <v>6.7500000000000004E-2</v>
      </c>
      <c r="I114" s="33">
        <v>7.8940000000000001</v>
      </c>
      <c r="K114" s="35">
        <v>8.5</v>
      </c>
    </row>
    <row r="115" spans="1:11" ht="16.2" x14ac:dyDescent="0.3">
      <c r="A115" s="2">
        <v>42186</v>
      </c>
      <c r="B115" s="33">
        <v>7.5860000000000003</v>
      </c>
      <c r="C115" s="33">
        <v>7.9349999999999996</v>
      </c>
      <c r="D115" s="33">
        <v>7.806</v>
      </c>
      <c r="E115" s="33">
        <v>8.0220000000000002</v>
      </c>
      <c r="F115" s="11">
        <v>7.0000000000000007E-2</v>
      </c>
      <c r="G115" s="11">
        <v>3.78E-2</v>
      </c>
      <c r="H115" s="25">
        <v>7.2499999999999995E-2</v>
      </c>
      <c r="I115" s="33">
        <v>7.8940000000000001</v>
      </c>
      <c r="K115" s="35">
        <v>8.5</v>
      </c>
    </row>
    <row r="116" spans="1:11" ht="16.2" x14ac:dyDescent="0.3">
      <c r="A116" s="2">
        <v>42156</v>
      </c>
      <c r="B116" s="33">
        <v>7.6769999999999996</v>
      </c>
      <c r="C116" s="33">
        <v>8.0609999999999999</v>
      </c>
      <c r="D116" s="33">
        <v>7.8609999999999998</v>
      </c>
      <c r="E116" s="33">
        <v>8.14</v>
      </c>
      <c r="F116" s="11">
        <v>7.0000000000000007E-2</v>
      </c>
      <c r="G116" s="11">
        <v>5.3999999999999999E-2</v>
      </c>
      <c r="H116" s="25">
        <v>7.2499999999999995E-2</v>
      </c>
      <c r="I116" s="33">
        <v>7.8940000000000001</v>
      </c>
      <c r="K116" s="35">
        <v>8.5</v>
      </c>
    </row>
    <row r="117" spans="1:11" ht="16.2" x14ac:dyDescent="0.3">
      <c r="A117" s="2">
        <v>42125</v>
      </c>
      <c r="B117" s="33">
        <v>7.7279999999999998</v>
      </c>
      <c r="C117" s="33">
        <v>7.8410000000000002</v>
      </c>
      <c r="D117" s="33">
        <v>7.8150000000000004</v>
      </c>
      <c r="E117" s="33">
        <v>7.9550000000000001</v>
      </c>
      <c r="F117" s="11">
        <v>7.4999999999999997E-2</v>
      </c>
      <c r="G117" s="11">
        <v>5.0099999999999999E-2</v>
      </c>
      <c r="H117" s="25">
        <v>7.2499999999999995E-2</v>
      </c>
      <c r="I117" s="33">
        <v>7.8940000000000001</v>
      </c>
      <c r="K117" s="35">
        <v>8.5</v>
      </c>
    </row>
    <row r="118" spans="1:11" ht="16.2" x14ac:dyDescent="0.3">
      <c r="A118" s="2">
        <v>42095</v>
      </c>
      <c r="B118" s="33">
        <v>7.8659999999999997</v>
      </c>
      <c r="C118" s="33">
        <v>7.875</v>
      </c>
      <c r="D118" s="33">
        <v>7.86</v>
      </c>
      <c r="E118" s="33">
        <v>7.9009999999999998</v>
      </c>
      <c r="F118" s="11">
        <v>7.4999999999999997E-2</v>
      </c>
      <c r="G118" s="11">
        <v>4.87E-2</v>
      </c>
      <c r="H118" s="25">
        <v>7.4999999999999997E-2</v>
      </c>
      <c r="I118" s="33">
        <v>7.8940000000000001</v>
      </c>
      <c r="K118" s="35">
        <v>8.5</v>
      </c>
    </row>
    <row r="119" spans="1:11" ht="16.2" x14ac:dyDescent="0.3">
      <c r="A119" s="2">
        <v>42064</v>
      </c>
      <c r="B119" s="33">
        <v>7.7969999999999997</v>
      </c>
      <c r="C119" s="33">
        <v>7.7489999999999997</v>
      </c>
      <c r="D119" s="33">
        <v>7.7380000000000004</v>
      </c>
      <c r="E119" s="33">
        <v>7.782</v>
      </c>
      <c r="F119" s="11">
        <v>7.4999999999999997E-2</v>
      </c>
      <c r="G119" s="11">
        <v>5.1700000000000003E-2</v>
      </c>
      <c r="H119" s="25">
        <v>7.7499999999999999E-2</v>
      </c>
      <c r="I119" s="33">
        <v>7.8940000000000001</v>
      </c>
      <c r="K119" s="35">
        <v>8.5</v>
      </c>
    </row>
    <row r="120" spans="1:11" ht="16.2" x14ac:dyDescent="0.3">
      <c r="A120" s="2">
        <v>42036</v>
      </c>
      <c r="B120" s="33">
        <v>7.8739999999999997</v>
      </c>
      <c r="C120" s="33">
        <v>7.7770000000000001</v>
      </c>
      <c r="D120" s="33">
        <v>7.7240000000000002</v>
      </c>
      <c r="E120" s="33">
        <v>7.6870000000000003</v>
      </c>
      <c r="F120" s="11">
        <v>7.4999999999999997E-2</v>
      </c>
      <c r="G120" s="11">
        <v>5.3699999999999998E-2</v>
      </c>
      <c r="H120" s="25">
        <v>7.7499999999999999E-2</v>
      </c>
      <c r="I120" s="33">
        <v>7.8940000000000001</v>
      </c>
      <c r="K120" s="35">
        <v>8.5</v>
      </c>
    </row>
    <row r="121" spans="1:11" ht="16.2" x14ac:dyDescent="0.3">
      <c r="A121" s="2">
        <v>42005</v>
      </c>
      <c r="B121" s="33">
        <v>8.0559999999999992</v>
      </c>
      <c r="C121" s="33">
        <v>7.6719999999999997</v>
      </c>
      <c r="D121" s="33">
        <v>7.6909999999999998</v>
      </c>
      <c r="E121" s="33">
        <v>7.6950000000000003</v>
      </c>
      <c r="F121" s="11">
        <v>7.4999999999999997E-2</v>
      </c>
      <c r="G121" s="11">
        <v>5.11E-2</v>
      </c>
      <c r="H121" s="25">
        <v>7.7499999999999999E-2</v>
      </c>
      <c r="I121" s="33">
        <v>7.8940000000000001</v>
      </c>
      <c r="K121" s="35">
        <v>8.5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36DEA-2992-4EF8-98B2-FB3EF2A739B5}">
  <dimension ref="A1:G10"/>
  <sheetViews>
    <sheetView zoomScale="101" workbookViewId="0">
      <selection activeCell="G19" sqref="G19"/>
    </sheetView>
  </sheetViews>
  <sheetFormatPr defaultRowHeight="16.2" x14ac:dyDescent="0.3"/>
  <cols>
    <col min="1" max="1" width="32.77734375" style="30" customWidth="1"/>
    <col min="2" max="2" width="13.44140625" style="30" customWidth="1"/>
    <col min="3" max="3" width="13.33203125" style="30" customWidth="1"/>
    <col min="4" max="4" width="13.6640625" style="30" customWidth="1"/>
    <col min="5" max="5" width="13.109375" style="30" customWidth="1"/>
    <col min="6" max="6" width="13.21875" style="30" customWidth="1"/>
    <col min="7" max="7" width="13.33203125" style="30" customWidth="1"/>
    <col min="8" max="16384" width="8.88671875" style="30"/>
  </cols>
  <sheetData>
    <row r="1" spans="1:7" ht="31.8" customHeight="1" x14ac:dyDescent="0.3">
      <c r="A1" s="32" t="s">
        <v>145</v>
      </c>
      <c r="B1" s="32" t="s">
        <v>146</v>
      </c>
      <c r="C1" s="32" t="s">
        <v>147</v>
      </c>
      <c r="D1" s="32" t="s">
        <v>148</v>
      </c>
      <c r="E1" s="14" t="s">
        <v>149</v>
      </c>
      <c r="F1" s="14" t="s">
        <v>150</v>
      </c>
      <c r="G1" s="14" t="s">
        <v>151</v>
      </c>
    </row>
    <row r="2" spans="1:7" x14ac:dyDescent="0.3">
      <c r="A2" s="14" t="s">
        <v>163</v>
      </c>
      <c r="B2" s="35">
        <f>AVERAGE('Data Cleaning'!B2:B121)</f>
        <v>6.1576416666666676</v>
      </c>
      <c r="C2" s="35">
        <f>MEDIAN('Data Cleaning'!B2:B121)</f>
        <v>6.6055000000000001</v>
      </c>
      <c r="D2" s="35">
        <f>_xlfn.STDEV.S('Data Cleaning'!B2:B121)</f>
        <v>1.2596997227619731</v>
      </c>
      <c r="E2" s="35">
        <f>MIN('Data Cleaning'!B2:B121)</f>
        <v>3.33</v>
      </c>
      <c r="F2" s="35">
        <f>MAX('Data Cleaning'!B2:B121)</f>
        <v>8.0559999999999992</v>
      </c>
      <c r="G2" s="35">
        <f>F2-E2</f>
        <v>4.7259999999999991</v>
      </c>
    </row>
    <row r="3" spans="1:7" x14ac:dyDescent="0.3">
      <c r="A3" s="14" t="s">
        <v>164</v>
      </c>
      <c r="B3" s="35">
        <f>AVERAGE('Data Cleaning'!C2:C121)</f>
        <v>6.8133499999999989</v>
      </c>
      <c r="C3" s="35">
        <f>MEDIAN('Data Cleaning'!C2:C121)</f>
        <v>7.0190000000000001</v>
      </c>
      <c r="D3" s="35">
        <f>_xlfn.STDEV.S('Data Cleaning'!C2:C121)</f>
        <v>0.79359120617672652</v>
      </c>
      <c r="E3" s="35">
        <f>MIN('Data Cleaning'!C2:C121)</f>
        <v>4.9880000000000004</v>
      </c>
      <c r="F3" s="35">
        <f>MAX('Data Cleaning'!C2:C121)</f>
        <v>8.0719999999999992</v>
      </c>
      <c r="G3" s="35">
        <f t="shared" ref="G3:G9" si="0">F3-E3</f>
        <v>3.0839999999999987</v>
      </c>
    </row>
    <row r="4" spans="1:7" x14ac:dyDescent="0.3">
      <c r="A4" s="14" t="s">
        <v>165</v>
      </c>
      <c r="B4" s="35">
        <f>AVERAGE('Data Cleaning'!D2:D121)</f>
        <v>6.9916666666666663</v>
      </c>
      <c r="C4" s="35">
        <f>MEDIAN('Data Cleaning'!D2:D121)</f>
        <v>7.0679999999999996</v>
      </c>
      <c r="D4" s="35">
        <f>_xlfn.STDEV.S('Data Cleaning'!D2:D121)</f>
        <v>0.59181224784105113</v>
      </c>
      <c r="E4" s="35">
        <f>MIN('Data Cleaning'!D2:D121)</f>
        <v>5.8369999999999997</v>
      </c>
      <c r="F4" s="35">
        <f>MAX('Data Cleaning'!D2:D121)</f>
        <v>8.0239999999999991</v>
      </c>
      <c r="G4" s="35">
        <f t="shared" si="0"/>
        <v>2.1869999999999994</v>
      </c>
    </row>
    <row r="5" spans="1:7" x14ac:dyDescent="0.3">
      <c r="A5" s="14" t="s">
        <v>166</v>
      </c>
      <c r="B5" s="35">
        <f>AVERAGE('Data Cleaning'!E2:E121)</f>
        <v>7.3571500000000007</v>
      </c>
      <c r="C5" s="35">
        <f>MEDIAN('Data Cleaning'!E2:E121)</f>
        <v>7.3245000000000005</v>
      </c>
      <c r="D5" s="35">
        <f>_xlfn.STDEV.S('Data Cleaning'!E2:E121)</f>
        <v>0.4490338021376396</v>
      </c>
      <c r="E5" s="35">
        <f>MIN('Data Cleaning'!E2:E121)</f>
        <v>6.41</v>
      </c>
      <c r="F5" s="35">
        <f>MAX('Data Cleaning'!E2:E121)</f>
        <v>8.25</v>
      </c>
      <c r="G5" s="35">
        <f t="shared" si="0"/>
        <v>1.8399999999999999</v>
      </c>
    </row>
    <row r="6" spans="1:7" x14ac:dyDescent="0.3">
      <c r="A6" s="14" t="s">
        <v>50</v>
      </c>
      <c r="B6" s="22">
        <f>AVERAGE('Data Cleaning'!F2:F121)</f>
        <v>5.6475000000000018E-2</v>
      </c>
      <c r="C6" s="22">
        <f>MEDIAN('Data Cleaning'!F2:F121)</f>
        <v>6.7000000000000004E-2</v>
      </c>
      <c r="D6" s="22">
        <f>_xlfn.STDEV.S('Data Cleaning'!F2:F121)</f>
        <v>6.0365687078592786E-2</v>
      </c>
      <c r="E6" s="22">
        <f>MIN('Data Cleaning'!F2:F121)</f>
        <v>-0.23899999999999999</v>
      </c>
      <c r="F6" s="22">
        <f>MAX('Data Cleaning'!F2:F121)</f>
        <v>0.20100000000000001</v>
      </c>
      <c r="G6" s="22">
        <f t="shared" si="0"/>
        <v>0.44</v>
      </c>
    </row>
    <row r="7" spans="1:7" x14ac:dyDescent="0.3">
      <c r="A7" s="14" t="s">
        <v>152</v>
      </c>
      <c r="B7" s="22">
        <f>AVERAGE('Data Cleaning'!G2:G121)</f>
        <v>4.9928333333333311E-2</v>
      </c>
      <c r="C7" s="22">
        <f>MEDIAN('Data Cleaning'!G2:G121)</f>
        <v>5.04E-2</v>
      </c>
      <c r="D7" s="22">
        <f>_xlfn.STDEV.S('Data Cleaning'!G2:G121)</f>
        <v>1.3994952171211959E-2</v>
      </c>
      <c r="E7" s="22">
        <f>MIN('Data Cleaning'!G2:G121)</f>
        <v>1.54E-2</v>
      </c>
      <c r="F7" s="22">
        <f>MAX('Data Cleaning'!G2:G121)</f>
        <v>7.7899999999999997E-2</v>
      </c>
      <c r="G7" s="22">
        <f t="shared" si="0"/>
        <v>6.25E-2</v>
      </c>
    </row>
    <row r="8" spans="1:7" x14ac:dyDescent="0.3">
      <c r="A8" s="14" t="s">
        <v>139</v>
      </c>
      <c r="B8" s="22">
        <f>AVERAGE('Data Cleaning'!H2:H121)</f>
        <v>5.7970833333333319E-2</v>
      </c>
      <c r="C8" s="22">
        <f>MEDIAN('Data Cleaning'!H2:H121)</f>
        <v>6.25E-2</v>
      </c>
      <c r="D8" s="22">
        <f>_xlfn.STDEV.S('Data Cleaning'!H2:H121)</f>
        <v>1.0682840995572878E-2</v>
      </c>
      <c r="E8" s="22">
        <f>MIN('Data Cleaning'!H2:H121)</f>
        <v>0.04</v>
      </c>
      <c r="F8" s="22">
        <f>MAX('Data Cleaning'!H2:H121)</f>
        <v>7.7499999999999999E-2</v>
      </c>
      <c r="G8" s="22">
        <f t="shared" si="0"/>
        <v>3.7499999999999999E-2</v>
      </c>
    </row>
    <row r="9" spans="1:7" x14ac:dyDescent="0.3">
      <c r="A9" s="14" t="s">
        <v>140</v>
      </c>
      <c r="B9" s="35">
        <f>AVERAGE('Data Cleaning'!I2:I121)</f>
        <v>6.4011999999999896</v>
      </c>
      <c r="C9" s="35">
        <f>MEDIAN('Data Cleaning'!I2:I121)</f>
        <v>7.0809999999999995</v>
      </c>
      <c r="D9" s="35">
        <f>_xlfn.STDEV.S('Data Cleaning'!I2:I121)</f>
        <v>1.6605690105068402</v>
      </c>
      <c r="E9" s="35">
        <f>MIN('Data Cleaning'!I2:I121)</f>
        <v>3.2</v>
      </c>
      <c r="F9" s="35">
        <f>MAX('Data Cleaning'!I2:I121)</f>
        <v>7.8940000000000001</v>
      </c>
      <c r="G9" s="35">
        <f t="shared" si="0"/>
        <v>4.694</v>
      </c>
    </row>
    <row r="10" spans="1:7" ht="31.2" customHeight="1" x14ac:dyDescent="0.3">
      <c r="A10" s="32" t="s">
        <v>157</v>
      </c>
      <c r="B10" s="22">
        <f>AVERAGE('Data Collection'!AF3:AF13)</f>
        <v>7.6563636363636348E-2</v>
      </c>
      <c r="C10" s="22">
        <f>MEDIAN('Data Collection'!AF3:AF13)</f>
        <v>7.8899999999999998E-2</v>
      </c>
      <c r="D10" s="22">
        <f>_xlfn.STDEV.S('Data Collection'!AF3:AF13)</f>
        <v>5.9619246434809521E-3</v>
      </c>
      <c r="E10" s="22">
        <f>MIN('Data Collection'!AF3:AF13)</f>
        <v>6.7699999999999996E-2</v>
      </c>
      <c r="F10" s="22">
        <f>MAX('Data Collection'!AF3:AF13)</f>
        <v>8.5000000000000006E-2</v>
      </c>
      <c r="G10" s="22">
        <f>F10-E10</f>
        <v>1.730000000000001E-2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0164-60AC-4ECF-B066-45B51497E452}">
  <dimension ref="A1"/>
  <sheetViews>
    <sheetView topLeftCell="A6" zoomScale="84" workbookViewId="0">
      <selection activeCell="AF40" sqref="AF4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F7E3D-1F08-40F8-A76E-539C78AB8D4B}">
  <dimension ref="A1:F121"/>
  <sheetViews>
    <sheetView topLeftCell="E19" zoomScale="159" workbookViewId="0">
      <selection activeCell="M37" sqref="M37"/>
    </sheetView>
  </sheetViews>
  <sheetFormatPr defaultRowHeight="16.2" x14ac:dyDescent="0.3"/>
  <cols>
    <col min="1" max="1" width="17.88671875" style="30" customWidth="1"/>
    <col min="2" max="5" width="26" style="30" customWidth="1"/>
    <col min="6" max="6" width="29.44140625" style="30" customWidth="1"/>
    <col min="7" max="16384" width="8.88671875" style="30"/>
  </cols>
  <sheetData>
    <row r="1" spans="1:6" ht="32.4" customHeight="1" x14ac:dyDescent="0.3">
      <c r="A1" s="36" t="s">
        <v>0</v>
      </c>
      <c r="B1" s="10" t="s">
        <v>153</v>
      </c>
      <c r="C1" s="10" t="s">
        <v>154</v>
      </c>
      <c r="D1" s="10" t="s">
        <v>155</v>
      </c>
      <c r="E1" s="10" t="s">
        <v>156</v>
      </c>
      <c r="F1" s="38" t="s">
        <v>158</v>
      </c>
    </row>
    <row r="2" spans="1:6" x14ac:dyDescent="0.3">
      <c r="A2" s="2">
        <v>45627</v>
      </c>
      <c r="B2" s="35">
        <f>'Data Cleaning'!D2-'Data Cleaning'!B2</f>
        <v>0.12999999999999989</v>
      </c>
      <c r="C2" s="35">
        <f>'Data Cleaning'!E2-'Data Cleaning'!D2</f>
        <v>0.25999999999999979</v>
      </c>
      <c r="D2" s="35">
        <f>'Data Cleaning'!D2-'Data Cleaning'!C2</f>
        <v>4.0000000000000036E-2</v>
      </c>
      <c r="E2" s="35">
        <f>'Data Cleaning'!E2-'Data Cleaning'!B2</f>
        <v>0.38999999999999968</v>
      </c>
      <c r="F2" s="35">
        <f>'Data Cleaning'!K2-'Data Cleaning'!D2</f>
        <v>0.75999999999999979</v>
      </c>
    </row>
    <row r="3" spans="1:6" x14ac:dyDescent="0.3">
      <c r="A3" s="2">
        <v>45597</v>
      </c>
      <c r="B3" s="35">
        <f>'Data Cleaning'!D3-'Data Cleaning'!B3</f>
        <v>4.0000000000000036E-2</v>
      </c>
      <c r="C3" s="35">
        <f>'Data Cleaning'!E3-'Data Cleaning'!D3</f>
        <v>0.25999999999999979</v>
      </c>
      <c r="D3" s="35">
        <f>'Data Cleaning'!D3-'Data Cleaning'!C3</f>
        <v>4.9999999999999822E-2</v>
      </c>
      <c r="E3" s="35">
        <f>'Data Cleaning'!E3-'Data Cleaning'!B3</f>
        <v>0.29999999999999982</v>
      </c>
      <c r="F3" s="35">
        <f>'Data Cleaning'!K3-'Data Cleaning'!D3</f>
        <v>0.76999999999999957</v>
      </c>
    </row>
    <row r="4" spans="1:6" x14ac:dyDescent="0.3">
      <c r="A4" s="2">
        <v>45566</v>
      </c>
      <c r="B4" s="35">
        <f>'Data Cleaning'!D4-'Data Cleaning'!B4</f>
        <v>0.30999999999999961</v>
      </c>
      <c r="C4" s="35">
        <f>'Data Cleaning'!E4-'Data Cleaning'!D4</f>
        <v>0.14000000000000057</v>
      </c>
      <c r="D4" s="35">
        <f>'Data Cleaning'!D4-'Data Cleaning'!C4</f>
        <v>7.0000000000000284E-2</v>
      </c>
      <c r="E4" s="35">
        <f>'Data Cleaning'!E4-'Data Cleaning'!B4</f>
        <v>0.45000000000000018</v>
      </c>
      <c r="F4" s="35">
        <f>'Data Cleaning'!K4-'Data Cleaning'!D4</f>
        <v>0.67999999999999972</v>
      </c>
    </row>
    <row r="5" spans="1:6" x14ac:dyDescent="0.3">
      <c r="A5" s="2">
        <v>45536</v>
      </c>
      <c r="B5" s="35">
        <f>'Data Cleaning'!D5-'Data Cleaning'!B5</f>
        <v>0.20999999999999996</v>
      </c>
      <c r="C5" s="35">
        <f>'Data Cleaning'!E5-'Data Cleaning'!D5</f>
        <v>0.15000000000000036</v>
      </c>
      <c r="D5" s="35">
        <f>'Data Cleaning'!D5-'Data Cleaning'!C5</f>
        <v>8.9999999999999858E-2</v>
      </c>
      <c r="E5" s="35">
        <f>'Data Cleaning'!E5-'Data Cleaning'!B5</f>
        <v>0.36000000000000032</v>
      </c>
      <c r="F5" s="35">
        <f>'Data Cleaning'!K5-'Data Cleaning'!D5</f>
        <v>0.76999999999999957</v>
      </c>
    </row>
    <row r="6" spans="1:6" x14ac:dyDescent="0.3">
      <c r="A6" s="2">
        <v>45505</v>
      </c>
      <c r="B6" s="35">
        <f>'Data Cleaning'!D6-'Data Cleaning'!B6</f>
        <v>0.12000000000000011</v>
      </c>
      <c r="C6" s="35">
        <f>'Data Cleaning'!E6-'Data Cleaning'!D6</f>
        <v>0.13599999999999923</v>
      </c>
      <c r="D6" s="35">
        <f>'Data Cleaning'!D6-'Data Cleaning'!C6</f>
        <v>9.1000000000000192E-2</v>
      </c>
      <c r="E6" s="35">
        <f>'Data Cleaning'!E6-'Data Cleaning'!B6</f>
        <v>0.25599999999999934</v>
      </c>
      <c r="F6" s="35">
        <f>'Data Cleaning'!K6-'Data Cleaning'!D6</f>
        <v>0.65699999999999914</v>
      </c>
    </row>
    <row r="7" spans="1:6" x14ac:dyDescent="0.3">
      <c r="A7" s="2">
        <v>45474</v>
      </c>
      <c r="B7" s="35">
        <f>'Data Cleaning'!D7-'Data Cleaning'!B7</f>
        <v>8.4999999999999964E-2</v>
      </c>
      <c r="C7" s="35">
        <f>'Data Cleaning'!E7-'Data Cleaning'!D7</f>
        <v>0.13099999999999934</v>
      </c>
      <c r="D7" s="35">
        <f>'Data Cleaning'!D7-'Data Cleaning'!C7</f>
        <v>7.8000000000000291E-2</v>
      </c>
      <c r="E7" s="35">
        <f>'Data Cleaning'!E7-'Data Cleaning'!B7</f>
        <v>0.2159999999999993</v>
      </c>
      <c r="F7" s="35">
        <f>'Data Cleaning'!K7-'Data Cleaning'!D7</f>
        <v>0.5959999999999992</v>
      </c>
    </row>
    <row r="8" spans="1:6" x14ac:dyDescent="0.3">
      <c r="A8" s="2">
        <v>45444</v>
      </c>
      <c r="B8" s="35">
        <f>'Data Cleaning'!D8-'Data Cleaning'!B8</f>
        <v>7.2000000000000064E-2</v>
      </c>
      <c r="C8" s="35">
        <f>'Data Cleaning'!E8-'Data Cleaning'!D8</f>
        <v>4.9000000000000377E-2</v>
      </c>
      <c r="D8" s="35">
        <f>'Data Cleaning'!D8-'Data Cleaning'!C8</f>
        <v>-1.4000000000000234E-2</v>
      </c>
      <c r="E8" s="35">
        <f>'Data Cleaning'!E8-'Data Cleaning'!B8</f>
        <v>0.12100000000000044</v>
      </c>
      <c r="F8" s="35">
        <f>'Data Cleaning'!K8-'Data Cleaning'!D8</f>
        <v>0.51199999999999957</v>
      </c>
    </row>
    <row r="9" spans="1:6" x14ac:dyDescent="0.3">
      <c r="A9" s="2">
        <v>45413</v>
      </c>
      <c r="B9" s="35">
        <f>'Data Cleaning'!D9-'Data Cleaning'!B9</f>
        <v>4.6999999999999709E-2</v>
      </c>
      <c r="C9" s="35">
        <f>'Data Cleaning'!E9-'Data Cleaning'!D9</f>
        <v>0.15000000000000036</v>
      </c>
      <c r="D9" s="35">
        <f>'Data Cleaning'!D9-'Data Cleaning'!C9</f>
        <v>-6.8000000000000504E-2</v>
      </c>
      <c r="E9" s="35">
        <f>'Data Cleaning'!E9-'Data Cleaning'!B9</f>
        <v>0.19700000000000006</v>
      </c>
      <c r="F9" s="35">
        <f>'Data Cleaning'!K9-'Data Cleaning'!D9</f>
        <v>0.53399999999999981</v>
      </c>
    </row>
    <row r="10" spans="1:6" x14ac:dyDescent="0.3">
      <c r="A10" s="2">
        <v>45383</v>
      </c>
      <c r="B10" s="35">
        <f>'Data Cleaning'!D10-'Data Cleaning'!B10</f>
        <v>0.13600000000000012</v>
      </c>
      <c r="C10" s="35">
        <f>'Data Cleaning'!E10-'Data Cleaning'!D10</f>
        <v>6.2999999999999723E-2</v>
      </c>
      <c r="D10" s="35">
        <f>'Data Cleaning'!D10-'Data Cleaning'!C10</f>
        <v>-1.3999999999999346E-2</v>
      </c>
      <c r="E10" s="35">
        <f>'Data Cleaning'!E10-'Data Cleaning'!B10</f>
        <v>0.19899999999999984</v>
      </c>
      <c r="F10" s="35">
        <f>'Data Cleaning'!K10-'Data Cleaning'!D10</f>
        <v>0.32499999999999929</v>
      </c>
    </row>
    <row r="11" spans="1:6" x14ac:dyDescent="0.3">
      <c r="A11" s="2">
        <v>45352</v>
      </c>
      <c r="B11" s="35">
        <f>'Data Cleaning'!D11-'Data Cleaning'!B11</f>
        <v>7.6999999999999957E-2</v>
      </c>
      <c r="C11" s="35">
        <f>'Data Cleaning'!E11-'Data Cleaning'!D11</f>
        <v>6.9000000000000838E-2</v>
      </c>
      <c r="D11" s="35">
        <f>'Data Cleaning'!D11-'Data Cleaning'!C11</f>
        <v>9.9999999999944578E-4</v>
      </c>
      <c r="E11" s="35">
        <f>'Data Cleaning'!E11-'Data Cleaning'!B11</f>
        <v>0.1460000000000008</v>
      </c>
      <c r="F11" s="35">
        <f>'Data Cleaning'!K11-'Data Cleaning'!D11</f>
        <v>0.46799999999999997</v>
      </c>
    </row>
    <row r="12" spans="1:6" x14ac:dyDescent="0.3">
      <c r="A12" s="2">
        <v>45323</v>
      </c>
      <c r="B12" s="35">
        <f>'Data Cleaning'!D12-'Data Cleaning'!B12</f>
        <v>4.1000000000000369E-2</v>
      </c>
      <c r="C12" s="35">
        <f>'Data Cleaning'!E12-'Data Cleaning'!D12</f>
        <v>8.0000000000000071E-2</v>
      </c>
      <c r="D12" s="35">
        <f>'Data Cleaning'!D12-'Data Cleaning'!C12</f>
        <v>1.9000000000000128E-2</v>
      </c>
      <c r="E12" s="35">
        <f>'Data Cleaning'!E12-'Data Cleaning'!B12</f>
        <v>0.12100000000000044</v>
      </c>
      <c r="F12" s="35">
        <f>'Data Cleaning'!K12-'Data Cleaning'!D12</f>
        <v>0.44199999999999928</v>
      </c>
    </row>
    <row r="13" spans="1:6" x14ac:dyDescent="0.3">
      <c r="A13" s="2">
        <v>45292</v>
      </c>
      <c r="B13" s="35">
        <f>'Data Cleaning'!D13-'Data Cleaning'!B13</f>
        <v>4.8000000000000043E-2</v>
      </c>
      <c r="C13" s="35">
        <f>'Data Cleaning'!E13-'Data Cleaning'!D13</f>
        <v>0.125</v>
      </c>
      <c r="D13" s="35">
        <f>'Data Cleaning'!D13-'Data Cleaning'!C13</f>
        <v>0.11600000000000055</v>
      </c>
      <c r="E13" s="35">
        <f>'Data Cleaning'!E13-'Data Cleaning'!B13</f>
        <v>0.17300000000000004</v>
      </c>
      <c r="F13" s="35">
        <f>'Data Cleaning'!K13-'Data Cleaning'!D13</f>
        <v>0.37599999999999945</v>
      </c>
    </row>
    <row r="14" spans="1:6" x14ac:dyDescent="0.3">
      <c r="A14" s="2">
        <v>45261</v>
      </c>
      <c r="B14" s="35">
        <f>'Data Cleaning'!D14-'Data Cleaning'!B14</f>
        <v>6.5999999999999837E-2</v>
      </c>
      <c r="C14" s="35">
        <f>'Data Cleaning'!E14-'Data Cleaning'!D14</f>
        <v>0.22999999999999954</v>
      </c>
      <c r="D14" s="35">
        <f>'Data Cleaning'!D14-'Data Cleaning'!C14</f>
        <v>0.11099999999999977</v>
      </c>
      <c r="E14" s="35">
        <f>'Data Cleaning'!E14-'Data Cleaning'!B14</f>
        <v>0.29599999999999937</v>
      </c>
      <c r="F14" s="35">
        <f>'Data Cleaning'!K14-'Data Cleaning'!D14</f>
        <v>0.71399999999999952</v>
      </c>
    </row>
    <row r="15" spans="1:6" x14ac:dyDescent="0.3">
      <c r="A15" s="2">
        <v>45231</v>
      </c>
      <c r="B15" s="35">
        <f>'Data Cleaning'!D15-'Data Cleaning'!B15</f>
        <v>5.2999999999999936E-2</v>
      </c>
      <c r="C15" s="35">
        <f>'Data Cleaning'!E15-'Data Cleaning'!D15</f>
        <v>0.22200000000000042</v>
      </c>
      <c r="D15" s="35">
        <f>'Data Cleaning'!D15-'Data Cleaning'!C15</f>
        <v>-9.9999999999997868E-3</v>
      </c>
      <c r="E15" s="35">
        <f>'Data Cleaning'!E15-'Data Cleaning'!B15</f>
        <v>0.27500000000000036</v>
      </c>
      <c r="F15" s="35">
        <f>'Data Cleaning'!K15-'Data Cleaning'!D15</f>
        <v>0.61099999999999977</v>
      </c>
    </row>
    <row r="16" spans="1:6" x14ac:dyDescent="0.3">
      <c r="A16" s="2">
        <v>45200</v>
      </c>
      <c r="B16" s="35">
        <f>'Data Cleaning'!D16-'Data Cleaning'!B16</f>
        <v>1.9999999999999574E-2</v>
      </c>
      <c r="C16" s="35">
        <f>'Data Cleaning'!E16-'Data Cleaning'!D16</f>
        <v>0.16000000000000014</v>
      </c>
      <c r="D16" s="35">
        <f>'Data Cleaning'!D16-'Data Cleaning'!C16</f>
        <v>3.0000000000001137E-3</v>
      </c>
      <c r="E16" s="35">
        <f>'Data Cleaning'!E16-'Data Cleaning'!B16</f>
        <v>0.17999999999999972</v>
      </c>
      <c r="F16" s="35">
        <f>'Data Cleaning'!K16-'Data Cleaning'!D16</f>
        <v>0.5389999999999997</v>
      </c>
    </row>
    <row r="17" spans="1:6" x14ac:dyDescent="0.3">
      <c r="A17" s="2">
        <v>45170</v>
      </c>
      <c r="B17" s="35">
        <f>'Data Cleaning'!D17-'Data Cleaning'!B17</f>
        <v>0.23500000000000032</v>
      </c>
      <c r="C17" s="35">
        <f>'Data Cleaning'!E17-'Data Cleaning'!D17</f>
        <v>0.20199999999999996</v>
      </c>
      <c r="D17" s="35">
        <f>'Data Cleaning'!D17-'Data Cleaning'!C17</f>
        <v>-2.2999999999999687E-2</v>
      </c>
      <c r="E17" s="35">
        <f>'Data Cleaning'!E17-'Data Cleaning'!B17</f>
        <v>0.43700000000000028</v>
      </c>
      <c r="F17" s="35">
        <f>'Data Cleaning'!K17-'Data Cleaning'!D17</f>
        <v>0.67999999999999972</v>
      </c>
    </row>
    <row r="18" spans="1:6" x14ac:dyDescent="0.3">
      <c r="A18" s="2">
        <v>45139</v>
      </c>
      <c r="B18" s="35">
        <f>'Data Cleaning'!D18-'Data Cleaning'!B18</f>
        <v>0.16300000000000026</v>
      </c>
      <c r="C18" s="35">
        <f>'Data Cleaning'!E18-'Data Cleaning'!D18</f>
        <v>0.16899999999999959</v>
      </c>
      <c r="D18" s="35">
        <f>'Data Cleaning'!D18-'Data Cleaning'!C18</f>
        <v>1.0000000000000675E-2</v>
      </c>
      <c r="E18" s="35">
        <f>'Data Cleaning'!E18-'Data Cleaning'!B18</f>
        <v>0.33199999999999985</v>
      </c>
      <c r="F18" s="35">
        <f>'Data Cleaning'!K18-'Data Cleaning'!D18</f>
        <v>0.72399999999999931</v>
      </c>
    </row>
    <row r="19" spans="1:6" x14ac:dyDescent="0.3">
      <c r="A19" s="2">
        <v>45108</v>
      </c>
      <c r="B19" s="35">
        <f>'Data Cleaning'!D19-'Data Cleaning'!B19</f>
        <v>0.27499999999999947</v>
      </c>
      <c r="C19" s="35">
        <f>'Data Cleaning'!E19-'Data Cleaning'!D19</f>
        <v>0.19700000000000006</v>
      </c>
      <c r="D19" s="35">
        <f>'Data Cleaning'!D19-'Data Cleaning'!C19</f>
        <v>1.6000000000000014E-2</v>
      </c>
      <c r="E19" s="35">
        <f>'Data Cleaning'!E19-'Data Cleaning'!B19</f>
        <v>0.47199999999999953</v>
      </c>
      <c r="F19" s="35">
        <f>'Data Cleaning'!K19-'Data Cleaning'!D19</f>
        <v>0.71799999999999997</v>
      </c>
    </row>
    <row r="20" spans="1:6" x14ac:dyDescent="0.3">
      <c r="A20" s="2">
        <v>45078</v>
      </c>
      <c r="B20" s="35">
        <f>'Data Cleaning'!D20-'Data Cleaning'!B20</f>
        <v>0.25400000000000045</v>
      </c>
      <c r="C20" s="35">
        <f>'Data Cleaning'!E20-'Data Cleaning'!D20</f>
        <v>0.25300000000000011</v>
      </c>
      <c r="D20" s="35">
        <f>'Data Cleaning'!D20-'Data Cleaning'!C20</f>
        <v>3.2000000000000028E-2</v>
      </c>
      <c r="E20" s="35">
        <f>'Data Cleaning'!E20-'Data Cleaning'!B20</f>
        <v>0.50700000000000056</v>
      </c>
      <c r="F20" s="35">
        <f>'Data Cleaning'!K20-'Data Cleaning'!D20</f>
        <v>0.77999999999999936</v>
      </c>
    </row>
    <row r="21" spans="1:6" x14ac:dyDescent="0.3">
      <c r="A21" s="2">
        <v>45047</v>
      </c>
      <c r="B21" s="35">
        <f>'Data Cleaning'!D21-'Data Cleaning'!B21</f>
        <v>0.21499999999999986</v>
      </c>
      <c r="C21" s="35">
        <f>'Data Cleaning'!E21-'Data Cleaning'!D21</f>
        <v>0.1639999999999997</v>
      </c>
      <c r="D21" s="35">
        <f>'Data Cleaning'!D21-'Data Cleaning'!C21</f>
        <v>7.299999999999951E-2</v>
      </c>
      <c r="E21" s="35">
        <f>'Data Cleaning'!E21-'Data Cleaning'!B21</f>
        <v>0.37899999999999956</v>
      </c>
      <c r="F21" s="35">
        <f>'Data Cleaning'!K21-'Data Cleaning'!D21</f>
        <v>0.9009999999999998</v>
      </c>
    </row>
    <row r="22" spans="1:6" x14ac:dyDescent="0.3">
      <c r="A22" s="2">
        <v>45017</v>
      </c>
      <c r="B22" s="35">
        <f>'Data Cleaning'!D22-'Data Cleaning'!B22</f>
        <v>0.21099999999999941</v>
      </c>
      <c r="C22" s="35">
        <f>'Data Cleaning'!E22-'Data Cleaning'!D22</f>
        <v>0.14900000000000002</v>
      </c>
      <c r="D22" s="35">
        <f>'Data Cleaning'!D22-'Data Cleaning'!C22</f>
        <v>8.4999999999999964E-2</v>
      </c>
      <c r="E22" s="35">
        <f>'Data Cleaning'!E22-'Data Cleaning'!B22</f>
        <v>0.35999999999999943</v>
      </c>
      <c r="F22" s="35">
        <f>'Data Cleaning'!K22-'Data Cleaning'!D22</f>
        <v>0.77400000000000002</v>
      </c>
    </row>
    <row r="23" spans="1:6" x14ac:dyDescent="0.3">
      <c r="A23" s="2">
        <v>44986</v>
      </c>
      <c r="B23" s="35">
        <f>'Data Cleaning'!D23-'Data Cleaning'!B23</f>
        <v>0.17700000000000049</v>
      </c>
      <c r="C23" s="35">
        <f>'Data Cleaning'!E23-'Data Cleaning'!D23</f>
        <v>7.9999999999999183E-2</v>
      </c>
      <c r="D23" s="35">
        <f>'Data Cleaning'!D23-'Data Cleaning'!C23</f>
        <v>0.14800000000000058</v>
      </c>
      <c r="E23" s="35">
        <f>'Data Cleaning'!E23-'Data Cleaning'!B23</f>
        <v>0.25699999999999967</v>
      </c>
      <c r="F23" s="35">
        <f>'Data Cleaning'!K23-'Data Cleaning'!D23</f>
        <v>0.57499999999999929</v>
      </c>
    </row>
    <row r="24" spans="1:6" x14ac:dyDescent="0.3">
      <c r="A24" s="2">
        <v>44958</v>
      </c>
      <c r="B24" s="35">
        <f>'Data Cleaning'!D24-'Data Cleaning'!B24</f>
        <v>0.15799999999999947</v>
      </c>
      <c r="C24" s="35">
        <f>'Data Cleaning'!E24-'Data Cleaning'!D24</f>
        <v>-2.2000000000000242E-2</v>
      </c>
      <c r="D24" s="35">
        <f>'Data Cleaning'!D24-'Data Cleaning'!C24</f>
        <v>1.9000000000000128E-2</v>
      </c>
      <c r="E24" s="35">
        <f>'Data Cleaning'!E24-'Data Cleaning'!B24</f>
        <v>0.13599999999999923</v>
      </c>
      <c r="F24" s="35">
        <f>'Data Cleaning'!K24-'Data Cleaning'!D24</f>
        <v>0.43299999999999983</v>
      </c>
    </row>
    <row r="25" spans="1:6" x14ac:dyDescent="0.3">
      <c r="A25" s="2">
        <v>44927</v>
      </c>
      <c r="B25" s="35">
        <f>'Data Cleaning'!D25-'Data Cleaning'!B25</f>
        <v>0.57200000000000006</v>
      </c>
      <c r="C25" s="35">
        <f>'Data Cleaning'!E25-'Data Cleaning'!D25</f>
        <v>9.6000000000000085E-2</v>
      </c>
      <c r="D25" s="35">
        <f>'Data Cleaning'!D25-'Data Cleaning'!C25</f>
        <v>0.12800000000000011</v>
      </c>
      <c r="E25" s="35">
        <f>'Data Cleaning'!E25-'Data Cleaning'!B25</f>
        <v>0.66800000000000015</v>
      </c>
      <c r="F25" s="35">
        <f>'Data Cleaning'!K25-'Data Cleaning'!D25</f>
        <v>0.54699999999999971</v>
      </c>
    </row>
    <row r="26" spans="1:6" x14ac:dyDescent="0.3">
      <c r="A26" s="2">
        <v>44896</v>
      </c>
      <c r="B26" s="35">
        <f>'Data Cleaning'!D26-'Data Cleaning'!B26</f>
        <v>0.58199999999999985</v>
      </c>
      <c r="C26" s="35">
        <f>'Data Cleaning'!E26-'Data Cleaning'!D26</f>
        <v>0.12399999999999967</v>
      </c>
      <c r="D26" s="35">
        <f>'Data Cleaning'!D26-'Data Cleaning'!C26</f>
        <v>9.9999999999999645E-2</v>
      </c>
      <c r="E26" s="35">
        <f>'Data Cleaning'!E26-'Data Cleaning'!B26</f>
        <v>0.70599999999999952</v>
      </c>
      <c r="F26" s="35">
        <f>'Data Cleaning'!K26-'Data Cleaning'!D26</f>
        <v>0.69299999999999962</v>
      </c>
    </row>
    <row r="27" spans="1:6" x14ac:dyDescent="0.3">
      <c r="A27" s="2">
        <v>44866</v>
      </c>
      <c r="B27" s="35">
        <f>'Data Cleaning'!D27-'Data Cleaning'!B27</f>
        <v>0.52300000000000058</v>
      </c>
      <c r="C27" s="35">
        <f>'Data Cleaning'!E27-'Data Cleaning'!D27</f>
        <v>0.1120000000000001</v>
      </c>
      <c r="D27" s="35">
        <f>'Data Cleaning'!D27-'Data Cleaning'!C27</f>
        <v>0.15000000000000036</v>
      </c>
      <c r="E27" s="35">
        <f>'Data Cleaning'!E27-'Data Cleaning'!B27</f>
        <v>0.63500000000000068</v>
      </c>
      <c r="F27" s="35">
        <f>'Data Cleaning'!K27-'Data Cleaning'!D27</f>
        <v>0.73999999999999932</v>
      </c>
    </row>
    <row r="28" spans="1:6" x14ac:dyDescent="0.3">
      <c r="A28" s="2">
        <v>44835</v>
      </c>
      <c r="B28" s="35">
        <f>'Data Cleaning'!D28-'Data Cleaning'!B28</f>
        <v>0.63100000000000023</v>
      </c>
      <c r="C28" s="35">
        <f>'Data Cleaning'!E28-'Data Cleaning'!D28</f>
        <v>0.12199999999999989</v>
      </c>
      <c r="D28" s="35">
        <f>'Data Cleaning'!D28-'Data Cleaning'!C28</f>
        <v>6.8000000000000504E-2</v>
      </c>
      <c r="E28" s="35">
        <f>'Data Cleaning'!E28-'Data Cleaning'!B28</f>
        <v>0.75300000000000011</v>
      </c>
      <c r="F28" s="35">
        <f>'Data Cleaning'!K28-'Data Cleaning'!D28</f>
        <v>0.57499999999999929</v>
      </c>
    </row>
    <row r="29" spans="1:6" x14ac:dyDescent="0.3">
      <c r="A29" s="2">
        <v>44805</v>
      </c>
      <c r="B29" s="35">
        <f>'Data Cleaning'!D29-'Data Cleaning'!B29</f>
        <v>0.69799999999999951</v>
      </c>
      <c r="C29" s="35">
        <f>'Data Cleaning'!E29-'Data Cleaning'!D29</f>
        <v>0.14700000000000024</v>
      </c>
      <c r="D29" s="35">
        <f>'Data Cleaning'!D29-'Data Cleaning'!C29</f>
        <v>8.0999999999999517E-2</v>
      </c>
      <c r="E29" s="35">
        <f>'Data Cleaning'!E29-'Data Cleaning'!B29</f>
        <v>0.84499999999999975</v>
      </c>
      <c r="F29" s="35">
        <f>'Data Cleaning'!K29-'Data Cleaning'!D29</f>
        <v>0.62199999999999989</v>
      </c>
    </row>
    <row r="30" spans="1:6" x14ac:dyDescent="0.3">
      <c r="A30" s="2">
        <v>44774</v>
      </c>
      <c r="B30" s="35">
        <f>'Data Cleaning'!D30-'Data Cleaning'!B30</f>
        <v>0.84499999999999975</v>
      </c>
      <c r="C30" s="35">
        <f>'Data Cleaning'!E30-'Data Cleaning'!D30</f>
        <v>0.27400000000000002</v>
      </c>
      <c r="D30" s="35">
        <f>'Data Cleaning'!D30-'Data Cleaning'!C30</f>
        <v>0.20199999999999996</v>
      </c>
      <c r="E30" s="35">
        <f>'Data Cleaning'!E30-'Data Cleaning'!B30</f>
        <v>1.1189999999999998</v>
      </c>
      <c r="F30" s="35">
        <f>'Data Cleaning'!K30-'Data Cleaning'!D30</f>
        <v>0.83199999999999985</v>
      </c>
    </row>
    <row r="31" spans="1:6" x14ac:dyDescent="0.3">
      <c r="A31" s="2">
        <v>44743</v>
      </c>
      <c r="B31" s="35">
        <f>'Data Cleaning'!D31-'Data Cleaning'!B31</f>
        <v>0.97299999999999986</v>
      </c>
      <c r="C31" s="35">
        <f>'Data Cleaning'!E31-'Data Cleaning'!D31</f>
        <v>0.35899999999999999</v>
      </c>
      <c r="D31" s="35">
        <f>'Data Cleaning'!D31-'Data Cleaning'!C31</f>
        <v>0.24600000000000044</v>
      </c>
      <c r="E31" s="35">
        <f>'Data Cleaning'!E31-'Data Cleaning'!B31</f>
        <v>1.3319999999999999</v>
      </c>
      <c r="F31" s="35">
        <f>'Data Cleaning'!K31-'Data Cleaning'!D31</f>
        <v>0.69999999999999929</v>
      </c>
    </row>
    <row r="32" spans="1:6" x14ac:dyDescent="0.3">
      <c r="A32" s="2">
        <v>44713</v>
      </c>
      <c r="B32" s="35">
        <f>'Data Cleaning'!D32-'Data Cleaning'!B32</f>
        <v>1.2430000000000003</v>
      </c>
      <c r="C32" s="35">
        <f>'Data Cleaning'!E32-'Data Cleaning'!D32</f>
        <v>0.27400000000000002</v>
      </c>
      <c r="D32" s="35">
        <f>'Data Cleaning'!D32-'Data Cleaning'!C32</f>
        <v>0.19500000000000028</v>
      </c>
      <c r="E32" s="35">
        <f>'Data Cleaning'!E32-'Data Cleaning'!B32</f>
        <v>1.5170000000000003</v>
      </c>
      <c r="F32" s="35">
        <f>'Data Cleaning'!K32-'Data Cleaning'!D32</f>
        <v>0.5699999999999994</v>
      </c>
    </row>
    <row r="33" spans="1:6" x14ac:dyDescent="0.3">
      <c r="A33" s="2">
        <v>44682</v>
      </c>
      <c r="B33" s="35">
        <f>'Data Cleaning'!D33-'Data Cleaning'!B33</f>
        <v>1.4020000000000001</v>
      </c>
      <c r="C33" s="35">
        <f>'Data Cleaning'!E33-'Data Cleaning'!D33</f>
        <v>0.25399999999999956</v>
      </c>
      <c r="D33" s="35">
        <f>'Data Cleaning'!D33-'Data Cleaning'!C33</f>
        <v>0.20500000000000007</v>
      </c>
      <c r="E33" s="35">
        <f>'Data Cleaning'!E33-'Data Cleaning'!B33</f>
        <v>1.6559999999999997</v>
      </c>
      <c r="F33" s="35">
        <f>'Data Cleaning'!K33-'Data Cleaning'!D33</f>
        <v>0.60499999999999954</v>
      </c>
    </row>
    <row r="34" spans="1:6" x14ac:dyDescent="0.3">
      <c r="A34" s="2">
        <v>44652</v>
      </c>
      <c r="B34" s="35">
        <f>'Data Cleaning'!D34-'Data Cleaning'!B34</f>
        <v>2.3250000000000002</v>
      </c>
      <c r="C34" s="35">
        <f>'Data Cleaning'!E34-'Data Cleaning'!D34</f>
        <v>0.28200000000000003</v>
      </c>
      <c r="D34" s="35">
        <f>'Data Cleaning'!D34-'Data Cleaning'!C34</f>
        <v>0.45600000000000041</v>
      </c>
      <c r="E34" s="35">
        <f>'Data Cleaning'!E34-'Data Cleaning'!B34</f>
        <v>2.6070000000000002</v>
      </c>
      <c r="F34" s="35">
        <f>'Data Cleaning'!K34-'Data Cleaning'!D34</f>
        <v>0.88099999999999934</v>
      </c>
    </row>
    <row r="35" spans="1:6" x14ac:dyDescent="0.3">
      <c r="A35" s="2">
        <v>44621</v>
      </c>
      <c r="B35" s="35">
        <f>'Data Cleaning'!D35-'Data Cleaning'!B35</f>
        <v>2.5220000000000002</v>
      </c>
      <c r="C35" s="35">
        <f>'Data Cleaning'!E35-'Data Cleaning'!D35</f>
        <v>0.42199999999999971</v>
      </c>
      <c r="D35" s="35">
        <f>'Data Cleaning'!D35-'Data Cleaning'!C35</f>
        <v>0.74199999999999999</v>
      </c>
      <c r="E35" s="35">
        <f>'Data Cleaning'!E35-'Data Cleaning'!B35</f>
        <v>2.944</v>
      </c>
      <c r="F35" s="35">
        <f>'Data Cleaning'!K35-'Data Cleaning'!D35</f>
        <v>1.1769999999999996</v>
      </c>
    </row>
    <row r="36" spans="1:6" x14ac:dyDescent="0.3">
      <c r="A36" s="2">
        <v>44593</v>
      </c>
      <c r="B36" s="35">
        <f>'Data Cleaning'!D36-'Data Cleaning'!B36</f>
        <v>2.3929999999999998</v>
      </c>
      <c r="C36" s="35">
        <f>'Data Cleaning'!E36-'Data Cleaning'!D36</f>
        <v>0.37000000000000011</v>
      </c>
      <c r="D36" s="35">
        <f>'Data Cleaning'!D36-'Data Cleaning'!C36</f>
        <v>0.72299999999999986</v>
      </c>
      <c r="E36" s="35">
        <f>'Data Cleaning'!E36-'Data Cleaning'!B36</f>
        <v>2.7629999999999999</v>
      </c>
      <c r="F36" s="35">
        <f>'Data Cleaning'!K36-'Data Cleaning'!D36</f>
        <v>1.25</v>
      </c>
    </row>
    <row r="37" spans="1:6" x14ac:dyDescent="0.3">
      <c r="A37" s="2">
        <v>44562</v>
      </c>
      <c r="B37" s="35">
        <f>'Data Cleaning'!D37-'Data Cleaning'!B37</f>
        <v>2.1980000000000004</v>
      </c>
      <c r="C37" s="35">
        <f>'Data Cleaning'!E37-'Data Cleaning'!D37</f>
        <v>0.60199999999999942</v>
      </c>
      <c r="D37" s="35">
        <f>'Data Cleaning'!D37-'Data Cleaning'!C37</f>
        <v>0.65399999999999991</v>
      </c>
      <c r="E37" s="35">
        <f>'Data Cleaning'!E37-'Data Cleaning'!B37</f>
        <v>2.8</v>
      </c>
      <c r="F37" s="35">
        <f>'Data Cleaning'!K37-'Data Cleaning'!D37</f>
        <v>1.3359999999999994</v>
      </c>
    </row>
    <row r="38" spans="1:6" x14ac:dyDescent="0.3">
      <c r="A38" s="2">
        <v>44531</v>
      </c>
      <c r="B38" s="35">
        <f>'Data Cleaning'!D38-'Data Cleaning'!B38</f>
        <v>2.0869999999999997</v>
      </c>
      <c r="C38" s="35">
        <f>'Data Cleaning'!E38-'Data Cleaning'!D38</f>
        <v>0.60800000000000054</v>
      </c>
      <c r="D38" s="35">
        <f>'Data Cleaning'!D38-'Data Cleaning'!C38</f>
        <v>0.59199999999999964</v>
      </c>
      <c r="E38" s="35">
        <f>'Data Cleaning'!E38-'Data Cleaning'!B38</f>
        <v>2.6950000000000003</v>
      </c>
      <c r="F38" s="35">
        <f>'Data Cleaning'!K38-'Data Cleaning'!D38</f>
        <v>0.63600000000000012</v>
      </c>
    </row>
    <row r="39" spans="1:6" x14ac:dyDescent="0.3">
      <c r="A39" s="2">
        <v>44501</v>
      </c>
      <c r="B39" s="35">
        <f>'Data Cleaning'!D39-'Data Cleaning'!B39</f>
        <v>2.0669999999999993</v>
      </c>
      <c r="C39" s="35">
        <f>'Data Cleaning'!E39-'Data Cleaning'!D39</f>
        <v>0.5550000000000006</v>
      </c>
      <c r="D39" s="35">
        <f>'Data Cleaning'!D39-'Data Cleaning'!C39</f>
        <v>0.63300000000000001</v>
      </c>
      <c r="E39" s="35">
        <f>'Data Cleaning'!E39-'Data Cleaning'!B39</f>
        <v>2.6219999999999999</v>
      </c>
      <c r="F39" s="35">
        <f>'Data Cleaning'!K39-'Data Cleaning'!D39</f>
        <v>0.76400000000000023</v>
      </c>
    </row>
    <row r="40" spans="1:6" x14ac:dyDescent="0.3">
      <c r="A40" s="2">
        <v>44470</v>
      </c>
      <c r="B40" s="35">
        <f>'Data Cleaning'!D40-'Data Cleaning'!B40</f>
        <v>2.2809999999999997</v>
      </c>
      <c r="C40" s="35">
        <f>'Data Cleaning'!E40-'Data Cleaning'!D40</f>
        <v>0.62399999999999967</v>
      </c>
      <c r="D40" s="35">
        <f>'Data Cleaning'!D40-'Data Cleaning'!C40</f>
        <v>0.52400000000000002</v>
      </c>
      <c r="E40" s="35">
        <f>'Data Cleaning'!E40-'Data Cleaning'!B40</f>
        <v>2.9049999999999994</v>
      </c>
      <c r="F40" s="35">
        <f>'Data Cleaning'!K40-'Data Cleaning'!D40</f>
        <v>0.70199999999999996</v>
      </c>
    </row>
    <row r="41" spans="1:6" x14ac:dyDescent="0.3">
      <c r="A41" s="2">
        <v>44440</v>
      </c>
      <c r="B41" s="35">
        <f>'Data Cleaning'!D41-'Data Cleaning'!B41</f>
        <v>2.1970000000000001</v>
      </c>
      <c r="C41" s="35">
        <f>'Data Cleaning'!E41-'Data Cleaning'!D41</f>
        <v>0.74800000000000022</v>
      </c>
      <c r="D41" s="35">
        <f>'Data Cleaning'!D41-'Data Cleaning'!C41</f>
        <v>0.56299999999999972</v>
      </c>
      <c r="E41" s="35">
        <f>'Data Cleaning'!E41-'Data Cleaning'!B41</f>
        <v>2.9450000000000003</v>
      </c>
      <c r="F41" s="35">
        <f>'Data Cleaning'!K41-'Data Cleaning'!D41</f>
        <v>0.86699999999999999</v>
      </c>
    </row>
    <row r="42" spans="1:6" x14ac:dyDescent="0.3">
      <c r="A42" s="2">
        <v>44409</v>
      </c>
      <c r="B42" s="35">
        <f>'Data Cleaning'!D42-'Data Cleaning'!B42</f>
        <v>2.3659999999999997</v>
      </c>
      <c r="C42" s="35">
        <f>'Data Cleaning'!E42-'Data Cleaning'!D42</f>
        <v>0.87400000000000055</v>
      </c>
      <c r="D42" s="35">
        <f>'Data Cleaning'!D42-'Data Cleaning'!C42</f>
        <v>0.56400000000000006</v>
      </c>
      <c r="E42" s="35">
        <f>'Data Cleaning'!E42-'Data Cleaning'!B42</f>
        <v>3.24</v>
      </c>
      <c r="F42" s="35">
        <f>'Data Cleaning'!K42-'Data Cleaning'!D42</f>
        <v>0.875</v>
      </c>
    </row>
    <row r="43" spans="1:6" x14ac:dyDescent="0.3">
      <c r="A43" s="2">
        <v>44378</v>
      </c>
      <c r="B43" s="35">
        <f>'Data Cleaning'!D43-'Data Cleaning'!B43</f>
        <v>2.1629999999999994</v>
      </c>
      <c r="C43" s="35">
        <f>'Data Cleaning'!E43-'Data Cleaning'!D43</f>
        <v>0.89400000000000013</v>
      </c>
      <c r="D43" s="35">
        <f>'Data Cleaning'!D43-'Data Cleaning'!C43</f>
        <v>0.47799999999999976</v>
      </c>
      <c r="E43" s="35">
        <f>'Data Cleaning'!E43-'Data Cleaning'!B43</f>
        <v>3.0569999999999995</v>
      </c>
      <c r="F43" s="35">
        <f>'Data Cleaning'!K43-'Data Cleaning'!D43</f>
        <v>0.88600000000000012</v>
      </c>
    </row>
    <row r="44" spans="1:6" x14ac:dyDescent="0.3">
      <c r="A44" s="2">
        <v>44348</v>
      </c>
      <c r="B44" s="35">
        <f>'Data Cleaning'!D44-'Data Cleaning'!B44</f>
        <v>1.9610000000000003</v>
      </c>
      <c r="C44" s="35">
        <f>'Data Cleaning'!E44-'Data Cleaning'!D44</f>
        <v>1.0460000000000003</v>
      </c>
      <c r="D44" s="35">
        <f>'Data Cleaning'!D44-'Data Cleaning'!C44</f>
        <v>0.33100000000000041</v>
      </c>
      <c r="E44" s="35">
        <f>'Data Cleaning'!E44-'Data Cleaning'!B44</f>
        <v>3.0070000000000006</v>
      </c>
      <c r="F44" s="35">
        <f>'Data Cleaning'!K44-'Data Cleaning'!D44</f>
        <v>1.0389999999999997</v>
      </c>
    </row>
    <row r="45" spans="1:6" x14ac:dyDescent="0.3">
      <c r="A45" s="2">
        <v>44317</v>
      </c>
      <c r="B45" s="35">
        <f>'Data Cleaning'!D45-'Data Cleaning'!B45</f>
        <v>2.2570000000000001</v>
      </c>
      <c r="C45" s="35">
        <f>'Data Cleaning'!E45-'Data Cleaning'!D45</f>
        <v>0.91999999999999993</v>
      </c>
      <c r="D45" s="35">
        <f>'Data Cleaning'!D45-'Data Cleaning'!C45</f>
        <v>0.43400000000000016</v>
      </c>
      <c r="E45" s="35">
        <f>'Data Cleaning'!E45-'Data Cleaning'!B45</f>
        <v>3.177</v>
      </c>
      <c r="F45" s="35">
        <f>'Data Cleaning'!K45-'Data Cleaning'!D45</f>
        <v>1.0679999999999996</v>
      </c>
    </row>
    <row r="46" spans="1:6" x14ac:dyDescent="0.3">
      <c r="A46" s="2">
        <v>44287</v>
      </c>
      <c r="B46" s="35">
        <f>'Data Cleaning'!D46-'Data Cleaning'!B46</f>
        <v>2.2110000000000003</v>
      </c>
      <c r="C46" s="35">
        <f>'Data Cleaning'!E46-'Data Cleaning'!D46</f>
        <v>0.75</v>
      </c>
      <c r="D46" s="35">
        <f>'Data Cleaning'!D46-'Data Cleaning'!C46</f>
        <v>0.61000000000000032</v>
      </c>
      <c r="E46" s="35">
        <f>'Data Cleaning'!E46-'Data Cleaning'!B46</f>
        <v>2.9610000000000003</v>
      </c>
      <c r="F46" s="35">
        <f>'Data Cleaning'!K46-'Data Cleaning'!D46</f>
        <v>1.0599999999999996</v>
      </c>
    </row>
    <row r="47" spans="1:6" x14ac:dyDescent="0.3">
      <c r="A47" s="2">
        <v>44256</v>
      </c>
      <c r="B47" s="35">
        <f>'Data Cleaning'!D47-'Data Cleaning'!B47</f>
        <v>2.2509999999999994</v>
      </c>
      <c r="C47" s="35">
        <f>'Data Cleaning'!E47-'Data Cleaning'!D47</f>
        <v>0.58499999999999996</v>
      </c>
      <c r="D47" s="35">
        <f>'Data Cleaning'!D47-'Data Cleaning'!C47</f>
        <v>0.47199999999999953</v>
      </c>
      <c r="E47" s="35">
        <f>'Data Cleaning'!E47-'Data Cleaning'!B47</f>
        <v>2.8359999999999994</v>
      </c>
      <c r="F47" s="35">
        <f>'Data Cleaning'!K47-'Data Cleaning'!D47</f>
        <v>0.91300000000000026</v>
      </c>
    </row>
    <row r="48" spans="1:6" x14ac:dyDescent="0.3">
      <c r="A48" s="2">
        <v>44228</v>
      </c>
      <c r="B48" s="35">
        <f>'Data Cleaning'!D48-'Data Cleaning'!B48</f>
        <v>2.1580000000000004</v>
      </c>
      <c r="C48" s="35">
        <f>'Data Cleaning'!E48-'Data Cleaning'!D48</f>
        <v>0.63600000000000012</v>
      </c>
      <c r="D48" s="35">
        <f>'Data Cleaning'!D48-'Data Cleaning'!C48</f>
        <v>0.45800000000000018</v>
      </c>
      <c r="E48" s="35">
        <f>'Data Cleaning'!E48-'Data Cleaning'!B48</f>
        <v>2.7940000000000005</v>
      </c>
      <c r="F48" s="35">
        <f>'Data Cleaning'!K48-'Data Cleaning'!D48</f>
        <v>0.86099999999999977</v>
      </c>
    </row>
    <row r="49" spans="1:6" x14ac:dyDescent="0.3">
      <c r="A49" s="2">
        <v>44197</v>
      </c>
      <c r="B49" s="35">
        <f>'Data Cleaning'!D49-'Data Cleaning'!B49</f>
        <v>2.0449999999999999</v>
      </c>
      <c r="C49" s="35">
        <f>'Data Cleaning'!E49-'Data Cleaning'!D49</f>
        <v>0.58300000000000018</v>
      </c>
      <c r="D49" s="35">
        <f>'Data Cleaning'!D49-'Data Cleaning'!C49</f>
        <v>0.65200000000000014</v>
      </c>
      <c r="E49" s="35">
        <f>'Data Cleaning'!E49-'Data Cleaning'!B49</f>
        <v>2.6280000000000001</v>
      </c>
      <c r="F49" s="35">
        <f>'Data Cleaning'!K49-'Data Cleaning'!D49</f>
        <v>1.141</v>
      </c>
    </row>
    <row r="50" spans="1:6" x14ac:dyDescent="0.3">
      <c r="A50" s="2">
        <v>44166</v>
      </c>
      <c r="B50" s="35">
        <f>'Data Cleaning'!D50-'Data Cleaning'!B50</f>
        <v>2.1320000000000001</v>
      </c>
      <c r="C50" s="35">
        <f>'Data Cleaning'!E50-'Data Cleaning'!D50</f>
        <v>0.6509999999999998</v>
      </c>
      <c r="D50" s="35">
        <f>'Data Cleaning'!D50-'Data Cleaning'!C50</f>
        <v>0.79499999999999993</v>
      </c>
      <c r="E50" s="35">
        <f>'Data Cleaning'!E50-'Data Cleaning'!B50</f>
        <v>2.7829999999999999</v>
      </c>
      <c r="F50" s="35">
        <f>'Data Cleaning'!K50-'Data Cleaning'!D50</f>
        <v>0.87599999999999945</v>
      </c>
    </row>
    <row r="51" spans="1:6" x14ac:dyDescent="0.3">
      <c r="A51" s="2">
        <v>44136</v>
      </c>
      <c r="B51" s="35">
        <f>'Data Cleaning'!D51-'Data Cleaning'!B51</f>
        <v>2.5809999999999995</v>
      </c>
      <c r="C51" s="35">
        <f>'Data Cleaning'!E51-'Data Cleaning'!D51</f>
        <v>0.67800000000000082</v>
      </c>
      <c r="D51" s="35">
        <f>'Data Cleaning'!D51-'Data Cleaning'!C51</f>
        <v>0.83599999999999941</v>
      </c>
      <c r="E51" s="35">
        <f>'Data Cleaning'!E51-'Data Cleaning'!B51</f>
        <v>3.2590000000000003</v>
      </c>
      <c r="F51" s="35">
        <f>'Data Cleaning'!K51-'Data Cleaning'!D51</f>
        <v>0.85899999999999999</v>
      </c>
    </row>
    <row r="52" spans="1:6" x14ac:dyDescent="0.3">
      <c r="A52" s="2">
        <v>44105</v>
      </c>
      <c r="B52" s="35">
        <f>'Data Cleaning'!D52-'Data Cleaning'!B52</f>
        <v>2.4080000000000004</v>
      </c>
      <c r="C52" s="35">
        <f>'Data Cleaning'!E52-'Data Cleaning'!D52</f>
        <v>0.75499999999999989</v>
      </c>
      <c r="D52" s="35">
        <f>'Data Cleaning'!D52-'Data Cleaning'!C52</f>
        <v>0.71600000000000019</v>
      </c>
      <c r="E52" s="35">
        <f>'Data Cleaning'!E52-'Data Cleaning'!B52</f>
        <v>3.1630000000000003</v>
      </c>
      <c r="F52" s="35">
        <f>'Data Cleaning'!K52-'Data Cleaning'!D52</f>
        <v>0.88899999999999935</v>
      </c>
    </row>
    <row r="53" spans="1:6" x14ac:dyDescent="0.3">
      <c r="A53" s="2">
        <v>44075</v>
      </c>
      <c r="B53" s="35">
        <f>'Data Cleaning'!D53-'Data Cleaning'!B53</f>
        <v>2.3069999999999995</v>
      </c>
      <c r="C53" s="35">
        <f>'Data Cleaning'!E53-'Data Cleaning'!D53</f>
        <v>0.73399999999999999</v>
      </c>
      <c r="D53" s="35">
        <f>'Data Cleaning'!D53-'Data Cleaning'!C53</f>
        <v>0.62399999999999967</v>
      </c>
      <c r="E53" s="35">
        <f>'Data Cleaning'!E53-'Data Cleaning'!B53</f>
        <v>3.0409999999999995</v>
      </c>
      <c r="F53" s="35">
        <f>'Data Cleaning'!K53-'Data Cleaning'!D53</f>
        <v>0.75499999999999989</v>
      </c>
    </row>
    <row r="54" spans="1:6" x14ac:dyDescent="0.3">
      <c r="A54" s="2">
        <v>44044</v>
      </c>
      <c r="B54" s="35">
        <f>'Data Cleaning'!D54-'Data Cleaning'!B54</f>
        <v>2.3370000000000002</v>
      </c>
      <c r="C54" s="35">
        <f>'Data Cleaning'!E54-'Data Cleaning'!D54</f>
        <v>0.67199999999999971</v>
      </c>
      <c r="D54" s="35">
        <f>'Data Cleaning'!D54-'Data Cleaning'!C54</f>
        <v>0.60599999999999987</v>
      </c>
      <c r="E54" s="35">
        <f>'Data Cleaning'!E54-'Data Cleaning'!B54</f>
        <v>3.0089999999999999</v>
      </c>
      <c r="F54" s="35">
        <f>'Data Cleaning'!K54-'Data Cleaning'!D54</f>
        <v>0.69199999999999928</v>
      </c>
    </row>
    <row r="55" spans="1:6" x14ac:dyDescent="0.3">
      <c r="A55" s="2">
        <v>44013</v>
      </c>
      <c r="B55" s="35">
        <f>'Data Cleaning'!D55-'Data Cleaning'!B55</f>
        <v>2.1769999999999996</v>
      </c>
      <c r="C55" s="35">
        <f>'Data Cleaning'!E55-'Data Cleaning'!D55</f>
        <v>0.5730000000000004</v>
      </c>
      <c r="D55" s="35">
        <f>'Data Cleaning'!D55-'Data Cleaning'!C55</f>
        <v>0.84899999999999931</v>
      </c>
      <c r="E55" s="35">
        <f>'Data Cleaning'!E55-'Data Cleaning'!B55</f>
        <v>2.75</v>
      </c>
      <c r="F55" s="35">
        <f>'Data Cleaning'!K55-'Data Cleaning'!D55</f>
        <v>0.93299999999999983</v>
      </c>
    </row>
    <row r="56" spans="1:6" x14ac:dyDescent="0.3">
      <c r="A56" s="2">
        <v>43983</v>
      </c>
      <c r="B56" s="35">
        <f>'Data Cleaning'!D56-'Data Cleaning'!B56</f>
        <v>2.1559999999999997</v>
      </c>
      <c r="C56" s="35">
        <f>'Data Cleaning'!E56-'Data Cleaning'!D56</f>
        <v>0.65700000000000003</v>
      </c>
      <c r="D56" s="35">
        <f>'Data Cleaning'!D56-'Data Cleaning'!C56</f>
        <v>0.60700000000000021</v>
      </c>
      <c r="E56" s="35">
        <f>'Data Cleaning'!E56-'Data Cleaning'!B56</f>
        <v>2.8129999999999997</v>
      </c>
      <c r="F56" s="35">
        <f>'Data Cleaning'!K56-'Data Cleaning'!D56</f>
        <v>0.88199999999999967</v>
      </c>
    </row>
    <row r="57" spans="1:6" x14ac:dyDescent="0.3">
      <c r="A57" s="2">
        <v>43952</v>
      </c>
      <c r="B57" s="35">
        <f>'Data Cleaning'!D57-'Data Cleaning'!B57</f>
        <v>2.3939999999999997</v>
      </c>
      <c r="C57" s="35">
        <f>'Data Cleaning'!E57-'Data Cleaning'!D57</f>
        <v>0.59299999999999997</v>
      </c>
      <c r="D57" s="35">
        <f>'Data Cleaning'!D57-'Data Cleaning'!C57</f>
        <v>0.58699999999999974</v>
      </c>
      <c r="E57" s="35">
        <f>'Data Cleaning'!E57-'Data Cleaning'!B57</f>
        <v>2.9869999999999997</v>
      </c>
      <c r="F57" s="35">
        <f>'Data Cleaning'!K57-'Data Cleaning'!D57</f>
        <v>0.75699999999999967</v>
      </c>
    </row>
    <row r="58" spans="1:6" x14ac:dyDescent="0.3">
      <c r="A58" s="2">
        <v>43922</v>
      </c>
      <c r="B58" s="35">
        <f>'Data Cleaning'!D58-'Data Cleaning'!B58</f>
        <v>2.1770000000000005</v>
      </c>
      <c r="C58" s="35">
        <f>'Data Cleaning'!E58-'Data Cleaning'!D58</f>
        <v>0.53599999999999959</v>
      </c>
      <c r="D58" s="35">
        <f>'Data Cleaning'!D58-'Data Cleaning'!C58</f>
        <v>0.96</v>
      </c>
      <c r="E58" s="35">
        <f>'Data Cleaning'!E58-'Data Cleaning'!B58</f>
        <v>2.7130000000000001</v>
      </c>
      <c r="F58" s="35">
        <f>'Data Cleaning'!K58-'Data Cleaning'!D58</f>
        <v>0.65999999999999925</v>
      </c>
    </row>
    <row r="59" spans="1:6" x14ac:dyDescent="0.3">
      <c r="A59" s="2">
        <v>43891</v>
      </c>
      <c r="B59" s="35">
        <f>'Data Cleaning'!D59-'Data Cleaning'!B59</f>
        <v>1.2409999999999997</v>
      </c>
      <c r="C59" s="35">
        <f>'Data Cleaning'!E59-'Data Cleaning'!D59</f>
        <v>0.62199999999999989</v>
      </c>
      <c r="D59" s="35">
        <f>'Data Cleaning'!D59-'Data Cleaning'!C59</f>
        <v>0.55999999999999961</v>
      </c>
      <c r="E59" s="35">
        <f>'Data Cleaning'!E59-'Data Cleaning'!B59</f>
        <v>1.8629999999999995</v>
      </c>
      <c r="F59" s="35">
        <f>'Data Cleaning'!K59-'Data Cleaning'!D59</f>
        <v>0.63199999999999967</v>
      </c>
    </row>
    <row r="60" spans="1:6" x14ac:dyDescent="0.3">
      <c r="A60" s="2">
        <v>43862</v>
      </c>
      <c r="B60" s="35">
        <f>'Data Cleaning'!D60-'Data Cleaning'!B60</f>
        <v>1.1350000000000007</v>
      </c>
      <c r="C60" s="35">
        <f>'Data Cleaning'!E60-'Data Cleaning'!D60</f>
        <v>0.4449999999999994</v>
      </c>
      <c r="D60" s="35">
        <f>'Data Cleaning'!D60-'Data Cleaning'!C60</f>
        <v>0.50300000000000011</v>
      </c>
      <c r="E60" s="35">
        <f>'Data Cleaning'!E60-'Data Cleaning'!B60</f>
        <v>1.58</v>
      </c>
      <c r="F60" s="35">
        <f>'Data Cleaning'!K60-'Data Cleaning'!D60</f>
        <v>0.39899999999999913</v>
      </c>
    </row>
    <row r="61" spans="1:6" x14ac:dyDescent="0.3">
      <c r="A61" s="2">
        <v>43831</v>
      </c>
      <c r="B61" s="35">
        <f>'Data Cleaning'!D61-'Data Cleaning'!B61</f>
        <v>1.1640000000000006</v>
      </c>
      <c r="C61" s="35">
        <f>'Data Cleaning'!E61-'Data Cleaning'!D61</f>
        <v>0.48200000000000021</v>
      </c>
      <c r="D61" s="35">
        <f>'Data Cleaning'!D61-'Data Cleaning'!C61</f>
        <v>0.1980000000000004</v>
      </c>
      <c r="E61" s="35">
        <f>'Data Cleaning'!E61-'Data Cleaning'!B61</f>
        <v>1.6460000000000008</v>
      </c>
      <c r="F61" s="35">
        <f>'Data Cleaning'!K61-'Data Cleaning'!D61</f>
        <v>0.17099999999999937</v>
      </c>
    </row>
    <row r="62" spans="1:6" x14ac:dyDescent="0.3">
      <c r="A62" s="2">
        <v>43800</v>
      </c>
      <c r="B62" s="35">
        <f>'Data Cleaning'!D62-'Data Cleaning'!B62</f>
        <v>0.99199999999999999</v>
      </c>
      <c r="C62" s="35">
        <f>'Data Cleaning'!E62-'Data Cleaning'!D62</f>
        <v>0.56700000000000017</v>
      </c>
      <c r="D62" s="35">
        <f>'Data Cleaning'!D62-'Data Cleaning'!C62</f>
        <v>7.6999999999999957E-2</v>
      </c>
      <c r="E62" s="35">
        <f>'Data Cleaning'!E62-'Data Cleaning'!B62</f>
        <v>1.5590000000000002</v>
      </c>
      <c r="F62" s="35">
        <f>'Data Cleaning'!K62-'Data Cleaning'!D62</f>
        <v>0.49599999999999955</v>
      </c>
    </row>
    <row r="63" spans="1:6" x14ac:dyDescent="0.3">
      <c r="A63" s="2">
        <v>43770</v>
      </c>
      <c r="B63" s="35">
        <f>'Data Cleaning'!D63-'Data Cleaning'!B63</f>
        <v>1.1390000000000002</v>
      </c>
      <c r="C63" s="35">
        <f>'Data Cleaning'!E63-'Data Cleaning'!D63</f>
        <v>0.70600000000000041</v>
      </c>
      <c r="D63" s="35">
        <f>'Data Cleaning'!D63-'Data Cleaning'!C63</f>
        <v>0.20800000000000018</v>
      </c>
      <c r="E63" s="35">
        <f>'Data Cleaning'!E63-'Data Cleaning'!B63</f>
        <v>1.8450000000000006</v>
      </c>
      <c r="F63" s="35">
        <f>'Data Cleaning'!K63-'Data Cleaning'!D63</f>
        <v>0.58999999999999986</v>
      </c>
    </row>
    <row r="64" spans="1:6" x14ac:dyDescent="0.3">
      <c r="A64" s="2">
        <v>43739</v>
      </c>
      <c r="B64" s="35">
        <f>'Data Cleaning'!D64-'Data Cleaning'!B64</f>
        <v>1.1639999999999997</v>
      </c>
      <c r="C64" s="35">
        <f>'Data Cleaning'!E64-'Data Cleaning'!D64</f>
        <v>0.48099999999999987</v>
      </c>
      <c r="D64" s="35">
        <f>'Data Cleaning'!D64-'Data Cleaning'!C64</f>
        <v>0.35599999999999987</v>
      </c>
      <c r="E64" s="35">
        <f>'Data Cleaning'!E64-'Data Cleaning'!B64</f>
        <v>1.6449999999999996</v>
      </c>
      <c r="F64" s="35">
        <f>'Data Cleaning'!K64-'Data Cleaning'!D64</f>
        <v>0.40700000000000003</v>
      </c>
    </row>
    <row r="65" spans="1:6" x14ac:dyDescent="0.3">
      <c r="A65" s="2">
        <v>43709</v>
      </c>
      <c r="B65" s="35">
        <f>'Data Cleaning'!D65-'Data Cleaning'!B65</f>
        <v>0.93200000000000038</v>
      </c>
      <c r="C65" s="35">
        <f>'Data Cleaning'!E65-'Data Cleaning'!D65</f>
        <v>0.47799999999999976</v>
      </c>
      <c r="D65" s="35">
        <f>'Data Cleaning'!D65-'Data Cleaning'!C65</f>
        <v>0.22500000000000053</v>
      </c>
      <c r="E65" s="35">
        <f>'Data Cleaning'!E65-'Data Cleaning'!B65</f>
        <v>1.4100000000000001</v>
      </c>
      <c r="F65" s="35">
        <f>'Data Cleaning'!K65-'Data Cleaning'!D65</f>
        <v>0.35499999999999954</v>
      </c>
    </row>
    <row r="66" spans="1:6" x14ac:dyDescent="0.3">
      <c r="A66" s="2">
        <v>43678</v>
      </c>
      <c r="B66" s="35">
        <f>'Data Cleaning'!D66-'Data Cleaning'!B66</f>
        <v>0.78699999999999992</v>
      </c>
      <c r="C66" s="35">
        <f>'Data Cleaning'!E66-'Data Cleaning'!D66</f>
        <v>0.44700000000000006</v>
      </c>
      <c r="D66" s="35">
        <f>'Data Cleaning'!D66-'Data Cleaning'!C66</f>
        <v>0.19000000000000039</v>
      </c>
      <c r="E66" s="35">
        <f>'Data Cleaning'!E66-'Data Cleaning'!B66</f>
        <v>1.234</v>
      </c>
      <c r="F66" s="35">
        <f>'Data Cleaning'!K66-'Data Cleaning'!D66</f>
        <v>0.49399999999999977</v>
      </c>
    </row>
    <row r="67" spans="1:6" x14ac:dyDescent="0.3">
      <c r="A67" s="2">
        <v>43647</v>
      </c>
      <c r="B67" s="35">
        <f>'Data Cleaning'!D67-'Data Cleaning'!B67</f>
        <v>0.47199999999999953</v>
      </c>
      <c r="C67" s="35">
        <f>'Data Cleaning'!E67-'Data Cleaning'!D67</f>
        <v>0.45800000000000018</v>
      </c>
      <c r="D67" s="35">
        <f>'Data Cleaning'!D67-'Data Cleaning'!C67</f>
        <v>6.7999999999999616E-2</v>
      </c>
      <c r="E67" s="35">
        <f>'Data Cleaning'!E67-'Data Cleaning'!B67</f>
        <v>0.92999999999999972</v>
      </c>
      <c r="F67" s="35">
        <f>'Data Cleaning'!K67-'Data Cleaning'!D67</f>
        <v>0.68100000000000005</v>
      </c>
    </row>
    <row r="68" spans="1:6" x14ac:dyDescent="0.3">
      <c r="A68" s="2">
        <v>43617</v>
      </c>
      <c r="B68" s="35">
        <f>'Data Cleaning'!D68-'Data Cleaning'!B68</f>
        <v>0.6899999999999995</v>
      </c>
      <c r="C68" s="35">
        <f>'Data Cleaning'!E68-'Data Cleaning'!D68</f>
        <v>0.20300000000000029</v>
      </c>
      <c r="D68" s="35">
        <f>'Data Cleaning'!D68-'Data Cleaning'!C68</f>
        <v>0.11299999999999955</v>
      </c>
      <c r="E68" s="35">
        <f>'Data Cleaning'!E68-'Data Cleaning'!B68</f>
        <v>0.89299999999999979</v>
      </c>
      <c r="F68" s="35">
        <f>'Data Cleaning'!K68-'Data Cleaning'!D68</f>
        <v>0.17100000000000026</v>
      </c>
    </row>
    <row r="69" spans="1:6" x14ac:dyDescent="0.3">
      <c r="A69" s="2">
        <v>43586</v>
      </c>
      <c r="B69" s="35">
        <f>'Data Cleaning'!D69-'Data Cleaning'!B69</f>
        <v>0.77500000000000036</v>
      </c>
      <c r="C69" s="35">
        <f>'Data Cleaning'!E69-'Data Cleaning'!D69</f>
        <v>0.28200000000000003</v>
      </c>
      <c r="D69" s="35">
        <f>'Data Cleaning'!D69-'Data Cleaning'!C69</f>
        <v>0.18599999999999994</v>
      </c>
      <c r="E69" s="35">
        <f>'Data Cleaning'!E69-'Data Cleaning'!B69</f>
        <v>1.0570000000000004</v>
      </c>
      <c r="F69" s="35">
        <f>'Data Cleaning'!K69-'Data Cleaning'!D69</f>
        <v>1.7999999999999794E-2</v>
      </c>
    </row>
    <row r="70" spans="1:6" x14ac:dyDescent="0.3">
      <c r="A70" s="2">
        <v>43556</v>
      </c>
      <c r="B70" s="35">
        <f>'Data Cleaning'!D70-'Data Cleaning'!B70</f>
        <v>0.84899999999999931</v>
      </c>
      <c r="C70" s="35">
        <f>'Data Cleaning'!E70-'Data Cleaning'!D70</f>
        <v>0.26100000000000012</v>
      </c>
      <c r="D70" s="35">
        <f>'Data Cleaning'!D70-'Data Cleaning'!C70</f>
        <v>7.7999999999999403E-2</v>
      </c>
      <c r="E70" s="35">
        <f>'Data Cleaning'!E70-'Data Cleaning'!B70</f>
        <v>1.1099999999999994</v>
      </c>
      <c r="F70" s="35">
        <f>'Data Cleaning'!K70-'Data Cleaning'!D70</f>
        <v>-0.36399999999999988</v>
      </c>
    </row>
    <row r="71" spans="1:6" x14ac:dyDescent="0.3">
      <c r="A71" s="2">
        <v>43525</v>
      </c>
      <c r="B71" s="35">
        <f>'Data Cleaning'!D71-'Data Cleaning'!B71</f>
        <v>0.9139999999999997</v>
      </c>
      <c r="C71" s="35">
        <f>'Data Cleaning'!E71-'Data Cleaning'!D71</f>
        <v>0.25600000000000023</v>
      </c>
      <c r="D71" s="35">
        <f>'Data Cleaning'!D71-'Data Cleaning'!C71</f>
        <v>0.41300000000000026</v>
      </c>
      <c r="E71" s="35">
        <f>'Data Cleaning'!E71-'Data Cleaning'!B71</f>
        <v>1.17</v>
      </c>
      <c r="F71" s="35">
        <f>'Data Cleaning'!K71-'Data Cleaning'!D71</f>
        <v>-0.29600000000000026</v>
      </c>
    </row>
    <row r="72" spans="1:6" x14ac:dyDescent="0.3">
      <c r="A72" s="2">
        <v>43497</v>
      </c>
      <c r="B72" s="35">
        <f>'Data Cleaning'!D72-'Data Cleaning'!B72</f>
        <v>1.0259999999999998</v>
      </c>
      <c r="C72" s="35">
        <f>'Data Cleaning'!E72-'Data Cleaning'!D72</f>
        <v>0.16699999999999982</v>
      </c>
      <c r="D72" s="35">
        <f>'Data Cleaning'!D72-'Data Cleaning'!C72</f>
        <v>0.50100000000000033</v>
      </c>
      <c r="E72" s="35">
        <f>'Data Cleaning'!E72-'Data Cleaning'!B72</f>
        <v>1.1929999999999996</v>
      </c>
      <c r="F72" s="35">
        <f>'Data Cleaning'!K72-'Data Cleaning'!D72</f>
        <v>-0.54100000000000037</v>
      </c>
    </row>
    <row r="73" spans="1:6" x14ac:dyDescent="0.3">
      <c r="A73" s="2">
        <v>43466</v>
      </c>
      <c r="B73" s="35">
        <f>'Data Cleaning'!D73-'Data Cleaning'!B73</f>
        <v>0.74699999999999989</v>
      </c>
      <c r="C73" s="35">
        <f>'Data Cleaning'!E73-'Data Cleaning'!D73</f>
        <v>0.17700000000000049</v>
      </c>
      <c r="D73" s="35">
        <f>'Data Cleaning'!D73-'Data Cleaning'!C73</f>
        <v>0.26099999999999923</v>
      </c>
      <c r="E73" s="35">
        <f>'Data Cleaning'!E73-'Data Cleaning'!B73</f>
        <v>0.92400000000000038</v>
      </c>
      <c r="F73" s="35">
        <f>'Data Cleaning'!K73-'Data Cleaning'!D73</f>
        <v>0.69700000000000006</v>
      </c>
    </row>
    <row r="74" spans="1:6" x14ac:dyDescent="0.3">
      <c r="A74" s="2">
        <v>43435</v>
      </c>
      <c r="B74" s="35">
        <f>'Data Cleaning'!D74-'Data Cleaning'!B74</f>
        <v>0.55600000000000005</v>
      </c>
      <c r="C74" s="35">
        <f>'Data Cleaning'!E74-'Data Cleaning'!D74</f>
        <v>0.24000000000000021</v>
      </c>
      <c r="D74" s="35">
        <f>'Data Cleaning'!D74-'Data Cleaning'!C74</f>
        <v>0.12999999999999989</v>
      </c>
      <c r="E74" s="35">
        <f>'Data Cleaning'!E74-'Data Cleaning'!B74</f>
        <v>0.79600000000000026</v>
      </c>
      <c r="F74" s="35">
        <f>'Data Cleaning'!K74-'Data Cleaning'!D74</f>
        <v>0.80999999999999961</v>
      </c>
    </row>
    <row r="75" spans="1:6" x14ac:dyDescent="0.3">
      <c r="A75" s="2">
        <v>43405</v>
      </c>
      <c r="B75" s="35">
        <f>'Data Cleaning'!D75-'Data Cleaning'!B75</f>
        <v>0.43299999999999983</v>
      </c>
      <c r="C75" s="35">
        <f>'Data Cleaning'!E75-'Data Cleaning'!D75</f>
        <v>0.25999999999999979</v>
      </c>
      <c r="D75" s="35">
        <f>'Data Cleaning'!D75-'Data Cleaning'!C75</f>
        <v>9.1000000000000192E-2</v>
      </c>
      <c r="E75" s="35">
        <f>'Data Cleaning'!E75-'Data Cleaning'!B75</f>
        <v>0.69299999999999962</v>
      </c>
      <c r="F75" s="35">
        <f>'Data Cleaning'!K75-'Data Cleaning'!D75</f>
        <v>0.57299999999999951</v>
      </c>
    </row>
    <row r="76" spans="1:6" x14ac:dyDescent="0.3">
      <c r="A76" s="2">
        <v>43374</v>
      </c>
      <c r="B76" s="35">
        <f>'Data Cleaning'!D76-'Data Cleaning'!B76</f>
        <v>0.37000000000000011</v>
      </c>
      <c r="C76" s="35">
        <f>'Data Cleaning'!E76-'Data Cleaning'!D76</f>
        <v>0.33300000000000018</v>
      </c>
      <c r="D76" s="35">
        <f>'Data Cleaning'!D76-'Data Cleaning'!C76</f>
        <v>2.7999999999999581E-2</v>
      </c>
      <c r="E76" s="35">
        <f>'Data Cleaning'!E76-'Data Cleaning'!B76</f>
        <v>0.70300000000000029</v>
      </c>
      <c r="F76" s="35">
        <f>'Data Cleaning'!K76-'Data Cleaning'!D76</f>
        <v>0.32699999999999996</v>
      </c>
    </row>
    <row r="77" spans="1:6" x14ac:dyDescent="0.3">
      <c r="A77" s="2">
        <v>43344</v>
      </c>
      <c r="B77" s="35">
        <f>'Data Cleaning'!D77-'Data Cleaning'!B77</f>
        <v>0.27099999999999902</v>
      </c>
      <c r="C77" s="35">
        <f>'Data Cleaning'!E77-'Data Cleaning'!D77</f>
        <v>0.22600000000000087</v>
      </c>
      <c r="D77" s="35">
        <f>'Data Cleaning'!D77-'Data Cleaning'!C77</f>
        <v>-4.8000000000000043E-2</v>
      </c>
      <c r="E77" s="35">
        <f>'Data Cleaning'!E77-'Data Cleaning'!B77</f>
        <v>0.49699999999999989</v>
      </c>
      <c r="F77" s="35">
        <f>'Data Cleaning'!K77-'Data Cleaning'!D77</f>
        <v>0.15600000000000058</v>
      </c>
    </row>
    <row r="78" spans="1:6" x14ac:dyDescent="0.3">
      <c r="A78" s="2">
        <v>43313</v>
      </c>
      <c r="B78" s="35">
        <f>'Data Cleaning'!D78-'Data Cleaning'!B78</f>
        <v>0.60999999999999943</v>
      </c>
      <c r="C78" s="35">
        <f>'Data Cleaning'!E78-'Data Cleaning'!D78</f>
        <v>0.29500000000000082</v>
      </c>
      <c r="D78" s="35">
        <f>'Data Cleaning'!D78-'Data Cleaning'!C78</f>
        <v>-5.8000000000000718E-2</v>
      </c>
      <c r="E78" s="35">
        <f>'Data Cleaning'!E78-'Data Cleaning'!B78</f>
        <v>0.90500000000000025</v>
      </c>
      <c r="F78" s="35">
        <f>'Data Cleaning'!K78-'Data Cleaning'!D78</f>
        <v>0.22900000000000009</v>
      </c>
    </row>
    <row r="79" spans="1:6" x14ac:dyDescent="0.3">
      <c r="A79" s="2">
        <v>43282</v>
      </c>
      <c r="B79" s="35">
        <f>'Data Cleaning'!D79-'Data Cleaning'!B79</f>
        <v>0.52400000000000002</v>
      </c>
      <c r="C79" s="35">
        <f>'Data Cleaning'!E79-'Data Cleaning'!D79</f>
        <v>0.34699999999999953</v>
      </c>
      <c r="D79" s="35">
        <f>'Data Cleaning'!D79-'Data Cleaning'!C79</f>
        <v>-0.12599999999999945</v>
      </c>
      <c r="E79" s="35">
        <f>'Data Cleaning'!E79-'Data Cleaning'!B79</f>
        <v>0.87099999999999955</v>
      </c>
      <c r="F79" s="35">
        <f>'Data Cleaning'!K79-'Data Cleaning'!D79</f>
        <v>0.40799999999999947</v>
      </c>
    </row>
    <row r="80" spans="1:6" x14ac:dyDescent="0.3">
      <c r="A80" s="2">
        <v>43252</v>
      </c>
      <c r="B80" s="35">
        <f>'Data Cleaning'!D80-'Data Cleaning'!B80</f>
        <v>0.88399999999999945</v>
      </c>
      <c r="C80" s="35">
        <f>'Data Cleaning'!E80-'Data Cleaning'!D80</f>
        <v>0.19200000000000106</v>
      </c>
      <c r="D80" s="35">
        <f>'Data Cleaning'!D80-'Data Cleaning'!C80</f>
        <v>-4.2000000000000703E-2</v>
      </c>
      <c r="E80" s="35">
        <f>'Data Cleaning'!E80-'Data Cleaning'!B80</f>
        <v>1.0760000000000005</v>
      </c>
      <c r="F80" s="35">
        <f>'Data Cleaning'!K80-'Data Cleaning'!D80</f>
        <v>0.27700000000000014</v>
      </c>
    </row>
    <row r="81" spans="1:6" x14ac:dyDescent="0.3">
      <c r="A81" s="2">
        <v>43221</v>
      </c>
      <c r="B81" s="35">
        <f>'Data Cleaning'!D81-'Data Cleaning'!B81</f>
        <v>0.75599999999999934</v>
      </c>
      <c r="C81" s="35">
        <f>'Data Cleaning'!E81-'Data Cleaning'!D81</f>
        <v>0.30800000000000072</v>
      </c>
      <c r="D81" s="35">
        <f>'Data Cleaning'!D81-'Data Cleaning'!C81</f>
        <v>-8.0000000000000071E-3</v>
      </c>
      <c r="E81" s="35">
        <f>'Data Cleaning'!E81-'Data Cleaning'!B81</f>
        <v>1.0640000000000001</v>
      </c>
      <c r="F81" s="35">
        <f>'Data Cleaning'!K81-'Data Cleaning'!D81</f>
        <v>0.35400000000000009</v>
      </c>
    </row>
    <row r="82" spans="1:6" x14ac:dyDescent="0.3">
      <c r="A82" s="2">
        <v>43191</v>
      </c>
      <c r="B82" s="35">
        <f>'Data Cleaning'!D82-'Data Cleaning'!B82</f>
        <v>0.98100000000000076</v>
      </c>
      <c r="C82" s="35">
        <f>'Data Cleaning'!E82-'Data Cleaning'!D82</f>
        <v>0.25400000000000045</v>
      </c>
      <c r="D82" s="35">
        <f>'Data Cleaning'!D82-'Data Cleaning'!C82</f>
        <v>-1.2999999999999901E-2</v>
      </c>
      <c r="E82" s="35">
        <f>'Data Cleaning'!E82-'Data Cleaning'!B82</f>
        <v>1.2350000000000012</v>
      </c>
      <c r="F82" s="35">
        <f>'Data Cleaning'!K82-'Data Cleaning'!D82</f>
        <v>0.41299999999999937</v>
      </c>
    </row>
    <row r="83" spans="1:6" x14ac:dyDescent="0.3">
      <c r="A83" s="2">
        <v>43160</v>
      </c>
      <c r="B83" s="35">
        <f>'Data Cleaning'!D83-'Data Cleaning'!B83</f>
        <v>0.83499999999999996</v>
      </c>
      <c r="C83" s="35">
        <f>'Data Cleaning'!E83-'Data Cleaning'!D83</f>
        <v>0.23399999999999999</v>
      </c>
      <c r="D83" s="35">
        <f>'Data Cleaning'!D83-'Data Cleaning'!C83</f>
        <v>8.2999999999999297E-2</v>
      </c>
      <c r="E83" s="35">
        <f>'Data Cleaning'!E83-'Data Cleaning'!B83</f>
        <v>1.069</v>
      </c>
      <c r="F83" s="35">
        <f>'Data Cleaning'!K83-'Data Cleaning'!D83</f>
        <v>0.78200000000000003</v>
      </c>
    </row>
    <row r="84" spans="1:6" x14ac:dyDescent="0.3">
      <c r="A84" s="2">
        <v>43132</v>
      </c>
      <c r="B84" s="35">
        <f>'Data Cleaning'!D84-'Data Cleaning'!B84</f>
        <v>1.0739999999999998</v>
      </c>
      <c r="C84" s="35">
        <f>'Data Cleaning'!E84-'Data Cleaning'!D84</f>
        <v>0.2240000000000002</v>
      </c>
      <c r="D84" s="35">
        <f>'Data Cleaning'!D84-'Data Cleaning'!C84</f>
        <v>0.26799999999999979</v>
      </c>
      <c r="E84" s="35">
        <f>'Data Cleaning'!E84-'Data Cleaning'!B84</f>
        <v>1.298</v>
      </c>
      <c r="F84" s="35">
        <f>'Data Cleaning'!K84-'Data Cleaning'!D84</f>
        <v>0.45399999999999974</v>
      </c>
    </row>
    <row r="85" spans="1:6" x14ac:dyDescent="0.3">
      <c r="A85" s="2">
        <v>43101</v>
      </c>
      <c r="B85" s="35">
        <f>'Data Cleaning'!D85-'Data Cleaning'!B85</f>
        <v>0.77899999999999991</v>
      </c>
      <c r="C85" s="35">
        <f>'Data Cleaning'!E85-'Data Cleaning'!D85</f>
        <v>0.40000000000000036</v>
      </c>
      <c r="D85" s="35">
        <f>'Data Cleaning'!D85-'Data Cleaning'!C85</f>
        <v>0.11299999999999955</v>
      </c>
      <c r="E85" s="35">
        <f>'Data Cleaning'!E85-'Data Cleaning'!B85</f>
        <v>1.1790000000000003</v>
      </c>
      <c r="F85" s="35">
        <f>'Data Cleaning'!K85-'Data Cleaning'!D85</f>
        <v>0.75</v>
      </c>
    </row>
    <row r="86" spans="1:6" x14ac:dyDescent="0.3">
      <c r="A86" s="2">
        <v>43070</v>
      </c>
      <c r="B86" s="35">
        <f>'Data Cleaning'!D86-'Data Cleaning'!B86</f>
        <v>0.72499999999999964</v>
      </c>
      <c r="C86" s="35">
        <f>'Data Cleaning'!E86-'Data Cleaning'!D86</f>
        <v>0.31600000000000072</v>
      </c>
      <c r="D86" s="35">
        <f>'Data Cleaning'!D86-'Data Cleaning'!C86</f>
        <v>0.18799999999999972</v>
      </c>
      <c r="E86" s="35">
        <f>'Data Cleaning'!E86-'Data Cleaning'!B86</f>
        <v>1.0410000000000004</v>
      </c>
      <c r="F86" s="35">
        <f>'Data Cleaning'!K86-'Data Cleaning'!D86</f>
        <v>0.68400000000000016</v>
      </c>
    </row>
    <row r="87" spans="1:6" x14ac:dyDescent="0.3">
      <c r="A87" s="2">
        <v>43040</v>
      </c>
      <c r="B87" s="35">
        <f>'Data Cleaning'!D87-'Data Cleaning'!B87</f>
        <v>0.70899999999999963</v>
      </c>
      <c r="C87" s="35">
        <f>'Data Cleaning'!E87-'Data Cleaning'!D87</f>
        <v>0.40000000000000036</v>
      </c>
      <c r="D87" s="35">
        <f>'Data Cleaning'!D87-'Data Cleaning'!C87</f>
        <v>0.16699999999999982</v>
      </c>
      <c r="E87" s="35">
        <f>'Data Cleaning'!E87-'Data Cleaning'!B87</f>
        <v>1.109</v>
      </c>
      <c r="F87" s="35">
        <f>'Data Cleaning'!K87-'Data Cleaning'!D87</f>
        <v>0.95199999999999996</v>
      </c>
    </row>
    <row r="88" spans="1:6" x14ac:dyDescent="0.3">
      <c r="A88" s="2">
        <v>43009</v>
      </c>
      <c r="B88" s="35">
        <f>'Data Cleaning'!D88-'Data Cleaning'!B88</f>
        <v>0.60299999999999976</v>
      </c>
      <c r="C88" s="35">
        <f>'Data Cleaning'!E88-'Data Cleaning'!D88</f>
        <v>0.43499999999999961</v>
      </c>
      <c r="D88" s="35">
        <f>'Data Cleaning'!D88-'Data Cleaning'!C88</f>
        <v>0.11300000000000043</v>
      </c>
      <c r="E88" s="35">
        <f>'Data Cleaning'!E88-'Data Cleaning'!B88</f>
        <v>1.0379999999999994</v>
      </c>
      <c r="F88" s="35">
        <f>'Data Cleaning'!K88-'Data Cleaning'!D88</f>
        <v>1.1479999999999997</v>
      </c>
    </row>
    <row r="89" spans="1:6" x14ac:dyDescent="0.3">
      <c r="A89" s="2">
        <v>42979</v>
      </c>
      <c r="B89" s="35">
        <f>'Data Cleaning'!D89-'Data Cleaning'!B89</f>
        <v>0.60500000000000043</v>
      </c>
      <c r="C89" s="35">
        <f>'Data Cleaning'!E89-'Data Cleaning'!D89</f>
        <v>0.60499999999999954</v>
      </c>
      <c r="D89" s="35">
        <f>'Data Cleaning'!D89-'Data Cleaning'!C89</f>
        <v>3.3000000000000362E-2</v>
      </c>
      <c r="E89" s="35">
        <f>'Data Cleaning'!E89-'Data Cleaning'!B89</f>
        <v>1.21</v>
      </c>
      <c r="F89" s="35">
        <f>'Data Cleaning'!K89-'Data Cleaning'!D89</f>
        <v>1.3469999999999995</v>
      </c>
    </row>
    <row r="90" spans="1:6" x14ac:dyDescent="0.3">
      <c r="A90" s="2">
        <v>42948</v>
      </c>
      <c r="B90" s="35">
        <f>'Data Cleaning'!D90-'Data Cleaning'!B90</f>
        <v>0.23300000000000054</v>
      </c>
      <c r="C90" s="35">
        <f>'Data Cleaning'!E90-'Data Cleaning'!D90</f>
        <v>0.61199999999999921</v>
      </c>
      <c r="D90" s="35">
        <f>'Data Cleaning'!D90-'Data Cleaning'!C90</f>
        <v>2.8999999999999915E-2</v>
      </c>
      <c r="E90" s="35">
        <f>'Data Cleaning'!E90-'Data Cleaning'!B90</f>
        <v>0.84499999999999975</v>
      </c>
      <c r="F90" s="35">
        <f>'Data Cleaning'!K90-'Data Cleaning'!D90</f>
        <v>1.4849999999999994</v>
      </c>
    </row>
    <row r="91" spans="1:6" x14ac:dyDescent="0.3">
      <c r="A91" s="2">
        <v>42917</v>
      </c>
      <c r="B91" s="35">
        <f>'Data Cleaning'!D91-'Data Cleaning'!B91</f>
        <v>0.16599999999999948</v>
      </c>
      <c r="C91" s="35">
        <f>'Data Cleaning'!E91-'Data Cleaning'!D91</f>
        <v>0.60899999999999999</v>
      </c>
      <c r="D91" s="35">
        <f>'Data Cleaning'!D91-'Data Cleaning'!C91</f>
        <v>-8.4999999999999964E-2</v>
      </c>
      <c r="E91" s="35">
        <f>'Data Cleaning'!E91-'Data Cleaning'!B91</f>
        <v>0.77499999999999947</v>
      </c>
      <c r="F91" s="35">
        <f>'Data Cleaning'!K91-'Data Cleaning'!D91</f>
        <v>1.5449999999999999</v>
      </c>
    </row>
    <row r="92" spans="1:6" x14ac:dyDescent="0.3">
      <c r="A92" s="2">
        <v>42887</v>
      </c>
      <c r="B92" s="35">
        <f>'Data Cleaning'!D92-'Data Cleaning'!B92</f>
        <v>0.10299999999999976</v>
      </c>
      <c r="C92" s="35">
        <f>'Data Cleaning'!E92-'Data Cleaning'!D92</f>
        <v>0.60400000000000009</v>
      </c>
      <c r="D92" s="35">
        <f>'Data Cleaning'!D92-'Data Cleaning'!C92</f>
        <v>-0.20500000000000007</v>
      </c>
      <c r="E92" s="35">
        <f>'Data Cleaning'!E92-'Data Cleaning'!B92</f>
        <v>0.70699999999999985</v>
      </c>
      <c r="F92" s="35">
        <f>'Data Cleaning'!K92-'Data Cleaning'!D92</f>
        <v>1.4989999999999997</v>
      </c>
    </row>
    <row r="93" spans="1:6" x14ac:dyDescent="0.3">
      <c r="A93" s="2">
        <v>42856</v>
      </c>
      <c r="B93" s="35">
        <f>'Data Cleaning'!D93-'Data Cleaning'!B93</f>
        <v>0.13199999999999967</v>
      </c>
      <c r="C93" s="35">
        <f>'Data Cleaning'!E93-'Data Cleaning'!D93</f>
        <v>0.68200000000000038</v>
      </c>
      <c r="D93" s="35">
        <f>'Data Cleaning'!D93-'Data Cleaning'!C93</f>
        <v>-0.30100000000000016</v>
      </c>
      <c r="E93" s="35">
        <f>'Data Cleaning'!E93-'Data Cleaning'!B93</f>
        <v>0.81400000000000006</v>
      </c>
      <c r="F93" s="35">
        <f>'Data Cleaning'!K93-'Data Cleaning'!D93</f>
        <v>1.3490000000000002</v>
      </c>
    </row>
    <row r="94" spans="1:6" x14ac:dyDescent="0.3">
      <c r="A94" s="2">
        <v>42826</v>
      </c>
      <c r="B94" s="35">
        <f>'Data Cleaning'!D94-'Data Cleaning'!B94</f>
        <v>0.5600000000000005</v>
      </c>
      <c r="C94" s="35">
        <f>'Data Cleaning'!E94-'Data Cleaning'!D94</f>
        <v>0.49500000000000011</v>
      </c>
      <c r="D94" s="35">
        <f>'Data Cleaning'!D94-'Data Cleaning'!C94</f>
        <v>-6.4000000000000057E-2</v>
      </c>
      <c r="E94" s="35">
        <f>'Data Cleaning'!E94-'Data Cleaning'!B94</f>
        <v>1.0550000000000006</v>
      </c>
      <c r="F94" s="35">
        <f>'Data Cleaning'!K94-'Data Cleaning'!D94</f>
        <v>1.0489999999999995</v>
      </c>
    </row>
    <row r="95" spans="1:6" x14ac:dyDescent="0.3">
      <c r="A95" s="2">
        <v>42795</v>
      </c>
      <c r="B95" s="35">
        <f>'Data Cleaning'!D95-'Data Cleaning'!B95</f>
        <v>0.41900000000000048</v>
      </c>
      <c r="C95" s="35">
        <f>'Data Cleaning'!E95-'Data Cleaning'!D95</f>
        <v>0.68900000000000006</v>
      </c>
      <c r="D95" s="35">
        <f>'Data Cleaning'!D95-'Data Cleaning'!C95</f>
        <v>-0.16999999999999993</v>
      </c>
      <c r="E95" s="35">
        <f>'Data Cleaning'!E95-'Data Cleaning'!B95</f>
        <v>1.1080000000000005</v>
      </c>
      <c r="F95" s="35">
        <f>'Data Cleaning'!K95-'Data Cleaning'!D95</f>
        <v>1.3519999999999994</v>
      </c>
    </row>
    <row r="96" spans="1:6" x14ac:dyDescent="0.3">
      <c r="A96" s="2">
        <v>42767</v>
      </c>
      <c r="B96" s="35">
        <f>'Data Cleaning'!D96-'Data Cleaning'!B96</f>
        <v>0.54499999999999993</v>
      </c>
      <c r="C96" s="35">
        <f>'Data Cleaning'!E96-'Data Cleaning'!D96</f>
        <v>0.54800000000000004</v>
      </c>
      <c r="D96" s="35">
        <f>'Data Cleaning'!D96-'Data Cleaning'!C96</f>
        <v>-9.6000000000000085E-2</v>
      </c>
      <c r="E96" s="35">
        <f>'Data Cleaning'!E96-'Data Cleaning'!B96</f>
        <v>1.093</v>
      </c>
      <c r="F96" s="35">
        <f>'Data Cleaning'!K96-'Data Cleaning'!D96</f>
        <v>1.1399999999999997</v>
      </c>
    </row>
    <row r="97" spans="1:6" x14ac:dyDescent="0.3">
      <c r="A97" s="2">
        <v>42736</v>
      </c>
      <c r="B97" s="35">
        <f>'Data Cleaning'!D97-'Data Cleaning'!B97</f>
        <v>0.1509999999999998</v>
      </c>
      <c r="C97" s="35">
        <f>'Data Cleaning'!E97-'Data Cleaning'!D97</f>
        <v>0.61599999999999966</v>
      </c>
      <c r="D97" s="35">
        <f>'Data Cleaning'!D97-'Data Cleaning'!C97</f>
        <v>-0.1509999999999998</v>
      </c>
      <c r="E97" s="35">
        <f>'Data Cleaning'!E97-'Data Cleaning'!B97</f>
        <v>0.76699999999999946</v>
      </c>
      <c r="F97" s="35">
        <f>'Data Cleaning'!K97-'Data Cleaning'!D97</f>
        <v>1.6029999999999998</v>
      </c>
    </row>
    <row r="98" spans="1:6" x14ac:dyDescent="0.3">
      <c r="A98" s="2">
        <v>42705</v>
      </c>
      <c r="B98" s="35">
        <f>'Data Cleaning'!D98-'Data Cleaning'!B98</f>
        <v>0.18599999999999994</v>
      </c>
      <c r="C98" s="35">
        <f>'Data Cleaning'!E98-'Data Cleaning'!D98</f>
        <v>0.60000000000000053</v>
      </c>
      <c r="D98" s="35">
        <f>'Data Cleaning'!D98-'Data Cleaning'!C98</f>
        <v>-0.10400000000000009</v>
      </c>
      <c r="E98" s="35">
        <f>'Data Cleaning'!E98-'Data Cleaning'!B98</f>
        <v>0.78600000000000048</v>
      </c>
      <c r="F98" s="35">
        <f>'Data Cleaning'!K98-'Data Cleaning'!D98</f>
        <v>0.46800000000000086</v>
      </c>
    </row>
    <row r="99" spans="1:6" x14ac:dyDescent="0.3">
      <c r="A99" s="2">
        <v>42675</v>
      </c>
      <c r="B99" s="35">
        <f>'Data Cleaning'!D99-'Data Cleaning'!B99</f>
        <v>0.20600000000000041</v>
      </c>
      <c r="C99" s="35">
        <f>'Data Cleaning'!E99-'Data Cleaning'!D99</f>
        <v>0.40799999999999947</v>
      </c>
      <c r="D99" s="35">
        <f>'Data Cleaning'!D99-'Data Cleaning'!C99</f>
        <v>4.3000000000000149E-2</v>
      </c>
      <c r="E99" s="35">
        <f>'Data Cleaning'!E99-'Data Cleaning'!B99</f>
        <v>0.61399999999999988</v>
      </c>
      <c r="F99" s="35">
        <f>'Data Cleaning'!K99-'Data Cleaning'!D99</f>
        <v>0.7370000000000001</v>
      </c>
    </row>
    <row r="100" spans="1:6" x14ac:dyDescent="0.3">
      <c r="A100" s="2">
        <v>42644</v>
      </c>
      <c r="B100" s="35">
        <f>'Data Cleaning'!D100-'Data Cleaning'!B100</f>
        <v>0.27499999999999947</v>
      </c>
      <c r="C100" s="35">
        <f>'Data Cleaning'!E100-'Data Cleaning'!D100</f>
        <v>0.31300000000000061</v>
      </c>
      <c r="D100" s="35">
        <f>'Data Cleaning'!D100-'Data Cleaning'!C100</f>
        <v>0.18400000000000016</v>
      </c>
      <c r="E100" s="35">
        <f>'Data Cleaning'!E100-'Data Cleaning'!B100</f>
        <v>0.58800000000000008</v>
      </c>
      <c r="F100" s="35">
        <f>'Data Cleaning'!K100-'Data Cleaning'!D100</f>
        <v>9.5000000000000639E-2</v>
      </c>
    </row>
    <row r="101" spans="1:6" x14ac:dyDescent="0.3">
      <c r="A101" s="2">
        <v>42614</v>
      </c>
      <c r="B101" s="35">
        <f>'Data Cleaning'!D101-'Data Cleaning'!B101</f>
        <v>0.32699999999999996</v>
      </c>
      <c r="C101" s="35">
        <f>'Data Cleaning'!E101-'Data Cleaning'!D101</f>
        <v>0.21399999999999952</v>
      </c>
      <c r="D101" s="35">
        <f>'Data Cleaning'!D101-'Data Cleaning'!C101</f>
        <v>9.2999999999999972E-2</v>
      </c>
      <c r="E101" s="35">
        <f>'Data Cleaning'!E101-'Data Cleaning'!B101</f>
        <v>0.54099999999999948</v>
      </c>
      <c r="F101" s="35">
        <f>'Data Cleaning'!K101-'Data Cleaning'!D101</f>
        <v>2.2000000000000242E-2</v>
      </c>
    </row>
    <row r="102" spans="1:6" x14ac:dyDescent="0.3">
      <c r="A102" s="2">
        <v>42583</v>
      </c>
      <c r="B102" s="35">
        <f>'Data Cleaning'!D102-'Data Cleaning'!B102</f>
        <v>0.32100000000000062</v>
      </c>
      <c r="C102" s="35">
        <f>'Data Cleaning'!E102-'Data Cleaning'!D102</f>
        <v>0.13600000000000012</v>
      </c>
      <c r="D102" s="35">
        <f>'Data Cleaning'!D102-'Data Cleaning'!C102</f>
        <v>9.4000000000000306E-2</v>
      </c>
      <c r="E102" s="35">
        <f>'Data Cleaning'!E102-'Data Cleaning'!B102</f>
        <v>0.45700000000000074</v>
      </c>
      <c r="F102" s="35">
        <f>'Data Cleaning'!K102-'Data Cleaning'!D102</f>
        <v>-0.12999999999999989</v>
      </c>
    </row>
    <row r="103" spans="1:6" x14ac:dyDescent="0.3">
      <c r="A103" s="2">
        <v>42552</v>
      </c>
      <c r="B103" s="35">
        <f>'Data Cleaning'!D103-'Data Cleaning'!B103</f>
        <v>0.34200000000000053</v>
      </c>
      <c r="C103" s="35">
        <f>'Data Cleaning'!E103-'Data Cleaning'!D103</f>
        <v>0.21699999999999964</v>
      </c>
      <c r="D103" s="35">
        <f>'Data Cleaning'!D103-'Data Cleaning'!C103</f>
        <v>0.11900000000000066</v>
      </c>
      <c r="E103" s="35">
        <f>'Data Cleaning'!E103-'Data Cleaning'!B103</f>
        <v>0.55900000000000016</v>
      </c>
      <c r="F103" s="35">
        <f>'Data Cleaning'!K103-'Data Cleaning'!D103</f>
        <v>-0.18299999999999983</v>
      </c>
    </row>
    <row r="104" spans="1:6" x14ac:dyDescent="0.3">
      <c r="A104" s="2">
        <v>42522</v>
      </c>
      <c r="B104" s="35">
        <f>'Data Cleaning'!D104-'Data Cleaning'!B104</f>
        <v>0.48000000000000043</v>
      </c>
      <c r="C104" s="35">
        <f>'Data Cleaning'!E104-'Data Cleaning'!D104</f>
        <v>0.27899999999999991</v>
      </c>
      <c r="D104" s="35">
        <f>'Data Cleaning'!D104-'Data Cleaning'!C104</f>
        <v>6.1000000000000831E-2</v>
      </c>
      <c r="E104" s="35">
        <f>'Data Cleaning'!E104-'Data Cleaning'!B104</f>
        <v>0.75900000000000034</v>
      </c>
      <c r="F104" s="35">
        <f>'Data Cleaning'!K104-'Data Cleaning'!D104</f>
        <v>-0.46799999999999997</v>
      </c>
    </row>
    <row r="105" spans="1:6" x14ac:dyDescent="0.3">
      <c r="A105" s="2">
        <v>42491</v>
      </c>
      <c r="B105" s="35">
        <f>'Data Cleaning'!D105-'Data Cleaning'!B105</f>
        <v>0.45100000000000051</v>
      </c>
      <c r="C105" s="35">
        <f>'Data Cleaning'!E105-'Data Cleaning'!D105</f>
        <v>0.375</v>
      </c>
      <c r="D105" s="35">
        <f>'Data Cleaning'!D105-'Data Cleaning'!C105</f>
        <v>3.6000000000000476E-2</v>
      </c>
      <c r="E105" s="35">
        <f>'Data Cleaning'!E105-'Data Cleaning'!B105</f>
        <v>0.82600000000000051</v>
      </c>
      <c r="F105" s="35">
        <f>'Data Cleaning'!K105-'Data Cleaning'!D105</f>
        <v>-0.49099999999999966</v>
      </c>
    </row>
    <row r="106" spans="1:6" x14ac:dyDescent="0.3">
      <c r="A106" s="2">
        <v>42461</v>
      </c>
      <c r="B106" s="35">
        <f>'Data Cleaning'!D106-'Data Cleaning'!B106</f>
        <v>0.43499999999999961</v>
      </c>
      <c r="C106" s="35">
        <f>'Data Cleaning'!E106-'Data Cleaning'!D106</f>
        <v>0.40000000000000036</v>
      </c>
      <c r="D106" s="35">
        <f>'Data Cleaning'!D106-'Data Cleaning'!C106</f>
        <v>-2.3000000000000576E-2</v>
      </c>
      <c r="E106" s="35">
        <f>'Data Cleaning'!E106-'Data Cleaning'!B106</f>
        <v>0.83499999999999996</v>
      </c>
      <c r="F106" s="35">
        <f>'Data Cleaning'!K106-'Data Cleaning'!D106</f>
        <v>-0.45499999999999918</v>
      </c>
    </row>
    <row r="107" spans="1:6" x14ac:dyDescent="0.3">
      <c r="A107" s="2">
        <v>42430</v>
      </c>
      <c r="B107" s="35">
        <f>'Data Cleaning'!D107-'Data Cleaning'!B107</f>
        <v>0.25899999999999945</v>
      </c>
      <c r="C107" s="35">
        <f>'Data Cleaning'!E107-'Data Cleaning'!D107</f>
        <v>0.45300000000000029</v>
      </c>
      <c r="D107" s="35">
        <f>'Data Cleaning'!D107-'Data Cleaning'!C107</f>
        <v>-6.5000000000000391E-2</v>
      </c>
      <c r="E107" s="35">
        <f>'Data Cleaning'!E107-'Data Cleaning'!B107</f>
        <v>0.71199999999999974</v>
      </c>
      <c r="F107" s="35">
        <f>'Data Cleaning'!K107-'Data Cleaning'!D107</f>
        <v>-0.4789999999999992</v>
      </c>
    </row>
    <row r="108" spans="1:6" x14ac:dyDescent="0.3">
      <c r="A108" s="2">
        <v>42401</v>
      </c>
      <c r="B108" s="35">
        <f>'Data Cleaning'!D108-'Data Cleaning'!B108</f>
        <v>0.36100000000000065</v>
      </c>
      <c r="C108" s="35">
        <f>'Data Cleaning'!E108-'Data Cleaning'!D108</f>
        <v>0.61399999999999988</v>
      </c>
      <c r="D108" s="35">
        <f>'Data Cleaning'!D108-'Data Cleaning'!C108</f>
        <v>-0.10499999999999954</v>
      </c>
      <c r="E108" s="35">
        <f>'Data Cleaning'!E108-'Data Cleaning'!B108</f>
        <v>0.97500000000000053</v>
      </c>
      <c r="F108" s="35">
        <f>'Data Cleaning'!K108-'Data Cleaning'!D108</f>
        <v>-0.64299999999999979</v>
      </c>
    </row>
    <row r="109" spans="1:6" x14ac:dyDescent="0.3">
      <c r="A109" s="2">
        <v>42370</v>
      </c>
      <c r="B109" s="35">
        <f>'Data Cleaning'!D109-'Data Cleaning'!B109</f>
        <v>0.55900000000000016</v>
      </c>
      <c r="C109" s="35">
        <f>'Data Cleaning'!E109-'Data Cleaning'!D109</f>
        <v>0.45199999999999996</v>
      </c>
      <c r="D109" s="35">
        <f>'Data Cleaning'!D109-'Data Cleaning'!C109</f>
        <v>0.16500000000000004</v>
      </c>
      <c r="E109" s="35">
        <f>'Data Cleaning'!E109-'Data Cleaning'!B109</f>
        <v>1.0110000000000001</v>
      </c>
      <c r="F109" s="35">
        <f>'Data Cleaning'!K109-'Data Cleaning'!D109</f>
        <v>-0.79899999999999949</v>
      </c>
    </row>
    <row r="110" spans="1:6" x14ac:dyDescent="0.3">
      <c r="A110" s="2">
        <v>42339</v>
      </c>
      <c r="B110" s="35">
        <f>'Data Cleaning'!D110-'Data Cleaning'!B110</f>
        <v>0.45899999999999963</v>
      </c>
      <c r="C110" s="35">
        <f>'Data Cleaning'!E110-'Data Cleaning'!D110</f>
        <v>0.3180000000000005</v>
      </c>
      <c r="D110" s="35">
        <f>'Data Cleaning'!D110-'Data Cleaning'!C110</f>
        <v>3.5999999999999588E-2</v>
      </c>
      <c r="E110" s="35">
        <f>'Data Cleaning'!E110-'Data Cleaning'!B110</f>
        <v>0.77700000000000014</v>
      </c>
      <c r="F110" s="35">
        <f>'Data Cleaning'!K110-'Data Cleaning'!D110</f>
        <v>0.74199999999999999</v>
      </c>
    </row>
    <row r="111" spans="1:6" x14ac:dyDescent="0.3">
      <c r="A111" s="2">
        <v>42309</v>
      </c>
      <c r="B111" s="35">
        <f>'Data Cleaning'!D111-'Data Cleaning'!B111</f>
        <v>0.5389999999999997</v>
      </c>
      <c r="C111" s="35">
        <f>'Data Cleaning'!E111-'Data Cleaning'!D111</f>
        <v>0.21000000000000085</v>
      </c>
      <c r="D111" s="35">
        <f>'Data Cleaning'!D111-'Data Cleaning'!C111</f>
        <v>-5.3000000000000824E-2</v>
      </c>
      <c r="E111" s="35">
        <f>'Data Cleaning'!E111-'Data Cleaning'!B111</f>
        <v>0.74900000000000055</v>
      </c>
      <c r="F111" s="35">
        <f>'Data Cleaning'!K111-'Data Cleaning'!D111</f>
        <v>0.71400000000000041</v>
      </c>
    </row>
    <row r="112" spans="1:6" x14ac:dyDescent="0.3">
      <c r="A112" s="2">
        <v>42278</v>
      </c>
      <c r="B112" s="35">
        <f>'Data Cleaning'!D112-'Data Cleaning'!B112</f>
        <v>0.44199999999999928</v>
      </c>
      <c r="C112" s="35">
        <f>'Data Cleaning'!E112-'Data Cleaning'!D112</f>
        <v>0.21300000000000008</v>
      </c>
      <c r="D112" s="35">
        <f>'Data Cleaning'!D112-'Data Cleaning'!C112</f>
        <v>-3.5000000000000142E-2</v>
      </c>
      <c r="E112" s="35">
        <f>'Data Cleaning'!E112-'Data Cleaning'!B112</f>
        <v>0.65499999999999936</v>
      </c>
      <c r="F112" s="35">
        <f>'Data Cleaning'!K112-'Data Cleaning'!D112</f>
        <v>0.86000000000000032</v>
      </c>
    </row>
    <row r="113" spans="1:6" x14ac:dyDescent="0.3">
      <c r="A113" s="2">
        <v>42248</v>
      </c>
      <c r="B113" s="35">
        <f>'Data Cleaning'!D113-'Data Cleaning'!B113</f>
        <v>0.35299999999999976</v>
      </c>
      <c r="C113" s="35">
        <f>'Data Cleaning'!E113-'Data Cleaning'!D113</f>
        <v>0.27600000000000069</v>
      </c>
      <c r="D113" s="35">
        <f>'Data Cleaning'!D113-'Data Cleaning'!C113</f>
        <v>-8.7000000000000632E-2</v>
      </c>
      <c r="E113" s="35">
        <f>'Data Cleaning'!E113-'Data Cleaning'!B113</f>
        <v>0.62900000000000045</v>
      </c>
      <c r="F113" s="35">
        <f>'Data Cleaning'!K113-'Data Cleaning'!D113</f>
        <v>0.9610000000000003</v>
      </c>
    </row>
    <row r="114" spans="1:6" x14ac:dyDescent="0.3">
      <c r="A114" s="2">
        <v>42217</v>
      </c>
      <c r="B114" s="35">
        <f>'Data Cleaning'!D114-'Data Cleaning'!B114</f>
        <v>0.36299999999999955</v>
      </c>
      <c r="C114" s="35">
        <f>'Data Cleaning'!E114-'Data Cleaning'!D114</f>
        <v>0.20999999999999996</v>
      </c>
      <c r="D114" s="35">
        <f>'Data Cleaning'!D114-'Data Cleaning'!C114</f>
        <v>-0.12300000000000022</v>
      </c>
      <c r="E114" s="35">
        <f>'Data Cleaning'!E114-'Data Cleaning'!B114</f>
        <v>0.57299999999999951</v>
      </c>
      <c r="F114" s="35">
        <f>'Data Cleaning'!K114-'Data Cleaning'!D114</f>
        <v>0.71600000000000019</v>
      </c>
    </row>
    <row r="115" spans="1:6" x14ac:dyDescent="0.3">
      <c r="A115" s="2">
        <v>42186</v>
      </c>
      <c r="B115" s="35">
        <f>'Data Cleaning'!D115-'Data Cleaning'!B115</f>
        <v>0.21999999999999975</v>
      </c>
      <c r="C115" s="35">
        <f>'Data Cleaning'!E115-'Data Cleaning'!D115</f>
        <v>0.21600000000000019</v>
      </c>
      <c r="D115" s="35">
        <f>'Data Cleaning'!D115-'Data Cleaning'!C115</f>
        <v>-0.12899999999999956</v>
      </c>
      <c r="E115" s="35">
        <f>'Data Cleaning'!E115-'Data Cleaning'!B115</f>
        <v>0.43599999999999994</v>
      </c>
      <c r="F115" s="35">
        <f>'Data Cleaning'!K115-'Data Cleaning'!D115</f>
        <v>0.69399999999999995</v>
      </c>
    </row>
    <row r="116" spans="1:6" x14ac:dyDescent="0.3">
      <c r="A116" s="2">
        <v>42156</v>
      </c>
      <c r="B116" s="35">
        <f>'Data Cleaning'!D116-'Data Cleaning'!B116</f>
        <v>0.18400000000000016</v>
      </c>
      <c r="C116" s="35">
        <f>'Data Cleaning'!E116-'Data Cleaning'!D116</f>
        <v>0.2790000000000008</v>
      </c>
      <c r="D116" s="35">
        <f>'Data Cleaning'!D116-'Data Cleaning'!C116</f>
        <v>-0.20000000000000018</v>
      </c>
      <c r="E116" s="35">
        <f>'Data Cleaning'!E116-'Data Cleaning'!B116</f>
        <v>0.46300000000000097</v>
      </c>
      <c r="F116" s="35">
        <f>'Data Cleaning'!K116-'Data Cleaning'!D116</f>
        <v>0.63900000000000023</v>
      </c>
    </row>
    <row r="117" spans="1:6" x14ac:dyDescent="0.3">
      <c r="A117" s="2">
        <v>42125</v>
      </c>
      <c r="B117" s="35">
        <f>'Data Cleaning'!D117-'Data Cleaning'!B117</f>
        <v>8.7000000000000632E-2</v>
      </c>
      <c r="C117" s="35">
        <f>'Data Cleaning'!E117-'Data Cleaning'!D117</f>
        <v>0.13999999999999968</v>
      </c>
      <c r="D117" s="35">
        <f>'Data Cleaning'!D117-'Data Cleaning'!C117</f>
        <v>-2.5999999999999801E-2</v>
      </c>
      <c r="E117" s="35">
        <f>'Data Cleaning'!E117-'Data Cleaning'!B117</f>
        <v>0.22700000000000031</v>
      </c>
      <c r="F117" s="35">
        <f>'Data Cleaning'!K117-'Data Cleaning'!D117</f>
        <v>0.68499999999999961</v>
      </c>
    </row>
    <row r="118" spans="1:6" x14ac:dyDescent="0.3">
      <c r="A118" s="2">
        <v>42095</v>
      </c>
      <c r="B118" s="35">
        <f>'Data Cleaning'!D118-'Data Cleaning'!B118</f>
        <v>-5.9999999999993392E-3</v>
      </c>
      <c r="C118" s="35">
        <f>'Data Cleaning'!E118-'Data Cleaning'!D118</f>
        <v>4.0999999999999481E-2</v>
      </c>
      <c r="D118" s="35">
        <f>'Data Cleaning'!D118-'Data Cleaning'!C118</f>
        <v>-1.499999999999968E-2</v>
      </c>
      <c r="E118" s="35">
        <f>'Data Cleaning'!E118-'Data Cleaning'!B118</f>
        <v>3.5000000000000142E-2</v>
      </c>
      <c r="F118" s="35">
        <f>'Data Cleaning'!K118-'Data Cleaning'!D118</f>
        <v>0.63999999999999968</v>
      </c>
    </row>
    <row r="119" spans="1:6" x14ac:dyDescent="0.3">
      <c r="A119" s="2">
        <v>42064</v>
      </c>
      <c r="B119" s="35">
        <f>'Data Cleaning'!D119-'Data Cleaning'!B119</f>
        <v>-5.8999999999999275E-2</v>
      </c>
      <c r="C119" s="35">
        <f>'Data Cleaning'!E119-'Data Cleaning'!D119</f>
        <v>4.3999999999999595E-2</v>
      </c>
      <c r="D119" s="35">
        <f>'Data Cleaning'!D119-'Data Cleaning'!C119</f>
        <v>-1.0999999999999233E-2</v>
      </c>
      <c r="E119" s="35">
        <f>'Data Cleaning'!E119-'Data Cleaning'!B119</f>
        <v>-1.499999999999968E-2</v>
      </c>
      <c r="F119" s="35">
        <f>'Data Cleaning'!K119-'Data Cleaning'!D119</f>
        <v>0.76199999999999957</v>
      </c>
    </row>
    <row r="120" spans="1:6" x14ac:dyDescent="0.3">
      <c r="A120" s="2">
        <v>42036</v>
      </c>
      <c r="B120" s="35">
        <f>'Data Cleaning'!D120-'Data Cleaning'!B120</f>
        <v>-0.14999999999999947</v>
      </c>
      <c r="C120" s="35">
        <f>'Data Cleaning'!E120-'Data Cleaning'!D120</f>
        <v>-3.6999999999999922E-2</v>
      </c>
      <c r="D120" s="35">
        <f>'Data Cleaning'!D120-'Data Cleaning'!C120</f>
        <v>-5.2999999999999936E-2</v>
      </c>
      <c r="E120" s="35">
        <f>'Data Cleaning'!E120-'Data Cleaning'!B120</f>
        <v>-0.18699999999999939</v>
      </c>
      <c r="F120" s="35">
        <f>'Data Cleaning'!K120-'Data Cleaning'!D120</f>
        <v>0.7759999999999998</v>
      </c>
    </row>
    <row r="121" spans="1:6" x14ac:dyDescent="0.3">
      <c r="A121" s="2">
        <v>42005</v>
      </c>
      <c r="B121" s="35">
        <f>'Data Cleaning'!D121-'Data Cleaning'!B121</f>
        <v>-0.36499999999999932</v>
      </c>
      <c r="C121" s="35">
        <f>'Data Cleaning'!E121-'Data Cleaning'!D121</f>
        <v>4.0000000000004476E-3</v>
      </c>
      <c r="D121" s="35">
        <f>'Data Cleaning'!D121-'Data Cleaning'!C121</f>
        <v>1.9000000000000128E-2</v>
      </c>
      <c r="E121" s="35">
        <f>'Data Cleaning'!E121-'Data Cleaning'!B121</f>
        <v>-0.36099999999999888</v>
      </c>
      <c r="F121" s="35">
        <f>'Data Cleaning'!K121-'Data Cleaning'!D121</f>
        <v>0.80900000000000016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5CF4-43AE-4E83-B05D-41012C2FDB09}">
  <dimension ref="A1:J10"/>
  <sheetViews>
    <sheetView tabSelected="1" zoomScale="92" workbookViewId="0">
      <selection activeCell="B2" sqref="B2"/>
    </sheetView>
  </sheetViews>
  <sheetFormatPr defaultRowHeight="16.2" x14ac:dyDescent="0.3"/>
  <cols>
    <col min="1" max="1" width="24.109375" style="30" customWidth="1"/>
    <col min="2" max="2" width="17" style="30" customWidth="1"/>
    <col min="3" max="3" width="14.77734375" style="30" customWidth="1"/>
    <col min="4" max="4" width="12.109375" style="30" customWidth="1"/>
    <col min="5" max="5" width="13.88671875" style="30" customWidth="1"/>
    <col min="6" max="6" width="13.5546875" style="30" customWidth="1"/>
    <col min="7" max="7" width="14.109375" style="30" customWidth="1"/>
    <col min="8" max="8" width="12.109375" style="30" customWidth="1"/>
    <col min="9" max="9" width="17.44140625" style="30" customWidth="1"/>
    <col min="10" max="10" width="18.109375" style="30" customWidth="1"/>
    <col min="11" max="16384" width="8.88671875" style="30"/>
  </cols>
  <sheetData>
    <row r="1" spans="1:10" ht="46.8" customHeight="1" x14ac:dyDescent="0.3">
      <c r="A1" s="32" t="s">
        <v>145</v>
      </c>
      <c r="B1" s="32" t="s">
        <v>163</v>
      </c>
      <c r="C1" s="32" t="s">
        <v>164</v>
      </c>
      <c r="D1" s="32" t="s">
        <v>165</v>
      </c>
      <c r="E1" s="32" t="s">
        <v>166</v>
      </c>
      <c r="F1" s="32" t="s">
        <v>50</v>
      </c>
      <c r="G1" s="32" t="s">
        <v>152</v>
      </c>
      <c r="H1" s="32" t="s">
        <v>139</v>
      </c>
      <c r="I1" s="32" t="s">
        <v>140</v>
      </c>
      <c r="J1" s="32" t="s">
        <v>157</v>
      </c>
    </row>
    <row r="2" spans="1:10" ht="30.6" customHeight="1" x14ac:dyDescent="0.3">
      <c r="A2" s="32" t="s">
        <v>163</v>
      </c>
      <c r="B2" s="39">
        <f>CORREL('Data Cleaning'!B2:B121,'Data Cleaning'!B2:B121)</f>
        <v>1</v>
      </c>
      <c r="C2" s="39">
        <f>CORREL('Data Cleaning'!B2:B121,'Data Cleaning'!C2:C121)</f>
        <v>0.94522222869362682</v>
      </c>
      <c r="D2" s="39">
        <f>CORREL('Data Cleaning'!B2:B121,'Data Cleaning'!D2:D121)</f>
        <v>0.87000084546764345</v>
      </c>
      <c r="E2" s="39">
        <f>CORREL('Data Cleaning'!B2:B121,'Data Cleaning'!E2:E121)</f>
        <v>0.74764789957936528</v>
      </c>
      <c r="F2" s="39">
        <f>CORREL('Data Cleaning'!B2:B121,'Data Cleaning'!F2:F121)</f>
        <v>0.4365241562507835</v>
      </c>
      <c r="G2" s="39">
        <f>CORREL('Data Cleaning'!B2:B121,'Data Cleaning'!G2:G121)</f>
        <v>-0.31012485661931105</v>
      </c>
      <c r="H2" s="39">
        <f>CORREL('Data Cleaning'!B2:B121,'Data Cleaning'!H2:H121)</f>
        <v>0.97136592705194436</v>
      </c>
      <c r="I2" s="39">
        <f>CORREL('Data Cleaning'!B2:B121,'Data Cleaning'!I2:I121)</f>
        <v>-0.10759599831766922</v>
      </c>
      <c r="J2" s="39">
        <f>CORREL('Data Cleaning'!B2:B121,'Data Cleaning'!K2:K121)</f>
        <v>0.62850542192057379</v>
      </c>
    </row>
    <row r="3" spans="1:10" ht="31.2" customHeight="1" x14ac:dyDescent="0.3">
      <c r="A3" s="32" t="s">
        <v>164</v>
      </c>
      <c r="B3" s="39">
        <f>CORREL('Data Cleaning'!C2:C121,'Data Cleaning'!B2:B121)</f>
        <v>0.94522222869362682</v>
      </c>
      <c r="C3" s="39">
        <f>CORREL('Data Cleaning'!C2:C121,'Data Cleaning'!C2:C121)</f>
        <v>1</v>
      </c>
      <c r="D3" s="39">
        <f>CORREL('Data Cleaning'!C2:C121,'Data Cleaning'!D2:D121)</f>
        <v>0.96585399193208388</v>
      </c>
      <c r="E3" s="39">
        <f>CORREL('Data Cleaning'!C2:C121,'Data Cleaning'!E2:E121)</f>
        <v>0.90367789403302823</v>
      </c>
      <c r="F3" s="39">
        <f>CORREL('Data Cleaning'!C2:C121,'Data Cleaning'!F2:F121)</f>
        <v>0.4605080384502368</v>
      </c>
      <c r="G3" s="39">
        <f>CORREL('Data Cleaning'!C2:C121,'Data Cleaning'!G2:G121)</f>
        <v>-0.24190776540407111</v>
      </c>
      <c r="H3" s="39">
        <f>CORREL('Data Cleaning'!C2:C121,'Data Cleaning'!H2:H121)</f>
        <v>0.89206422123239049</v>
      </c>
      <c r="I3" s="39">
        <f>CORREL('Data Cleaning'!C2:C121,'Data Cleaning'!I2:I121)</f>
        <v>-1.855581031845532E-2</v>
      </c>
      <c r="J3" s="39">
        <f>CORREL('Data Cleaning'!C2:C121,'Data Cleaning'!K2:K121)</f>
        <v>0.70697967490147484</v>
      </c>
    </row>
    <row r="4" spans="1:10" ht="31.8" customHeight="1" x14ac:dyDescent="0.3">
      <c r="A4" s="32" t="s">
        <v>165</v>
      </c>
      <c r="B4" s="39">
        <f>CORREL('Data Cleaning'!D2:D121,'Data Cleaning'!B2:B121)</f>
        <v>0.87000084546764345</v>
      </c>
      <c r="C4" s="39">
        <f>CORREL('Data Cleaning'!D2:D121,'Data Cleaning'!C2:C121)</f>
        <v>0.96585399193208388</v>
      </c>
      <c r="D4" s="39">
        <f>CORREL('Data Cleaning'!D2:D121,'Data Cleaning'!D2:D121)</f>
        <v>1</v>
      </c>
      <c r="E4" s="39">
        <f>CORREL('Data Cleaning'!D2:D121,'Data Cleaning'!E2:E121)</f>
        <v>0.93846096397059975</v>
      </c>
      <c r="F4" s="39">
        <f>CORREL('Data Cleaning'!D2:D121,'Data Cleaning'!F2:F121)</f>
        <v>0.41899015549885638</v>
      </c>
      <c r="G4" s="39">
        <f>CORREL('Data Cleaning'!D2:D121,'Data Cleaning'!G2:G121)</f>
        <v>-0.14473318786627232</v>
      </c>
      <c r="H4" s="39">
        <f>CORREL('Data Cleaning'!D2:D121,'Data Cleaning'!H2:H121)</f>
        <v>0.79796962133455596</v>
      </c>
      <c r="I4" s="39">
        <f>CORREL('Data Cleaning'!D2:D121,'Data Cleaning'!I2:I121)</f>
        <v>-5.5948239608399428E-3</v>
      </c>
      <c r="J4" s="39">
        <f>CORREL('Data Cleaning'!D2:D121,'Data Cleaning'!K2:K121)</f>
        <v>0.69172262219331759</v>
      </c>
    </row>
    <row r="5" spans="1:10" ht="31.8" customHeight="1" x14ac:dyDescent="0.3">
      <c r="A5" s="32" t="s">
        <v>166</v>
      </c>
      <c r="B5" s="39">
        <f>CORREL('Data Cleaning'!E2:E121,'Data Cleaning'!B2:B121)</f>
        <v>0.74764789957936528</v>
      </c>
      <c r="C5" s="39">
        <f>CORREL('Data Cleaning'!E2:E121,'Data Cleaning'!C2:C121)</f>
        <v>0.90367789403302823</v>
      </c>
      <c r="D5" s="39">
        <f>CORREL('Data Cleaning'!E2:E121,'Data Cleaning'!D2:D121)</f>
        <v>0.93846096397059975</v>
      </c>
      <c r="E5" s="39">
        <f>CORREL('Data Cleaning'!E2:E121,'Data Cleaning'!E2:E121)</f>
        <v>0.99999999999999989</v>
      </c>
      <c r="F5" s="39">
        <f>CORREL('Data Cleaning'!E2:E121,'Data Cleaning'!F2:F121)</f>
        <v>0.44396449420865908</v>
      </c>
      <c r="G5" s="39">
        <f>CORREL('Data Cleaning'!E2:E121,'Data Cleaning'!G2:G121)</f>
        <v>-0.17274345323916854</v>
      </c>
      <c r="H5" s="39">
        <f>CORREL('Data Cleaning'!E2:E121,'Data Cleaning'!H2:H121)</f>
        <v>0.6696350391292224</v>
      </c>
      <c r="I5" s="39">
        <f>CORREL('Data Cleaning'!E2:E121,'Data Cleaning'!I2:I121)</f>
        <v>0.19986010687438288</v>
      </c>
      <c r="J5" s="39">
        <f>CORREL('Data Cleaning'!E2:E121,'Data Cleaning'!K2:K121)</f>
        <v>0.65059724008744613</v>
      </c>
    </row>
    <row r="6" spans="1:10" ht="30.6" customHeight="1" x14ac:dyDescent="0.3">
      <c r="A6" s="32" t="s">
        <v>50</v>
      </c>
      <c r="B6" s="39">
        <f>CORREL('Data Cleaning'!F2:F121,'Data Cleaning'!B2:B121)</f>
        <v>0.4365241562507835</v>
      </c>
      <c r="C6" s="39">
        <f>CORREL('Data Cleaning'!F2:F121,'Data Cleaning'!C2:C121)</f>
        <v>0.4605080384502368</v>
      </c>
      <c r="D6" s="39">
        <f>CORREL('Data Cleaning'!F2:F121,'Data Cleaning'!D2:D121)</f>
        <v>0.41899015549885638</v>
      </c>
      <c r="E6" s="39">
        <f>CORREL('Data Cleaning'!F2:F121,'Data Cleaning'!E2:E121)</f>
        <v>0.44396449420865908</v>
      </c>
      <c r="F6" s="39">
        <f>CORREL('Data Cleaning'!F2:F121,'Data Cleaning'!F2:F121)</f>
        <v>1</v>
      </c>
      <c r="G6" s="39">
        <f>CORREL('Data Cleaning'!F2:F121,'Data Cleaning'!G2:G121)</f>
        <v>-0.20831488683531638</v>
      </c>
      <c r="H6" s="39">
        <f>CORREL('Data Cleaning'!F2:F121,'Data Cleaning'!H2:H121)</f>
        <v>0.37183380118154408</v>
      </c>
      <c r="I6" s="39">
        <f>CORREL('Data Cleaning'!F2:F121,'Data Cleaning'!I2:I121)</f>
        <v>-0.18324962148010004</v>
      </c>
      <c r="J6" s="39">
        <f>CORREL('Data Cleaning'!F2:F121,'Data Cleaning'!K2:K121)</f>
        <v>0.34096857306911355</v>
      </c>
    </row>
    <row r="7" spans="1:10" ht="29.4" customHeight="1" x14ac:dyDescent="0.3">
      <c r="A7" s="32" t="s">
        <v>152</v>
      </c>
      <c r="B7" s="39">
        <f>CORREL('Data Cleaning'!G2:G121,'Data Cleaning'!B2:B121)</f>
        <v>-0.31012485661931105</v>
      </c>
      <c r="C7" s="39">
        <f>CORREL('Data Cleaning'!G2:G121,'Data Cleaning'!C2:C121)</f>
        <v>-0.24190776540407111</v>
      </c>
      <c r="D7" s="39">
        <f>CORREL('Data Cleaning'!G2:G121,'Data Cleaning'!D2:D121)</f>
        <v>-0.14473318786627232</v>
      </c>
      <c r="E7" s="39">
        <f>CORREL('Data Cleaning'!G2:G121,'Data Cleaning'!E2:E121)</f>
        <v>-0.17274345323916854</v>
      </c>
      <c r="F7" s="39">
        <f>CORREL('Data Cleaning'!G2:G121,'Data Cleaning'!F2:F121)</f>
        <v>-0.20831488683531638</v>
      </c>
      <c r="G7" s="39">
        <f>CORREL('Data Cleaning'!G2:G121,'Data Cleaning'!G2:G121)</f>
        <v>1.0000000000000002</v>
      </c>
      <c r="H7" s="39">
        <f>CORREL('Data Cleaning'!G2:G121,'Data Cleaning'!H2:H121)</f>
        <v>-0.31609740186073548</v>
      </c>
      <c r="I7" s="39">
        <f>CORREL('Data Cleaning'!G2:G121,'Data Cleaning'!I2:I121)</f>
        <v>-0.23417411877752001</v>
      </c>
      <c r="J7" s="39">
        <f>CORREL('Data Cleaning'!G2:G121,'Data Cleaning'!K2:K121)</f>
        <v>-0.18064495528378538</v>
      </c>
    </row>
    <row r="8" spans="1:10" ht="33" customHeight="1" x14ac:dyDescent="0.3">
      <c r="A8" s="32" t="s">
        <v>139</v>
      </c>
      <c r="B8" s="39">
        <f>CORREL('Data Cleaning'!H2:H121,'Data Cleaning'!B2:B121)</f>
        <v>0.97136592705194436</v>
      </c>
      <c r="C8" s="39">
        <f>CORREL('Data Cleaning'!H2:H121,'Data Cleaning'!C2:C121)</f>
        <v>0.89206422123239049</v>
      </c>
      <c r="D8" s="39">
        <f>CORREL('Data Cleaning'!H2:H121,'Data Cleaning'!D2:D121)</f>
        <v>0.79796962133455596</v>
      </c>
      <c r="E8" s="39">
        <f>CORREL('Data Cleaning'!H2:H121,'Data Cleaning'!E2:E121)</f>
        <v>0.6696350391292224</v>
      </c>
      <c r="F8" s="39">
        <f>CORREL('Data Cleaning'!H2:H121,'Data Cleaning'!F2:F121)</f>
        <v>0.37183380118154408</v>
      </c>
      <c r="G8" s="39">
        <f>CORREL('Data Cleaning'!H2:H121,'Data Cleaning'!G2:G121)</f>
        <v>-0.31609740186073548</v>
      </c>
      <c r="H8" s="39">
        <f>CORREL('Data Cleaning'!H2:H121,'Data Cleaning'!H2:H121)</f>
        <v>0.99999999999999989</v>
      </c>
      <c r="I8" s="39">
        <f>CORREL('Data Cleaning'!H2:H121,'Data Cleaning'!I2:I121)</f>
        <v>-6.8368543504760099E-2</v>
      </c>
      <c r="J8" s="39">
        <f>CORREL('Data Cleaning'!H2:H121,'Data Cleaning'!K2:K121)</f>
        <v>0.6126411568251362</v>
      </c>
    </row>
    <row r="9" spans="1:10" ht="34.200000000000003" customHeight="1" x14ac:dyDescent="0.3">
      <c r="A9" s="32" t="s">
        <v>140</v>
      </c>
      <c r="B9" s="39">
        <f>CORREL('Data Cleaning'!I2:I121,'Data Cleaning'!B2:B121)</f>
        <v>-0.10759599831766922</v>
      </c>
      <c r="C9" s="39">
        <f>CORREL('Data Cleaning'!I2:I121,'Data Cleaning'!C2:C121)</f>
        <v>-1.855581031845532E-2</v>
      </c>
      <c r="D9" s="39">
        <f>CORREL('Data Cleaning'!I2:I121,'Data Cleaning'!D2:D121)</f>
        <v>-5.5948239608399428E-3</v>
      </c>
      <c r="E9" s="39">
        <f>CORREL('Data Cleaning'!I2:I121,'Data Cleaning'!E2:E121)</f>
        <v>0.19986010687438288</v>
      </c>
      <c r="F9" s="39">
        <f>CORREL('Data Cleaning'!I2:I121,'Data Cleaning'!F2:F121)</f>
        <v>-0.18324962148010004</v>
      </c>
      <c r="G9" s="39">
        <f>CORREL('Data Cleaning'!I2:I121,'Data Cleaning'!G2:G121)</f>
        <v>-0.23417411877752001</v>
      </c>
      <c r="H9" s="39">
        <f>CORREL('Data Cleaning'!I2:I121,'Data Cleaning'!H2:H121)</f>
        <v>-6.8368543504760099E-2</v>
      </c>
      <c r="I9" s="39">
        <f>CORREL('Data Cleaning'!I2:I121,'Data Cleaning'!I2:I121)</f>
        <v>0.99999999999999989</v>
      </c>
      <c r="J9" s="39">
        <f>CORREL('Data Cleaning'!I2:I121,'Data Cleaning'!K2:K121)</f>
        <v>-5.9552010931557584E-2</v>
      </c>
    </row>
    <row r="10" spans="1:10" ht="39.6" customHeight="1" x14ac:dyDescent="0.3">
      <c r="A10" s="32" t="s">
        <v>157</v>
      </c>
      <c r="B10" s="39">
        <f>CORREL('Data Cleaning'!B2:B121,'Data Cleaning'!K2:K121)</f>
        <v>0.62850542192057379</v>
      </c>
      <c r="C10" s="39">
        <f>CORREL('Data Cleaning'!C2:C121,'Data Cleaning'!K2:K121)</f>
        <v>0.70697967490147484</v>
      </c>
      <c r="D10" s="39">
        <f>CORREL('Data Cleaning'!D2:D121,'Data Cleaning'!K2:K121)</f>
        <v>0.69172262219331759</v>
      </c>
      <c r="E10" s="39">
        <f>CORREL('Data Cleaning'!E2:E121,'Data Cleaning'!K2:K121)</f>
        <v>0.65059724008744613</v>
      </c>
      <c r="F10" s="39">
        <f>CORREL('Data Cleaning'!F2:F121,'Data Cleaning'!K2:K121)</f>
        <v>0.34096857306911355</v>
      </c>
      <c r="G10" s="39">
        <f>CORREL('Data Cleaning'!G2:G121,'Data Cleaning'!K2:K121)</f>
        <v>-0.18064495528378538</v>
      </c>
      <c r="H10" s="39">
        <f>CORREL('Data Cleaning'!H2:H121,'Data Cleaning'!K2:K121)</f>
        <v>0.6126411568251362</v>
      </c>
      <c r="I10" s="39">
        <f>CORREL('Data Cleaning'!I2:I121,'Data Cleaning'!K2:K121)</f>
        <v>-5.9552010931557584E-2</v>
      </c>
      <c r="J10" s="39">
        <f>CORREL('Data Cleaning'!K2:K121,'Data Cleaning'!K2:K121)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Introduction</vt:lpstr>
      <vt:lpstr>Data Collection</vt:lpstr>
      <vt:lpstr>Data Cleaning</vt:lpstr>
      <vt:lpstr>Summary Statistics</vt:lpstr>
      <vt:lpstr>Data Visualisation</vt:lpstr>
      <vt:lpstr>Yield Spreads Visualisation</vt:lpstr>
      <vt:lpstr>Correlation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Atharva Natani</dc:creator>
  <cp:lastModifiedBy>Atharva Natani</cp:lastModifiedBy>
  <dcterms:created xsi:type="dcterms:W3CDTF">2025-02-10T10:11:33Z</dcterms:created>
  <dcterms:modified xsi:type="dcterms:W3CDTF">2025-02-18T13:10:32Z</dcterms:modified>
</cp:coreProperties>
</file>