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Itvedant CR3-15\Documents\Atharva\EXCEL\15_04_2024\"/>
    </mc:Choice>
  </mc:AlternateContent>
  <xr:revisionPtr revIDLastSave="0" documentId="13_ncr:1_{3915B6AB-B4F4-4F6B-B805-FC816E98C03D}" xr6:coauthVersionLast="47" xr6:coauthVersionMax="47" xr10:uidLastSave="{00000000-0000-0000-0000-000000000000}"/>
  <bookViews>
    <workbookView xWindow="-120" yWindow="-120" windowWidth="20730" windowHeight="11160" activeTab="5" xr2:uid="{A723CABC-6189-4063-A8FF-479F1199834E}"/>
  </bookViews>
  <sheets>
    <sheet name="Pivot_Table1" sheetId="2" r:id="rId1"/>
    <sheet name="Pivot_Table2" sheetId="3" r:id="rId2"/>
    <sheet name="Pivot_Chart1" sheetId="6" r:id="rId3"/>
    <sheet name="Pivot_Chart2" sheetId="7" r:id="rId4"/>
    <sheet name="DASHBOARD" sheetId="8" r:id="rId5"/>
    <sheet name="Macros" sheetId="9" r:id="rId6"/>
  </sheets>
  <definedNames>
    <definedName name="_xlnm._FilterDatabase" localSheetId="1" hidden="1">Pivot_Table2!$A$1:$G$238</definedName>
    <definedName name="NativeTimeline_Month">#N/A</definedName>
    <definedName name="Slicer_Net_Sales">#N/A</definedName>
    <definedName name="Slicer_Product">#N/A</definedName>
  </definedNames>
  <calcPr calcId="181029"/>
  <pivotCaches>
    <pivotCache cacheId="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6" i="9" l="1"/>
  <c r="K27" i="9"/>
  <c r="K28" i="9"/>
  <c r="K29" i="9"/>
  <c r="J26" i="9"/>
  <c r="J27" i="9"/>
  <c r="J28" i="9"/>
  <c r="J29" i="9"/>
  <c r="J25" i="9"/>
  <c r="K25" i="9" s="1"/>
  <c r="K17" i="9"/>
  <c r="K18" i="9"/>
  <c r="K19" i="9"/>
  <c r="K20" i="9"/>
  <c r="K16" i="9"/>
  <c r="J17" i="9"/>
  <c r="J18" i="9"/>
  <c r="J19" i="9"/>
  <c r="J20" i="9"/>
  <c r="J16" i="9"/>
  <c r="E10" i="9"/>
  <c r="E11" i="9"/>
  <c r="E12" i="9"/>
  <c r="E9" i="9"/>
  <c r="J4" i="9"/>
  <c r="J5" i="9"/>
  <c r="J6" i="9"/>
  <c r="J3" i="9"/>
  <c r="E4" i="9"/>
  <c r="E5" i="9"/>
  <c r="E6" i="9"/>
  <c r="E3" i="9"/>
</calcChain>
</file>

<file path=xl/sharedStrings.xml><?xml version="1.0" encoding="utf-8"?>
<sst xmlns="http://schemas.openxmlformats.org/spreadsheetml/2006/main" count="859" uniqueCount="83">
  <si>
    <t>Premium ($)</t>
  </si>
  <si>
    <t>Name</t>
  </si>
  <si>
    <t>Gender</t>
  </si>
  <si>
    <t>Age</t>
  </si>
  <si>
    <t>City</t>
  </si>
  <si>
    <t>Vintage (In months)</t>
  </si>
  <si>
    <t>Joe</t>
  </si>
  <si>
    <t>Jon</t>
  </si>
  <si>
    <t>Catherine</t>
  </si>
  <si>
    <t>Lucy</t>
  </si>
  <si>
    <t>Alex</t>
  </si>
  <si>
    <t>Andy</t>
  </si>
  <si>
    <t>Natasha</t>
  </si>
  <si>
    <t>Prasad</t>
  </si>
  <si>
    <t>Rita</t>
  </si>
  <si>
    <t>Chris</t>
  </si>
  <si>
    <t>Mark</t>
  </si>
  <si>
    <t>M</t>
  </si>
  <si>
    <t>F</t>
  </si>
  <si>
    <t>London</t>
  </si>
  <si>
    <t>Nottinghiam</t>
  </si>
  <si>
    <t>Birmingham</t>
  </si>
  <si>
    <t>Manchester</t>
  </si>
  <si>
    <t>Edinburgh</t>
  </si>
  <si>
    <t>Oxford</t>
  </si>
  <si>
    <t>Bradford</t>
  </si>
  <si>
    <t>Nottingham</t>
  </si>
  <si>
    <t>Anthony</t>
  </si>
  <si>
    <t>Policy details</t>
  </si>
  <si>
    <t>Product id</t>
  </si>
  <si>
    <t>Product type</t>
  </si>
  <si>
    <t>Customer id</t>
  </si>
  <si>
    <t>Polic_id</t>
  </si>
  <si>
    <t>Child Plan</t>
  </si>
  <si>
    <t>Pension</t>
  </si>
  <si>
    <t>Investment</t>
  </si>
  <si>
    <t>Protection</t>
  </si>
  <si>
    <t>Month</t>
  </si>
  <si>
    <t>Salesman</t>
  </si>
  <si>
    <t>Region</t>
  </si>
  <si>
    <t>Product</t>
  </si>
  <si>
    <t>No. Customer</t>
  </si>
  <si>
    <t>Net Sales</t>
  </si>
  <si>
    <t>Profit / Loss</t>
  </si>
  <si>
    <t>Tav</t>
  </si>
  <si>
    <t>Kun</t>
  </si>
  <si>
    <t>Nav</t>
  </si>
  <si>
    <t>Aam</t>
  </si>
  <si>
    <t>Gau</t>
  </si>
  <si>
    <t>Lawrence</t>
  </si>
  <si>
    <t>Joseph</t>
  </si>
  <si>
    <t>Maria</t>
  </si>
  <si>
    <t>Matt</t>
  </si>
  <si>
    <t>Sor</t>
  </si>
  <si>
    <t>Twq</t>
  </si>
  <si>
    <t>FastCar</t>
  </si>
  <si>
    <t>RapidZoo</t>
  </si>
  <si>
    <t>SuperGlue</t>
  </si>
  <si>
    <t>North</t>
  </si>
  <si>
    <t>West</t>
  </si>
  <si>
    <t>East</t>
  </si>
  <si>
    <t>South</t>
  </si>
  <si>
    <t>(All)</t>
  </si>
  <si>
    <t>Sum of Profit / Loss</t>
  </si>
  <si>
    <t>Column Labels</t>
  </si>
  <si>
    <t>Grand Total</t>
  </si>
  <si>
    <t>Row Labels</t>
  </si>
  <si>
    <t>Sum of Net Sales</t>
  </si>
  <si>
    <t xml:space="preserve">Name </t>
  </si>
  <si>
    <t>English</t>
  </si>
  <si>
    <t>Maths</t>
  </si>
  <si>
    <t>Total</t>
  </si>
  <si>
    <t>A</t>
  </si>
  <si>
    <t>B</t>
  </si>
  <si>
    <t>C</t>
  </si>
  <si>
    <t>D</t>
  </si>
  <si>
    <t>Science</t>
  </si>
  <si>
    <t>Geography</t>
  </si>
  <si>
    <t>Marathi</t>
  </si>
  <si>
    <t>Hindi</t>
  </si>
  <si>
    <t>E</t>
  </si>
  <si>
    <t>Percentage</t>
  </si>
  <si>
    <t xml:space="preserve">History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</si>
</sst>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7"/>
        <bgColor indexed="64"/>
      </patternFill>
    </fill>
    <fill>
      <patternFill patternType="solid">
        <fgColor rgb="FFFFFF00"/>
        <bgColor indexed="64"/>
      </patternFill>
    </fill>
    <fill>
      <patternFill patternType="solid">
        <fgColor theme="0"/>
        <bgColor indexed="64"/>
      </patternFill>
    </fill>
    <fill>
      <patternFill patternType="solid">
        <fgColor theme="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1" fillId="0" borderId="0" xfId="0" applyFont="1"/>
    <xf numFmtId="0" fontId="1" fillId="0" borderId="0" xfId="0" applyFont="1" applyAlignment="1">
      <alignment horizontal="center"/>
    </xf>
    <xf numFmtId="0" fontId="0" fillId="0" borderId="0" xfId="0" applyAlignment="1">
      <alignment horizontal="center"/>
    </xf>
    <xf numFmtId="0" fontId="1" fillId="3" borderId="0" xfId="0" applyFont="1" applyFill="1" applyAlignment="1">
      <alignment horizontal="center"/>
    </xf>
    <xf numFmtId="0" fontId="1" fillId="3" borderId="0" xfId="0" applyFont="1" applyFill="1"/>
    <xf numFmtId="17"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4" borderId="1" xfId="0" applyFill="1" applyBorder="1" applyAlignment="1">
      <alignment horizontal="center"/>
    </xf>
    <xf numFmtId="0" fontId="0" fillId="4" borderId="1" xfId="0" applyFill="1" applyBorder="1"/>
    <xf numFmtId="0" fontId="0" fillId="0" borderId="1" xfId="0" applyBorder="1"/>
    <xf numFmtId="0" fontId="0" fillId="5" borderId="0" xfId="0" applyFill="1" applyBorder="1"/>
    <xf numFmtId="0" fontId="0" fillId="0" borderId="1" xfId="0" applyFill="1" applyBorder="1" applyAlignment="1">
      <alignment horizontal="center"/>
    </xf>
    <xf numFmtId="0" fontId="0" fillId="5" borderId="1" xfId="0" applyFill="1" applyBorder="1"/>
    <xf numFmtId="0" fontId="0" fillId="5" borderId="0"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6" borderId="1" xfId="0" applyFill="1" applyBorder="1"/>
  </cellXfs>
  <cellStyles count="1">
    <cellStyle name="Normal" xfId="0" builtinId="0"/>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[8_Pivot_Tables.xlsx]Pivot_Chart1!PivotTable3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Pivot_Chart1!$B$3:$B$4</c:f>
              <c:strCache>
                <c:ptCount val="1"/>
                <c:pt idx="0">
                  <c:v>FastCar</c:v>
                </c:pt>
              </c:strCache>
            </c:strRef>
          </c:tx>
          <c:spPr>
            <a:solidFill>
              <a:schemeClr val="accent1"/>
            </a:solidFill>
            <a:ln>
              <a:noFill/>
            </a:ln>
            <a:effectLst/>
          </c:spPr>
          <c:invertIfNegative val="0"/>
          <c:cat>
            <c:strRef>
              <c:f>Pivot_Chart1!$A$5:$A$9</c:f>
              <c:strCache>
                <c:ptCount val="4"/>
                <c:pt idx="0">
                  <c:v>Joseph</c:v>
                </c:pt>
                <c:pt idx="1">
                  <c:v>Lawrence</c:v>
                </c:pt>
                <c:pt idx="2">
                  <c:v>Maria</c:v>
                </c:pt>
                <c:pt idx="3">
                  <c:v>Matt</c:v>
                </c:pt>
              </c:strCache>
            </c:strRef>
          </c:cat>
          <c:val>
            <c:numRef>
              <c:f>Pivot_Chart1!$B$5:$B$9</c:f>
              <c:numCache>
                <c:formatCode>0</c:formatCode>
                <c:ptCount val="4"/>
                <c:pt idx="0">
                  <c:v>3995.9852050000004</c:v>
                </c:pt>
                <c:pt idx="1">
                  <c:v>4218.540481</c:v>
                </c:pt>
                <c:pt idx="2">
                  <c:v>4451.5629499999986</c:v>
                </c:pt>
                <c:pt idx="3">
                  <c:v>3935.1538980000005</c:v>
                </c:pt>
              </c:numCache>
            </c:numRef>
          </c:val>
          <c:extLst>
            <c:ext xmlns:c16="http://schemas.microsoft.com/office/drawing/2014/chart" uri="{C3380CC4-5D6E-409C-BE32-E72D297353CC}">
              <c16:uniqueId val="{00000000-99D5-4B5A-802F-6E804592B8CF}"/>
            </c:ext>
          </c:extLst>
        </c:ser>
        <c:ser>
          <c:idx val="1"/>
          <c:order val="1"/>
          <c:tx>
            <c:strRef>
              <c:f>Pivot_Chart1!$C$3:$C$4</c:f>
              <c:strCache>
                <c:ptCount val="1"/>
                <c:pt idx="0">
                  <c:v>RapidZoo</c:v>
                </c:pt>
              </c:strCache>
            </c:strRef>
          </c:tx>
          <c:spPr>
            <a:solidFill>
              <a:schemeClr val="accent2"/>
            </a:solidFill>
            <a:ln>
              <a:noFill/>
            </a:ln>
            <a:effectLst/>
          </c:spPr>
          <c:invertIfNegative val="0"/>
          <c:cat>
            <c:strRef>
              <c:f>Pivot_Chart1!$A$5:$A$9</c:f>
              <c:strCache>
                <c:ptCount val="4"/>
                <c:pt idx="0">
                  <c:v>Joseph</c:v>
                </c:pt>
                <c:pt idx="1">
                  <c:v>Lawrence</c:v>
                </c:pt>
                <c:pt idx="2">
                  <c:v>Maria</c:v>
                </c:pt>
                <c:pt idx="3">
                  <c:v>Matt</c:v>
                </c:pt>
              </c:strCache>
            </c:strRef>
          </c:cat>
          <c:val>
            <c:numRef>
              <c:f>Pivot_Chart1!$C$5:$C$9</c:f>
              <c:numCache>
                <c:formatCode>0</c:formatCode>
                <c:ptCount val="4"/>
                <c:pt idx="0">
                  <c:v>3980.9847150000001</c:v>
                </c:pt>
                <c:pt idx="1">
                  <c:v>4260.788235</c:v>
                </c:pt>
                <c:pt idx="2">
                  <c:v>3891.1639489999993</c:v>
                </c:pt>
                <c:pt idx="3">
                  <c:v>4260.9476560000003</c:v>
                </c:pt>
              </c:numCache>
            </c:numRef>
          </c:val>
          <c:extLst>
            <c:ext xmlns:c16="http://schemas.microsoft.com/office/drawing/2014/chart" uri="{C3380CC4-5D6E-409C-BE32-E72D297353CC}">
              <c16:uniqueId val="{0000000A-99D5-4B5A-802F-6E804592B8CF}"/>
            </c:ext>
          </c:extLst>
        </c:ser>
        <c:ser>
          <c:idx val="2"/>
          <c:order val="2"/>
          <c:tx>
            <c:strRef>
              <c:f>Pivot_Chart1!$D$3:$D$4</c:f>
              <c:strCache>
                <c:ptCount val="1"/>
                <c:pt idx="0">
                  <c:v>SuperGlue</c:v>
                </c:pt>
              </c:strCache>
            </c:strRef>
          </c:tx>
          <c:spPr>
            <a:solidFill>
              <a:schemeClr val="accent3"/>
            </a:solidFill>
            <a:ln>
              <a:noFill/>
            </a:ln>
            <a:effectLst/>
          </c:spPr>
          <c:invertIfNegative val="0"/>
          <c:cat>
            <c:strRef>
              <c:f>Pivot_Chart1!$A$5:$A$9</c:f>
              <c:strCache>
                <c:ptCount val="4"/>
                <c:pt idx="0">
                  <c:v>Joseph</c:v>
                </c:pt>
                <c:pt idx="1">
                  <c:v>Lawrence</c:v>
                </c:pt>
                <c:pt idx="2">
                  <c:v>Maria</c:v>
                </c:pt>
                <c:pt idx="3">
                  <c:v>Matt</c:v>
                </c:pt>
              </c:strCache>
            </c:strRef>
          </c:cat>
          <c:val>
            <c:numRef>
              <c:f>Pivot_Chart1!$D$5:$D$9</c:f>
              <c:numCache>
                <c:formatCode>0</c:formatCode>
                <c:ptCount val="4"/>
                <c:pt idx="0">
                  <c:v>3711.7453930000011</c:v>
                </c:pt>
                <c:pt idx="1">
                  <c:v>3986.871036</c:v>
                </c:pt>
                <c:pt idx="2">
                  <c:v>4192.8088499999994</c:v>
                </c:pt>
                <c:pt idx="3">
                  <c:v>4212.9289569999992</c:v>
                </c:pt>
              </c:numCache>
            </c:numRef>
          </c:val>
          <c:extLst>
            <c:ext xmlns:c16="http://schemas.microsoft.com/office/drawing/2014/chart" uri="{C3380CC4-5D6E-409C-BE32-E72D297353CC}">
              <c16:uniqueId val="{0000000B-99D5-4B5A-802F-6E804592B8CF}"/>
            </c:ext>
          </c:extLst>
        </c:ser>
        <c:dLbls>
          <c:showLegendKey val="0"/>
          <c:showVal val="0"/>
          <c:showCatName val="0"/>
          <c:showSerName val="0"/>
          <c:showPercent val="0"/>
          <c:showBubbleSize val="0"/>
        </c:dLbls>
        <c:gapWidth val="219"/>
        <c:overlap val="-27"/>
        <c:axId val="342065088"/>
        <c:axId val="519933632"/>
      </c:barChart>
      <c:catAx>
        <c:axId val="3420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33632"/>
        <c:crosses val="autoZero"/>
        <c:auto val="1"/>
        <c:lblAlgn val="ctr"/>
        <c:lblOffset val="100"/>
        <c:noMultiLvlLbl val="0"/>
      </c:catAx>
      <c:valAx>
        <c:axId val="519933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[8_Pivot_Tables.xlsx]Pivot_Chart2!PivotTable4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Pivot_Chart2!$B$3:$B$4</c:f>
              <c:strCache>
                <c:ptCount val="1"/>
                <c:pt idx="0">
                  <c:v>FastCar</c:v>
                </c:pt>
              </c:strCache>
            </c:strRef>
          </c:tx>
          <c:spPr>
            <a:solidFill>
              <a:schemeClr val="accent1"/>
            </a:solidFill>
            <a:ln>
              <a:noFill/>
            </a:ln>
            <a:effectLst/>
          </c:spPr>
          <c:invertIfNegative val="0"/>
          <c:cat>
            <c:strRef>
              <c:f>Pivot_Chart2!$A$5:$A$9</c:f>
              <c:strCache>
                <c:ptCount val="4"/>
                <c:pt idx="0">
                  <c:v>Joseph</c:v>
                </c:pt>
                <c:pt idx="1">
                  <c:v>Lawrence</c:v>
                </c:pt>
                <c:pt idx="2">
                  <c:v>Maria</c:v>
                </c:pt>
                <c:pt idx="3">
                  <c:v>Matt</c:v>
                </c:pt>
              </c:strCache>
            </c:strRef>
          </c:cat>
          <c:val>
            <c:numRef>
              <c:f>Pivot_Chart2!$B$5:$B$9</c:f>
              <c:numCache>
                <c:formatCode>0</c:formatCode>
                <c:ptCount val="4"/>
                <c:pt idx="0">
                  <c:v>477560.16269999987</c:v>
                </c:pt>
                <c:pt idx="1">
                  <c:v>409854.08009999996</c:v>
                </c:pt>
                <c:pt idx="2">
                  <c:v>467226.62490000005</c:v>
                </c:pt>
                <c:pt idx="3">
                  <c:v>397182.8554</c:v>
                </c:pt>
              </c:numCache>
            </c:numRef>
          </c:val>
          <c:extLst>
            <c:ext xmlns:c16="http://schemas.microsoft.com/office/drawing/2014/chart" uri="{C3380CC4-5D6E-409C-BE32-E72D297353CC}">
              <c16:uniqueId val="{00000000-4CFE-42D6-ADF9-5B3A7A64F525}"/>
            </c:ext>
          </c:extLst>
        </c:ser>
        <c:ser>
          <c:idx val="1"/>
          <c:order val="1"/>
          <c:tx>
            <c:strRef>
              <c:f>Pivot_Chart2!$C$3:$C$4</c:f>
              <c:strCache>
                <c:ptCount val="1"/>
                <c:pt idx="0">
                  <c:v>RapidZoo</c:v>
                </c:pt>
              </c:strCache>
            </c:strRef>
          </c:tx>
          <c:spPr>
            <a:solidFill>
              <a:schemeClr val="accent2"/>
            </a:solidFill>
            <a:ln>
              <a:noFill/>
            </a:ln>
            <a:effectLst/>
          </c:spPr>
          <c:invertIfNegative val="0"/>
          <c:cat>
            <c:strRef>
              <c:f>Pivot_Chart2!$A$5:$A$9</c:f>
              <c:strCache>
                <c:ptCount val="4"/>
                <c:pt idx="0">
                  <c:v>Joseph</c:v>
                </c:pt>
                <c:pt idx="1">
                  <c:v>Lawrence</c:v>
                </c:pt>
                <c:pt idx="2">
                  <c:v>Maria</c:v>
                </c:pt>
                <c:pt idx="3">
                  <c:v>Matt</c:v>
                </c:pt>
              </c:strCache>
            </c:strRef>
          </c:cat>
          <c:val>
            <c:numRef>
              <c:f>Pivot_Chart2!$C$5:$C$9</c:f>
              <c:numCache>
                <c:formatCode>0</c:formatCode>
                <c:ptCount val="4"/>
                <c:pt idx="0">
                  <c:v>405420.20140000002</c:v>
                </c:pt>
                <c:pt idx="1">
                  <c:v>426949.68689999986</c:v>
                </c:pt>
                <c:pt idx="2">
                  <c:v>424847.49649999989</c:v>
                </c:pt>
                <c:pt idx="3">
                  <c:v>424247.77500000008</c:v>
                </c:pt>
              </c:numCache>
            </c:numRef>
          </c:val>
          <c:extLst>
            <c:ext xmlns:c16="http://schemas.microsoft.com/office/drawing/2014/chart" uri="{C3380CC4-5D6E-409C-BE32-E72D297353CC}">
              <c16:uniqueId val="{00000004-4CFE-42D6-ADF9-5B3A7A64F525}"/>
            </c:ext>
          </c:extLst>
        </c:ser>
        <c:ser>
          <c:idx val="2"/>
          <c:order val="2"/>
          <c:tx>
            <c:strRef>
              <c:f>Pivot_Chart2!$D$3:$D$4</c:f>
              <c:strCache>
                <c:ptCount val="1"/>
                <c:pt idx="0">
                  <c:v>SuperGlue</c:v>
                </c:pt>
              </c:strCache>
            </c:strRef>
          </c:tx>
          <c:spPr>
            <a:solidFill>
              <a:schemeClr val="accent3"/>
            </a:solidFill>
            <a:ln>
              <a:noFill/>
            </a:ln>
            <a:effectLst/>
          </c:spPr>
          <c:invertIfNegative val="0"/>
          <c:cat>
            <c:strRef>
              <c:f>Pivot_Chart2!$A$5:$A$9</c:f>
              <c:strCache>
                <c:ptCount val="4"/>
                <c:pt idx="0">
                  <c:v>Joseph</c:v>
                </c:pt>
                <c:pt idx="1">
                  <c:v>Lawrence</c:v>
                </c:pt>
                <c:pt idx="2">
                  <c:v>Maria</c:v>
                </c:pt>
                <c:pt idx="3">
                  <c:v>Matt</c:v>
                </c:pt>
              </c:strCache>
            </c:strRef>
          </c:cat>
          <c:val>
            <c:numRef>
              <c:f>Pivot_Chart2!$D$5:$D$9</c:f>
              <c:numCache>
                <c:formatCode>0</c:formatCode>
                <c:ptCount val="4"/>
                <c:pt idx="0">
                  <c:v>427277.50810000004</c:v>
                </c:pt>
                <c:pt idx="1">
                  <c:v>369673.43790000002</c:v>
                </c:pt>
                <c:pt idx="2">
                  <c:v>446788.31630000001</c:v>
                </c:pt>
                <c:pt idx="3">
                  <c:v>470973.53220000002</c:v>
                </c:pt>
              </c:numCache>
            </c:numRef>
          </c:val>
          <c:extLst>
            <c:ext xmlns:c16="http://schemas.microsoft.com/office/drawing/2014/chart" uri="{C3380CC4-5D6E-409C-BE32-E72D297353CC}">
              <c16:uniqueId val="{00000005-4CFE-42D6-ADF9-5B3A7A64F525}"/>
            </c:ext>
          </c:extLst>
        </c:ser>
        <c:dLbls>
          <c:showLegendKey val="0"/>
          <c:showVal val="0"/>
          <c:showCatName val="0"/>
          <c:showSerName val="0"/>
          <c:showPercent val="0"/>
          <c:showBubbleSize val="0"/>
        </c:dLbls>
        <c:gapWidth val="219"/>
        <c:overlap val="-27"/>
        <c:axId val="519935072"/>
        <c:axId val="519933992"/>
      </c:barChart>
      <c:catAx>
        <c:axId val="51993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33992"/>
        <c:crosses val="autoZero"/>
        <c:auto val="1"/>
        <c:lblAlgn val="ctr"/>
        <c:lblOffset val="100"/>
        <c:noMultiLvlLbl val="0"/>
      </c:catAx>
      <c:valAx>
        <c:axId val="519933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3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[8_Pivot_Tables.xlsx]Pivot_Chart1!PivotTable3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Pivot_Chart1!$B$3:$B$4</c:f>
              <c:strCache>
                <c:ptCount val="1"/>
                <c:pt idx="0">
                  <c:v>FastCar</c:v>
                </c:pt>
              </c:strCache>
            </c:strRef>
          </c:tx>
          <c:spPr>
            <a:solidFill>
              <a:schemeClr val="accent1"/>
            </a:solidFill>
            <a:ln>
              <a:noFill/>
            </a:ln>
            <a:effectLst/>
          </c:spPr>
          <c:invertIfNegative val="0"/>
          <c:cat>
            <c:strRef>
              <c:f>Pivot_Chart1!$A$5:$A$9</c:f>
              <c:strCache>
                <c:ptCount val="4"/>
                <c:pt idx="0">
                  <c:v>Joseph</c:v>
                </c:pt>
                <c:pt idx="1">
                  <c:v>Lawrence</c:v>
                </c:pt>
                <c:pt idx="2">
                  <c:v>Maria</c:v>
                </c:pt>
                <c:pt idx="3">
                  <c:v>Matt</c:v>
                </c:pt>
              </c:strCache>
            </c:strRef>
          </c:cat>
          <c:val>
            <c:numRef>
              <c:f>Pivot_Chart1!$B$5:$B$9</c:f>
              <c:numCache>
                <c:formatCode>0</c:formatCode>
                <c:ptCount val="4"/>
                <c:pt idx="0">
                  <c:v>3995.9852050000004</c:v>
                </c:pt>
                <c:pt idx="1">
                  <c:v>4218.540481</c:v>
                </c:pt>
                <c:pt idx="2">
                  <c:v>4451.5629499999986</c:v>
                </c:pt>
                <c:pt idx="3">
                  <c:v>3935.1538980000005</c:v>
                </c:pt>
              </c:numCache>
            </c:numRef>
          </c:val>
          <c:extLst>
            <c:ext xmlns:c16="http://schemas.microsoft.com/office/drawing/2014/chart" uri="{C3380CC4-5D6E-409C-BE32-E72D297353CC}">
              <c16:uniqueId val="{00000000-D774-49CF-A9EB-595939A202EC}"/>
            </c:ext>
          </c:extLst>
        </c:ser>
        <c:ser>
          <c:idx val="1"/>
          <c:order val="1"/>
          <c:tx>
            <c:strRef>
              <c:f>Pivot_Chart1!$C$3:$C$4</c:f>
              <c:strCache>
                <c:ptCount val="1"/>
                <c:pt idx="0">
                  <c:v>RapidZoo</c:v>
                </c:pt>
              </c:strCache>
            </c:strRef>
          </c:tx>
          <c:spPr>
            <a:solidFill>
              <a:schemeClr val="accent2"/>
            </a:solidFill>
            <a:ln>
              <a:noFill/>
            </a:ln>
            <a:effectLst/>
          </c:spPr>
          <c:invertIfNegative val="0"/>
          <c:cat>
            <c:strRef>
              <c:f>Pivot_Chart1!$A$5:$A$9</c:f>
              <c:strCache>
                <c:ptCount val="4"/>
                <c:pt idx="0">
                  <c:v>Joseph</c:v>
                </c:pt>
                <c:pt idx="1">
                  <c:v>Lawrence</c:v>
                </c:pt>
                <c:pt idx="2">
                  <c:v>Maria</c:v>
                </c:pt>
                <c:pt idx="3">
                  <c:v>Matt</c:v>
                </c:pt>
              </c:strCache>
            </c:strRef>
          </c:cat>
          <c:val>
            <c:numRef>
              <c:f>Pivot_Chart1!$C$5:$C$9</c:f>
              <c:numCache>
                <c:formatCode>0</c:formatCode>
                <c:ptCount val="4"/>
                <c:pt idx="0">
                  <c:v>3980.9847150000001</c:v>
                </c:pt>
                <c:pt idx="1">
                  <c:v>4260.788235</c:v>
                </c:pt>
                <c:pt idx="2">
                  <c:v>3891.1639489999993</c:v>
                </c:pt>
                <c:pt idx="3">
                  <c:v>4260.9476560000003</c:v>
                </c:pt>
              </c:numCache>
            </c:numRef>
          </c:val>
          <c:extLst>
            <c:ext xmlns:c16="http://schemas.microsoft.com/office/drawing/2014/chart" uri="{C3380CC4-5D6E-409C-BE32-E72D297353CC}">
              <c16:uniqueId val="{00000004-D774-49CF-A9EB-595939A202EC}"/>
            </c:ext>
          </c:extLst>
        </c:ser>
        <c:ser>
          <c:idx val="2"/>
          <c:order val="2"/>
          <c:tx>
            <c:strRef>
              <c:f>Pivot_Chart1!$D$3:$D$4</c:f>
              <c:strCache>
                <c:ptCount val="1"/>
                <c:pt idx="0">
                  <c:v>SuperGlue</c:v>
                </c:pt>
              </c:strCache>
            </c:strRef>
          </c:tx>
          <c:spPr>
            <a:solidFill>
              <a:schemeClr val="accent3"/>
            </a:solidFill>
            <a:ln>
              <a:noFill/>
            </a:ln>
            <a:effectLst/>
          </c:spPr>
          <c:invertIfNegative val="0"/>
          <c:cat>
            <c:strRef>
              <c:f>Pivot_Chart1!$A$5:$A$9</c:f>
              <c:strCache>
                <c:ptCount val="4"/>
                <c:pt idx="0">
                  <c:v>Joseph</c:v>
                </c:pt>
                <c:pt idx="1">
                  <c:v>Lawrence</c:v>
                </c:pt>
                <c:pt idx="2">
                  <c:v>Maria</c:v>
                </c:pt>
                <c:pt idx="3">
                  <c:v>Matt</c:v>
                </c:pt>
              </c:strCache>
            </c:strRef>
          </c:cat>
          <c:val>
            <c:numRef>
              <c:f>Pivot_Chart1!$D$5:$D$9</c:f>
              <c:numCache>
                <c:formatCode>0</c:formatCode>
                <c:ptCount val="4"/>
                <c:pt idx="0">
                  <c:v>3711.7453930000011</c:v>
                </c:pt>
                <c:pt idx="1">
                  <c:v>3986.871036</c:v>
                </c:pt>
                <c:pt idx="2">
                  <c:v>4192.8088499999994</c:v>
                </c:pt>
                <c:pt idx="3">
                  <c:v>4212.9289569999992</c:v>
                </c:pt>
              </c:numCache>
            </c:numRef>
          </c:val>
          <c:extLst>
            <c:ext xmlns:c16="http://schemas.microsoft.com/office/drawing/2014/chart" uri="{C3380CC4-5D6E-409C-BE32-E72D297353CC}">
              <c16:uniqueId val="{00000005-D774-49CF-A9EB-595939A202EC}"/>
            </c:ext>
          </c:extLst>
        </c:ser>
        <c:dLbls>
          <c:showLegendKey val="0"/>
          <c:showVal val="0"/>
          <c:showCatName val="0"/>
          <c:showSerName val="0"/>
          <c:showPercent val="0"/>
          <c:showBubbleSize val="0"/>
        </c:dLbls>
        <c:gapWidth val="219"/>
        <c:overlap val="-27"/>
        <c:axId val="342065088"/>
        <c:axId val="519933632"/>
      </c:barChart>
      <c:catAx>
        <c:axId val="3420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33632"/>
        <c:crosses val="autoZero"/>
        <c:auto val="1"/>
        <c:lblAlgn val="ctr"/>
        <c:lblOffset val="100"/>
        <c:noMultiLvlLbl val="0"/>
      </c:catAx>
      <c:valAx>
        <c:axId val="519933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6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[8_Pivot_Tables.xlsx]Pivot_Chart2!PivotTable4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Pivot_Chart2!$B$3:$B$4</c:f>
              <c:strCache>
                <c:ptCount val="1"/>
                <c:pt idx="0">
                  <c:v>FastCar</c:v>
                </c:pt>
              </c:strCache>
            </c:strRef>
          </c:tx>
          <c:spPr>
            <a:solidFill>
              <a:schemeClr val="accent1"/>
            </a:solidFill>
            <a:ln>
              <a:noFill/>
            </a:ln>
            <a:effectLst/>
          </c:spPr>
          <c:invertIfNegative val="0"/>
          <c:cat>
            <c:strRef>
              <c:f>Pivot_Chart2!$A$5:$A$9</c:f>
              <c:strCache>
                <c:ptCount val="4"/>
                <c:pt idx="0">
                  <c:v>Joseph</c:v>
                </c:pt>
                <c:pt idx="1">
                  <c:v>Lawrence</c:v>
                </c:pt>
                <c:pt idx="2">
                  <c:v>Maria</c:v>
                </c:pt>
                <c:pt idx="3">
                  <c:v>Matt</c:v>
                </c:pt>
              </c:strCache>
            </c:strRef>
          </c:cat>
          <c:val>
            <c:numRef>
              <c:f>Pivot_Chart2!$B$5:$B$9</c:f>
              <c:numCache>
                <c:formatCode>0</c:formatCode>
                <c:ptCount val="4"/>
                <c:pt idx="0">
                  <c:v>477560.16269999987</c:v>
                </c:pt>
                <c:pt idx="1">
                  <c:v>409854.08009999996</c:v>
                </c:pt>
                <c:pt idx="2">
                  <c:v>467226.62490000005</c:v>
                </c:pt>
                <c:pt idx="3">
                  <c:v>397182.8554</c:v>
                </c:pt>
              </c:numCache>
            </c:numRef>
          </c:val>
          <c:extLst>
            <c:ext xmlns:c16="http://schemas.microsoft.com/office/drawing/2014/chart" uri="{C3380CC4-5D6E-409C-BE32-E72D297353CC}">
              <c16:uniqueId val="{00000000-4741-445D-9A05-D63FB80526C3}"/>
            </c:ext>
          </c:extLst>
        </c:ser>
        <c:ser>
          <c:idx val="1"/>
          <c:order val="1"/>
          <c:tx>
            <c:strRef>
              <c:f>Pivot_Chart2!$C$3:$C$4</c:f>
              <c:strCache>
                <c:ptCount val="1"/>
                <c:pt idx="0">
                  <c:v>RapidZoo</c:v>
                </c:pt>
              </c:strCache>
            </c:strRef>
          </c:tx>
          <c:spPr>
            <a:solidFill>
              <a:schemeClr val="accent2"/>
            </a:solidFill>
            <a:ln>
              <a:noFill/>
            </a:ln>
            <a:effectLst/>
          </c:spPr>
          <c:invertIfNegative val="0"/>
          <c:cat>
            <c:strRef>
              <c:f>Pivot_Chart2!$A$5:$A$9</c:f>
              <c:strCache>
                <c:ptCount val="4"/>
                <c:pt idx="0">
                  <c:v>Joseph</c:v>
                </c:pt>
                <c:pt idx="1">
                  <c:v>Lawrence</c:v>
                </c:pt>
                <c:pt idx="2">
                  <c:v>Maria</c:v>
                </c:pt>
                <c:pt idx="3">
                  <c:v>Matt</c:v>
                </c:pt>
              </c:strCache>
            </c:strRef>
          </c:cat>
          <c:val>
            <c:numRef>
              <c:f>Pivot_Chart2!$C$5:$C$9</c:f>
              <c:numCache>
                <c:formatCode>0</c:formatCode>
                <c:ptCount val="4"/>
                <c:pt idx="0">
                  <c:v>405420.20140000002</c:v>
                </c:pt>
                <c:pt idx="1">
                  <c:v>426949.68689999986</c:v>
                </c:pt>
                <c:pt idx="2">
                  <c:v>424847.49649999989</c:v>
                </c:pt>
                <c:pt idx="3">
                  <c:v>424247.77500000008</c:v>
                </c:pt>
              </c:numCache>
            </c:numRef>
          </c:val>
          <c:extLst>
            <c:ext xmlns:c16="http://schemas.microsoft.com/office/drawing/2014/chart" uri="{C3380CC4-5D6E-409C-BE32-E72D297353CC}">
              <c16:uniqueId val="{00000001-4741-445D-9A05-D63FB80526C3}"/>
            </c:ext>
          </c:extLst>
        </c:ser>
        <c:ser>
          <c:idx val="2"/>
          <c:order val="2"/>
          <c:tx>
            <c:strRef>
              <c:f>Pivot_Chart2!$D$3:$D$4</c:f>
              <c:strCache>
                <c:ptCount val="1"/>
                <c:pt idx="0">
                  <c:v>SuperGlue</c:v>
                </c:pt>
              </c:strCache>
            </c:strRef>
          </c:tx>
          <c:spPr>
            <a:solidFill>
              <a:schemeClr val="accent3"/>
            </a:solidFill>
            <a:ln>
              <a:noFill/>
            </a:ln>
            <a:effectLst/>
          </c:spPr>
          <c:invertIfNegative val="0"/>
          <c:cat>
            <c:strRef>
              <c:f>Pivot_Chart2!$A$5:$A$9</c:f>
              <c:strCache>
                <c:ptCount val="4"/>
                <c:pt idx="0">
                  <c:v>Joseph</c:v>
                </c:pt>
                <c:pt idx="1">
                  <c:v>Lawrence</c:v>
                </c:pt>
                <c:pt idx="2">
                  <c:v>Maria</c:v>
                </c:pt>
                <c:pt idx="3">
                  <c:v>Matt</c:v>
                </c:pt>
              </c:strCache>
            </c:strRef>
          </c:cat>
          <c:val>
            <c:numRef>
              <c:f>Pivot_Chart2!$D$5:$D$9</c:f>
              <c:numCache>
                <c:formatCode>0</c:formatCode>
                <c:ptCount val="4"/>
                <c:pt idx="0">
                  <c:v>427277.50810000004</c:v>
                </c:pt>
                <c:pt idx="1">
                  <c:v>369673.43790000002</c:v>
                </c:pt>
                <c:pt idx="2">
                  <c:v>446788.31630000001</c:v>
                </c:pt>
                <c:pt idx="3">
                  <c:v>470973.53220000002</c:v>
                </c:pt>
              </c:numCache>
            </c:numRef>
          </c:val>
          <c:extLst>
            <c:ext xmlns:c16="http://schemas.microsoft.com/office/drawing/2014/chart" uri="{C3380CC4-5D6E-409C-BE32-E72D297353CC}">
              <c16:uniqueId val="{00000002-4741-445D-9A05-D63FB80526C3}"/>
            </c:ext>
          </c:extLst>
        </c:ser>
        <c:dLbls>
          <c:showLegendKey val="0"/>
          <c:showVal val="0"/>
          <c:showCatName val="0"/>
          <c:showSerName val="0"/>
          <c:showPercent val="0"/>
          <c:showBubbleSize val="0"/>
        </c:dLbls>
        <c:gapWidth val="219"/>
        <c:overlap val="-27"/>
        <c:axId val="519935072"/>
        <c:axId val="519933992"/>
      </c:barChart>
      <c:catAx>
        <c:axId val="51993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33992"/>
        <c:crosses val="autoZero"/>
        <c:auto val="1"/>
        <c:lblAlgn val="ctr"/>
        <c:lblOffset val="100"/>
        <c:noMultiLvlLbl val="0"/>
      </c:catAx>
      <c:valAx>
        <c:axId val="519933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3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228600</xdr:colOff>
      <xdr:row>0</xdr:row>
      <xdr:rowOff>185737</xdr:rowOff>
    </xdr:from>
    <xdr:to>
      <xdr:col>12</xdr:col>
      <xdr:colOff>533400</xdr:colOff>
      <xdr:row>15</xdr:row>
      <xdr:rowOff>71437</xdr:rowOff>
    </xdr:to>
    <xdr:graphicFrame macro="">
      <xdr:nvGraphicFramePr>
        <xdr:cNvPr id="2" name="Chart 1">
          <a:extLst>
            <a:ext uri="{FF2B5EF4-FFF2-40B4-BE49-F238E27FC236}">
              <a16:creationId xmlns:a16="http://schemas.microsoft.com/office/drawing/2014/main" id="{7278B763-80C9-EDFD-15B7-495ACE7F7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266701</xdr:colOff>
      <xdr:row>14</xdr:row>
      <xdr:rowOff>57150</xdr:rowOff>
    </xdr:from>
    <xdr:to>
      <xdr:col>13</xdr:col>
      <xdr:colOff>295276</xdr:colOff>
      <xdr:row>21</xdr:row>
      <xdr:rowOff>95250</xdr:rowOff>
    </xdr:to>
    <mc:AlternateContent xmlns:mc="http://schemas.openxmlformats.org/markup-compatibility/2006">
      <mc:Choice xmlns:tsle="http://schemas.microsoft.com/office/drawing/2012/timeslicer" Requires="tsle">
        <xdr:graphicFrame macro="">
          <xdr:nvGraphicFramePr>
            <xdr:cNvPr id="3" name="Month">
              <a:extLst>
                <a:ext uri="{FF2B5EF4-FFF2-40B4-BE49-F238E27FC236}">
                  <a16:creationId xmlns:a16="http://schemas.microsoft.com/office/drawing/2014/main" id="{1485F22C-6777-87D5-98D0-A5D8625BC099}"/>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2571751" y="2724150"/>
              <a:ext cx="69723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xdr:colOff>
      <xdr:row>0</xdr:row>
      <xdr:rowOff>147637</xdr:rowOff>
    </xdr:from>
    <xdr:to>
      <xdr:col>11</xdr:col>
      <xdr:colOff>438150</xdr:colOff>
      <xdr:row>15</xdr:row>
      <xdr:rowOff>33337</xdr:rowOff>
    </xdr:to>
    <xdr:graphicFrame macro="">
      <xdr:nvGraphicFramePr>
        <xdr:cNvPr id="2" name="Chart 1">
          <a:extLst>
            <a:ext uri="{FF2B5EF4-FFF2-40B4-BE49-F238E27FC236}">
              <a16:creationId xmlns:a16="http://schemas.microsoft.com/office/drawing/2014/main" id="{7B7E63AC-4CF8-9F0E-18B9-744ACC648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47625</xdr:colOff>
      <xdr:row>9</xdr:row>
      <xdr:rowOff>104775</xdr:rowOff>
    </xdr:from>
    <xdr:to>
      <xdr:col>4</xdr:col>
      <xdr:colOff>561975</xdr:colOff>
      <xdr:row>22</xdr:row>
      <xdr:rowOff>152400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BEA0CFA5-AAFF-0BAC-BA6E-521AE2C317D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200275" y="1819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9</xdr:row>
      <xdr:rowOff>57150</xdr:rowOff>
    </xdr:from>
    <xdr:to>
      <xdr:col>2</xdr:col>
      <xdr:colOff>19050</xdr:colOff>
      <xdr:row>22</xdr:row>
      <xdr:rowOff>104775</xdr:rowOff>
    </xdr:to>
    <mc:AlternateContent xmlns:mc="http://schemas.openxmlformats.org/markup-compatibility/2006">
      <mc:Choice xmlns:a14="http://schemas.microsoft.com/office/drawing/2010/main" Requires="a14">
        <xdr:graphicFrame macro="">
          <xdr:nvGraphicFramePr>
            <xdr:cNvPr id="4" name="Net Sales">
              <a:extLst>
                <a:ext uri="{FF2B5EF4-FFF2-40B4-BE49-F238E27FC236}">
                  <a16:creationId xmlns:a16="http://schemas.microsoft.com/office/drawing/2014/main" id="{32A1750D-7167-DCEF-0272-BE466D3D2FFE}"/>
                </a:ext>
              </a:extLst>
            </xdr:cNvPr>
            <xdr:cNvGraphicFramePr/>
          </xdr:nvGraphicFramePr>
          <xdr:xfrm>
            <a:off x="0" y="0"/>
            <a:ext cx="0" cy="0"/>
          </xdr:xfrm>
          <a:graphic>
            <a:graphicData uri="http://schemas.microsoft.com/office/drawing/2010/slicer">
              <sle:slicer xmlns:sle="http://schemas.microsoft.com/office/drawing/2010/slicer" name="Net Sales"/>
            </a:graphicData>
          </a:graphic>
        </xdr:graphicFrame>
      </mc:Choice>
      <mc:Fallback>
        <xdr:sp macro="" textlink="">
          <xdr:nvSpPr>
            <xdr:cNvPr id="0" name=""/>
            <xdr:cNvSpPr>
              <a:spLocks noTextEdit="1"/>
            </xdr:cNvSpPr>
          </xdr:nvSpPr>
          <xdr:spPr>
            <a:xfrm>
              <a:off x="342900" y="1771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114299</xdr:colOff>
      <xdr:row>0</xdr:row>
      <xdr:rowOff>85725</xdr:rowOff>
    </xdr:from>
    <xdr:to>
      <xdr:col>7</xdr:col>
      <xdr:colOff>419099</xdr:colOff>
      <xdr:row>14</xdr:row>
      <xdr:rowOff>161925</xdr:rowOff>
    </xdr:to>
    <xdr:graphicFrame macro="">
      <xdr:nvGraphicFramePr>
        <xdr:cNvPr id="2" name="Chart 1">
          <a:extLst>
            <a:ext uri="{FF2B5EF4-FFF2-40B4-BE49-F238E27FC236}">
              <a16:creationId xmlns:a16="http://schemas.microsoft.com/office/drawing/2014/main" id="{1D66B405-CACD-4132-BA41-E3A33E239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238125</xdr:colOff>
      <xdr:row>14</xdr:row>
      <xdr:rowOff>119063</xdr:rowOff>
    </xdr:from>
    <xdr:to>
      <xdr:col>11</xdr:col>
      <xdr:colOff>504825</xdr:colOff>
      <xdr:row>21</xdr:row>
      <xdr:rowOff>157163</xdr:rowOff>
    </xdr:to>
    <mc:AlternateContent xmlns:mc="http://schemas.openxmlformats.org/markup-compatibility/2006">
      <mc:Choice xmlns:tsle="http://schemas.microsoft.com/office/drawing/2012/timeslicer" Requires="tsle">
        <xdr:graphicFrame macro="">
          <xdr:nvGraphicFramePr>
            <xdr:cNvPr id="3" name="Month 1">
              <a:extLst>
                <a:ext uri="{FF2B5EF4-FFF2-40B4-BE49-F238E27FC236}">
                  <a16:creationId xmlns:a16="http://schemas.microsoft.com/office/drawing/2014/main" id="{6BBAE95B-4380-4685-AF92-9D03F9967B28}"/>
                </a:ext>
              </a:extLst>
            </xdr:cNvPr>
            <xdr:cNvGraphicFramePr/>
          </xdr:nvGraphicFramePr>
          <xdr:xfrm>
            <a:off x="0" y="0"/>
            <a:ext cx="0" cy="0"/>
          </xdr:xfrm>
          <a:graphic>
            <a:graphicData uri="http://schemas.microsoft.com/office/drawing/2012/timeslicer">
              <tsle:timeslicer xmlns:tsle="http://schemas.microsoft.com/office/drawing/2012/timeslicer" name="Month 1"/>
            </a:graphicData>
          </a:graphic>
        </xdr:graphicFrame>
      </mc:Choice>
      <mc:Fallback>
        <xdr:sp macro="" textlink="">
          <xdr:nvSpPr>
            <xdr:cNvPr id="0" name=""/>
            <xdr:cNvSpPr>
              <a:spLocks noTextEdit="1"/>
            </xdr:cNvSpPr>
          </xdr:nvSpPr>
          <xdr:spPr>
            <a:xfrm>
              <a:off x="238125" y="2786063"/>
              <a:ext cx="7002236"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57150</xdr:colOff>
      <xdr:row>0</xdr:row>
      <xdr:rowOff>0</xdr:rowOff>
    </xdr:from>
    <xdr:to>
      <xdr:col>20</xdr:col>
      <xdr:colOff>361950</xdr:colOff>
      <xdr:row>14</xdr:row>
      <xdr:rowOff>76200</xdr:rowOff>
    </xdr:to>
    <xdr:graphicFrame macro="">
      <xdr:nvGraphicFramePr>
        <xdr:cNvPr id="4" name="Chart 3">
          <a:extLst>
            <a:ext uri="{FF2B5EF4-FFF2-40B4-BE49-F238E27FC236}">
              <a16:creationId xmlns:a16="http://schemas.microsoft.com/office/drawing/2014/main" id="{5160BAF5-650F-42C9-8831-F5DE3E48B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540204</xdr:colOff>
      <xdr:row>15</xdr:row>
      <xdr:rowOff>161245</xdr:rowOff>
    </xdr:from>
    <xdr:to>
      <xdr:col>15</xdr:col>
      <xdr:colOff>540204</xdr:colOff>
      <xdr:row>29</xdr:row>
      <xdr:rowOff>18370</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BFD51364-2285-4A3F-9F9A-108D788886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7888061" y="3018745"/>
              <a:ext cx="1836964"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38099</xdr:colOff>
      <xdr:row>15</xdr:row>
      <xdr:rowOff>150360</xdr:rowOff>
    </xdr:from>
    <xdr:to>
      <xdr:col>19</xdr:col>
      <xdr:colOff>38100</xdr:colOff>
      <xdr:row>29</xdr:row>
      <xdr:rowOff>7485</xdr:rowOff>
    </xdr:to>
    <mc:AlternateContent xmlns:mc="http://schemas.openxmlformats.org/markup-compatibility/2006">
      <mc:Choice xmlns:a14="http://schemas.microsoft.com/office/drawing/2010/main" Requires="a14">
        <xdr:graphicFrame macro="">
          <xdr:nvGraphicFramePr>
            <xdr:cNvPr id="6" name="Net Sales 1">
              <a:extLst>
                <a:ext uri="{FF2B5EF4-FFF2-40B4-BE49-F238E27FC236}">
                  <a16:creationId xmlns:a16="http://schemas.microsoft.com/office/drawing/2014/main" id="{96D05AB5-1A51-4A44-8C9B-E0273F938ED9}"/>
                </a:ext>
              </a:extLst>
            </xdr:cNvPr>
            <xdr:cNvGraphicFramePr/>
          </xdr:nvGraphicFramePr>
          <xdr:xfrm>
            <a:off x="0" y="0"/>
            <a:ext cx="0" cy="0"/>
          </xdr:xfrm>
          <a:graphic>
            <a:graphicData uri="http://schemas.microsoft.com/office/drawing/2010/slicer">
              <sle:slicer xmlns:sle="http://schemas.microsoft.com/office/drawing/2010/slicer" name="Net Sales 1"/>
            </a:graphicData>
          </a:graphic>
        </xdr:graphicFrame>
      </mc:Choice>
      <mc:Fallback>
        <xdr:sp macro="" textlink="">
          <xdr:nvSpPr>
            <xdr:cNvPr id="0" name=""/>
            <xdr:cNvSpPr>
              <a:spLocks noTextEdit="1"/>
            </xdr:cNvSpPr>
          </xdr:nvSpPr>
          <xdr:spPr>
            <a:xfrm>
              <a:off x="9835242" y="3007860"/>
              <a:ext cx="183696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vedant CR3-15" refreshedDate="45398.631688541667" createdVersion="8" refreshedVersion="8" minRefreshableVersion="3" recordCount="237" xr:uid="{BCB0163D-DAB8-400C-8E83-E5C92D6B1A05}">
  <cacheSource type="worksheet">
    <worksheetSource ref="A1:G238" sheet="Pivot_Table2"/>
  </cacheSource>
  <cacheFields count="7">
    <cacheField name="Month" numFmtId="17">
      <sharedItems containsSemiMixedTypes="0" containsNonDate="0" containsDate="1" containsString="0" minDate="2011-01-01T00:00:00" maxDate="2012-06-02T00:00:00" count="18">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sharedItems>
    </cacheField>
    <cacheField name="Salesman" numFmtId="0">
      <sharedItems count="11">
        <s v="Gau"/>
        <s v="Kun"/>
        <s v="Nav"/>
        <s v="Tav"/>
        <s v="Sor"/>
        <s v="Aam"/>
        <s v="Twq"/>
        <s v="Joseph"/>
        <s v="Lawrence"/>
        <s v="Maria"/>
        <s v="Matt"/>
      </sharedItems>
    </cacheField>
    <cacheField name="Region" numFmtId="0">
      <sharedItems/>
    </cacheField>
    <cacheField name="Product" numFmtId="0">
      <sharedItems count="3">
        <s v="FastCar"/>
        <s v="RapidZoo"/>
        <s v="SuperGlue"/>
      </sharedItems>
    </cacheField>
    <cacheField name="No. Customer" numFmtId="0">
      <sharedItems containsSemiMixedTypes="0" containsString="0" containsNumber="1" containsInteger="1" minValue="4" maxValue="43"/>
    </cacheField>
    <cacheField name="Net Sales" numFmtId="164">
      <sharedItems containsSemiMixedTypes="0" containsString="0" containsNumber="1" minValue="3632.8660900423729" maxValue="44898.818715384608" count="215">
        <n v="7798.8813493600446"/>
        <n v="10432.101950253807"/>
        <n v="16347.897405190677"/>
        <n v="11698.322024040066"/>
        <n v="23709.322614213197"/>
        <n v="17256.11392770127"/>
        <n v="9748.6016867000562"/>
        <n v="22760.949709644672"/>
        <n v="8173.9487025953385"/>
        <n v="12673.182192710072"/>
        <n v="16122.339377664975"/>
        <n v="11806.814792637711"/>
        <n v="13648.042361380078"/>
        <n v="18967.458091370558"/>
        <n v="18164.330450211863"/>
        <n v="26321.224554090149"/>
        <n v="20864.203900507615"/>
        <n v="3632.8660900423729"/>
        <n v="23396.644048080132"/>
        <n v="22705.41306276483"/>
        <n v="11503.003141958041"/>
        <n v="18182.166256643355"/>
        <n v="31911.557103496496"/>
        <n v="33766.880190909083"/>
        <n v="36735.397130769226"/>
        <n v="25974.523223776221"/>
        <n v="35622.203278321671"/>
        <n v="44898.818715384608"/>
        <n v="36364.33251328671"/>
        <n v="32282.621720979016"/>
        <n v="37848.590983216774"/>
        <n v="15213.649316783214"/>
        <n v="17811.101639160835"/>
        <n v="15584.713934265732"/>
        <n v="16697.907786713284"/>
        <n v="19666.424726573427"/>
        <n v="13729.390846853144"/>
        <n v="9765.3661564879567"/>
        <n v="15435.578763480964"/>
        <n v="27091.01578896659"/>
        <n v="28666.074846464646"/>
        <n v="31186.169338461543"/>
        <n v="22050.826804972807"/>
        <n v="30241.133903962706"/>
        <n v="38116.429191452989"/>
        <n v="30871.157526961928"/>
        <n v="27406.027600466201"/>
        <n v="32131.204772960373"/>
        <n v="12915.484271484072"/>
        <n v="15120.566951981353"/>
        <n v="13230.496082983684"/>
        <n v="14175.531517482519"/>
        <n v="16695.626009479412"/>
        <n v="11655.437025485626"/>
        <n v="10291.843629448329"/>
        <n v="16267.752833644132"/>
        <n v="28551.566197824395"/>
        <n v="30211.540976767676"/>
        <n v="32867.500623076921"/>
        <n v="23239.646905205904"/>
        <n v="31871.515755710952"/>
        <n v="40171.389650427351"/>
        <n v="32535.505667288264"/>
        <n v="28883.561153613053"/>
        <n v="33863.485490442887"/>
        <n v="13611.793187334886"/>
        <n v="15935.757877855476"/>
        <n v="13943.788143123542"/>
        <n v="14939.773010489511"/>
        <n v="17595.732656798758"/>
        <n v="12283.813364180263"/>
        <n v="16993.949662682928"/>
        <n v="15327.876166341464"/>
        <n v="23991.458347317075"/>
        <n v="29656.108234878051"/>
        <n v="22658.599550243904"/>
        <n v="30988.967031951219"/>
        <n v="29989.322934146341"/>
        <n v="32988.255227560978"/>
        <n v="31655.396430487806"/>
        <n v="34321.114024634146"/>
        <n v="15994.30556487805"/>
        <n v="14328.232068536585"/>
        <n v="11662.514474390244"/>
        <n v="11995.729173658538"/>
        <n v="13328.587970731709"/>
        <n v="17702.791895853657"/>
        <n v="15967.224062926829"/>
        <n v="24992.17679414634"/>
        <n v="30893.107426097558"/>
        <n v="23603.722527804875"/>
        <n v="32281.56169243902"/>
        <n v="31240.220992682924"/>
        <n v="34364.243091951219"/>
        <n v="32975.788825609758"/>
        <n v="35752.69735829268"/>
        <n v="16661.451196097561"/>
        <n v="14925.883363170729"/>
        <n v="12148.974830487803"/>
        <n v="12496.08839707317"/>
        <n v="13884.542663414635"/>
        <n v="15327.923034878051"/>
        <n v="13825.185482439025"/>
        <n v="21639.420755121955"/>
        <n v="26748.728433414635"/>
        <n v="20437.230713170731"/>
        <n v="27950.918475365856"/>
        <n v="27049.275943902438"/>
        <n v="29754.203538292684"/>
        <n v="28552.013496341468"/>
        <n v="30956.393580243905"/>
        <n v="14426.280503414635"/>
        <n v="12923.54295097561"/>
        <n v="10519.162867073172"/>
        <n v="10819.710377560978"/>
        <n v="12021.900419512198"/>
        <n v="20346.965923064516"/>
        <n v="10927.07429201613"/>
        <n v="39563.544850403225"/>
        <n v="28636.470558387096"/>
        <n v="34665.20120225806"/>
        <n v="25998.900901693549"/>
        <n v="38056.36218943548"/>
        <n v="30143.653219354837"/>
        <n v="32404.427210806451"/>
        <n v="37302.770858951611"/>
        <n v="31274.040215080648"/>
        <n v="18839.783262096775"/>
        <n v="15071.826609677419"/>
        <n v="18462.987596854837"/>
        <n v="18086.191931612902"/>
        <n v="14695.030944435483"/>
        <n v="18501.423234677419"/>
        <n v="9935.9495149193554"/>
        <n v="35974.989622983871"/>
        <n v="26039.040108064517"/>
        <n v="31520.943288709677"/>
        <n v="23640.707466532262"/>
        <n v="34604.513827822579"/>
        <n v="27409.515903225805"/>
        <n v="29465.229595967739"/>
        <n v="33919.275930241936"/>
        <n v="28437.372749596776"/>
        <n v="17130.947439516131"/>
        <n v="13704.757951612903"/>
        <n v="16788.328490725806"/>
        <n v="16445.709541935485"/>
        <n v="13362.13900282258"/>
        <n v="19456.910548548389"/>
        <n v="10449.081590887097"/>
        <n v="37832.881622177418"/>
        <n v="27383.80003129032"/>
        <n v="33148.810564193547"/>
        <n v="24861.607923145162"/>
        <n v="36391.628988951612"/>
        <n v="28825.05266451613"/>
        <n v="30986.931614354839"/>
        <n v="35671.002672338705"/>
        <n v="29905.992139435486"/>
        <n v="18015.657915322579"/>
        <n v="14412.526332258065"/>
        <n v="17655.344757016126"/>
        <n v="17295.03159870968"/>
        <n v="14052.213173951612"/>
        <n v="13838.098001334321"/>
        <n v="29148.334087916977"/>
        <n v="25320.775066271312"/>
        <n v="30620.472173165308"/>
        <n v="27381.768385618976"/>
        <n v="30326.044556115641"/>
        <n v="29442.761704966641"/>
        <n v="22376.49889577465"/>
        <n v="32681.465492512973"/>
        <n v="21787.643661675316"/>
        <n v="27676.196002668643"/>
        <n v="12071.532299036324"/>
        <n v="11188.249447887325"/>
        <n v="17371.22940593032"/>
        <n v="7949.545660340993"/>
        <n v="10893.821830837658"/>
        <n v="17960.084640029654"/>
        <n v="14781.056653076354"/>
        <n v="31134.566141586365"/>
        <n v="27046.188769458862"/>
        <n v="32707.01897702002"/>
        <n v="29247.622739065977"/>
        <n v="32392.528409933286"/>
        <n v="31449.056708673092"/>
        <n v="23901.28309859155"/>
        <n v="34908.452946627134"/>
        <n v="23272.301964418089"/>
        <n v="29562.113306152707"/>
        <n v="12894.113250555967"/>
        <n v="11950.641549295775"/>
        <n v="18554.943458117126"/>
        <n v="8491.2453113417341"/>
        <n v="11636.150982209045"/>
        <n v="19183.924592290587"/>
        <n v="16409.011129280949"/>
        <n v="34563.661740400297"/>
        <n v="30024.999087620461"/>
        <n v="36309.301222238697"/>
        <n v="32468.89436219422"/>
        <n v="35960.173325871016"/>
        <n v="34912.789636767979"/>
        <n v="26533.720123943662"/>
        <n v="38753.196496812459"/>
        <n v="25835.464331208303"/>
        <n v="32818.022258561898"/>
        <n v="14314.243751074871"/>
        <n v="13266.860061971831"/>
        <n v="20598.545885693107"/>
        <n v="9426.4532019273538"/>
        <n v="12917.732165604151"/>
        <n v="21296.801678428466"/>
      </sharedItems>
    </cacheField>
    <cacheField name="Profit / Loss" numFmtId="164">
      <sharedItems containsSemiMixedTypes="0" containsString="0" containsNumber="1" minValue="34.119394567796611" maxValue="376.94686270161282"/>
    </cacheField>
  </cacheFields>
  <extLst>
    <ext xmlns:x14="http://schemas.microsoft.com/office/spreadsheetml/2009/9/main" uri="{725AE2AE-9491-48be-B2B4-4EB974FC3084}">
      <x14:pivotCacheDefinition pivotCacheId="296506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x v="0"/>
    <x v="0"/>
    <s v="West"/>
    <x v="0"/>
    <n v="8"/>
    <x v="0"/>
    <n v="73.906477613800789"/>
  </r>
  <r>
    <x v="0"/>
    <x v="0"/>
    <s v="West"/>
    <x v="1"/>
    <n v="11"/>
    <x v="1"/>
    <n v="101.71050767343486"/>
  </r>
  <r>
    <x v="0"/>
    <x v="0"/>
    <s v="West"/>
    <x v="2"/>
    <n v="18"/>
    <x v="2"/>
    <n v="153.53727555508473"/>
  </r>
  <r>
    <x v="0"/>
    <x v="1"/>
    <s v="East"/>
    <x v="0"/>
    <n v="12"/>
    <x v="3"/>
    <n v="110.85971642070118"/>
  </r>
  <r>
    <x v="0"/>
    <x v="1"/>
    <s v="East"/>
    <x v="1"/>
    <n v="25"/>
    <x v="4"/>
    <n v="231.16024471235193"/>
  </r>
  <r>
    <x v="0"/>
    <x v="1"/>
    <s v="East"/>
    <x v="2"/>
    <n v="19"/>
    <x v="5"/>
    <n v="162.06712419703388"/>
  </r>
  <r>
    <x v="0"/>
    <x v="2"/>
    <s v="South"/>
    <x v="0"/>
    <n v="10"/>
    <x v="6"/>
    <n v="92.383097017250989"/>
  </r>
  <r>
    <x v="0"/>
    <x v="2"/>
    <s v="South"/>
    <x v="1"/>
    <n v="24"/>
    <x v="7"/>
    <n v="221.91383492385788"/>
  </r>
  <r>
    <x v="0"/>
    <x v="2"/>
    <s v="South"/>
    <x v="2"/>
    <n v="9"/>
    <x v="8"/>
    <n v="76.768637777542367"/>
  </r>
  <r>
    <x v="0"/>
    <x v="3"/>
    <s v="North"/>
    <x v="0"/>
    <n v="13"/>
    <x v="9"/>
    <n v="120.09802612242628"/>
  </r>
  <r>
    <x v="0"/>
    <x v="3"/>
    <s v="North"/>
    <x v="1"/>
    <n v="17"/>
    <x v="10"/>
    <n v="157.18896640439934"/>
  </r>
  <r>
    <x v="0"/>
    <x v="3"/>
    <s v="North"/>
    <x v="2"/>
    <n v="13"/>
    <x v="11"/>
    <n v="110.88803234533897"/>
  </r>
  <r>
    <x v="1"/>
    <x v="4"/>
    <s v="East"/>
    <x v="0"/>
    <n v="14"/>
    <x v="12"/>
    <n v="129.33633582415138"/>
  </r>
  <r>
    <x v="1"/>
    <x v="4"/>
    <s v="East"/>
    <x v="1"/>
    <n v="20"/>
    <x v="13"/>
    <n v="184.92819576988154"/>
  </r>
  <r>
    <x v="1"/>
    <x v="4"/>
    <s v="East"/>
    <x v="2"/>
    <n v="20"/>
    <x v="14"/>
    <n v="170.59697283898302"/>
  </r>
  <r>
    <x v="1"/>
    <x v="5"/>
    <s v="North"/>
    <x v="0"/>
    <n v="27"/>
    <x v="15"/>
    <n v="249.43436194657764"/>
  </r>
  <r>
    <x v="1"/>
    <x v="5"/>
    <s v="North"/>
    <x v="1"/>
    <n v="22"/>
    <x v="16"/>
    <n v="203.42101534686972"/>
  </r>
  <r>
    <x v="1"/>
    <x v="5"/>
    <s v="North"/>
    <x v="2"/>
    <n v="4"/>
    <x v="17"/>
    <n v="34.119394567796611"/>
  </r>
  <r>
    <x v="1"/>
    <x v="6"/>
    <s v="South"/>
    <x v="0"/>
    <n v="24"/>
    <x v="18"/>
    <n v="221.71943284140235"/>
  </r>
  <r>
    <x v="1"/>
    <x v="6"/>
    <s v="South"/>
    <x v="1"/>
    <n v="17"/>
    <x v="10"/>
    <n v="157.18896640439934"/>
  </r>
  <r>
    <x v="1"/>
    <x v="6"/>
    <s v="South"/>
    <x v="2"/>
    <n v="25"/>
    <x v="19"/>
    <n v="213.2462160487288"/>
  </r>
  <r>
    <x v="0"/>
    <x v="7"/>
    <s v="North"/>
    <x v="0"/>
    <n v="10"/>
    <x v="20"/>
    <n v="96.251391884226877"/>
  </r>
  <r>
    <x v="1"/>
    <x v="7"/>
    <s v="North"/>
    <x v="0"/>
    <n v="15"/>
    <x v="21"/>
    <n v="152.13929684926183"/>
  </r>
  <r>
    <x v="2"/>
    <x v="7"/>
    <s v="North"/>
    <x v="0"/>
    <n v="27"/>
    <x v="22"/>
    <n v="267.01999038850033"/>
  </r>
  <r>
    <x v="3"/>
    <x v="7"/>
    <s v="North"/>
    <x v="0"/>
    <n v="29"/>
    <x v="23"/>
    <n v="282.54440843434338"/>
  </r>
  <r>
    <x v="4"/>
    <x v="7"/>
    <s v="North"/>
    <x v="0"/>
    <n v="31"/>
    <x v="24"/>
    <n v="307.38347730769226"/>
  </r>
  <r>
    <x v="5"/>
    <x v="7"/>
    <s v="North"/>
    <x v="0"/>
    <n v="29"/>
    <x v="23"/>
    <n v="282.54440843434338"/>
  </r>
  <r>
    <x v="6"/>
    <x v="7"/>
    <s v="North"/>
    <x v="0"/>
    <n v="22"/>
    <x v="25"/>
    <n v="217.34185264180263"/>
  </r>
  <r>
    <x v="7"/>
    <x v="7"/>
    <s v="North"/>
    <x v="0"/>
    <n v="30"/>
    <x v="26"/>
    <n v="298.06882648018643"/>
  </r>
  <r>
    <x v="8"/>
    <x v="7"/>
    <s v="North"/>
    <x v="0"/>
    <n v="38"/>
    <x v="27"/>
    <n v="375.69091670940168"/>
  </r>
  <r>
    <x v="9"/>
    <x v="7"/>
    <s v="North"/>
    <x v="0"/>
    <n v="31"/>
    <x v="28"/>
    <n v="304.27859369852365"/>
  </r>
  <r>
    <x v="10"/>
    <x v="7"/>
    <s v="North"/>
    <x v="0"/>
    <n v="27"/>
    <x v="29"/>
    <n v="270.12487399766894"/>
  </r>
  <r>
    <x v="11"/>
    <x v="7"/>
    <s v="North"/>
    <x v="0"/>
    <n v="32"/>
    <x v="30"/>
    <n v="316.69812813519809"/>
  </r>
  <r>
    <x v="12"/>
    <x v="7"/>
    <s v="North"/>
    <x v="0"/>
    <n v="13"/>
    <x v="31"/>
    <n v="127.30022797591296"/>
  </r>
  <r>
    <x v="13"/>
    <x v="7"/>
    <s v="North"/>
    <x v="0"/>
    <n v="15"/>
    <x v="32"/>
    <n v="149.03441324009322"/>
  </r>
  <r>
    <x v="14"/>
    <x v="7"/>
    <s v="North"/>
    <x v="0"/>
    <n v="13"/>
    <x v="33"/>
    <n v="130.40511158508156"/>
  </r>
  <r>
    <x v="15"/>
    <x v="7"/>
    <s v="North"/>
    <x v="0"/>
    <n v="14"/>
    <x v="34"/>
    <n v="139.71976241258741"/>
  </r>
  <r>
    <x v="16"/>
    <x v="7"/>
    <s v="North"/>
    <x v="0"/>
    <n v="17"/>
    <x v="35"/>
    <n v="164.55883128593626"/>
  </r>
  <r>
    <x v="17"/>
    <x v="7"/>
    <s v="North"/>
    <x v="0"/>
    <n v="12"/>
    <x v="36"/>
    <n v="114.88069353923852"/>
  </r>
  <r>
    <x v="0"/>
    <x v="7"/>
    <s v="North"/>
    <x v="1"/>
    <n v="10"/>
    <x v="37"/>
    <n v="95.890074720279728"/>
  </r>
  <r>
    <x v="1"/>
    <x v="7"/>
    <s v="North"/>
    <x v="1"/>
    <n v="16"/>
    <x v="38"/>
    <n v="151.56818262237763"/>
  </r>
  <r>
    <x v="2"/>
    <x v="7"/>
    <s v="North"/>
    <x v="1"/>
    <n v="29"/>
    <x v="39"/>
    <n v="266.01762664335661"/>
  </r>
  <r>
    <x v="3"/>
    <x v="7"/>
    <s v="North"/>
    <x v="1"/>
    <n v="30"/>
    <x v="40"/>
    <n v="281.48376772727272"/>
  </r>
  <r>
    <x v="4"/>
    <x v="7"/>
    <s v="North"/>
    <x v="1"/>
    <n v="33"/>
    <x v="41"/>
    <n v="306.22959346153846"/>
  </r>
  <r>
    <x v="5"/>
    <x v="7"/>
    <s v="North"/>
    <x v="1"/>
    <n v="30"/>
    <x v="40"/>
    <n v="281.48376772727272"/>
  </r>
  <r>
    <x v="6"/>
    <x v="7"/>
    <s v="North"/>
    <x v="1"/>
    <n v="23"/>
    <x v="42"/>
    <n v="216.52597517482519"/>
  </r>
  <r>
    <x v="7"/>
    <x v="7"/>
    <s v="North"/>
    <x v="1"/>
    <n v="32"/>
    <x v="43"/>
    <n v="296.94990881118883"/>
  </r>
  <r>
    <x v="8"/>
    <x v="7"/>
    <s v="North"/>
    <x v="1"/>
    <n v="40"/>
    <x v="44"/>
    <n v="374.28061423076923"/>
  </r>
  <r>
    <x v="9"/>
    <x v="7"/>
    <s v="North"/>
    <x v="1"/>
    <n v="33"/>
    <x v="45"/>
    <n v="303.13636524475527"/>
  </r>
  <r>
    <x v="10"/>
    <x v="7"/>
    <s v="North"/>
    <x v="1"/>
    <n v="29"/>
    <x v="46"/>
    <n v="269.11085486013985"/>
  </r>
  <r>
    <x v="11"/>
    <x v="7"/>
    <s v="North"/>
    <x v="1"/>
    <n v="34"/>
    <x v="47"/>
    <n v="315.50927811188808"/>
  </r>
  <r>
    <x v="12"/>
    <x v="7"/>
    <s v="North"/>
    <x v="1"/>
    <n v="14"/>
    <x v="48"/>
    <n v="126.82235688811188"/>
  </r>
  <r>
    <x v="13"/>
    <x v="7"/>
    <s v="North"/>
    <x v="1"/>
    <n v="18"/>
    <x v="49"/>
    <n v="148.47495440559442"/>
  </r>
  <r>
    <x v="14"/>
    <x v="7"/>
    <s v="North"/>
    <x v="1"/>
    <n v="14"/>
    <x v="50"/>
    <n v="129.91558510489509"/>
  </r>
  <r>
    <x v="15"/>
    <x v="7"/>
    <s v="North"/>
    <x v="1"/>
    <n v="15"/>
    <x v="51"/>
    <n v="139.19526975524477"/>
  </r>
  <r>
    <x v="16"/>
    <x v="7"/>
    <s v="North"/>
    <x v="1"/>
    <n v="18"/>
    <x v="52"/>
    <n v="163.9410954895105"/>
  </r>
  <r>
    <x v="17"/>
    <x v="7"/>
    <s v="North"/>
    <x v="1"/>
    <n v="12"/>
    <x v="53"/>
    <n v="114.44944402097902"/>
  </r>
  <r>
    <x v="0"/>
    <x v="7"/>
    <s v="North"/>
    <x v="2"/>
    <n v="11"/>
    <x v="54"/>
    <n v="89.404900686091707"/>
  </r>
  <r>
    <x v="1"/>
    <x v="7"/>
    <s v="North"/>
    <x v="2"/>
    <n v="18"/>
    <x v="55"/>
    <n v="141.3174236651127"/>
  </r>
  <r>
    <x v="2"/>
    <x v="7"/>
    <s v="North"/>
    <x v="2"/>
    <n v="30"/>
    <x v="56"/>
    <n v="248.02649867754471"/>
  </r>
  <r>
    <x v="3"/>
    <x v="7"/>
    <s v="North"/>
    <x v="2"/>
    <n v="32"/>
    <x v="57"/>
    <n v="262.44664394949496"/>
  </r>
  <r>
    <x v="4"/>
    <x v="7"/>
    <s v="North"/>
    <x v="2"/>
    <n v="35"/>
    <x v="58"/>
    <n v="285.51887638461545"/>
  </r>
  <r>
    <x v="5"/>
    <x v="7"/>
    <s v="North"/>
    <x v="2"/>
    <n v="32"/>
    <x v="57"/>
    <n v="262.44664394949496"/>
  </r>
  <r>
    <x v="6"/>
    <x v="7"/>
    <s v="North"/>
    <x v="2"/>
    <n v="25"/>
    <x v="59"/>
    <n v="201.88203380730386"/>
  </r>
  <r>
    <x v="7"/>
    <x v="7"/>
    <s v="North"/>
    <x v="2"/>
    <n v="34"/>
    <x v="60"/>
    <n v="276.86678922144529"/>
  </r>
  <r>
    <x v="8"/>
    <x v="7"/>
    <s v="North"/>
    <x v="2"/>
    <n v="43"/>
    <x v="61"/>
    <n v="348.96751558119661"/>
  </r>
  <r>
    <x v="9"/>
    <x v="7"/>
    <s v="North"/>
    <x v="2"/>
    <n v="34"/>
    <x v="62"/>
    <n v="282.6348473302254"/>
  </r>
  <r>
    <x v="10"/>
    <x v="7"/>
    <s v="North"/>
    <x v="2"/>
    <n v="30"/>
    <x v="63"/>
    <n v="250.91052773193476"/>
  </r>
  <r>
    <x v="11"/>
    <x v="7"/>
    <s v="North"/>
    <x v="2"/>
    <n v="36"/>
    <x v="64"/>
    <n v="294.17096354778556"/>
  </r>
  <r>
    <x v="12"/>
    <x v="7"/>
    <s v="North"/>
    <x v="2"/>
    <n v="14"/>
    <x v="65"/>
    <n v="118.24519122999224"/>
  </r>
  <r>
    <x v="13"/>
    <x v="7"/>
    <s v="North"/>
    <x v="2"/>
    <n v="17"/>
    <x v="66"/>
    <n v="138.43339461072264"/>
  </r>
  <r>
    <x v="14"/>
    <x v="7"/>
    <s v="North"/>
    <x v="2"/>
    <n v="15"/>
    <x v="67"/>
    <n v="121.1292202843823"/>
  </r>
  <r>
    <x v="15"/>
    <x v="7"/>
    <s v="North"/>
    <x v="2"/>
    <n v="16"/>
    <x v="68"/>
    <n v="129.78130744755248"/>
  </r>
  <r>
    <x v="16"/>
    <x v="7"/>
    <s v="North"/>
    <x v="2"/>
    <n v="18"/>
    <x v="69"/>
    <n v="152.85353988267292"/>
  </r>
  <r>
    <x v="17"/>
    <x v="7"/>
    <s v="North"/>
    <x v="2"/>
    <n v="12"/>
    <x v="70"/>
    <n v="106.70907501243202"/>
  </r>
  <r>
    <x v="0"/>
    <x v="8"/>
    <s v="East"/>
    <x v="0"/>
    <n v="16"/>
    <x v="71"/>
    <n v="174.91509311463415"/>
  </r>
  <r>
    <x v="1"/>
    <x v="8"/>
    <s v="East"/>
    <x v="0"/>
    <n v="15"/>
    <x v="72"/>
    <n v="157.76655457398374"/>
  </r>
  <r>
    <x v="2"/>
    <x v="8"/>
    <s v="East"/>
    <x v="0"/>
    <n v="23"/>
    <x v="73"/>
    <n v="246.93895498536588"/>
  </r>
  <r>
    <x v="3"/>
    <x v="8"/>
    <s v="East"/>
    <x v="0"/>
    <n v="29"/>
    <x v="74"/>
    <n v="305.24398602357724"/>
  </r>
  <r>
    <x v="4"/>
    <x v="8"/>
    <s v="East"/>
    <x v="0"/>
    <n v="22"/>
    <x v="75"/>
    <n v="233.22012415284553"/>
  </r>
  <r>
    <x v="5"/>
    <x v="8"/>
    <s v="East"/>
    <x v="0"/>
    <n v="30"/>
    <x v="76"/>
    <n v="318.96281685609756"/>
  </r>
  <r>
    <x v="6"/>
    <x v="8"/>
    <s v="East"/>
    <x v="0"/>
    <n v="29"/>
    <x v="77"/>
    <n v="308.67369373170732"/>
  </r>
  <r>
    <x v="7"/>
    <x v="8"/>
    <s v="East"/>
    <x v="0"/>
    <n v="32"/>
    <x v="78"/>
    <n v="339.54106310487805"/>
  </r>
  <r>
    <x v="8"/>
    <x v="8"/>
    <s v="East"/>
    <x v="0"/>
    <n v="30"/>
    <x v="76"/>
    <n v="318.96281685609756"/>
  </r>
  <r>
    <x v="9"/>
    <x v="8"/>
    <s v="East"/>
    <x v="0"/>
    <n v="31"/>
    <x v="79"/>
    <n v="325.82223227235772"/>
  </r>
  <r>
    <x v="10"/>
    <x v="8"/>
    <s v="East"/>
    <x v="0"/>
    <n v="29"/>
    <x v="74"/>
    <n v="305.24398602357724"/>
  </r>
  <r>
    <x v="11"/>
    <x v="8"/>
    <s v="East"/>
    <x v="0"/>
    <n v="33"/>
    <x v="80"/>
    <n v="353.25989393739837"/>
  </r>
  <r>
    <x v="12"/>
    <x v="8"/>
    <s v="East"/>
    <x v="0"/>
    <n v="15"/>
    <x v="81"/>
    <n v="164.6259699902439"/>
  </r>
  <r>
    <x v="13"/>
    <x v="8"/>
    <s v="East"/>
    <x v="0"/>
    <n v="14"/>
    <x v="82"/>
    <n v="147.4774314495935"/>
  </r>
  <r>
    <x v="14"/>
    <x v="8"/>
    <s v="East"/>
    <x v="0"/>
    <n v="11"/>
    <x v="83"/>
    <n v="120.03976978455285"/>
  </r>
  <r>
    <x v="15"/>
    <x v="8"/>
    <s v="East"/>
    <x v="0"/>
    <n v="12"/>
    <x v="84"/>
    <n v="123.46947749268294"/>
  </r>
  <r>
    <x v="16"/>
    <x v="8"/>
    <s v="East"/>
    <x v="0"/>
    <n v="12"/>
    <x v="85"/>
    <n v="137.18830832520328"/>
  </r>
  <r>
    <x v="17"/>
    <x v="8"/>
    <s v="East"/>
    <x v="0"/>
    <n v="12"/>
    <x v="85"/>
    <n v="137.18830832520328"/>
  </r>
  <r>
    <x v="0"/>
    <x v="8"/>
    <s v="East"/>
    <x v="1"/>
    <n v="17"/>
    <x v="86"/>
    <n v="176.66682925609757"/>
  </r>
  <r>
    <x v="1"/>
    <x v="8"/>
    <s v="East"/>
    <x v="1"/>
    <n v="14"/>
    <x v="87"/>
    <n v="159.34655187804879"/>
  </r>
  <r>
    <x v="2"/>
    <x v="8"/>
    <s v="East"/>
    <x v="1"/>
    <n v="23"/>
    <x v="88"/>
    <n v="249.41199424390246"/>
  </r>
  <r>
    <x v="3"/>
    <x v="8"/>
    <s v="East"/>
    <x v="1"/>
    <n v="28"/>
    <x v="89"/>
    <n v="308.30093732926827"/>
  </r>
  <r>
    <x v="4"/>
    <x v="8"/>
    <s v="East"/>
    <x v="1"/>
    <n v="21"/>
    <x v="90"/>
    <n v="235.55577234146341"/>
  </r>
  <r>
    <x v="5"/>
    <x v="8"/>
    <s v="East"/>
    <x v="1"/>
    <n v="29"/>
    <x v="91"/>
    <n v="322.15715923170728"/>
  </r>
  <r>
    <x v="6"/>
    <x v="8"/>
    <s v="East"/>
    <x v="1"/>
    <n v="28"/>
    <x v="92"/>
    <n v="311.76499280487803"/>
  </r>
  <r>
    <x v="7"/>
    <x v="8"/>
    <s v="East"/>
    <x v="1"/>
    <n v="31"/>
    <x v="93"/>
    <n v="342.94149208536584"/>
  </r>
  <r>
    <x v="8"/>
    <x v="8"/>
    <s v="East"/>
    <x v="1"/>
    <n v="29"/>
    <x v="91"/>
    <n v="322.15715923170728"/>
  </r>
  <r>
    <x v="9"/>
    <x v="8"/>
    <s v="East"/>
    <x v="1"/>
    <n v="30"/>
    <x v="94"/>
    <n v="329.08527018292682"/>
  </r>
  <r>
    <x v="10"/>
    <x v="8"/>
    <s v="East"/>
    <x v="1"/>
    <n v="28"/>
    <x v="89"/>
    <n v="308.30093732926827"/>
  </r>
  <r>
    <x v="11"/>
    <x v="8"/>
    <s v="East"/>
    <x v="1"/>
    <n v="32"/>
    <x v="95"/>
    <n v="356.79771398780485"/>
  </r>
  <r>
    <x v="12"/>
    <x v="8"/>
    <s v="East"/>
    <x v="1"/>
    <n v="15"/>
    <x v="96"/>
    <n v="166.27466282926829"/>
  </r>
  <r>
    <x v="13"/>
    <x v="8"/>
    <s v="East"/>
    <x v="1"/>
    <n v="13"/>
    <x v="97"/>
    <n v="148.95438545121951"/>
  </r>
  <r>
    <x v="14"/>
    <x v="8"/>
    <s v="East"/>
    <x v="1"/>
    <n v="11"/>
    <x v="98"/>
    <n v="121.24194164634146"/>
  </r>
  <r>
    <x v="15"/>
    <x v="8"/>
    <s v="East"/>
    <x v="1"/>
    <n v="11"/>
    <x v="99"/>
    <n v="124.70599712195123"/>
  </r>
  <r>
    <x v="16"/>
    <x v="8"/>
    <s v="East"/>
    <x v="1"/>
    <n v="13"/>
    <x v="100"/>
    <n v="138.56221902439026"/>
  </r>
  <r>
    <x v="17"/>
    <x v="8"/>
    <s v="East"/>
    <x v="1"/>
    <n v="13"/>
    <x v="100"/>
    <n v="138.56221902439026"/>
  </r>
  <r>
    <x v="0"/>
    <x v="8"/>
    <s v="East"/>
    <x v="2"/>
    <n v="19"/>
    <x v="101"/>
    <n v="165.30928685853658"/>
  </r>
  <r>
    <x v="1"/>
    <x v="8"/>
    <s v="East"/>
    <x v="2"/>
    <n v="18"/>
    <x v="102"/>
    <n v="149.10249402926829"/>
  </r>
  <r>
    <x v="2"/>
    <x v="8"/>
    <s v="East"/>
    <x v="2"/>
    <n v="26"/>
    <x v="103"/>
    <n v="233.37781674146342"/>
  </r>
  <r>
    <x v="3"/>
    <x v="8"/>
    <s v="East"/>
    <x v="2"/>
    <n v="32"/>
    <x v="104"/>
    <n v="288.48091236097559"/>
  </r>
  <r>
    <x v="4"/>
    <x v="8"/>
    <s v="East"/>
    <x v="2"/>
    <n v="25"/>
    <x v="105"/>
    <n v="220.41238247804878"/>
  </r>
  <r>
    <x v="5"/>
    <x v="8"/>
    <s v="East"/>
    <x v="2"/>
    <n v="34"/>
    <x v="106"/>
    <n v="301.44634662439023"/>
  </r>
  <r>
    <x v="6"/>
    <x v="8"/>
    <s v="East"/>
    <x v="2"/>
    <n v="33"/>
    <x v="107"/>
    <n v="291.72227092682925"/>
  </r>
  <r>
    <x v="7"/>
    <x v="8"/>
    <s v="East"/>
    <x v="2"/>
    <n v="36"/>
    <x v="108"/>
    <n v="320.89449801951218"/>
  </r>
  <r>
    <x v="8"/>
    <x v="8"/>
    <s v="East"/>
    <x v="2"/>
    <n v="34"/>
    <x v="106"/>
    <n v="301.44634662439023"/>
  </r>
  <r>
    <x v="9"/>
    <x v="8"/>
    <s v="East"/>
    <x v="2"/>
    <n v="34"/>
    <x v="109"/>
    <n v="307.92906375609755"/>
  </r>
  <r>
    <x v="10"/>
    <x v="8"/>
    <s v="East"/>
    <x v="2"/>
    <n v="32"/>
    <x v="104"/>
    <n v="288.48091236097559"/>
  </r>
  <r>
    <x v="11"/>
    <x v="8"/>
    <s v="East"/>
    <x v="2"/>
    <n v="38"/>
    <x v="110"/>
    <n v="333.85993228292682"/>
  </r>
  <r>
    <x v="12"/>
    <x v="8"/>
    <s v="East"/>
    <x v="2"/>
    <n v="18"/>
    <x v="111"/>
    <n v="155.5852111609756"/>
  </r>
  <r>
    <x v="13"/>
    <x v="8"/>
    <s v="East"/>
    <x v="2"/>
    <n v="16"/>
    <x v="112"/>
    <n v="139.37841833170731"/>
  </r>
  <r>
    <x v="14"/>
    <x v="8"/>
    <s v="East"/>
    <x v="2"/>
    <n v="13"/>
    <x v="113"/>
    <n v="113.44754980487804"/>
  </r>
  <r>
    <x v="15"/>
    <x v="8"/>
    <s v="East"/>
    <x v="2"/>
    <n v="13"/>
    <x v="114"/>
    <n v="116.68890837073171"/>
  </r>
  <r>
    <x v="16"/>
    <x v="8"/>
    <s v="East"/>
    <x v="2"/>
    <n v="14"/>
    <x v="115"/>
    <n v="129.65434263414636"/>
  </r>
  <r>
    <x v="17"/>
    <x v="8"/>
    <s v="East"/>
    <x v="2"/>
    <n v="14"/>
    <x v="115"/>
    <n v="129.65434263414636"/>
  </r>
  <r>
    <x v="0"/>
    <x v="9"/>
    <s v="West"/>
    <x v="0"/>
    <n v="19"/>
    <x v="116"/>
    <n v="193.85838653225804"/>
  </r>
  <r>
    <x v="1"/>
    <x v="9"/>
    <s v="West"/>
    <x v="0"/>
    <n v="10"/>
    <x v="117"/>
    <n v="104.1091335080645"/>
  </r>
  <r>
    <x v="2"/>
    <x v="9"/>
    <s v="West"/>
    <x v="0"/>
    <n v="36"/>
    <x v="118"/>
    <n v="376.94686270161282"/>
  </r>
  <r>
    <x v="3"/>
    <x v="9"/>
    <s v="West"/>
    <x v="0"/>
    <n v="26"/>
    <x v="119"/>
    <n v="272.83772919354834"/>
  </r>
  <r>
    <x v="4"/>
    <x v="9"/>
    <s v="West"/>
    <x v="0"/>
    <n v="32"/>
    <x v="120"/>
    <n v="330.27725112903221"/>
  </r>
  <r>
    <x v="5"/>
    <x v="9"/>
    <s v="West"/>
    <x v="0"/>
    <n v="24"/>
    <x v="121"/>
    <n v="247.70793834677417"/>
  </r>
  <r>
    <x v="6"/>
    <x v="9"/>
    <s v="West"/>
    <x v="0"/>
    <n v="35"/>
    <x v="122"/>
    <n v="362.58698221774188"/>
  </r>
  <r>
    <x v="7"/>
    <x v="9"/>
    <s v="West"/>
    <x v="0"/>
    <n v="28"/>
    <x v="123"/>
    <n v="287.19760967741934"/>
  </r>
  <r>
    <x v="8"/>
    <x v="9"/>
    <s v="West"/>
    <x v="0"/>
    <n v="35"/>
    <x v="122"/>
    <n v="362.58698221774188"/>
  </r>
  <r>
    <x v="9"/>
    <x v="9"/>
    <s v="West"/>
    <x v="0"/>
    <n v="30"/>
    <x v="124"/>
    <n v="308.73743040322574"/>
  </r>
  <r>
    <x v="10"/>
    <x v="9"/>
    <s v="West"/>
    <x v="0"/>
    <n v="34"/>
    <x v="125"/>
    <n v="355.40704197580641"/>
  </r>
  <r>
    <x v="11"/>
    <x v="9"/>
    <s v="West"/>
    <x v="0"/>
    <n v="29"/>
    <x v="126"/>
    <n v="297.9675200403226"/>
  </r>
  <r>
    <x v="12"/>
    <x v="9"/>
    <s v="West"/>
    <x v="0"/>
    <n v="17"/>
    <x v="127"/>
    <n v="179.49850604838707"/>
  </r>
  <r>
    <x v="13"/>
    <x v="9"/>
    <s v="West"/>
    <x v="0"/>
    <n v="14"/>
    <x v="128"/>
    <n v="143.59880483870967"/>
  </r>
  <r>
    <x v="14"/>
    <x v="9"/>
    <s v="West"/>
    <x v="0"/>
    <n v="17"/>
    <x v="129"/>
    <n v="175.90853592741934"/>
  </r>
  <r>
    <x v="15"/>
    <x v="9"/>
    <s v="West"/>
    <x v="0"/>
    <n v="17"/>
    <x v="130"/>
    <n v="172.3185658064516"/>
  </r>
  <r>
    <x v="16"/>
    <x v="9"/>
    <s v="West"/>
    <x v="0"/>
    <n v="13"/>
    <x v="131"/>
    <n v="140.00883471774191"/>
  </r>
  <r>
    <x v="17"/>
    <x v="9"/>
    <s v="West"/>
    <x v="0"/>
    <n v="12"/>
    <x v="131"/>
    <n v="140.00883471774191"/>
  </r>
  <r>
    <x v="0"/>
    <x v="9"/>
    <s v="West"/>
    <x v="1"/>
    <n v="17"/>
    <x v="132"/>
    <n v="169.45391390806449"/>
  </r>
  <r>
    <x v="1"/>
    <x v="9"/>
    <s v="West"/>
    <x v="1"/>
    <n v="9"/>
    <x v="133"/>
    <n v="91.003027839516122"/>
  </r>
  <r>
    <x v="2"/>
    <x v="9"/>
    <s v="West"/>
    <x v="1"/>
    <n v="34"/>
    <x v="134"/>
    <n v="329.4937214879032"/>
  </r>
  <r>
    <x v="3"/>
    <x v="9"/>
    <s v="West"/>
    <x v="1"/>
    <n v="24"/>
    <x v="135"/>
    <n v="238.49069364838707"/>
  </r>
  <r>
    <x v="4"/>
    <x v="9"/>
    <s v="West"/>
    <x v="1"/>
    <n v="30"/>
    <x v="136"/>
    <n v="288.69926073225804"/>
  </r>
  <r>
    <x v="5"/>
    <x v="9"/>
    <s v="West"/>
    <x v="1"/>
    <n v="22"/>
    <x v="137"/>
    <n v="216.52444554919356"/>
  </r>
  <r>
    <x v="6"/>
    <x v="9"/>
    <s v="West"/>
    <x v="1"/>
    <n v="32"/>
    <x v="138"/>
    <n v="316.94157971693545"/>
  </r>
  <r>
    <x v="7"/>
    <x v="9"/>
    <s v="West"/>
    <x v="1"/>
    <n v="26"/>
    <x v="139"/>
    <n v="251.04283541935482"/>
  </r>
  <r>
    <x v="8"/>
    <x v="9"/>
    <s v="West"/>
    <x v="1"/>
    <n v="32"/>
    <x v="138"/>
    <n v="316.94157971693545"/>
  </r>
  <r>
    <x v="9"/>
    <x v="9"/>
    <s v="West"/>
    <x v="1"/>
    <n v="28"/>
    <x v="140"/>
    <n v="269.87104807580641"/>
  </r>
  <r>
    <x v="10"/>
    <x v="9"/>
    <s v="West"/>
    <x v="1"/>
    <n v="32"/>
    <x v="141"/>
    <n v="310.66550883145158"/>
  </r>
  <r>
    <x v="11"/>
    <x v="9"/>
    <s v="West"/>
    <x v="1"/>
    <n v="27"/>
    <x v="142"/>
    <n v="260.45694174758063"/>
  </r>
  <r>
    <x v="12"/>
    <x v="9"/>
    <s v="West"/>
    <x v="1"/>
    <n v="16"/>
    <x v="143"/>
    <n v="156.90177213709677"/>
  </r>
  <r>
    <x v="13"/>
    <x v="9"/>
    <s v="West"/>
    <x v="1"/>
    <n v="13"/>
    <x v="144"/>
    <n v="125.52141770967741"/>
  </r>
  <r>
    <x v="14"/>
    <x v="9"/>
    <s v="West"/>
    <x v="1"/>
    <n v="16"/>
    <x v="145"/>
    <n v="153.7637366943548"/>
  </r>
  <r>
    <x v="15"/>
    <x v="9"/>
    <s v="West"/>
    <x v="1"/>
    <n v="15"/>
    <x v="146"/>
    <n v="150.6257012516129"/>
  </r>
  <r>
    <x v="16"/>
    <x v="9"/>
    <s v="West"/>
    <x v="1"/>
    <n v="13"/>
    <x v="147"/>
    <n v="122.38338226693547"/>
  </r>
  <r>
    <x v="17"/>
    <x v="9"/>
    <s v="West"/>
    <x v="1"/>
    <n v="13"/>
    <x v="147"/>
    <n v="122.38338226693547"/>
  </r>
  <r>
    <x v="0"/>
    <x v="9"/>
    <s v="West"/>
    <x v="2"/>
    <n v="18"/>
    <x v="148"/>
    <n v="182.59006282258065"/>
  </r>
  <r>
    <x v="1"/>
    <x v="9"/>
    <s v="West"/>
    <x v="2"/>
    <n v="10"/>
    <x v="149"/>
    <n v="98.057626330645178"/>
  </r>
  <r>
    <x v="2"/>
    <x v="9"/>
    <s v="West"/>
    <x v="2"/>
    <n v="35"/>
    <x v="150"/>
    <n v="355.03623326612905"/>
  </r>
  <r>
    <x v="3"/>
    <x v="9"/>
    <s v="West"/>
    <x v="2"/>
    <n v="26"/>
    <x v="151"/>
    <n v="256.97860693548387"/>
  </r>
  <r>
    <x v="4"/>
    <x v="9"/>
    <s v="West"/>
    <x v="2"/>
    <n v="30"/>
    <x v="152"/>
    <n v="311.07936629032258"/>
  </r>
  <r>
    <x v="5"/>
    <x v="9"/>
    <s v="West"/>
    <x v="2"/>
    <n v="23"/>
    <x v="153"/>
    <n v="233.30952471774197"/>
  </r>
  <r>
    <x v="6"/>
    <x v="9"/>
    <s v="West"/>
    <x v="2"/>
    <n v="34"/>
    <x v="154"/>
    <n v="341.51104342741939"/>
  </r>
  <r>
    <x v="7"/>
    <x v="9"/>
    <s v="West"/>
    <x v="2"/>
    <n v="26"/>
    <x v="155"/>
    <n v="270.50379677419357"/>
  </r>
  <r>
    <x v="8"/>
    <x v="9"/>
    <s v="West"/>
    <x v="2"/>
    <n v="34"/>
    <x v="154"/>
    <n v="341.51104342741939"/>
  </r>
  <r>
    <x v="9"/>
    <x v="9"/>
    <s v="West"/>
    <x v="2"/>
    <n v="28"/>
    <x v="156"/>
    <n v="290.79158153225808"/>
  </r>
  <r>
    <x v="10"/>
    <x v="9"/>
    <s v="West"/>
    <x v="2"/>
    <n v="33"/>
    <x v="157"/>
    <n v="334.74844850806454"/>
  </r>
  <r>
    <x v="11"/>
    <x v="9"/>
    <s v="West"/>
    <x v="2"/>
    <n v="27"/>
    <x v="158"/>
    <n v="280.64768915322583"/>
  </r>
  <r>
    <x v="12"/>
    <x v="9"/>
    <s v="West"/>
    <x v="2"/>
    <n v="18"/>
    <x v="159"/>
    <n v="169.06487298387097"/>
  </r>
  <r>
    <x v="13"/>
    <x v="9"/>
    <s v="West"/>
    <x v="2"/>
    <n v="13"/>
    <x v="160"/>
    <n v="135.25189838709679"/>
  </r>
  <r>
    <x v="14"/>
    <x v="9"/>
    <s v="West"/>
    <x v="2"/>
    <n v="16"/>
    <x v="161"/>
    <n v="165.68357552419354"/>
  </r>
  <r>
    <x v="15"/>
    <x v="9"/>
    <s v="West"/>
    <x v="2"/>
    <n v="16"/>
    <x v="162"/>
    <n v="162.30227806451614"/>
  </r>
  <r>
    <x v="16"/>
    <x v="9"/>
    <s v="West"/>
    <x v="2"/>
    <n v="13"/>
    <x v="163"/>
    <n v="131.87060092741936"/>
  </r>
  <r>
    <x v="17"/>
    <x v="9"/>
    <s v="West"/>
    <x v="2"/>
    <n v="13"/>
    <x v="163"/>
    <n v="131.87060092741936"/>
  </r>
  <r>
    <x v="0"/>
    <x v="10"/>
    <s v="South"/>
    <x v="0"/>
    <n v="16"/>
    <x v="164"/>
    <n v="137.10321216160119"/>
  </r>
  <r>
    <x v="1"/>
    <x v="10"/>
    <s v="South"/>
    <x v="0"/>
    <n v="34"/>
    <x v="165"/>
    <n v="288.79187242550046"/>
  </r>
  <r>
    <x v="2"/>
    <x v="10"/>
    <s v="South"/>
    <x v="0"/>
    <n v="29"/>
    <x v="166"/>
    <n v="250.86970735952562"/>
  </r>
  <r>
    <x v="3"/>
    <x v="10"/>
    <s v="South"/>
    <x v="0"/>
    <n v="34"/>
    <x v="165"/>
    <n v="288.79187242550046"/>
  </r>
  <r>
    <x v="4"/>
    <x v="10"/>
    <s v="South"/>
    <x v="0"/>
    <n v="36"/>
    <x v="167"/>
    <n v="303.37732052779842"/>
  </r>
  <r>
    <x v="5"/>
    <x v="10"/>
    <s v="South"/>
    <x v="0"/>
    <n v="32"/>
    <x v="168"/>
    <n v="271.28933470274279"/>
  </r>
  <r>
    <x v="6"/>
    <x v="10"/>
    <s v="South"/>
    <x v="0"/>
    <n v="35"/>
    <x v="169"/>
    <n v="300.46023090733877"/>
  </r>
  <r>
    <x v="7"/>
    <x v="10"/>
    <s v="South"/>
    <x v="0"/>
    <n v="34"/>
    <x v="170"/>
    <n v="291.70896204595999"/>
  </r>
  <r>
    <x v="8"/>
    <x v="10"/>
    <s v="South"/>
    <x v="0"/>
    <n v="26"/>
    <x v="171"/>
    <n v="221.69881115492961"/>
  </r>
  <r>
    <x v="9"/>
    <x v="10"/>
    <s v="South"/>
    <x v="0"/>
    <n v="38"/>
    <x v="172"/>
    <n v="323.79694787101562"/>
  </r>
  <r>
    <x v="10"/>
    <x v="10"/>
    <s v="South"/>
    <x v="0"/>
    <n v="25"/>
    <x v="173"/>
    <n v="215.8646319140104"/>
  </r>
  <r>
    <x v="11"/>
    <x v="10"/>
    <s v="South"/>
    <x v="0"/>
    <n v="32"/>
    <x v="174"/>
    <n v="274.20642432320238"/>
  </r>
  <r>
    <x v="12"/>
    <x v="10"/>
    <s v="South"/>
    <x v="0"/>
    <n v="14"/>
    <x v="175"/>
    <n v="119.6006744388436"/>
  </r>
  <r>
    <x v="13"/>
    <x v="10"/>
    <s v="South"/>
    <x v="0"/>
    <n v="13"/>
    <x v="176"/>
    <n v="110.84940557746481"/>
  </r>
  <r>
    <x v="14"/>
    <x v="10"/>
    <s v="South"/>
    <x v="0"/>
    <n v="20"/>
    <x v="177"/>
    <n v="172.10828760711641"/>
  </r>
  <r>
    <x v="15"/>
    <x v="10"/>
    <s v="South"/>
    <x v="0"/>
    <n v="9"/>
    <x v="178"/>
    <n v="78.761419752409196"/>
  </r>
  <r>
    <x v="16"/>
    <x v="10"/>
    <s v="South"/>
    <x v="0"/>
    <n v="13"/>
    <x v="179"/>
    <n v="107.9323159570052"/>
  </r>
  <r>
    <x v="17"/>
    <x v="10"/>
    <s v="South"/>
    <x v="0"/>
    <n v="21"/>
    <x v="180"/>
    <n v="177.94246684803562"/>
  </r>
  <r>
    <x v="0"/>
    <x v="10"/>
    <s v="South"/>
    <x v="1"/>
    <n v="15"/>
    <x v="181"/>
    <n v="148.45406955670867"/>
  </r>
  <r>
    <x v="1"/>
    <x v="10"/>
    <s v="South"/>
    <x v="1"/>
    <n v="31"/>
    <x v="182"/>
    <n v="312.70112523647151"/>
  </r>
  <r>
    <x v="2"/>
    <x v="10"/>
    <s v="South"/>
    <x v="1"/>
    <n v="27"/>
    <x v="183"/>
    <n v="271.63936131653077"/>
  </r>
  <r>
    <x v="3"/>
    <x v="10"/>
    <s v="South"/>
    <x v="1"/>
    <n v="31"/>
    <x v="182"/>
    <n v="312.70112523647151"/>
  </r>
  <r>
    <x v="4"/>
    <x v="10"/>
    <s v="South"/>
    <x v="1"/>
    <n v="33"/>
    <x v="184"/>
    <n v="328.49411135952562"/>
  </r>
  <r>
    <x v="5"/>
    <x v="10"/>
    <s v="South"/>
    <x v="1"/>
    <n v="29"/>
    <x v="185"/>
    <n v="293.74954188880656"/>
  </r>
  <r>
    <x v="6"/>
    <x v="10"/>
    <s v="South"/>
    <x v="1"/>
    <n v="32"/>
    <x v="186"/>
    <n v="325.33551413491477"/>
  </r>
  <r>
    <x v="7"/>
    <x v="10"/>
    <s v="South"/>
    <x v="1"/>
    <n v="31"/>
    <x v="187"/>
    <n v="315.8597224610823"/>
  </r>
  <r>
    <x v="8"/>
    <x v="10"/>
    <s v="South"/>
    <x v="1"/>
    <n v="24"/>
    <x v="188"/>
    <n v="240.05338907042255"/>
  </r>
  <r>
    <x v="9"/>
    <x v="10"/>
    <s v="South"/>
    <x v="1"/>
    <n v="35"/>
    <x v="189"/>
    <n v="350.60429193180136"/>
  </r>
  <r>
    <x v="10"/>
    <x v="10"/>
    <s v="South"/>
    <x v="1"/>
    <n v="23"/>
    <x v="190"/>
    <n v="233.73619462120089"/>
  </r>
  <r>
    <x v="11"/>
    <x v="10"/>
    <s v="South"/>
    <x v="1"/>
    <n v="29"/>
    <x v="191"/>
    <n v="296.90813911341735"/>
  </r>
  <r>
    <x v="12"/>
    <x v="10"/>
    <s v="South"/>
    <x v="1"/>
    <n v="13"/>
    <x v="192"/>
    <n v="129.50248620904375"/>
  </r>
  <r>
    <x v="13"/>
    <x v="10"/>
    <s v="South"/>
    <x v="1"/>
    <n v="12"/>
    <x v="193"/>
    <n v="120.02669453521128"/>
  </r>
  <r>
    <x v="14"/>
    <x v="10"/>
    <s v="South"/>
    <x v="1"/>
    <n v="18"/>
    <x v="194"/>
    <n v="186.35723625203858"/>
  </r>
  <r>
    <x v="15"/>
    <x v="10"/>
    <s v="South"/>
    <x v="1"/>
    <n v="8"/>
    <x v="195"/>
    <n v="85.28212506449222"/>
  </r>
  <r>
    <x v="16"/>
    <x v="10"/>
    <s v="South"/>
    <x v="1"/>
    <n v="12"/>
    <x v="196"/>
    <n v="116.86809731060045"/>
  </r>
  <r>
    <x v="17"/>
    <x v="10"/>
    <s v="South"/>
    <x v="1"/>
    <n v="19"/>
    <x v="197"/>
    <n v="192.67443070126021"/>
  </r>
  <r>
    <x v="0"/>
    <x v="10"/>
    <s v="South"/>
    <x v="2"/>
    <n v="16"/>
    <x v="198"/>
    <n v="146.7810681830986"/>
  </r>
  <r>
    <x v="1"/>
    <x v="10"/>
    <s v="South"/>
    <x v="2"/>
    <n v="34"/>
    <x v="199"/>
    <n v="309.17714361971832"/>
  </r>
  <r>
    <x v="2"/>
    <x v="10"/>
    <s v="South"/>
    <x v="2"/>
    <n v="30"/>
    <x v="200"/>
    <n v="268.57812476056341"/>
  </r>
  <r>
    <x v="3"/>
    <x v="10"/>
    <s v="South"/>
    <x v="2"/>
    <n v="34"/>
    <x v="199"/>
    <n v="309.17714361971832"/>
  </r>
  <r>
    <x v="4"/>
    <x v="10"/>
    <s v="South"/>
    <x v="2"/>
    <n v="35"/>
    <x v="201"/>
    <n v="324.79215087323945"/>
  </r>
  <r>
    <x v="5"/>
    <x v="10"/>
    <s v="South"/>
    <x v="2"/>
    <n v="32"/>
    <x v="202"/>
    <n v="290.43913491549296"/>
  </r>
  <r>
    <x v="6"/>
    <x v="10"/>
    <s v="South"/>
    <x v="2"/>
    <n v="36"/>
    <x v="203"/>
    <n v="321.66914942253521"/>
  </r>
  <r>
    <x v="7"/>
    <x v="10"/>
    <s v="South"/>
    <x v="2"/>
    <n v="35"/>
    <x v="204"/>
    <n v="312.30014507042256"/>
  </r>
  <r>
    <x v="8"/>
    <x v="10"/>
    <s v="South"/>
    <x v="2"/>
    <n v="26"/>
    <x v="205"/>
    <n v="237.34811025352113"/>
  </r>
  <r>
    <x v="9"/>
    <x v="10"/>
    <s v="South"/>
    <x v="2"/>
    <n v="38"/>
    <x v="206"/>
    <n v="346.65316102816905"/>
  </r>
  <r>
    <x v="10"/>
    <x v="10"/>
    <s v="South"/>
    <x v="2"/>
    <n v="26"/>
    <x v="207"/>
    <n v="231.10210735211268"/>
  </r>
  <r>
    <x v="11"/>
    <x v="10"/>
    <s v="South"/>
    <x v="2"/>
    <n v="33"/>
    <x v="208"/>
    <n v="293.56213636619719"/>
  </r>
  <r>
    <x v="12"/>
    <x v="10"/>
    <s v="South"/>
    <x v="2"/>
    <n v="14"/>
    <x v="209"/>
    <n v="128.04305947887323"/>
  </r>
  <r>
    <x v="13"/>
    <x v="10"/>
    <s v="South"/>
    <x v="2"/>
    <n v="13"/>
    <x v="210"/>
    <n v="118.67405512676056"/>
  </r>
  <r>
    <x v="14"/>
    <x v="10"/>
    <s v="South"/>
    <x v="2"/>
    <n v="21"/>
    <x v="211"/>
    <n v="184.2570855915493"/>
  </r>
  <r>
    <x v="15"/>
    <x v="10"/>
    <s v="South"/>
    <x v="2"/>
    <n v="10"/>
    <x v="212"/>
    <n v="84.321039169014085"/>
  </r>
  <r>
    <x v="16"/>
    <x v="10"/>
    <s v="South"/>
    <x v="2"/>
    <n v="12"/>
    <x v="213"/>
    <n v="115.55105367605634"/>
  </r>
  <r>
    <x v="17"/>
    <x v="10"/>
    <s v="South"/>
    <x v="2"/>
    <n v="21"/>
    <x v="214"/>
    <n v="190.503088492957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EF5E66-74DE-4BD6-9AF3-F6859817DF89}" name="PivotTable3"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E9" firstHeaderRow="1" firstDataRow="2" firstDataCol="1" rowPageCount="1" colPageCount="1"/>
  <pivotFields count="7">
    <pivotField axis="axisPage" numFmtId="17" showAll="0">
      <items count="19">
        <item x="0"/>
        <item x="1"/>
        <item x="2"/>
        <item x="3"/>
        <item x="4"/>
        <item x="5"/>
        <item x="6"/>
        <item x="7"/>
        <item x="8"/>
        <item x="9"/>
        <item x="10"/>
        <item x="11"/>
        <item x="12"/>
        <item x="13"/>
        <item x="14"/>
        <item x="15"/>
        <item x="16"/>
        <item x="17"/>
        <item t="default"/>
      </items>
    </pivotField>
    <pivotField axis="axisRow" showAll="0">
      <items count="12">
        <item h="1" x="5"/>
        <item h="1" x="0"/>
        <item x="7"/>
        <item h="1" x="1"/>
        <item x="8"/>
        <item x="9"/>
        <item x="10"/>
        <item h="1" x="2"/>
        <item h="1" x="4"/>
        <item h="1" x="3"/>
        <item h="1" x="6"/>
        <item t="default"/>
      </items>
    </pivotField>
    <pivotField showAll="0"/>
    <pivotField axis="axisCol" showAll="0">
      <items count="4">
        <item x="0"/>
        <item x="1"/>
        <item x="2"/>
        <item t="default"/>
      </items>
    </pivotField>
    <pivotField showAll="0"/>
    <pivotField numFmtId="164" showAll="0">
      <items count="216">
        <item x="17"/>
        <item x="0"/>
        <item x="178"/>
        <item x="8"/>
        <item x="195"/>
        <item x="212"/>
        <item x="6"/>
        <item x="37"/>
        <item x="133"/>
        <item x="54"/>
        <item x="1"/>
        <item x="149"/>
        <item x="113"/>
        <item x="114"/>
        <item x="179"/>
        <item x="117"/>
        <item x="176"/>
        <item x="20"/>
        <item x="196"/>
        <item x="53"/>
        <item x="83"/>
        <item x="3"/>
        <item x="11"/>
        <item x="193"/>
        <item x="84"/>
        <item x="115"/>
        <item x="175"/>
        <item x="98"/>
        <item x="70"/>
        <item x="99"/>
        <item x="9"/>
        <item x="192"/>
        <item x="48"/>
        <item x="213"/>
        <item x="112"/>
        <item x="50"/>
        <item x="210"/>
        <item x="85"/>
        <item x="147"/>
        <item x="65"/>
        <item x="12"/>
        <item x="144"/>
        <item x="36"/>
        <item x="102"/>
        <item x="164"/>
        <item x="100"/>
        <item x="67"/>
        <item x="163"/>
        <item x="51"/>
        <item x="209"/>
        <item x="82"/>
        <item x="160"/>
        <item x="111"/>
        <item x="131"/>
        <item x="181"/>
        <item x="97"/>
        <item x="68"/>
        <item x="128"/>
        <item x="49"/>
        <item x="31"/>
        <item x="72"/>
        <item x="101"/>
        <item x="38"/>
        <item x="33"/>
        <item x="66"/>
        <item x="87"/>
        <item x="81"/>
        <item x="10"/>
        <item x="55"/>
        <item x="2"/>
        <item x="198"/>
        <item x="146"/>
        <item x="96"/>
        <item x="52"/>
        <item x="34"/>
        <item x="145"/>
        <item x="71"/>
        <item x="143"/>
        <item x="5"/>
        <item x="162"/>
        <item x="177"/>
        <item x="69"/>
        <item x="161"/>
        <item x="86"/>
        <item x="32"/>
        <item x="180"/>
        <item x="159"/>
        <item x="130"/>
        <item x="14"/>
        <item x="21"/>
        <item x="129"/>
        <item x="132"/>
        <item x="194"/>
        <item x="127"/>
        <item x="13"/>
        <item x="197"/>
        <item x="148"/>
        <item x="35"/>
        <item x="116"/>
        <item x="105"/>
        <item x="211"/>
        <item x="16"/>
        <item x="214"/>
        <item x="103"/>
        <item x="173"/>
        <item x="42"/>
        <item x="171"/>
        <item x="75"/>
        <item x="19"/>
        <item x="7"/>
        <item x="59"/>
        <item x="190"/>
        <item x="18"/>
        <item x="90"/>
        <item x="137"/>
        <item x="4"/>
        <item x="188"/>
        <item x="73"/>
        <item x="153"/>
        <item x="88"/>
        <item x="166"/>
        <item x="207"/>
        <item x="25"/>
        <item x="121"/>
        <item x="135"/>
        <item x="15"/>
        <item x="205"/>
        <item x="104"/>
        <item x="183"/>
        <item x="107"/>
        <item x="39"/>
        <item x="168"/>
        <item x="151"/>
        <item x="46"/>
        <item x="139"/>
        <item x="174"/>
        <item x="106"/>
        <item x="142"/>
        <item x="56"/>
        <item x="109"/>
        <item x="119"/>
        <item x="40"/>
        <item x="155"/>
        <item x="63"/>
        <item x="165"/>
        <item x="185"/>
        <item x="170"/>
        <item x="140"/>
        <item x="191"/>
        <item x="74"/>
        <item x="108"/>
        <item x="158"/>
        <item x="77"/>
        <item x="200"/>
        <item x="123"/>
        <item x="57"/>
        <item x="43"/>
        <item x="169"/>
        <item x="167"/>
        <item x="45"/>
        <item x="89"/>
        <item x="110"/>
        <item x="156"/>
        <item x="76"/>
        <item x="182"/>
        <item x="41"/>
        <item x="92"/>
        <item x="126"/>
        <item x="187"/>
        <item x="136"/>
        <item x="79"/>
        <item x="60"/>
        <item x="22"/>
        <item x="47"/>
        <item x="91"/>
        <item x="29"/>
        <item x="186"/>
        <item x="124"/>
        <item x="202"/>
        <item x="62"/>
        <item x="172"/>
        <item x="184"/>
        <item x="208"/>
        <item x="58"/>
        <item x="94"/>
        <item x="78"/>
        <item x="152"/>
        <item x="23"/>
        <item x="64"/>
        <item x="141"/>
        <item x="80"/>
        <item x="93"/>
        <item x="199"/>
        <item x="138"/>
        <item x="120"/>
        <item x="189"/>
        <item x="204"/>
        <item x="26"/>
        <item x="157"/>
        <item x="95"/>
        <item x="203"/>
        <item x="134"/>
        <item x="201"/>
        <item x="28"/>
        <item x="154"/>
        <item x="24"/>
        <item x="125"/>
        <item x="150"/>
        <item x="30"/>
        <item x="122"/>
        <item x="44"/>
        <item x="206"/>
        <item x="118"/>
        <item x="61"/>
        <item x="27"/>
        <item t="default"/>
      </items>
    </pivotField>
    <pivotField dataField="1" numFmtId="164" showAll="0"/>
  </pivotFields>
  <rowFields count="1">
    <field x="1"/>
  </rowFields>
  <rowItems count="5">
    <i>
      <x v="2"/>
    </i>
    <i>
      <x v="4"/>
    </i>
    <i>
      <x v="5"/>
    </i>
    <i>
      <x v="6"/>
    </i>
    <i t="grand">
      <x/>
    </i>
  </rowItems>
  <colFields count="1">
    <field x="3"/>
  </colFields>
  <colItems count="4">
    <i>
      <x/>
    </i>
    <i>
      <x v="1"/>
    </i>
    <i>
      <x v="2"/>
    </i>
    <i t="grand">
      <x/>
    </i>
  </colItems>
  <pageFields count="1">
    <pageField fld="0" hier="-1"/>
  </pageFields>
  <dataFields count="1">
    <dataField name="Sum of Profit / Loss" fld="6" baseField="0" baseItem="0" numFmtId="1"/>
  </dataFields>
  <formats count="1">
    <format dxfId="1">
      <pivotArea outline="0" collapsedLevelsAreSubtotals="1"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3" count="1" selected="0">
            <x v="0"/>
          </reference>
        </references>
      </pivotArea>
    </chartFormat>
    <chartFormat chart="4" format="8" series="1">
      <pivotArea type="data" outline="0" fieldPosition="0">
        <references count="2">
          <reference field="4294967294" count="1" selected="0">
            <x v="0"/>
          </reference>
          <reference field="3" count="1" selected="0">
            <x v="1"/>
          </reference>
        </references>
      </pivotArea>
    </chartFormat>
    <chartFormat chart="4" format="9" series="1">
      <pivotArea type="data" outline="0" fieldPosition="0">
        <references count="2">
          <reference field="4294967294" count="1" selected="0">
            <x v="0"/>
          </reference>
          <reference field="3" count="1" selected="0">
            <x v="2"/>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81715-3238-4D40-A739-CC47A3630261}"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9" firstHeaderRow="1" firstDataRow="2" firstDataCol="1" rowPageCount="1" colPageCount="1"/>
  <pivotFields count="7">
    <pivotField axis="axisPage" numFmtId="17" showAll="0">
      <items count="19">
        <item x="0"/>
        <item x="1"/>
        <item x="2"/>
        <item x="3"/>
        <item x="4"/>
        <item x="5"/>
        <item x="6"/>
        <item x="7"/>
        <item x="8"/>
        <item x="9"/>
        <item x="10"/>
        <item x="11"/>
        <item x="12"/>
        <item x="13"/>
        <item x="14"/>
        <item x="15"/>
        <item x="16"/>
        <item x="17"/>
        <item t="default"/>
      </items>
    </pivotField>
    <pivotField axis="axisRow" showAll="0">
      <items count="12">
        <item h="1" x="5"/>
        <item h="1" x="0"/>
        <item x="7"/>
        <item h="1" x="1"/>
        <item x="8"/>
        <item x="9"/>
        <item x="10"/>
        <item h="1" x="2"/>
        <item h="1" x="4"/>
        <item h="1" x="3"/>
        <item h="1" x="6"/>
        <item t="default"/>
      </items>
    </pivotField>
    <pivotField showAll="0"/>
    <pivotField axis="axisCol" showAll="0">
      <items count="4">
        <item x="0"/>
        <item x="1"/>
        <item x="2"/>
        <item t="default"/>
      </items>
    </pivotField>
    <pivotField showAll="0"/>
    <pivotField dataField="1" numFmtId="164" showAll="0">
      <items count="216">
        <item x="17"/>
        <item x="0"/>
        <item x="178"/>
        <item x="8"/>
        <item x="195"/>
        <item x="212"/>
        <item x="6"/>
        <item x="37"/>
        <item x="133"/>
        <item x="54"/>
        <item x="1"/>
        <item x="149"/>
        <item x="113"/>
        <item x="114"/>
        <item x="179"/>
        <item x="117"/>
        <item x="176"/>
        <item x="20"/>
        <item x="196"/>
        <item x="53"/>
        <item x="83"/>
        <item x="3"/>
        <item x="11"/>
        <item x="193"/>
        <item x="84"/>
        <item x="115"/>
        <item x="175"/>
        <item x="98"/>
        <item x="70"/>
        <item x="99"/>
        <item x="9"/>
        <item x="192"/>
        <item x="48"/>
        <item x="213"/>
        <item x="112"/>
        <item x="50"/>
        <item x="210"/>
        <item x="85"/>
        <item x="147"/>
        <item x="65"/>
        <item x="12"/>
        <item x="144"/>
        <item x="36"/>
        <item x="102"/>
        <item x="164"/>
        <item x="100"/>
        <item x="67"/>
        <item x="163"/>
        <item x="51"/>
        <item x="209"/>
        <item x="82"/>
        <item x="160"/>
        <item x="111"/>
        <item x="131"/>
        <item x="181"/>
        <item x="97"/>
        <item x="68"/>
        <item x="128"/>
        <item x="49"/>
        <item x="31"/>
        <item x="72"/>
        <item x="101"/>
        <item x="38"/>
        <item x="33"/>
        <item x="66"/>
        <item x="87"/>
        <item x="81"/>
        <item x="10"/>
        <item x="55"/>
        <item x="2"/>
        <item x="198"/>
        <item x="146"/>
        <item x="96"/>
        <item x="52"/>
        <item x="34"/>
        <item x="145"/>
        <item x="71"/>
        <item x="143"/>
        <item x="5"/>
        <item x="162"/>
        <item x="177"/>
        <item x="69"/>
        <item x="161"/>
        <item x="86"/>
        <item x="32"/>
        <item x="180"/>
        <item x="159"/>
        <item x="130"/>
        <item x="14"/>
        <item x="21"/>
        <item x="129"/>
        <item x="132"/>
        <item x="194"/>
        <item x="127"/>
        <item x="13"/>
        <item x="197"/>
        <item x="148"/>
        <item x="35"/>
        <item x="116"/>
        <item x="105"/>
        <item x="211"/>
        <item x="16"/>
        <item x="214"/>
        <item x="103"/>
        <item x="173"/>
        <item x="42"/>
        <item x="171"/>
        <item x="75"/>
        <item x="19"/>
        <item x="7"/>
        <item x="59"/>
        <item x="190"/>
        <item x="18"/>
        <item x="90"/>
        <item x="137"/>
        <item x="4"/>
        <item x="188"/>
        <item x="73"/>
        <item x="153"/>
        <item x="88"/>
        <item x="166"/>
        <item x="207"/>
        <item x="25"/>
        <item x="121"/>
        <item x="135"/>
        <item x="15"/>
        <item x="205"/>
        <item x="104"/>
        <item x="183"/>
        <item x="107"/>
        <item x="39"/>
        <item x="168"/>
        <item x="151"/>
        <item x="46"/>
        <item x="139"/>
        <item x="174"/>
        <item x="106"/>
        <item x="142"/>
        <item x="56"/>
        <item x="109"/>
        <item x="119"/>
        <item x="40"/>
        <item x="155"/>
        <item x="63"/>
        <item x="165"/>
        <item x="185"/>
        <item x="170"/>
        <item x="140"/>
        <item x="191"/>
        <item x="74"/>
        <item x="108"/>
        <item x="158"/>
        <item x="77"/>
        <item x="200"/>
        <item x="123"/>
        <item x="57"/>
        <item x="43"/>
        <item x="169"/>
        <item x="167"/>
        <item x="45"/>
        <item x="89"/>
        <item x="110"/>
        <item x="156"/>
        <item x="76"/>
        <item x="182"/>
        <item x="41"/>
        <item x="92"/>
        <item x="126"/>
        <item x="187"/>
        <item x="136"/>
        <item x="79"/>
        <item x="60"/>
        <item x="22"/>
        <item x="47"/>
        <item x="91"/>
        <item x="29"/>
        <item x="186"/>
        <item x="124"/>
        <item x="202"/>
        <item x="62"/>
        <item x="172"/>
        <item x="184"/>
        <item x="208"/>
        <item x="58"/>
        <item x="94"/>
        <item x="78"/>
        <item x="152"/>
        <item x="23"/>
        <item x="64"/>
        <item x="141"/>
        <item x="80"/>
        <item x="93"/>
        <item x="199"/>
        <item x="138"/>
        <item x="120"/>
        <item x="189"/>
        <item x="204"/>
        <item x="26"/>
        <item x="157"/>
        <item x="95"/>
        <item x="203"/>
        <item x="134"/>
        <item x="201"/>
        <item x="28"/>
        <item x="154"/>
        <item x="24"/>
        <item x="125"/>
        <item x="150"/>
        <item x="30"/>
        <item x="122"/>
        <item x="44"/>
        <item x="206"/>
        <item x="118"/>
        <item x="61"/>
        <item x="27"/>
        <item t="default"/>
      </items>
    </pivotField>
    <pivotField numFmtId="164" showAll="0"/>
  </pivotFields>
  <rowFields count="1">
    <field x="1"/>
  </rowFields>
  <rowItems count="5">
    <i>
      <x v="2"/>
    </i>
    <i>
      <x v="4"/>
    </i>
    <i>
      <x v="5"/>
    </i>
    <i>
      <x v="6"/>
    </i>
    <i t="grand">
      <x/>
    </i>
  </rowItems>
  <colFields count="1">
    <field x="3"/>
  </colFields>
  <colItems count="4">
    <i>
      <x/>
    </i>
    <i>
      <x v="1"/>
    </i>
    <i>
      <x v="2"/>
    </i>
    <i t="grand">
      <x/>
    </i>
  </colItems>
  <pageFields count="1">
    <pageField fld="0" hier="-1"/>
  </pageFields>
  <dataFields count="1">
    <dataField name="Sum of Net Sales" fld="5" baseField="0" baseItem="0" numFmtId="1"/>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1"/>
          </reference>
        </references>
      </pivotArea>
    </chartFormat>
    <chartFormat chart="3" format="7" series="1">
      <pivotArea type="data" outline="0" fieldPosition="0">
        <references count="2">
          <reference field="4294967294" count="1" selected="0">
            <x v="0"/>
          </reference>
          <reference field="3"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66854BD-177F-49BA-B608-74248BD6E923}" sourceName="Product">
  <pivotTables>
    <pivotTable tabId="7" name="PivotTable4"/>
    <pivotTable tabId="6" name="PivotTable3"/>
  </pivotTables>
  <data>
    <tabular pivotCacheId="29650602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_Sales" xr10:uid="{597AD7D7-9059-4374-8B7A-EF82F6404A0F}" sourceName="Net Sales">
  <pivotTables>
    <pivotTable tabId="7" name="PivotTable4"/>
    <pivotTable tabId="6" name="PivotTable3"/>
  </pivotTables>
  <data>
    <tabular pivotCacheId="296506027">
      <items count="215">
        <i x="178" s="1"/>
        <i x="195" s="1"/>
        <i x="212" s="1"/>
        <i x="37" s="1"/>
        <i x="133" s="1"/>
        <i x="54" s="1"/>
        <i x="149" s="1"/>
        <i x="113" s="1"/>
        <i x="114" s="1"/>
        <i x="179" s="1"/>
        <i x="117" s="1"/>
        <i x="176" s="1"/>
        <i x="20" s="1"/>
        <i x="196" s="1"/>
        <i x="53" s="1"/>
        <i x="83" s="1"/>
        <i x="193" s="1"/>
        <i x="84" s="1"/>
        <i x="115" s="1"/>
        <i x="175" s="1"/>
        <i x="98" s="1"/>
        <i x="70" s="1"/>
        <i x="99" s="1"/>
        <i x="192" s="1"/>
        <i x="48" s="1"/>
        <i x="213" s="1"/>
        <i x="112" s="1"/>
        <i x="50" s="1"/>
        <i x="210" s="1"/>
        <i x="85" s="1"/>
        <i x="147" s="1"/>
        <i x="65" s="1"/>
        <i x="144" s="1"/>
        <i x="36" s="1"/>
        <i x="102" s="1"/>
        <i x="164" s="1"/>
        <i x="100" s="1"/>
        <i x="67" s="1"/>
        <i x="163" s="1"/>
        <i x="51" s="1"/>
        <i x="209" s="1"/>
        <i x="82" s="1"/>
        <i x="160" s="1"/>
        <i x="111" s="1"/>
        <i x="131" s="1"/>
        <i x="181" s="1"/>
        <i x="97" s="1"/>
        <i x="68" s="1"/>
        <i x="128" s="1"/>
        <i x="49" s="1"/>
        <i x="31" s="1"/>
        <i x="72" s="1"/>
        <i x="101" s="1"/>
        <i x="38" s="1"/>
        <i x="33" s="1"/>
        <i x="66" s="1"/>
        <i x="87" s="1"/>
        <i x="81" s="1"/>
        <i x="55" s="1"/>
        <i x="198" s="1"/>
        <i x="146" s="1"/>
        <i x="96" s="1"/>
        <i x="52" s="1"/>
        <i x="34" s="1"/>
        <i x="145" s="1"/>
        <i x="71" s="1"/>
        <i x="143" s="1"/>
        <i x="162" s="1"/>
        <i x="177" s="1"/>
        <i x="69" s="1"/>
        <i x="161" s="1"/>
        <i x="86" s="1"/>
        <i x="32" s="1"/>
        <i x="180" s="1"/>
        <i x="159" s="1"/>
        <i x="130" s="1"/>
        <i x="21" s="1"/>
        <i x="129" s="1"/>
        <i x="132" s="1"/>
        <i x="194" s="1"/>
        <i x="127" s="1"/>
        <i x="197" s="1"/>
        <i x="148" s="1"/>
        <i x="35" s="1"/>
        <i x="116" s="1"/>
        <i x="105" s="1"/>
        <i x="211" s="1"/>
        <i x="214" s="1"/>
        <i x="103" s="1"/>
        <i x="173" s="1"/>
        <i x="42" s="1"/>
        <i x="171" s="1"/>
        <i x="75" s="1"/>
        <i x="59" s="1"/>
        <i x="190" s="1"/>
        <i x="90" s="1"/>
        <i x="137" s="1"/>
        <i x="188" s="1"/>
        <i x="73" s="1"/>
        <i x="153" s="1"/>
        <i x="88" s="1"/>
        <i x="166" s="1"/>
        <i x="207" s="1"/>
        <i x="25" s="1"/>
        <i x="121" s="1"/>
        <i x="135" s="1"/>
        <i x="205" s="1"/>
        <i x="104" s="1"/>
        <i x="183" s="1"/>
        <i x="107" s="1"/>
        <i x="39" s="1"/>
        <i x="168" s="1"/>
        <i x="151" s="1"/>
        <i x="46" s="1"/>
        <i x="139" s="1"/>
        <i x="174" s="1"/>
        <i x="106" s="1"/>
        <i x="142" s="1"/>
        <i x="56" s="1"/>
        <i x="109" s="1"/>
        <i x="119" s="1"/>
        <i x="40" s="1"/>
        <i x="155" s="1"/>
        <i x="63" s="1"/>
        <i x="165" s="1"/>
        <i x="185" s="1"/>
        <i x="170" s="1"/>
        <i x="140" s="1"/>
        <i x="191" s="1"/>
        <i x="74" s="1"/>
        <i x="108" s="1"/>
        <i x="158" s="1"/>
        <i x="77" s="1"/>
        <i x="200" s="1"/>
        <i x="123" s="1"/>
        <i x="57" s="1"/>
        <i x="43" s="1"/>
        <i x="169" s="1"/>
        <i x="167" s="1"/>
        <i x="45" s="1"/>
        <i x="89" s="1"/>
        <i x="110" s="1"/>
        <i x="156" s="1"/>
        <i x="76" s="1"/>
        <i x="182" s="1"/>
        <i x="41" s="1"/>
        <i x="92" s="1"/>
        <i x="126" s="1"/>
        <i x="187" s="1"/>
        <i x="136" s="1"/>
        <i x="79" s="1"/>
        <i x="60" s="1"/>
        <i x="22" s="1"/>
        <i x="47" s="1"/>
        <i x="91" s="1"/>
        <i x="29" s="1"/>
        <i x="186" s="1"/>
        <i x="124" s="1"/>
        <i x="202" s="1"/>
        <i x="62" s="1"/>
        <i x="172" s="1"/>
        <i x="184" s="1"/>
        <i x="208" s="1"/>
        <i x="58" s="1"/>
        <i x="94" s="1"/>
        <i x="78" s="1"/>
        <i x="152" s="1"/>
        <i x="23" s="1"/>
        <i x="64" s="1"/>
        <i x="141" s="1"/>
        <i x="80" s="1"/>
        <i x="93" s="1"/>
        <i x="199" s="1"/>
        <i x="138" s="1"/>
        <i x="120" s="1"/>
        <i x="189" s="1"/>
        <i x="204" s="1"/>
        <i x="26" s="1"/>
        <i x="157" s="1"/>
        <i x="95" s="1"/>
        <i x="203" s="1"/>
        <i x="134" s="1"/>
        <i x="201" s="1"/>
        <i x="28" s="1"/>
        <i x="154" s="1"/>
        <i x="24" s="1"/>
        <i x="125" s="1"/>
        <i x="150" s="1"/>
        <i x="30" s="1"/>
        <i x="122" s="1"/>
        <i x="44" s="1"/>
        <i x="206" s="1"/>
        <i x="118" s="1"/>
        <i x="61" s="1"/>
        <i x="27" s="1"/>
        <i x="17" s="1" nd="1"/>
        <i x="0" s="1" nd="1"/>
        <i x="8" s="1" nd="1"/>
        <i x="6" s="1" nd="1"/>
        <i x="1" s="1" nd="1"/>
        <i x="3" s="1" nd="1"/>
        <i x="11" s="1" nd="1"/>
        <i x="9" s="1" nd="1"/>
        <i x="12" s="1" nd="1"/>
        <i x="10" s="1" nd="1"/>
        <i x="2" s="1" nd="1"/>
        <i x="5" s="1" nd="1"/>
        <i x="14" s="1" nd="1"/>
        <i x="13" s="1" nd="1"/>
        <i x="16" s="1" nd="1"/>
        <i x="19" s="1" nd="1"/>
        <i x="7" s="1" nd="1"/>
        <i x="18" s="1" nd="1"/>
        <i x="4" s="1" nd="1"/>
        <i x="1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526E60D-99CA-49D9-B62F-688663D259E6}" cache="Slicer_Product" caption="Product" rowHeight="241300"/>
  <slicer name="Net Sales" xr10:uid="{AED51631-8C14-43EC-A4F6-50F93C790E09}" cache="Slicer_Net_Sales" caption="Net Sale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68636454-A3E9-4B75-9FAF-8FA8AFB1824B}" cache="Slicer_Product" caption="Product" rowHeight="241300"/>
  <slicer name="Net Sales 1" xr10:uid="{5036F302-D365-43D4-881D-DB21CC8EF5BB}" cache="Slicer_Net_Sales" caption="Net Sal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F71F1C24-02A8-499C-8E1E-2CD274CA1344}" sourceName="Month">
  <pivotTables>
    <pivotTable tabId="6" name="PivotTable3"/>
  </pivotTables>
  <state minimalRefreshVersion="6" lastRefreshVersion="6" pivotCacheId="296506027" filterType="unknown">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C0ADC755-3879-4A16-ACBE-AB68FC2F03BC}" cache="NativeTimeline_Month" caption="Month" level="2" selectionLevel="2" scrollPosition="2011-10-1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1" xr10:uid="{AA57124C-E692-4807-882C-B753B5230E39}" cache="NativeTimeline_Month" caption="Month" level="2" selectionLevel="2" scrollPosition="2011-10-11T00:00:00"/>
</timeline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98C3F-4673-46B9-A30F-0178F4EDE130}">
  <dimension ref="A1:J14"/>
  <sheetViews>
    <sheetView workbookViewId="0">
      <selection activeCell="H20" sqref="H20"/>
    </sheetView>
  </sheetViews>
  <sheetFormatPr defaultRowHeight="15" x14ac:dyDescent="0.25"/>
  <cols>
    <col min="1" max="1" width="14.42578125" bestFit="1" customWidth="1"/>
    <col min="2" max="2" width="9.85546875" bestFit="1" customWidth="1"/>
    <col min="3" max="3" width="10" bestFit="1" customWidth="1"/>
    <col min="4" max="4" width="12" bestFit="1" customWidth="1"/>
    <col min="5" max="5" width="10.28515625" style="5" bestFit="1" customWidth="1"/>
    <col min="6" max="6" width="7.5703125" style="5" bestFit="1" customWidth="1"/>
    <col min="7" max="7" width="4.42578125" style="5" bestFit="1" customWidth="1"/>
    <col min="8" max="8" width="12.140625" style="5" bestFit="1" customWidth="1"/>
    <col min="9" max="9" width="18.85546875" style="5" bestFit="1" customWidth="1"/>
    <col min="10" max="10" width="12.28515625" style="5" bestFit="1" customWidth="1"/>
  </cols>
  <sheetData>
    <row r="1" spans="1:10" s="3" customFormat="1" x14ac:dyDescent="0.25">
      <c r="A1" s="3" t="s">
        <v>28</v>
      </c>
      <c r="E1" s="4"/>
      <c r="F1" s="4"/>
      <c r="G1" s="4"/>
      <c r="H1" s="4"/>
      <c r="I1" s="4"/>
      <c r="J1" s="4"/>
    </row>
    <row r="2" spans="1:10" x14ac:dyDescent="0.25">
      <c r="A2" s="1" t="s">
        <v>31</v>
      </c>
      <c r="B2" s="1" t="s">
        <v>32</v>
      </c>
      <c r="C2" s="1" t="s">
        <v>29</v>
      </c>
      <c r="D2" s="1" t="s">
        <v>0</v>
      </c>
      <c r="E2" s="1" t="s">
        <v>1</v>
      </c>
      <c r="F2" s="1" t="s">
        <v>2</v>
      </c>
      <c r="G2" s="1" t="s">
        <v>3</v>
      </c>
      <c r="H2" s="1" t="s">
        <v>4</v>
      </c>
      <c r="I2" s="1" t="s">
        <v>5</v>
      </c>
      <c r="J2" s="1" t="s">
        <v>30</v>
      </c>
    </row>
    <row r="3" spans="1:10" x14ac:dyDescent="0.25">
      <c r="A3" s="2">
        <v>1</v>
      </c>
      <c r="B3" s="2">
        <v>4010</v>
      </c>
      <c r="C3" s="2">
        <v>4</v>
      </c>
      <c r="D3" s="2">
        <v>2300</v>
      </c>
      <c r="E3" s="2" t="s">
        <v>6</v>
      </c>
      <c r="F3" s="2" t="s">
        <v>17</v>
      </c>
      <c r="G3" s="2">
        <v>33</v>
      </c>
      <c r="H3" s="2" t="s">
        <v>19</v>
      </c>
      <c r="I3" s="2">
        <v>21</v>
      </c>
      <c r="J3" s="2" t="s">
        <v>36</v>
      </c>
    </row>
    <row r="4" spans="1:10" x14ac:dyDescent="0.25">
      <c r="A4" s="2">
        <v>2</v>
      </c>
      <c r="B4" s="2">
        <v>1001</v>
      </c>
      <c r="C4" s="2">
        <v>1</v>
      </c>
      <c r="D4" s="2">
        <v>1500</v>
      </c>
      <c r="E4" s="2" t="s">
        <v>7</v>
      </c>
      <c r="F4" s="2" t="s">
        <v>17</v>
      </c>
      <c r="G4" s="2">
        <v>30</v>
      </c>
      <c r="H4" s="2" t="s">
        <v>26</v>
      </c>
      <c r="I4" s="2">
        <v>10</v>
      </c>
      <c r="J4" s="2" t="s">
        <v>33</v>
      </c>
    </row>
    <row r="5" spans="1:10" x14ac:dyDescent="0.25">
      <c r="A5" s="2">
        <v>3</v>
      </c>
      <c r="B5" s="2">
        <v>2030</v>
      </c>
      <c r="C5" s="2">
        <v>2</v>
      </c>
      <c r="D5" s="2">
        <v>5200</v>
      </c>
      <c r="E5" s="2" t="s">
        <v>8</v>
      </c>
      <c r="F5" s="2" t="s">
        <v>18</v>
      </c>
      <c r="G5" s="2">
        <v>28</v>
      </c>
      <c r="H5" s="2" t="s">
        <v>21</v>
      </c>
      <c r="I5" s="2">
        <v>3</v>
      </c>
      <c r="J5" s="2" t="s">
        <v>34</v>
      </c>
    </row>
    <row r="6" spans="1:10" x14ac:dyDescent="0.25">
      <c r="A6" s="2">
        <v>4</v>
      </c>
      <c r="B6" s="2">
        <v>1020</v>
      </c>
      <c r="C6" s="2">
        <v>1</v>
      </c>
      <c r="D6" s="2">
        <v>5600</v>
      </c>
      <c r="E6" s="2" t="s">
        <v>9</v>
      </c>
      <c r="F6" s="2" t="s">
        <v>18</v>
      </c>
      <c r="G6" s="2">
        <v>36</v>
      </c>
      <c r="H6" s="2" t="s">
        <v>22</v>
      </c>
      <c r="I6" s="2">
        <v>5</v>
      </c>
      <c r="J6" s="2" t="s">
        <v>33</v>
      </c>
    </row>
    <row r="7" spans="1:10" x14ac:dyDescent="0.25">
      <c r="A7" s="2">
        <v>5</v>
      </c>
      <c r="B7" s="2">
        <v>1025</v>
      </c>
      <c r="C7" s="2">
        <v>1</v>
      </c>
      <c r="D7" s="2">
        <v>18400</v>
      </c>
      <c r="E7" s="2" t="s">
        <v>10</v>
      </c>
      <c r="F7" s="2" t="s">
        <v>17</v>
      </c>
      <c r="G7" s="2">
        <v>30</v>
      </c>
      <c r="H7" s="2" t="s">
        <v>19</v>
      </c>
      <c r="I7" s="2">
        <v>3</v>
      </c>
      <c r="J7" s="2" t="s">
        <v>33</v>
      </c>
    </row>
    <row r="8" spans="1:10" x14ac:dyDescent="0.25">
      <c r="A8" s="2">
        <v>6</v>
      </c>
      <c r="B8" s="2">
        <v>4003</v>
      </c>
      <c r="C8" s="2">
        <v>4</v>
      </c>
      <c r="D8" s="2">
        <v>1500</v>
      </c>
      <c r="E8" s="2" t="s">
        <v>11</v>
      </c>
      <c r="F8" s="2" t="s">
        <v>17</v>
      </c>
      <c r="G8" s="2">
        <v>35</v>
      </c>
      <c r="H8" s="2" t="s">
        <v>19</v>
      </c>
      <c r="I8" s="2">
        <v>21</v>
      </c>
      <c r="J8" s="2" t="s">
        <v>36</v>
      </c>
    </row>
    <row r="9" spans="1:10" x14ac:dyDescent="0.25">
      <c r="A9" s="2">
        <v>7</v>
      </c>
      <c r="B9" s="2">
        <v>1090</v>
      </c>
      <c r="C9" s="2">
        <v>1</v>
      </c>
      <c r="D9" s="2">
        <v>17600</v>
      </c>
      <c r="E9" s="2" t="s">
        <v>12</v>
      </c>
      <c r="F9" s="2" t="s">
        <v>18</v>
      </c>
      <c r="G9" s="2">
        <v>32</v>
      </c>
      <c r="H9" s="2" t="s">
        <v>19</v>
      </c>
      <c r="I9" s="2">
        <v>11</v>
      </c>
      <c r="J9" s="2" t="s">
        <v>33</v>
      </c>
    </row>
    <row r="10" spans="1:10" x14ac:dyDescent="0.25">
      <c r="A10" s="2">
        <v>8</v>
      </c>
      <c r="B10" s="2">
        <v>4123</v>
      </c>
      <c r="C10" s="2">
        <v>4</v>
      </c>
      <c r="D10" s="2">
        <v>3000</v>
      </c>
      <c r="E10" s="2" t="s">
        <v>13</v>
      </c>
      <c r="F10" s="2" t="s">
        <v>17</v>
      </c>
      <c r="G10" s="2">
        <v>47</v>
      </c>
      <c r="H10" s="2" t="s">
        <v>23</v>
      </c>
      <c r="I10" s="2">
        <v>20</v>
      </c>
      <c r="J10" s="2" t="s">
        <v>36</v>
      </c>
    </row>
    <row r="11" spans="1:10" x14ac:dyDescent="0.25">
      <c r="A11" s="2">
        <v>9</v>
      </c>
      <c r="B11" s="2">
        <v>1111</v>
      </c>
      <c r="C11" s="2">
        <v>1</v>
      </c>
      <c r="D11" s="2">
        <v>9600</v>
      </c>
      <c r="E11" s="2" t="s">
        <v>14</v>
      </c>
      <c r="F11" s="2" t="s">
        <v>18</v>
      </c>
      <c r="G11" s="2">
        <v>29</v>
      </c>
      <c r="H11" s="2" t="s">
        <v>20</v>
      </c>
      <c r="I11" s="2">
        <v>15</v>
      </c>
      <c r="J11" s="2" t="s">
        <v>33</v>
      </c>
    </row>
    <row r="12" spans="1:10" x14ac:dyDescent="0.25">
      <c r="A12" s="2">
        <v>10</v>
      </c>
      <c r="B12" s="2">
        <v>1123</v>
      </c>
      <c r="C12" s="2">
        <v>1</v>
      </c>
      <c r="D12" s="2">
        <v>15800</v>
      </c>
      <c r="E12" s="2" t="s">
        <v>15</v>
      </c>
      <c r="F12" s="2" t="s">
        <v>17</v>
      </c>
      <c r="G12" s="2">
        <v>28</v>
      </c>
      <c r="H12" s="2" t="s">
        <v>24</v>
      </c>
      <c r="I12" s="2">
        <v>0</v>
      </c>
      <c r="J12" s="2" t="s">
        <v>33</v>
      </c>
    </row>
    <row r="13" spans="1:10" x14ac:dyDescent="0.25">
      <c r="A13" s="2">
        <v>11</v>
      </c>
      <c r="B13" s="2">
        <v>1233</v>
      </c>
      <c r="C13" s="2">
        <v>1</v>
      </c>
      <c r="D13" s="2">
        <v>6300</v>
      </c>
      <c r="E13" s="2" t="s">
        <v>27</v>
      </c>
      <c r="F13" s="2" t="s">
        <v>17</v>
      </c>
      <c r="G13" s="2">
        <v>38</v>
      </c>
      <c r="H13" s="2" t="s">
        <v>25</v>
      </c>
      <c r="I13" s="2">
        <v>21</v>
      </c>
      <c r="J13" s="2" t="s">
        <v>33</v>
      </c>
    </row>
    <row r="14" spans="1:10" x14ac:dyDescent="0.25">
      <c r="A14" s="2">
        <v>12</v>
      </c>
      <c r="B14" s="2">
        <v>3456</v>
      </c>
      <c r="C14" s="2">
        <v>3</v>
      </c>
      <c r="D14" s="2">
        <v>18400</v>
      </c>
      <c r="E14" s="2" t="s">
        <v>16</v>
      </c>
      <c r="F14" s="2" t="s">
        <v>17</v>
      </c>
      <c r="G14" s="2">
        <v>36</v>
      </c>
      <c r="H14" s="2" t="s">
        <v>22</v>
      </c>
      <c r="I14" s="2">
        <v>20</v>
      </c>
      <c r="J14" s="2"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FA223-93E8-4616-A04A-EC21A621A819}">
  <dimension ref="A1:G238"/>
  <sheetViews>
    <sheetView workbookViewId="0">
      <selection activeCell="J8" sqref="J8"/>
    </sheetView>
  </sheetViews>
  <sheetFormatPr defaultRowHeight="15" x14ac:dyDescent="0.25"/>
  <cols>
    <col min="1" max="1" width="9.140625" style="5" bestFit="1" customWidth="1"/>
    <col min="2" max="2" width="11.7109375" bestFit="1" customWidth="1"/>
    <col min="3" max="3" width="9.42578125" bestFit="1" customWidth="1"/>
    <col min="4" max="4" width="10.28515625" bestFit="1" customWidth="1"/>
    <col min="5" max="5" width="15.5703125" bestFit="1" customWidth="1"/>
    <col min="6" max="6" width="11.5703125" bestFit="1" customWidth="1"/>
    <col min="7" max="7" width="13.7109375" bestFit="1" customWidth="1"/>
  </cols>
  <sheetData>
    <row r="1" spans="1:7" x14ac:dyDescent="0.25">
      <c r="A1" s="6" t="s">
        <v>37</v>
      </c>
      <c r="B1" s="7" t="s">
        <v>38</v>
      </c>
      <c r="C1" s="7" t="s">
        <v>39</v>
      </c>
      <c r="D1" s="7" t="s">
        <v>40</v>
      </c>
      <c r="E1" s="7" t="s">
        <v>41</v>
      </c>
      <c r="F1" s="7" t="s">
        <v>42</v>
      </c>
      <c r="G1" s="7" t="s">
        <v>43</v>
      </c>
    </row>
    <row r="2" spans="1:7" x14ac:dyDescent="0.25">
      <c r="A2" s="8">
        <v>40544</v>
      </c>
      <c r="B2" t="s">
        <v>48</v>
      </c>
      <c r="C2" t="s">
        <v>59</v>
      </c>
      <c r="D2" t="s">
        <v>55</v>
      </c>
      <c r="E2">
        <v>8</v>
      </c>
      <c r="F2" s="9">
        <v>7798.8813493600446</v>
      </c>
      <c r="G2" s="9">
        <v>73.906477613800789</v>
      </c>
    </row>
    <row r="3" spans="1:7" x14ac:dyDescent="0.25">
      <c r="A3" s="8">
        <v>40544</v>
      </c>
      <c r="B3" t="s">
        <v>48</v>
      </c>
      <c r="C3" t="s">
        <v>59</v>
      </c>
      <c r="D3" t="s">
        <v>56</v>
      </c>
      <c r="E3">
        <v>11</v>
      </c>
      <c r="F3" s="9">
        <v>10432.101950253807</v>
      </c>
      <c r="G3" s="9">
        <v>101.71050767343486</v>
      </c>
    </row>
    <row r="4" spans="1:7" x14ac:dyDescent="0.25">
      <c r="A4" s="8">
        <v>40544</v>
      </c>
      <c r="B4" t="s">
        <v>48</v>
      </c>
      <c r="C4" t="s">
        <v>59</v>
      </c>
      <c r="D4" t="s">
        <v>57</v>
      </c>
      <c r="E4">
        <v>18</v>
      </c>
      <c r="F4" s="9">
        <v>16347.897405190677</v>
      </c>
      <c r="G4" s="9">
        <v>153.53727555508473</v>
      </c>
    </row>
    <row r="5" spans="1:7" x14ac:dyDescent="0.25">
      <c r="A5" s="8">
        <v>40544</v>
      </c>
      <c r="B5" t="s">
        <v>45</v>
      </c>
      <c r="C5" t="s">
        <v>60</v>
      </c>
      <c r="D5" t="s">
        <v>55</v>
      </c>
      <c r="E5">
        <v>12</v>
      </c>
      <c r="F5" s="9">
        <v>11698.322024040066</v>
      </c>
      <c r="G5" s="9">
        <v>110.85971642070118</v>
      </c>
    </row>
    <row r="6" spans="1:7" x14ac:dyDescent="0.25">
      <c r="A6" s="8">
        <v>40544</v>
      </c>
      <c r="B6" t="s">
        <v>45</v>
      </c>
      <c r="C6" t="s">
        <v>60</v>
      </c>
      <c r="D6" t="s">
        <v>56</v>
      </c>
      <c r="E6">
        <v>25</v>
      </c>
      <c r="F6" s="9">
        <v>23709.322614213197</v>
      </c>
      <c r="G6" s="9">
        <v>231.16024471235193</v>
      </c>
    </row>
    <row r="7" spans="1:7" x14ac:dyDescent="0.25">
      <c r="A7" s="8">
        <v>40544</v>
      </c>
      <c r="B7" t="s">
        <v>45</v>
      </c>
      <c r="C7" t="s">
        <v>60</v>
      </c>
      <c r="D7" t="s">
        <v>57</v>
      </c>
      <c r="E7">
        <v>19</v>
      </c>
      <c r="F7" s="9">
        <v>17256.11392770127</v>
      </c>
      <c r="G7" s="9">
        <v>162.06712419703388</v>
      </c>
    </row>
    <row r="8" spans="1:7" x14ac:dyDescent="0.25">
      <c r="A8" s="8">
        <v>40544</v>
      </c>
      <c r="B8" t="s">
        <v>46</v>
      </c>
      <c r="C8" t="s">
        <v>61</v>
      </c>
      <c r="D8" t="s">
        <v>55</v>
      </c>
      <c r="E8">
        <v>10</v>
      </c>
      <c r="F8" s="9">
        <v>9748.6016867000562</v>
      </c>
      <c r="G8" s="9">
        <v>92.383097017250989</v>
      </c>
    </row>
    <row r="9" spans="1:7" x14ac:dyDescent="0.25">
      <c r="A9" s="8">
        <v>40544</v>
      </c>
      <c r="B9" t="s">
        <v>46</v>
      </c>
      <c r="C9" t="s">
        <v>61</v>
      </c>
      <c r="D9" t="s">
        <v>56</v>
      </c>
      <c r="E9">
        <v>24</v>
      </c>
      <c r="F9" s="9">
        <v>22760.949709644672</v>
      </c>
      <c r="G9" s="9">
        <v>221.91383492385788</v>
      </c>
    </row>
    <row r="10" spans="1:7" x14ac:dyDescent="0.25">
      <c r="A10" s="8">
        <v>40544</v>
      </c>
      <c r="B10" t="s">
        <v>46</v>
      </c>
      <c r="C10" t="s">
        <v>61</v>
      </c>
      <c r="D10" t="s">
        <v>57</v>
      </c>
      <c r="E10">
        <v>9</v>
      </c>
      <c r="F10" s="9">
        <v>8173.9487025953385</v>
      </c>
      <c r="G10" s="9">
        <v>76.768637777542367</v>
      </c>
    </row>
    <row r="11" spans="1:7" x14ac:dyDescent="0.25">
      <c r="A11" s="8">
        <v>40544</v>
      </c>
      <c r="B11" t="s">
        <v>44</v>
      </c>
      <c r="C11" t="s">
        <v>58</v>
      </c>
      <c r="D11" t="s">
        <v>55</v>
      </c>
      <c r="E11">
        <v>13</v>
      </c>
      <c r="F11" s="9">
        <v>12673.182192710072</v>
      </c>
      <c r="G11" s="9">
        <v>120.09802612242628</v>
      </c>
    </row>
    <row r="12" spans="1:7" x14ac:dyDescent="0.25">
      <c r="A12" s="8">
        <v>40544</v>
      </c>
      <c r="B12" t="s">
        <v>44</v>
      </c>
      <c r="C12" t="s">
        <v>58</v>
      </c>
      <c r="D12" t="s">
        <v>56</v>
      </c>
      <c r="E12">
        <v>17</v>
      </c>
      <c r="F12" s="9">
        <v>16122.339377664975</v>
      </c>
      <c r="G12" s="9">
        <v>157.18896640439934</v>
      </c>
    </row>
    <row r="13" spans="1:7" x14ac:dyDescent="0.25">
      <c r="A13" s="8">
        <v>40544</v>
      </c>
      <c r="B13" t="s">
        <v>44</v>
      </c>
      <c r="C13" t="s">
        <v>58</v>
      </c>
      <c r="D13" t="s">
        <v>57</v>
      </c>
      <c r="E13">
        <v>13</v>
      </c>
      <c r="F13" s="9">
        <v>11806.814792637711</v>
      </c>
      <c r="G13" s="9">
        <v>110.88803234533897</v>
      </c>
    </row>
    <row r="14" spans="1:7" x14ac:dyDescent="0.25">
      <c r="A14" s="8">
        <v>40575</v>
      </c>
      <c r="B14" t="s">
        <v>53</v>
      </c>
      <c r="C14" t="s">
        <v>60</v>
      </c>
      <c r="D14" t="s">
        <v>55</v>
      </c>
      <c r="E14">
        <v>14</v>
      </c>
      <c r="F14" s="9">
        <v>13648.042361380078</v>
      </c>
      <c r="G14" s="9">
        <v>129.33633582415138</v>
      </c>
    </row>
    <row r="15" spans="1:7" x14ac:dyDescent="0.25">
      <c r="A15" s="8">
        <v>40575</v>
      </c>
      <c r="B15" t="s">
        <v>53</v>
      </c>
      <c r="C15" t="s">
        <v>60</v>
      </c>
      <c r="D15" t="s">
        <v>56</v>
      </c>
      <c r="E15">
        <v>20</v>
      </c>
      <c r="F15" s="9">
        <v>18967.458091370558</v>
      </c>
      <c r="G15" s="9">
        <v>184.92819576988154</v>
      </c>
    </row>
    <row r="16" spans="1:7" x14ac:dyDescent="0.25">
      <c r="A16" s="8">
        <v>40575</v>
      </c>
      <c r="B16" t="s">
        <v>53</v>
      </c>
      <c r="C16" t="s">
        <v>60</v>
      </c>
      <c r="D16" t="s">
        <v>57</v>
      </c>
      <c r="E16">
        <v>20</v>
      </c>
      <c r="F16" s="9">
        <v>18164.330450211863</v>
      </c>
      <c r="G16" s="9">
        <v>170.59697283898302</v>
      </c>
    </row>
    <row r="17" spans="1:7" x14ac:dyDescent="0.25">
      <c r="A17" s="8">
        <v>40575</v>
      </c>
      <c r="B17" t="s">
        <v>47</v>
      </c>
      <c r="C17" t="s">
        <v>58</v>
      </c>
      <c r="D17" t="s">
        <v>55</v>
      </c>
      <c r="E17">
        <v>27</v>
      </c>
      <c r="F17" s="9">
        <v>26321.224554090149</v>
      </c>
      <c r="G17" s="9">
        <v>249.43436194657764</v>
      </c>
    </row>
    <row r="18" spans="1:7" x14ac:dyDescent="0.25">
      <c r="A18" s="8">
        <v>40575</v>
      </c>
      <c r="B18" t="s">
        <v>47</v>
      </c>
      <c r="C18" t="s">
        <v>58</v>
      </c>
      <c r="D18" t="s">
        <v>56</v>
      </c>
      <c r="E18">
        <v>22</v>
      </c>
      <c r="F18" s="9">
        <v>20864.203900507615</v>
      </c>
      <c r="G18" s="9">
        <v>203.42101534686972</v>
      </c>
    </row>
    <row r="19" spans="1:7" x14ac:dyDescent="0.25">
      <c r="A19" s="8">
        <v>40575</v>
      </c>
      <c r="B19" t="s">
        <v>47</v>
      </c>
      <c r="C19" t="s">
        <v>58</v>
      </c>
      <c r="D19" t="s">
        <v>57</v>
      </c>
      <c r="E19">
        <v>4</v>
      </c>
      <c r="F19" s="9">
        <v>3632.8660900423729</v>
      </c>
      <c r="G19" s="9">
        <v>34.119394567796611</v>
      </c>
    </row>
    <row r="20" spans="1:7" x14ac:dyDescent="0.25">
      <c r="A20" s="8">
        <v>40575</v>
      </c>
      <c r="B20" t="s">
        <v>54</v>
      </c>
      <c r="C20" t="s">
        <v>61</v>
      </c>
      <c r="D20" t="s">
        <v>55</v>
      </c>
      <c r="E20">
        <v>24</v>
      </c>
      <c r="F20" s="9">
        <v>23396.644048080132</v>
      </c>
      <c r="G20" s="9">
        <v>221.71943284140235</v>
      </c>
    </row>
    <row r="21" spans="1:7" x14ac:dyDescent="0.25">
      <c r="A21" s="8">
        <v>40575</v>
      </c>
      <c r="B21" t="s">
        <v>54</v>
      </c>
      <c r="C21" t="s">
        <v>61</v>
      </c>
      <c r="D21" t="s">
        <v>56</v>
      </c>
      <c r="E21">
        <v>17</v>
      </c>
      <c r="F21" s="9">
        <v>16122.339377664975</v>
      </c>
      <c r="G21" s="9">
        <v>157.18896640439934</v>
      </c>
    </row>
    <row r="22" spans="1:7" x14ac:dyDescent="0.25">
      <c r="A22" s="8">
        <v>40575</v>
      </c>
      <c r="B22" t="s">
        <v>54</v>
      </c>
      <c r="C22" t="s">
        <v>61</v>
      </c>
      <c r="D22" t="s">
        <v>57</v>
      </c>
      <c r="E22">
        <v>25</v>
      </c>
      <c r="F22" s="9">
        <v>22705.41306276483</v>
      </c>
      <c r="G22" s="9">
        <v>213.2462160487288</v>
      </c>
    </row>
    <row r="23" spans="1:7" x14ac:dyDescent="0.25">
      <c r="A23" s="8">
        <v>40544</v>
      </c>
      <c r="B23" t="s">
        <v>50</v>
      </c>
      <c r="C23" t="s">
        <v>58</v>
      </c>
      <c r="D23" t="s">
        <v>55</v>
      </c>
      <c r="E23">
        <v>10</v>
      </c>
      <c r="F23" s="9">
        <v>11503.003141958041</v>
      </c>
      <c r="G23" s="9">
        <v>96.251391884226877</v>
      </c>
    </row>
    <row r="24" spans="1:7" x14ac:dyDescent="0.25">
      <c r="A24" s="8">
        <v>40575</v>
      </c>
      <c r="B24" t="s">
        <v>50</v>
      </c>
      <c r="C24" t="s">
        <v>58</v>
      </c>
      <c r="D24" t="s">
        <v>55</v>
      </c>
      <c r="E24">
        <v>15</v>
      </c>
      <c r="F24" s="9">
        <v>18182.166256643355</v>
      </c>
      <c r="G24" s="9">
        <v>152.13929684926183</v>
      </c>
    </row>
    <row r="25" spans="1:7" x14ac:dyDescent="0.25">
      <c r="A25" s="8">
        <v>40603</v>
      </c>
      <c r="B25" t="s">
        <v>50</v>
      </c>
      <c r="C25" t="s">
        <v>58</v>
      </c>
      <c r="D25" t="s">
        <v>55</v>
      </c>
      <c r="E25">
        <v>27</v>
      </c>
      <c r="F25" s="9">
        <v>31911.557103496496</v>
      </c>
      <c r="G25" s="9">
        <v>267.01999038850033</v>
      </c>
    </row>
    <row r="26" spans="1:7" x14ac:dyDescent="0.25">
      <c r="A26" s="8">
        <v>40634</v>
      </c>
      <c r="B26" t="s">
        <v>50</v>
      </c>
      <c r="C26" t="s">
        <v>58</v>
      </c>
      <c r="D26" t="s">
        <v>55</v>
      </c>
      <c r="E26">
        <v>29</v>
      </c>
      <c r="F26" s="9">
        <v>33766.880190909083</v>
      </c>
      <c r="G26" s="9">
        <v>282.54440843434338</v>
      </c>
    </row>
    <row r="27" spans="1:7" x14ac:dyDescent="0.25">
      <c r="A27" s="8">
        <v>40664</v>
      </c>
      <c r="B27" t="s">
        <v>50</v>
      </c>
      <c r="C27" t="s">
        <v>58</v>
      </c>
      <c r="D27" t="s">
        <v>55</v>
      </c>
      <c r="E27">
        <v>31</v>
      </c>
      <c r="F27" s="9">
        <v>36735.397130769226</v>
      </c>
      <c r="G27" s="9">
        <v>307.38347730769226</v>
      </c>
    </row>
    <row r="28" spans="1:7" x14ac:dyDescent="0.25">
      <c r="A28" s="8">
        <v>40695</v>
      </c>
      <c r="B28" t="s">
        <v>50</v>
      </c>
      <c r="C28" t="s">
        <v>58</v>
      </c>
      <c r="D28" t="s">
        <v>55</v>
      </c>
      <c r="E28">
        <v>29</v>
      </c>
      <c r="F28" s="9">
        <v>33766.880190909083</v>
      </c>
      <c r="G28" s="9">
        <v>282.54440843434338</v>
      </c>
    </row>
    <row r="29" spans="1:7" x14ac:dyDescent="0.25">
      <c r="A29" s="8">
        <v>40725</v>
      </c>
      <c r="B29" t="s">
        <v>50</v>
      </c>
      <c r="C29" t="s">
        <v>58</v>
      </c>
      <c r="D29" t="s">
        <v>55</v>
      </c>
      <c r="E29">
        <v>22</v>
      </c>
      <c r="F29" s="9">
        <v>25974.523223776221</v>
      </c>
      <c r="G29" s="9">
        <v>217.34185264180263</v>
      </c>
    </row>
    <row r="30" spans="1:7" x14ac:dyDescent="0.25">
      <c r="A30" s="8">
        <v>40756</v>
      </c>
      <c r="B30" t="s">
        <v>50</v>
      </c>
      <c r="C30" t="s">
        <v>58</v>
      </c>
      <c r="D30" t="s">
        <v>55</v>
      </c>
      <c r="E30">
        <v>30</v>
      </c>
      <c r="F30" s="9">
        <v>35622.203278321671</v>
      </c>
      <c r="G30" s="9">
        <v>298.06882648018643</v>
      </c>
    </row>
    <row r="31" spans="1:7" x14ac:dyDescent="0.25">
      <c r="A31" s="8">
        <v>40787</v>
      </c>
      <c r="B31" t="s">
        <v>50</v>
      </c>
      <c r="C31" t="s">
        <v>58</v>
      </c>
      <c r="D31" t="s">
        <v>55</v>
      </c>
      <c r="E31">
        <v>38</v>
      </c>
      <c r="F31" s="9">
        <v>44898.818715384608</v>
      </c>
      <c r="G31" s="9">
        <v>375.69091670940168</v>
      </c>
    </row>
    <row r="32" spans="1:7" x14ac:dyDescent="0.25">
      <c r="A32" s="8">
        <v>40817</v>
      </c>
      <c r="B32" t="s">
        <v>50</v>
      </c>
      <c r="C32" t="s">
        <v>58</v>
      </c>
      <c r="D32" t="s">
        <v>55</v>
      </c>
      <c r="E32">
        <v>31</v>
      </c>
      <c r="F32" s="9">
        <v>36364.33251328671</v>
      </c>
      <c r="G32" s="9">
        <v>304.27859369852365</v>
      </c>
    </row>
    <row r="33" spans="1:7" x14ac:dyDescent="0.25">
      <c r="A33" s="8">
        <v>40848</v>
      </c>
      <c r="B33" t="s">
        <v>50</v>
      </c>
      <c r="C33" t="s">
        <v>58</v>
      </c>
      <c r="D33" t="s">
        <v>55</v>
      </c>
      <c r="E33">
        <v>27</v>
      </c>
      <c r="F33" s="9">
        <v>32282.621720979016</v>
      </c>
      <c r="G33" s="9">
        <v>270.12487399766894</v>
      </c>
    </row>
    <row r="34" spans="1:7" x14ac:dyDescent="0.25">
      <c r="A34" s="8">
        <v>40878</v>
      </c>
      <c r="B34" t="s">
        <v>50</v>
      </c>
      <c r="C34" t="s">
        <v>58</v>
      </c>
      <c r="D34" t="s">
        <v>55</v>
      </c>
      <c r="E34">
        <v>32</v>
      </c>
      <c r="F34" s="9">
        <v>37848.590983216774</v>
      </c>
      <c r="G34" s="9">
        <v>316.69812813519809</v>
      </c>
    </row>
    <row r="35" spans="1:7" x14ac:dyDescent="0.25">
      <c r="A35" s="8">
        <v>40909</v>
      </c>
      <c r="B35" t="s">
        <v>50</v>
      </c>
      <c r="C35" t="s">
        <v>58</v>
      </c>
      <c r="D35" t="s">
        <v>55</v>
      </c>
      <c r="E35">
        <v>13</v>
      </c>
      <c r="F35" s="9">
        <v>15213.649316783214</v>
      </c>
      <c r="G35" s="9">
        <v>127.30022797591296</v>
      </c>
    </row>
    <row r="36" spans="1:7" x14ac:dyDescent="0.25">
      <c r="A36" s="8">
        <v>40940</v>
      </c>
      <c r="B36" t="s">
        <v>50</v>
      </c>
      <c r="C36" t="s">
        <v>58</v>
      </c>
      <c r="D36" t="s">
        <v>55</v>
      </c>
      <c r="E36">
        <v>15</v>
      </c>
      <c r="F36" s="9">
        <v>17811.101639160835</v>
      </c>
      <c r="G36" s="9">
        <v>149.03441324009322</v>
      </c>
    </row>
    <row r="37" spans="1:7" x14ac:dyDescent="0.25">
      <c r="A37" s="8">
        <v>40969</v>
      </c>
      <c r="B37" t="s">
        <v>50</v>
      </c>
      <c r="C37" t="s">
        <v>58</v>
      </c>
      <c r="D37" t="s">
        <v>55</v>
      </c>
      <c r="E37">
        <v>13</v>
      </c>
      <c r="F37" s="9">
        <v>15584.713934265732</v>
      </c>
      <c r="G37" s="9">
        <v>130.40511158508156</v>
      </c>
    </row>
    <row r="38" spans="1:7" x14ac:dyDescent="0.25">
      <c r="A38" s="8">
        <v>41000</v>
      </c>
      <c r="B38" t="s">
        <v>50</v>
      </c>
      <c r="C38" t="s">
        <v>58</v>
      </c>
      <c r="D38" t="s">
        <v>55</v>
      </c>
      <c r="E38">
        <v>14</v>
      </c>
      <c r="F38" s="9">
        <v>16697.907786713284</v>
      </c>
      <c r="G38" s="9">
        <v>139.71976241258741</v>
      </c>
    </row>
    <row r="39" spans="1:7" x14ac:dyDescent="0.25">
      <c r="A39" s="8">
        <v>41030</v>
      </c>
      <c r="B39" t="s">
        <v>50</v>
      </c>
      <c r="C39" t="s">
        <v>58</v>
      </c>
      <c r="D39" t="s">
        <v>55</v>
      </c>
      <c r="E39">
        <v>17</v>
      </c>
      <c r="F39" s="9">
        <v>19666.424726573427</v>
      </c>
      <c r="G39" s="9">
        <v>164.55883128593626</v>
      </c>
    </row>
    <row r="40" spans="1:7" x14ac:dyDescent="0.25">
      <c r="A40" s="8">
        <v>41061</v>
      </c>
      <c r="B40" t="s">
        <v>50</v>
      </c>
      <c r="C40" t="s">
        <v>58</v>
      </c>
      <c r="D40" t="s">
        <v>55</v>
      </c>
      <c r="E40">
        <v>12</v>
      </c>
      <c r="F40" s="9">
        <v>13729.390846853144</v>
      </c>
      <c r="G40" s="9">
        <v>114.88069353923852</v>
      </c>
    </row>
    <row r="41" spans="1:7" x14ac:dyDescent="0.25">
      <c r="A41" s="8">
        <v>40544</v>
      </c>
      <c r="B41" t="s">
        <v>50</v>
      </c>
      <c r="C41" t="s">
        <v>58</v>
      </c>
      <c r="D41" t="s">
        <v>56</v>
      </c>
      <c r="E41">
        <v>10</v>
      </c>
      <c r="F41" s="9">
        <v>9765.3661564879567</v>
      </c>
      <c r="G41" s="9">
        <v>95.890074720279728</v>
      </c>
    </row>
    <row r="42" spans="1:7" x14ac:dyDescent="0.25">
      <c r="A42" s="8">
        <v>40575</v>
      </c>
      <c r="B42" t="s">
        <v>50</v>
      </c>
      <c r="C42" t="s">
        <v>58</v>
      </c>
      <c r="D42" t="s">
        <v>56</v>
      </c>
      <c r="E42">
        <v>16</v>
      </c>
      <c r="F42" s="9">
        <v>15435.578763480964</v>
      </c>
      <c r="G42" s="9">
        <v>151.56818262237763</v>
      </c>
    </row>
    <row r="43" spans="1:7" x14ac:dyDescent="0.25">
      <c r="A43" s="8">
        <v>40603</v>
      </c>
      <c r="B43" t="s">
        <v>50</v>
      </c>
      <c r="C43" t="s">
        <v>58</v>
      </c>
      <c r="D43" t="s">
        <v>56</v>
      </c>
      <c r="E43">
        <v>29</v>
      </c>
      <c r="F43" s="9">
        <v>27091.01578896659</v>
      </c>
      <c r="G43" s="9">
        <v>266.01762664335661</v>
      </c>
    </row>
    <row r="44" spans="1:7" x14ac:dyDescent="0.25">
      <c r="A44" s="8">
        <v>40634</v>
      </c>
      <c r="B44" t="s">
        <v>50</v>
      </c>
      <c r="C44" t="s">
        <v>58</v>
      </c>
      <c r="D44" t="s">
        <v>56</v>
      </c>
      <c r="E44">
        <v>30</v>
      </c>
      <c r="F44" s="9">
        <v>28666.074846464646</v>
      </c>
      <c r="G44" s="9">
        <v>281.48376772727272</v>
      </c>
    </row>
    <row r="45" spans="1:7" x14ac:dyDescent="0.25">
      <c r="A45" s="8">
        <v>40664</v>
      </c>
      <c r="B45" t="s">
        <v>50</v>
      </c>
      <c r="C45" t="s">
        <v>58</v>
      </c>
      <c r="D45" t="s">
        <v>56</v>
      </c>
      <c r="E45">
        <v>33</v>
      </c>
      <c r="F45" s="9">
        <v>31186.169338461543</v>
      </c>
      <c r="G45" s="9">
        <v>306.22959346153846</v>
      </c>
    </row>
    <row r="46" spans="1:7" x14ac:dyDescent="0.25">
      <c r="A46" s="8">
        <v>40695</v>
      </c>
      <c r="B46" t="s">
        <v>50</v>
      </c>
      <c r="C46" t="s">
        <v>58</v>
      </c>
      <c r="D46" t="s">
        <v>56</v>
      </c>
      <c r="E46">
        <v>30</v>
      </c>
      <c r="F46" s="9">
        <v>28666.074846464646</v>
      </c>
      <c r="G46" s="9">
        <v>281.48376772727272</v>
      </c>
    </row>
    <row r="47" spans="1:7" x14ac:dyDescent="0.25">
      <c r="A47" s="8">
        <v>40725</v>
      </c>
      <c r="B47" t="s">
        <v>50</v>
      </c>
      <c r="C47" t="s">
        <v>58</v>
      </c>
      <c r="D47" t="s">
        <v>56</v>
      </c>
      <c r="E47">
        <v>23</v>
      </c>
      <c r="F47" s="9">
        <v>22050.826804972807</v>
      </c>
      <c r="G47" s="9">
        <v>216.52597517482519</v>
      </c>
    </row>
    <row r="48" spans="1:7" x14ac:dyDescent="0.25">
      <c r="A48" s="8">
        <v>40756</v>
      </c>
      <c r="B48" t="s">
        <v>50</v>
      </c>
      <c r="C48" t="s">
        <v>58</v>
      </c>
      <c r="D48" t="s">
        <v>56</v>
      </c>
      <c r="E48">
        <v>32</v>
      </c>
      <c r="F48" s="9">
        <v>30241.133903962706</v>
      </c>
      <c r="G48" s="9">
        <v>296.94990881118883</v>
      </c>
    </row>
    <row r="49" spans="1:7" x14ac:dyDescent="0.25">
      <c r="A49" s="8">
        <v>40787</v>
      </c>
      <c r="B49" t="s">
        <v>50</v>
      </c>
      <c r="C49" t="s">
        <v>58</v>
      </c>
      <c r="D49" t="s">
        <v>56</v>
      </c>
      <c r="E49">
        <v>40</v>
      </c>
      <c r="F49" s="9">
        <v>38116.429191452989</v>
      </c>
      <c r="G49" s="9">
        <v>374.28061423076923</v>
      </c>
    </row>
    <row r="50" spans="1:7" x14ac:dyDescent="0.25">
      <c r="A50" s="8">
        <v>40817</v>
      </c>
      <c r="B50" t="s">
        <v>50</v>
      </c>
      <c r="C50" t="s">
        <v>58</v>
      </c>
      <c r="D50" t="s">
        <v>56</v>
      </c>
      <c r="E50">
        <v>33</v>
      </c>
      <c r="F50" s="9">
        <v>30871.157526961928</v>
      </c>
      <c r="G50" s="9">
        <v>303.13636524475527</v>
      </c>
    </row>
    <row r="51" spans="1:7" x14ac:dyDescent="0.25">
      <c r="A51" s="8">
        <v>40848</v>
      </c>
      <c r="B51" t="s">
        <v>50</v>
      </c>
      <c r="C51" t="s">
        <v>58</v>
      </c>
      <c r="D51" t="s">
        <v>56</v>
      </c>
      <c r="E51">
        <v>29</v>
      </c>
      <c r="F51" s="9">
        <v>27406.027600466201</v>
      </c>
      <c r="G51" s="9">
        <v>269.11085486013985</v>
      </c>
    </row>
    <row r="52" spans="1:7" x14ac:dyDescent="0.25">
      <c r="A52" s="8">
        <v>40878</v>
      </c>
      <c r="B52" t="s">
        <v>50</v>
      </c>
      <c r="C52" t="s">
        <v>58</v>
      </c>
      <c r="D52" t="s">
        <v>56</v>
      </c>
      <c r="E52">
        <v>34</v>
      </c>
      <c r="F52" s="9">
        <v>32131.204772960373</v>
      </c>
      <c r="G52" s="9">
        <v>315.50927811188808</v>
      </c>
    </row>
    <row r="53" spans="1:7" x14ac:dyDescent="0.25">
      <c r="A53" s="8">
        <v>40909</v>
      </c>
      <c r="B53" t="s">
        <v>50</v>
      </c>
      <c r="C53" t="s">
        <v>58</v>
      </c>
      <c r="D53" t="s">
        <v>56</v>
      </c>
      <c r="E53">
        <v>14</v>
      </c>
      <c r="F53" s="9">
        <v>12915.484271484072</v>
      </c>
      <c r="G53" s="9">
        <v>126.82235688811188</v>
      </c>
    </row>
    <row r="54" spans="1:7" x14ac:dyDescent="0.25">
      <c r="A54" s="8">
        <v>40940</v>
      </c>
      <c r="B54" t="s">
        <v>50</v>
      </c>
      <c r="C54" t="s">
        <v>58</v>
      </c>
      <c r="D54" t="s">
        <v>56</v>
      </c>
      <c r="E54">
        <v>18</v>
      </c>
      <c r="F54" s="9">
        <v>15120.566951981353</v>
      </c>
      <c r="G54" s="9">
        <v>148.47495440559442</v>
      </c>
    </row>
    <row r="55" spans="1:7" x14ac:dyDescent="0.25">
      <c r="A55" s="8">
        <v>40969</v>
      </c>
      <c r="B55" t="s">
        <v>50</v>
      </c>
      <c r="C55" t="s">
        <v>58</v>
      </c>
      <c r="D55" t="s">
        <v>56</v>
      </c>
      <c r="E55">
        <v>14</v>
      </c>
      <c r="F55" s="9">
        <v>13230.496082983684</v>
      </c>
      <c r="G55" s="9">
        <v>129.91558510489509</v>
      </c>
    </row>
    <row r="56" spans="1:7" x14ac:dyDescent="0.25">
      <c r="A56" s="8">
        <v>41000</v>
      </c>
      <c r="B56" t="s">
        <v>50</v>
      </c>
      <c r="C56" t="s">
        <v>58</v>
      </c>
      <c r="D56" t="s">
        <v>56</v>
      </c>
      <c r="E56">
        <v>15</v>
      </c>
      <c r="F56" s="9">
        <v>14175.531517482519</v>
      </c>
      <c r="G56" s="9">
        <v>139.19526975524477</v>
      </c>
    </row>
    <row r="57" spans="1:7" x14ac:dyDescent="0.25">
      <c r="A57" s="8">
        <v>41030</v>
      </c>
      <c r="B57" t="s">
        <v>50</v>
      </c>
      <c r="C57" t="s">
        <v>58</v>
      </c>
      <c r="D57" t="s">
        <v>56</v>
      </c>
      <c r="E57">
        <v>18</v>
      </c>
      <c r="F57" s="9">
        <v>16695.626009479412</v>
      </c>
      <c r="G57" s="9">
        <v>163.9410954895105</v>
      </c>
    </row>
    <row r="58" spans="1:7" x14ac:dyDescent="0.25">
      <c r="A58" s="8">
        <v>41061</v>
      </c>
      <c r="B58" t="s">
        <v>50</v>
      </c>
      <c r="C58" t="s">
        <v>58</v>
      </c>
      <c r="D58" t="s">
        <v>56</v>
      </c>
      <c r="E58">
        <v>12</v>
      </c>
      <c r="F58" s="9">
        <v>11655.437025485626</v>
      </c>
      <c r="G58" s="9">
        <v>114.44944402097902</v>
      </c>
    </row>
    <row r="59" spans="1:7" x14ac:dyDescent="0.25">
      <c r="A59" s="8">
        <v>40544</v>
      </c>
      <c r="B59" t="s">
        <v>50</v>
      </c>
      <c r="C59" t="s">
        <v>58</v>
      </c>
      <c r="D59" t="s">
        <v>57</v>
      </c>
      <c r="E59">
        <v>11</v>
      </c>
      <c r="F59" s="9">
        <v>10291.843629448329</v>
      </c>
      <c r="G59" s="9">
        <v>89.404900686091707</v>
      </c>
    </row>
    <row r="60" spans="1:7" x14ac:dyDescent="0.25">
      <c r="A60" s="8">
        <v>40575</v>
      </c>
      <c r="B60" t="s">
        <v>50</v>
      </c>
      <c r="C60" t="s">
        <v>58</v>
      </c>
      <c r="D60" t="s">
        <v>57</v>
      </c>
      <c r="E60">
        <v>18</v>
      </c>
      <c r="F60" s="9">
        <v>16267.752833644132</v>
      </c>
      <c r="G60" s="9">
        <v>141.3174236651127</v>
      </c>
    </row>
    <row r="61" spans="1:7" x14ac:dyDescent="0.25">
      <c r="A61" s="8">
        <v>40603</v>
      </c>
      <c r="B61" t="s">
        <v>50</v>
      </c>
      <c r="C61" t="s">
        <v>58</v>
      </c>
      <c r="D61" t="s">
        <v>57</v>
      </c>
      <c r="E61">
        <v>30</v>
      </c>
      <c r="F61" s="9">
        <v>28551.566197824395</v>
      </c>
      <c r="G61" s="9">
        <v>248.02649867754471</v>
      </c>
    </row>
    <row r="62" spans="1:7" x14ac:dyDescent="0.25">
      <c r="A62" s="8">
        <v>40634</v>
      </c>
      <c r="B62" t="s">
        <v>50</v>
      </c>
      <c r="C62" t="s">
        <v>58</v>
      </c>
      <c r="D62" t="s">
        <v>57</v>
      </c>
      <c r="E62">
        <v>32</v>
      </c>
      <c r="F62" s="9">
        <v>30211.540976767676</v>
      </c>
      <c r="G62" s="9">
        <v>262.44664394949496</v>
      </c>
    </row>
    <row r="63" spans="1:7" x14ac:dyDescent="0.25">
      <c r="A63" s="8">
        <v>40664</v>
      </c>
      <c r="B63" t="s">
        <v>50</v>
      </c>
      <c r="C63" t="s">
        <v>58</v>
      </c>
      <c r="D63" t="s">
        <v>57</v>
      </c>
      <c r="E63">
        <v>35</v>
      </c>
      <c r="F63" s="9">
        <v>32867.500623076921</v>
      </c>
      <c r="G63" s="9">
        <v>285.51887638461545</v>
      </c>
    </row>
    <row r="64" spans="1:7" x14ac:dyDescent="0.25">
      <c r="A64" s="8">
        <v>40695</v>
      </c>
      <c r="B64" t="s">
        <v>50</v>
      </c>
      <c r="C64" t="s">
        <v>58</v>
      </c>
      <c r="D64" t="s">
        <v>57</v>
      </c>
      <c r="E64">
        <v>32</v>
      </c>
      <c r="F64" s="9">
        <v>30211.540976767676</v>
      </c>
      <c r="G64" s="9">
        <v>262.44664394949496</v>
      </c>
    </row>
    <row r="65" spans="1:7" x14ac:dyDescent="0.25">
      <c r="A65" s="8">
        <v>40725</v>
      </c>
      <c r="B65" t="s">
        <v>50</v>
      </c>
      <c r="C65" t="s">
        <v>58</v>
      </c>
      <c r="D65" t="s">
        <v>57</v>
      </c>
      <c r="E65">
        <v>25</v>
      </c>
      <c r="F65" s="9">
        <v>23239.646905205904</v>
      </c>
      <c r="G65" s="9">
        <v>201.88203380730386</v>
      </c>
    </row>
    <row r="66" spans="1:7" x14ac:dyDescent="0.25">
      <c r="A66" s="8">
        <v>40756</v>
      </c>
      <c r="B66" t="s">
        <v>50</v>
      </c>
      <c r="C66" t="s">
        <v>58</v>
      </c>
      <c r="D66" t="s">
        <v>57</v>
      </c>
      <c r="E66">
        <v>34</v>
      </c>
      <c r="F66" s="9">
        <v>31871.515755710952</v>
      </c>
      <c r="G66" s="9">
        <v>276.86678922144529</v>
      </c>
    </row>
    <row r="67" spans="1:7" x14ac:dyDescent="0.25">
      <c r="A67" s="8">
        <v>40787</v>
      </c>
      <c r="B67" t="s">
        <v>50</v>
      </c>
      <c r="C67" t="s">
        <v>58</v>
      </c>
      <c r="D67" t="s">
        <v>57</v>
      </c>
      <c r="E67">
        <v>43</v>
      </c>
      <c r="F67" s="9">
        <v>40171.389650427351</v>
      </c>
      <c r="G67" s="9">
        <v>348.96751558119661</v>
      </c>
    </row>
    <row r="68" spans="1:7" x14ac:dyDescent="0.25">
      <c r="A68" s="8">
        <v>40817</v>
      </c>
      <c r="B68" t="s">
        <v>50</v>
      </c>
      <c r="C68" t="s">
        <v>58</v>
      </c>
      <c r="D68" t="s">
        <v>57</v>
      </c>
      <c r="E68">
        <v>34</v>
      </c>
      <c r="F68" s="9">
        <v>32535.505667288264</v>
      </c>
      <c r="G68" s="9">
        <v>282.6348473302254</v>
      </c>
    </row>
    <row r="69" spans="1:7" x14ac:dyDescent="0.25">
      <c r="A69" s="8">
        <v>40848</v>
      </c>
      <c r="B69" t="s">
        <v>50</v>
      </c>
      <c r="C69" t="s">
        <v>58</v>
      </c>
      <c r="D69" t="s">
        <v>57</v>
      </c>
      <c r="E69">
        <v>30</v>
      </c>
      <c r="F69" s="9">
        <v>28883.561153613053</v>
      </c>
      <c r="G69" s="9">
        <v>250.91052773193476</v>
      </c>
    </row>
    <row r="70" spans="1:7" x14ac:dyDescent="0.25">
      <c r="A70" s="8">
        <v>40878</v>
      </c>
      <c r="B70" t="s">
        <v>50</v>
      </c>
      <c r="C70" t="s">
        <v>58</v>
      </c>
      <c r="D70" t="s">
        <v>57</v>
      </c>
      <c r="E70">
        <v>36</v>
      </c>
      <c r="F70" s="9">
        <v>33863.485490442887</v>
      </c>
      <c r="G70" s="9">
        <v>294.17096354778556</v>
      </c>
    </row>
    <row r="71" spans="1:7" x14ac:dyDescent="0.25">
      <c r="A71" s="8">
        <v>40909</v>
      </c>
      <c r="B71" t="s">
        <v>50</v>
      </c>
      <c r="C71" t="s">
        <v>58</v>
      </c>
      <c r="D71" t="s">
        <v>57</v>
      </c>
      <c r="E71">
        <v>14</v>
      </c>
      <c r="F71" s="9">
        <v>13611.793187334886</v>
      </c>
      <c r="G71" s="9">
        <v>118.24519122999224</v>
      </c>
    </row>
    <row r="72" spans="1:7" x14ac:dyDescent="0.25">
      <c r="A72" s="8">
        <v>40940</v>
      </c>
      <c r="B72" t="s">
        <v>50</v>
      </c>
      <c r="C72" t="s">
        <v>58</v>
      </c>
      <c r="D72" t="s">
        <v>57</v>
      </c>
      <c r="E72">
        <v>17</v>
      </c>
      <c r="F72" s="9">
        <v>15935.757877855476</v>
      </c>
      <c r="G72" s="9">
        <v>138.43339461072264</v>
      </c>
    </row>
    <row r="73" spans="1:7" x14ac:dyDescent="0.25">
      <c r="A73" s="8">
        <v>40969</v>
      </c>
      <c r="B73" t="s">
        <v>50</v>
      </c>
      <c r="C73" t="s">
        <v>58</v>
      </c>
      <c r="D73" t="s">
        <v>57</v>
      </c>
      <c r="E73">
        <v>15</v>
      </c>
      <c r="F73" s="9">
        <v>13943.788143123542</v>
      </c>
      <c r="G73" s="9">
        <v>121.1292202843823</v>
      </c>
    </row>
    <row r="74" spans="1:7" x14ac:dyDescent="0.25">
      <c r="A74" s="8">
        <v>41000</v>
      </c>
      <c r="B74" t="s">
        <v>50</v>
      </c>
      <c r="C74" t="s">
        <v>58</v>
      </c>
      <c r="D74" t="s">
        <v>57</v>
      </c>
      <c r="E74">
        <v>16</v>
      </c>
      <c r="F74" s="9">
        <v>14939.773010489511</v>
      </c>
      <c r="G74" s="9">
        <v>129.78130744755248</v>
      </c>
    </row>
    <row r="75" spans="1:7" x14ac:dyDescent="0.25">
      <c r="A75" s="8">
        <v>41030</v>
      </c>
      <c r="B75" t="s">
        <v>50</v>
      </c>
      <c r="C75" t="s">
        <v>58</v>
      </c>
      <c r="D75" t="s">
        <v>57</v>
      </c>
      <c r="E75">
        <v>18</v>
      </c>
      <c r="F75" s="9">
        <v>17595.732656798758</v>
      </c>
      <c r="G75" s="9">
        <v>152.85353988267292</v>
      </c>
    </row>
    <row r="76" spans="1:7" x14ac:dyDescent="0.25">
      <c r="A76" s="8">
        <v>41061</v>
      </c>
      <c r="B76" t="s">
        <v>50</v>
      </c>
      <c r="C76" t="s">
        <v>58</v>
      </c>
      <c r="D76" t="s">
        <v>57</v>
      </c>
      <c r="E76">
        <v>12</v>
      </c>
      <c r="F76" s="9">
        <v>12283.813364180263</v>
      </c>
      <c r="G76" s="9">
        <v>106.70907501243202</v>
      </c>
    </row>
    <row r="77" spans="1:7" x14ac:dyDescent="0.25">
      <c r="A77" s="8">
        <v>40544</v>
      </c>
      <c r="B77" t="s">
        <v>49</v>
      </c>
      <c r="C77" t="s">
        <v>60</v>
      </c>
      <c r="D77" t="s">
        <v>55</v>
      </c>
      <c r="E77">
        <v>16</v>
      </c>
      <c r="F77" s="9">
        <v>16993.949662682928</v>
      </c>
      <c r="G77" s="9">
        <v>174.91509311463415</v>
      </c>
    </row>
    <row r="78" spans="1:7" x14ac:dyDescent="0.25">
      <c r="A78" s="8">
        <v>40575</v>
      </c>
      <c r="B78" t="s">
        <v>49</v>
      </c>
      <c r="C78" t="s">
        <v>60</v>
      </c>
      <c r="D78" t="s">
        <v>55</v>
      </c>
      <c r="E78">
        <v>15</v>
      </c>
      <c r="F78" s="9">
        <v>15327.876166341464</v>
      </c>
      <c r="G78" s="9">
        <v>157.76655457398374</v>
      </c>
    </row>
    <row r="79" spans="1:7" x14ac:dyDescent="0.25">
      <c r="A79" s="8">
        <v>40603</v>
      </c>
      <c r="B79" t="s">
        <v>49</v>
      </c>
      <c r="C79" t="s">
        <v>60</v>
      </c>
      <c r="D79" t="s">
        <v>55</v>
      </c>
      <c r="E79">
        <v>23</v>
      </c>
      <c r="F79" s="9">
        <v>23991.458347317075</v>
      </c>
      <c r="G79" s="9">
        <v>246.93895498536588</v>
      </c>
    </row>
    <row r="80" spans="1:7" x14ac:dyDescent="0.25">
      <c r="A80" s="8">
        <v>40634</v>
      </c>
      <c r="B80" t="s">
        <v>49</v>
      </c>
      <c r="C80" t="s">
        <v>60</v>
      </c>
      <c r="D80" t="s">
        <v>55</v>
      </c>
      <c r="E80">
        <v>29</v>
      </c>
      <c r="F80" s="9">
        <v>29656.108234878051</v>
      </c>
      <c r="G80" s="9">
        <v>305.24398602357724</v>
      </c>
    </row>
    <row r="81" spans="1:7" x14ac:dyDescent="0.25">
      <c r="A81" s="8">
        <v>40664</v>
      </c>
      <c r="B81" t="s">
        <v>49</v>
      </c>
      <c r="C81" t="s">
        <v>60</v>
      </c>
      <c r="D81" t="s">
        <v>55</v>
      </c>
      <c r="E81">
        <v>22</v>
      </c>
      <c r="F81" s="9">
        <v>22658.599550243904</v>
      </c>
      <c r="G81" s="9">
        <v>233.22012415284553</v>
      </c>
    </row>
    <row r="82" spans="1:7" x14ac:dyDescent="0.25">
      <c r="A82" s="8">
        <v>40695</v>
      </c>
      <c r="B82" t="s">
        <v>49</v>
      </c>
      <c r="C82" t="s">
        <v>60</v>
      </c>
      <c r="D82" t="s">
        <v>55</v>
      </c>
      <c r="E82">
        <v>30</v>
      </c>
      <c r="F82" s="9">
        <v>30988.967031951219</v>
      </c>
      <c r="G82" s="9">
        <v>318.96281685609756</v>
      </c>
    </row>
    <row r="83" spans="1:7" x14ac:dyDescent="0.25">
      <c r="A83" s="8">
        <v>40725</v>
      </c>
      <c r="B83" t="s">
        <v>49</v>
      </c>
      <c r="C83" t="s">
        <v>60</v>
      </c>
      <c r="D83" t="s">
        <v>55</v>
      </c>
      <c r="E83">
        <v>29</v>
      </c>
      <c r="F83" s="9">
        <v>29989.322934146341</v>
      </c>
      <c r="G83" s="9">
        <v>308.67369373170732</v>
      </c>
    </row>
    <row r="84" spans="1:7" x14ac:dyDescent="0.25">
      <c r="A84" s="8">
        <v>40756</v>
      </c>
      <c r="B84" t="s">
        <v>49</v>
      </c>
      <c r="C84" t="s">
        <v>60</v>
      </c>
      <c r="D84" t="s">
        <v>55</v>
      </c>
      <c r="E84">
        <v>32</v>
      </c>
      <c r="F84" s="9">
        <v>32988.255227560978</v>
      </c>
      <c r="G84" s="9">
        <v>339.54106310487805</v>
      </c>
    </row>
    <row r="85" spans="1:7" x14ac:dyDescent="0.25">
      <c r="A85" s="8">
        <v>40787</v>
      </c>
      <c r="B85" t="s">
        <v>49</v>
      </c>
      <c r="C85" t="s">
        <v>60</v>
      </c>
      <c r="D85" t="s">
        <v>55</v>
      </c>
      <c r="E85">
        <v>30</v>
      </c>
      <c r="F85" s="9">
        <v>30988.967031951219</v>
      </c>
      <c r="G85" s="9">
        <v>318.96281685609756</v>
      </c>
    </row>
    <row r="86" spans="1:7" x14ac:dyDescent="0.25">
      <c r="A86" s="8">
        <v>40817</v>
      </c>
      <c r="B86" t="s">
        <v>49</v>
      </c>
      <c r="C86" t="s">
        <v>60</v>
      </c>
      <c r="D86" t="s">
        <v>55</v>
      </c>
      <c r="E86">
        <v>31</v>
      </c>
      <c r="F86" s="9">
        <v>31655.396430487806</v>
      </c>
      <c r="G86" s="9">
        <v>325.82223227235772</v>
      </c>
    </row>
    <row r="87" spans="1:7" x14ac:dyDescent="0.25">
      <c r="A87" s="8">
        <v>40848</v>
      </c>
      <c r="B87" t="s">
        <v>49</v>
      </c>
      <c r="C87" t="s">
        <v>60</v>
      </c>
      <c r="D87" t="s">
        <v>55</v>
      </c>
      <c r="E87">
        <v>29</v>
      </c>
      <c r="F87" s="9">
        <v>29656.108234878051</v>
      </c>
      <c r="G87" s="9">
        <v>305.24398602357724</v>
      </c>
    </row>
    <row r="88" spans="1:7" x14ac:dyDescent="0.25">
      <c r="A88" s="8">
        <v>40878</v>
      </c>
      <c r="B88" t="s">
        <v>49</v>
      </c>
      <c r="C88" t="s">
        <v>60</v>
      </c>
      <c r="D88" t="s">
        <v>55</v>
      </c>
      <c r="E88">
        <v>33</v>
      </c>
      <c r="F88" s="9">
        <v>34321.114024634146</v>
      </c>
      <c r="G88" s="9">
        <v>353.25989393739837</v>
      </c>
    </row>
    <row r="89" spans="1:7" x14ac:dyDescent="0.25">
      <c r="A89" s="8">
        <v>40909</v>
      </c>
      <c r="B89" t="s">
        <v>49</v>
      </c>
      <c r="C89" t="s">
        <v>60</v>
      </c>
      <c r="D89" t="s">
        <v>55</v>
      </c>
      <c r="E89">
        <v>15</v>
      </c>
      <c r="F89" s="9">
        <v>15994.30556487805</v>
      </c>
      <c r="G89" s="9">
        <v>164.6259699902439</v>
      </c>
    </row>
    <row r="90" spans="1:7" x14ac:dyDescent="0.25">
      <c r="A90" s="8">
        <v>40940</v>
      </c>
      <c r="B90" t="s">
        <v>49</v>
      </c>
      <c r="C90" t="s">
        <v>60</v>
      </c>
      <c r="D90" t="s">
        <v>55</v>
      </c>
      <c r="E90">
        <v>14</v>
      </c>
      <c r="F90" s="9">
        <v>14328.232068536585</v>
      </c>
      <c r="G90" s="9">
        <v>147.4774314495935</v>
      </c>
    </row>
    <row r="91" spans="1:7" x14ac:dyDescent="0.25">
      <c r="A91" s="8">
        <v>40969</v>
      </c>
      <c r="B91" t="s">
        <v>49</v>
      </c>
      <c r="C91" t="s">
        <v>60</v>
      </c>
      <c r="D91" t="s">
        <v>55</v>
      </c>
      <c r="E91">
        <v>11</v>
      </c>
      <c r="F91" s="9">
        <v>11662.514474390244</v>
      </c>
      <c r="G91" s="9">
        <v>120.03976978455285</v>
      </c>
    </row>
    <row r="92" spans="1:7" x14ac:dyDescent="0.25">
      <c r="A92" s="8">
        <v>41000</v>
      </c>
      <c r="B92" t="s">
        <v>49</v>
      </c>
      <c r="C92" t="s">
        <v>60</v>
      </c>
      <c r="D92" t="s">
        <v>55</v>
      </c>
      <c r="E92">
        <v>12</v>
      </c>
      <c r="F92" s="9">
        <v>11995.729173658538</v>
      </c>
      <c r="G92" s="9">
        <v>123.46947749268294</v>
      </c>
    </row>
    <row r="93" spans="1:7" x14ac:dyDescent="0.25">
      <c r="A93" s="8">
        <v>41030</v>
      </c>
      <c r="B93" t="s">
        <v>49</v>
      </c>
      <c r="C93" t="s">
        <v>60</v>
      </c>
      <c r="D93" t="s">
        <v>55</v>
      </c>
      <c r="E93">
        <v>12</v>
      </c>
      <c r="F93" s="9">
        <v>13328.587970731709</v>
      </c>
      <c r="G93" s="9">
        <v>137.18830832520328</v>
      </c>
    </row>
    <row r="94" spans="1:7" x14ac:dyDescent="0.25">
      <c r="A94" s="8">
        <v>41061</v>
      </c>
      <c r="B94" t="s">
        <v>49</v>
      </c>
      <c r="C94" t="s">
        <v>60</v>
      </c>
      <c r="D94" t="s">
        <v>55</v>
      </c>
      <c r="E94">
        <v>12</v>
      </c>
      <c r="F94" s="9">
        <v>13328.587970731709</v>
      </c>
      <c r="G94" s="9">
        <v>137.18830832520328</v>
      </c>
    </row>
    <row r="95" spans="1:7" x14ac:dyDescent="0.25">
      <c r="A95" s="8">
        <v>40544</v>
      </c>
      <c r="B95" t="s">
        <v>49</v>
      </c>
      <c r="C95" t="s">
        <v>60</v>
      </c>
      <c r="D95" t="s">
        <v>56</v>
      </c>
      <c r="E95">
        <v>17</v>
      </c>
      <c r="F95" s="9">
        <v>17702.791895853657</v>
      </c>
      <c r="G95" s="9">
        <v>176.66682925609757</v>
      </c>
    </row>
    <row r="96" spans="1:7" x14ac:dyDescent="0.25">
      <c r="A96" s="8">
        <v>40575</v>
      </c>
      <c r="B96" t="s">
        <v>49</v>
      </c>
      <c r="C96" t="s">
        <v>60</v>
      </c>
      <c r="D96" t="s">
        <v>56</v>
      </c>
      <c r="E96">
        <v>14</v>
      </c>
      <c r="F96" s="9">
        <v>15967.224062926829</v>
      </c>
      <c r="G96" s="9">
        <v>159.34655187804879</v>
      </c>
    </row>
    <row r="97" spans="1:7" x14ac:dyDescent="0.25">
      <c r="A97" s="8">
        <v>40603</v>
      </c>
      <c r="B97" t="s">
        <v>49</v>
      </c>
      <c r="C97" t="s">
        <v>60</v>
      </c>
      <c r="D97" t="s">
        <v>56</v>
      </c>
      <c r="E97">
        <v>23</v>
      </c>
      <c r="F97" s="9">
        <v>24992.17679414634</v>
      </c>
      <c r="G97" s="9">
        <v>249.41199424390246</v>
      </c>
    </row>
    <row r="98" spans="1:7" x14ac:dyDescent="0.25">
      <c r="A98" s="8">
        <v>40634</v>
      </c>
      <c r="B98" t="s">
        <v>49</v>
      </c>
      <c r="C98" t="s">
        <v>60</v>
      </c>
      <c r="D98" t="s">
        <v>56</v>
      </c>
      <c r="E98">
        <v>28</v>
      </c>
      <c r="F98" s="9">
        <v>30893.107426097558</v>
      </c>
      <c r="G98" s="9">
        <v>308.30093732926827</v>
      </c>
    </row>
    <row r="99" spans="1:7" x14ac:dyDescent="0.25">
      <c r="A99" s="8">
        <v>40664</v>
      </c>
      <c r="B99" t="s">
        <v>49</v>
      </c>
      <c r="C99" t="s">
        <v>60</v>
      </c>
      <c r="D99" t="s">
        <v>56</v>
      </c>
      <c r="E99">
        <v>21</v>
      </c>
      <c r="F99" s="9">
        <v>23603.722527804875</v>
      </c>
      <c r="G99" s="9">
        <v>235.55577234146341</v>
      </c>
    </row>
    <row r="100" spans="1:7" x14ac:dyDescent="0.25">
      <c r="A100" s="8">
        <v>40695</v>
      </c>
      <c r="B100" t="s">
        <v>49</v>
      </c>
      <c r="C100" t="s">
        <v>60</v>
      </c>
      <c r="D100" t="s">
        <v>56</v>
      </c>
      <c r="E100">
        <v>29</v>
      </c>
      <c r="F100" s="9">
        <v>32281.56169243902</v>
      </c>
      <c r="G100" s="9">
        <v>322.15715923170728</v>
      </c>
    </row>
    <row r="101" spans="1:7" x14ac:dyDescent="0.25">
      <c r="A101" s="8">
        <v>40725</v>
      </c>
      <c r="B101" t="s">
        <v>49</v>
      </c>
      <c r="C101" t="s">
        <v>60</v>
      </c>
      <c r="D101" t="s">
        <v>56</v>
      </c>
      <c r="E101">
        <v>28</v>
      </c>
      <c r="F101" s="9">
        <v>31240.220992682924</v>
      </c>
      <c r="G101" s="9">
        <v>311.76499280487803</v>
      </c>
    </row>
    <row r="102" spans="1:7" x14ac:dyDescent="0.25">
      <c r="A102" s="8">
        <v>40756</v>
      </c>
      <c r="B102" t="s">
        <v>49</v>
      </c>
      <c r="C102" t="s">
        <v>60</v>
      </c>
      <c r="D102" t="s">
        <v>56</v>
      </c>
      <c r="E102">
        <v>31</v>
      </c>
      <c r="F102" s="9">
        <v>34364.243091951219</v>
      </c>
      <c r="G102" s="9">
        <v>342.94149208536584</v>
      </c>
    </row>
    <row r="103" spans="1:7" x14ac:dyDescent="0.25">
      <c r="A103" s="8">
        <v>40787</v>
      </c>
      <c r="B103" t="s">
        <v>49</v>
      </c>
      <c r="C103" t="s">
        <v>60</v>
      </c>
      <c r="D103" t="s">
        <v>56</v>
      </c>
      <c r="E103">
        <v>29</v>
      </c>
      <c r="F103" s="9">
        <v>32281.56169243902</v>
      </c>
      <c r="G103" s="9">
        <v>322.15715923170728</v>
      </c>
    </row>
    <row r="104" spans="1:7" x14ac:dyDescent="0.25">
      <c r="A104" s="8">
        <v>40817</v>
      </c>
      <c r="B104" t="s">
        <v>49</v>
      </c>
      <c r="C104" t="s">
        <v>60</v>
      </c>
      <c r="D104" t="s">
        <v>56</v>
      </c>
      <c r="E104">
        <v>30</v>
      </c>
      <c r="F104" s="9">
        <v>32975.788825609758</v>
      </c>
      <c r="G104" s="9">
        <v>329.08527018292682</v>
      </c>
    </row>
    <row r="105" spans="1:7" x14ac:dyDescent="0.25">
      <c r="A105" s="8">
        <v>40848</v>
      </c>
      <c r="B105" t="s">
        <v>49</v>
      </c>
      <c r="C105" t="s">
        <v>60</v>
      </c>
      <c r="D105" t="s">
        <v>56</v>
      </c>
      <c r="E105">
        <v>28</v>
      </c>
      <c r="F105" s="9">
        <v>30893.107426097558</v>
      </c>
      <c r="G105" s="9">
        <v>308.30093732926827</v>
      </c>
    </row>
    <row r="106" spans="1:7" x14ac:dyDescent="0.25">
      <c r="A106" s="8">
        <v>40878</v>
      </c>
      <c r="B106" t="s">
        <v>49</v>
      </c>
      <c r="C106" t="s">
        <v>60</v>
      </c>
      <c r="D106" t="s">
        <v>56</v>
      </c>
      <c r="E106">
        <v>32</v>
      </c>
      <c r="F106" s="9">
        <v>35752.69735829268</v>
      </c>
      <c r="G106" s="9">
        <v>356.79771398780485</v>
      </c>
    </row>
    <row r="107" spans="1:7" x14ac:dyDescent="0.25">
      <c r="A107" s="8">
        <v>40909</v>
      </c>
      <c r="B107" t="s">
        <v>49</v>
      </c>
      <c r="C107" t="s">
        <v>60</v>
      </c>
      <c r="D107" t="s">
        <v>56</v>
      </c>
      <c r="E107">
        <v>15</v>
      </c>
      <c r="F107" s="9">
        <v>16661.451196097561</v>
      </c>
      <c r="G107" s="9">
        <v>166.27466282926829</v>
      </c>
    </row>
    <row r="108" spans="1:7" x14ac:dyDescent="0.25">
      <c r="A108" s="8">
        <v>40940</v>
      </c>
      <c r="B108" t="s">
        <v>49</v>
      </c>
      <c r="C108" t="s">
        <v>60</v>
      </c>
      <c r="D108" t="s">
        <v>56</v>
      </c>
      <c r="E108">
        <v>13</v>
      </c>
      <c r="F108" s="9">
        <v>14925.883363170729</v>
      </c>
      <c r="G108" s="9">
        <v>148.95438545121951</v>
      </c>
    </row>
    <row r="109" spans="1:7" x14ac:dyDescent="0.25">
      <c r="A109" s="8">
        <v>40969</v>
      </c>
      <c r="B109" t="s">
        <v>49</v>
      </c>
      <c r="C109" t="s">
        <v>60</v>
      </c>
      <c r="D109" t="s">
        <v>56</v>
      </c>
      <c r="E109">
        <v>11</v>
      </c>
      <c r="F109" s="9">
        <v>12148.974830487803</v>
      </c>
      <c r="G109" s="9">
        <v>121.24194164634146</v>
      </c>
    </row>
    <row r="110" spans="1:7" x14ac:dyDescent="0.25">
      <c r="A110" s="8">
        <v>41000</v>
      </c>
      <c r="B110" t="s">
        <v>49</v>
      </c>
      <c r="C110" t="s">
        <v>60</v>
      </c>
      <c r="D110" t="s">
        <v>56</v>
      </c>
      <c r="E110">
        <v>11</v>
      </c>
      <c r="F110" s="9">
        <v>12496.08839707317</v>
      </c>
      <c r="G110" s="9">
        <v>124.70599712195123</v>
      </c>
    </row>
    <row r="111" spans="1:7" x14ac:dyDescent="0.25">
      <c r="A111" s="8">
        <v>41030</v>
      </c>
      <c r="B111" t="s">
        <v>49</v>
      </c>
      <c r="C111" t="s">
        <v>60</v>
      </c>
      <c r="D111" t="s">
        <v>56</v>
      </c>
      <c r="E111">
        <v>13</v>
      </c>
      <c r="F111" s="9">
        <v>13884.542663414635</v>
      </c>
      <c r="G111" s="9">
        <v>138.56221902439026</v>
      </c>
    </row>
    <row r="112" spans="1:7" x14ac:dyDescent="0.25">
      <c r="A112" s="8">
        <v>41061</v>
      </c>
      <c r="B112" t="s">
        <v>49</v>
      </c>
      <c r="C112" t="s">
        <v>60</v>
      </c>
      <c r="D112" t="s">
        <v>56</v>
      </c>
      <c r="E112">
        <v>13</v>
      </c>
      <c r="F112" s="9">
        <v>13884.542663414635</v>
      </c>
      <c r="G112" s="9">
        <v>138.56221902439026</v>
      </c>
    </row>
    <row r="113" spans="1:7" x14ac:dyDescent="0.25">
      <c r="A113" s="8">
        <v>40544</v>
      </c>
      <c r="B113" t="s">
        <v>49</v>
      </c>
      <c r="C113" t="s">
        <v>60</v>
      </c>
      <c r="D113" t="s">
        <v>57</v>
      </c>
      <c r="E113">
        <v>19</v>
      </c>
      <c r="F113" s="9">
        <v>15327.923034878051</v>
      </c>
      <c r="G113" s="9">
        <v>165.30928685853658</v>
      </c>
    </row>
    <row r="114" spans="1:7" x14ac:dyDescent="0.25">
      <c r="A114" s="8">
        <v>40575</v>
      </c>
      <c r="B114" t="s">
        <v>49</v>
      </c>
      <c r="C114" t="s">
        <v>60</v>
      </c>
      <c r="D114" t="s">
        <v>57</v>
      </c>
      <c r="E114">
        <v>18</v>
      </c>
      <c r="F114" s="9">
        <v>13825.185482439025</v>
      </c>
      <c r="G114" s="9">
        <v>149.10249402926829</v>
      </c>
    </row>
    <row r="115" spans="1:7" x14ac:dyDescent="0.25">
      <c r="A115" s="8">
        <v>40603</v>
      </c>
      <c r="B115" t="s">
        <v>49</v>
      </c>
      <c r="C115" t="s">
        <v>60</v>
      </c>
      <c r="D115" t="s">
        <v>57</v>
      </c>
      <c r="E115">
        <v>26</v>
      </c>
      <c r="F115" s="9">
        <v>21639.420755121955</v>
      </c>
      <c r="G115" s="9">
        <v>233.37781674146342</v>
      </c>
    </row>
    <row r="116" spans="1:7" x14ac:dyDescent="0.25">
      <c r="A116" s="8">
        <v>40634</v>
      </c>
      <c r="B116" t="s">
        <v>49</v>
      </c>
      <c r="C116" t="s">
        <v>60</v>
      </c>
      <c r="D116" t="s">
        <v>57</v>
      </c>
      <c r="E116">
        <v>32</v>
      </c>
      <c r="F116" s="9">
        <v>26748.728433414635</v>
      </c>
      <c r="G116" s="9">
        <v>288.48091236097559</v>
      </c>
    </row>
    <row r="117" spans="1:7" x14ac:dyDescent="0.25">
      <c r="A117" s="8">
        <v>40664</v>
      </c>
      <c r="B117" t="s">
        <v>49</v>
      </c>
      <c r="C117" t="s">
        <v>60</v>
      </c>
      <c r="D117" t="s">
        <v>57</v>
      </c>
      <c r="E117">
        <v>25</v>
      </c>
      <c r="F117" s="9">
        <v>20437.230713170731</v>
      </c>
      <c r="G117" s="9">
        <v>220.41238247804878</v>
      </c>
    </row>
    <row r="118" spans="1:7" x14ac:dyDescent="0.25">
      <c r="A118" s="8">
        <v>40695</v>
      </c>
      <c r="B118" t="s">
        <v>49</v>
      </c>
      <c r="C118" t="s">
        <v>60</v>
      </c>
      <c r="D118" t="s">
        <v>57</v>
      </c>
      <c r="E118">
        <v>34</v>
      </c>
      <c r="F118" s="9">
        <v>27950.918475365856</v>
      </c>
      <c r="G118" s="9">
        <v>301.44634662439023</v>
      </c>
    </row>
    <row r="119" spans="1:7" x14ac:dyDescent="0.25">
      <c r="A119" s="8">
        <v>40725</v>
      </c>
      <c r="B119" t="s">
        <v>49</v>
      </c>
      <c r="C119" t="s">
        <v>60</v>
      </c>
      <c r="D119" t="s">
        <v>57</v>
      </c>
      <c r="E119">
        <v>33</v>
      </c>
      <c r="F119" s="9">
        <v>27049.275943902438</v>
      </c>
      <c r="G119" s="9">
        <v>291.72227092682925</v>
      </c>
    </row>
    <row r="120" spans="1:7" x14ac:dyDescent="0.25">
      <c r="A120" s="8">
        <v>40756</v>
      </c>
      <c r="B120" t="s">
        <v>49</v>
      </c>
      <c r="C120" t="s">
        <v>60</v>
      </c>
      <c r="D120" t="s">
        <v>57</v>
      </c>
      <c r="E120">
        <v>36</v>
      </c>
      <c r="F120" s="9">
        <v>29754.203538292684</v>
      </c>
      <c r="G120" s="9">
        <v>320.89449801951218</v>
      </c>
    </row>
    <row r="121" spans="1:7" x14ac:dyDescent="0.25">
      <c r="A121" s="8">
        <v>40787</v>
      </c>
      <c r="B121" t="s">
        <v>49</v>
      </c>
      <c r="C121" t="s">
        <v>60</v>
      </c>
      <c r="D121" t="s">
        <v>57</v>
      </c>
      <c r="E121">
        <v>34</v>
      </c>
      <c r="F121" s="9">
        <v>27950.918475365856</v>
      </c>
      <c r="G121" s="9">
        <v>301.44634662439023</v>
      </c>
    </row>
    <row r="122" spans="1:7" x14ac:dyDescent="0.25">
      <c r="A122" s="8">
        <v>40817</v>
      </c>
      <c r="B122" t="s">
        <v>49</v>
      </c>
      <c r="C122" t="s">
        <v>60</v>
      </c>
      <c r="D122" t="s">
        <v>57</v>
      </c>
      <c r="E122">
        <v>34</v>
      </c>
      <c r="F122" s="9">
        <v>28552.013496341468</v>
      </c>
      <c r="G122" s="9">
        <v>307.92906375609755</v>
      </c>
    </row>
    <row r="123" spans="1:7" x14ac:dyDescent="0.25">
      <c r="A123" s="8">
        <v>40848</v>
      </c>
      <c r="B123" t="s">
        <v>49</v>
      </c>
      <c r="C123" t="s">
        <v>60</v>
      </c>
      <c r="D123" t="s">
        <v>57</v>
      </c>
      <c r="E123">
        <v>32</v>
      </c>
      <c r="F123" s="9">
        <v>26748.728433414635</v>
      </c>
      <c r="G123" s="9">
        <v>288.48091236097559</v>
      </c>
    </row>
    <row r="124" spans="1:7" x14ac:dyDescent="0.25">
      <c r="A124" s="8">
        <v>40878</v>
      </c>
      <c r="B124" t="s">
        <v>49</v>
      </c>
      <c r="C124" t="s">
        <v>60</v>
      </c>
      <c r="D124" t="s">
        <v>57</v>
      </c>
      <c r="E124">
        <v>38</v>
      </c>
      <c r="F124" s="9">
        <v>30956.393580243905</v>
      </c>
      <c r="G124" s="9">
        <v>333.85993228292682</v>
      </c>
    </row>
    <row r="125" spans="1:7" x14ac:dyDescent="0.25">
      <c r="A125" s="8">
        <v>40909</v>
      </c>
      <c r="B125" t="s">
        <v>49</v>
      </c>
      <c r="C125" t="s">
        <v>60</v>
      </c>
      <c r="D125" t="s">
        <v>57</v>
      </c>
      <c r="E125">
        <v>18</v>
      </c>
      <c r="F125" s="9">
        <v>14426.280503414635</v>
      </c>
      <c r="G125" s="9">
        <v>155.5852111609756</v>
      </c>
    </row>
    <row r="126" spans="1:7" x14ac:dyDescent="0.25">
      <c r="A126" s="8">
        <v>40940</v>
      </c>
      <c r="B126" t="s">
        <v>49</v>
      </c>
      <c r="C126" t="s">
        <v>60</v>
      </c>
      <c r="D126" t="s">
        <v>57</v>
      </c>
      <c r="E126">
        <v>16</v>
      </c>
      <c r="F126" s="9">
        <v>12923.54295097561</v>
      </c>
      <c r="G126" s="9">
        <v>139.37841833170731</v>
      </c>
    </row>
    <row r="127" spans="1:7" x14ac:dyDescent="0.25">
      <c r="A127" s="8">
        <v>40969</v>
      </c>
      <c r="B127" t="s">
        <v>49</v>
      </c>
      <c r="C127" t="s">
        <v>60</v>
      </c>
      <c r="D127" t="s">
        <v>57</v>
      </c>
      <c r="E127">
        <v>13</v>
      </c>
      <c r="F127" s="9">
        <v>10519.162867073172</v>
      </c>
      <c r="G127" s="9">
        <v>113.44754980487804</v>
      </c>
    </row>
    <row r="128" spans="1:7" x14ac:dyDescent="0.25">
      <c r="A128" s="8">
        <v>41000</v>
      </c>
      <c r="B128" t="s">
        <v>49</v>
      </c>
      <c r="C128" t="s">
        <v>60</v>
      </c>
      <c r="D128" t="s">
        <v>57</v>
      </c>
      <c r="E128">
        <v>13</v>
      </c>
      <c r="F128" s="9">
        <v>10819.710377560978</v>
      </c>
      <c r="G128" s="9">
        <v>116.68890837073171</v>
      </c>
    </row>
    <row r="129" spans="1:7" x14ac:dyDescent="0.25">
      <c r="A129" s="8">
        <v>41030</v>
      </c>
      <c r="B129" t="s">
        <v>49</v>
      </c>
      <c r="C129" t="s">
        <v>60</v>
      </c>
      <c r="D129" t="s">
        <v>57</v>
      </c>
      <c r="E129">
        <v>14</v>
      </c>
      <c r="F129" s="9">
        <v>12021.900419512198</v>
      </c>
      <c r="G129" s="9">
        <v>129.65434263414636</v>
      </c>
    </row>
    <row r="130" spans="1:7" x14ac:dyDescent="0.25">
      <c r="A130" s="8">
        <v>41061</v>
      </c>
      <c r="B130" t="s">
        <v>49</v>
      </c>
      <c r="C130" t="s">
        <v>60</v>
      </c>
      <c r="D130" t="s">
        <v>57</v>
      </c>
      <c r="E130">
        <v>14</v>
      </c>
      <c r="F130" s="9">
        <v>12021.900419512198</v>
      </c>
      <c r="G130" s="9">
        <v>129.65434263414636</v>
      </c>
    </row>
    <row r="131" spans="1:7" x14ac:dyDescent="0.25">
      <c r="A131" s="8">
        <v>40544</v>
      </c>
      <c r="B131" t="s">
        <v>51</v>
      </c>
      <c r="C131" t="s">
        <v>59</v>
      </c>
      <c r="D131" t="s">
        <v>55</v>
      </c>
      <c r="E131">
        <v>19</v>
      </c>
      <c r="F131" s="9">
        <v>20346.965923064516</v>
      </c>
      <c r="G131" s="9">
        <v>193.85838653225804</v>
      </c>
    </row>
    <row r="132" spans="1:7" x14ac:dyDescent="0.25">
      <c r="A132" s="8">
        <v>40575</v>
      </c>
      <c r="B132" t="s">
        <v>51</v>
      </c>
      <c r="C132" t="s">
        <v>59</v>
      </c>
      <c r="D132" t="s">
        <v>55</v>
      </c>
      <c r="E132">
        <v>10</v>
      </c>
      <c r="F132" s="9">
        <v>10927.07429201613</v>
      </c>
      <c r="G132" s="9">
        <v>104.1091335080645</v>
      </c>
    </row>
    <row r="133" spans="1:7" x14ac:dyDescent="0.25">
      <c r="A133" s="8">
        <v>40603</v>
      </c>
      <c r="B133" t="s">
        <v>51</v>
      </c>
      <c r="C133" t="s">
        <v>59</v>
      </c>
      <c r="D133" t="s">
        <v>55</v>
      </c>
      <c r="E133">
        <v>36</v>
      </c>
      <c r="F133" s="9">
        <v>39563.544850403225</v>
      </c>
      <c r="G133" s="9">
        <v>376.94686270161282</v>
      </c>
    </row>
    <row r="134" spans="1:7" x14ac:dyDescent="0.25">
      <c r="A134" s="8">
        <v>40634</v>
      </c>
      <c r="B134" t="s">
        <v>51</v>
      </c>
      <c r="C134" t="s">
        <v>59</v>
      </c>
      <c r="D134" t="s">
        <v>55</v>
      </c>
      <c r="E134">
        <v>26</v>
      </c>
      <c r="F134" s="9">
        <v>28636.470558387096</v>
      </c>
      <c r="G134" s="9">
        <v>272.83772919354834</v>
      </c>
    </row>
    <row r="135" spans="1:7" x14ac:dyDescent="0.25">
      <c r="A135" s="8">
        <v>40664</v>
      </c>
      <c r="B135" t="s">
        <v>51</v>
      </c>
      <c r="C135" t="s">
        <v>59</v>
      </c>
      <c r="D135" t="s">
        <v>55</v>
      </c>
      <c r="E135">
        <v>32</v>
      </c>
      <c r="F135" s="9">
        <v>34665.20120225806</v>
      </c>
      <c r="G135" s="9">
        <v>330.27725112903221</v>
      </c>
    </row>
    <row r="136" spans="1:7" x14ac:dyDescent="0.25">
      <c r="A136" s="8">
        <v>40695</v>
      </c>
      <c r="B136" t="s">
        <v>51</v>
      </c>
      <c r="C136" t="s">
        <v>59</v>
      </c>
      <c r="D136" t="s">
        <v>55</v>
      </c>
      <c r="E136">
        <v>24</v>
      </c>
      <c r="F136" s="9">
        <v>25998.900901693549</v>
      </c>
      <c r="G136" s="9">
        <v>247.70793834677417</v>
      </c>
    </row>
    <row r="137" spans="1:7" x14ac:dyDescent="0.25">
      <c r="A137" s="8">
        <v>40725</v>
      </c>
      <c r="B137" t="s">
        <v>51</v>
      </c>
      <c r="C137" t="s">
        <v>59</v>
      </c>
      <c r="D137" t="s">
        <v>55</v>
      </c>
      <c r="E137">
        <v>35</v>
      </c>
      <c r="F137" s="9">
        <v>38056.36218943548</v>
      </c>
      <c r="G137" s="9">
        <v>362.58698221774188</v>
      </c>
    </row>
    <row r="138" spans="1:7" x14ac:dyDescent="0.25">
      <c r="A138" s="8">
        <v>40756</v>
      </c>
      <c r="B138" t="s">
        <v>51</v>
      </c>
      <c r="C138" t="s">
        <v>59</v>
      </c>
      <c r="D138" t="s">
        <v>55</v>
      </c>
      <c r="E138">
        <v>28</v>
      </c>
      <c r="F138" s="9">
        <v>30143.653219354837</v>
      </c>
      <c r="G138" s="9">
        <v>287.19760967741934</v>
      </c>
    </row>
    <row r="139" spans="1:7" x14ac:dyDescent="0.25">
      <c r="A139" s="8">
        <v>40787</v>
      </c>
      <c r="B139" t="s">
        <v>51</v>
      </c>
      <c r="C139" t="s">
        <v>59</v>
      </c>
      <c r="D139" t="s">
        <v>55</v>
      </c>
      <c r="E139">
        <v>35</v>
      </c>
      <c r="F139" s="9">
        <v>38056.36218943548</v>
      </c>
      <c r="G139" s="9">
        <v>362.58698221774188</v>
      </c>
    </row>
    <row r="140" spans="1:7" x14ac:dyDescent="0.25">
      <c r="A140" s="8">
        <v>40817</v>
      </c>
      <c r="B140" t="s">
        <v>51</v>
      </c>
      <c r="C140" t="s">
        <v>59</v>
      </c>
      <c r="D140" t="s">
        <v>55</v>
      </c>
      <c r="E140">
        <v>30</v>
      </c>
      <c r="F140" s="9">
        <v>32404.427210806451</v>
      </c>
      <c r="G140" s="9">
        <v>308.73743040322574</v>
      </c>
    </row>
    <row r="141" spans="1:7" x14ac:dyDescent="0.25">
      <c r="A141" s="8">
        <v>40848</v>
      </c>
      <c r="B141" t="s">
        <v>51</v>
      </c>
      <c r="C141" t="s">
        <v>59</v>
      </c>
      <c r="D141" t="s">
        <v>55</v>
      </c>
      <c r="E141">
        <v>34</v>
      </c>
      <c r="F141" s="9">
        <v>37302.770858951611</v>
      </c>
      <c r="G141" s="9">
        <v>355.40704197580641</v>
      </c>
    </row>
    <row r="142" spans="1:7" x14ac:dyDescent="0.25">
      <c r="A142" s="8">
        <v>40878</v>
      </c>
      <c r="B142" t="s">
        <v>51</v>
      </c>
      <c r="C142" t="s">
        <v>59</v>
      </c>
      <c r="D142" t="s">
        <v>55</v>
      </c>
      <c r="E142">
        <v>29</v>
      </c>
      <c r="F142" s="9">
        <v>31274.040215080648</v>
      </c>
      <c r="G142" s="9">
        <v>297.9675200403226</v>
      </c>
    </row>
    <row r="143" spans="1:7" x14ac:dyDescent="0.25">
      <c r="A143" s="8">
        <v>40909</v>
      </c>
      <c r="B143" t="s">
        <v>51</v>
      </c>
      <c r="C143" t="s">
        <v>59</v>
      </c>
      <c r="D143" t="s">
        <v>55</v>
      </c>
      <c r="E143">
        <v>17</v>
      </c>
      <c r="F143" s="9">
        <v>18839.783262096775</v>
      </c>
      <c r="G143" s="9">
        <v>179.49850604838707</v>
      </c>
    </row>
    <row r="144" spans="1:7" x14ac:dyDescent="0.25">
      <c r="A144" s="8">
        <v>40940</v>
      </c>
      <c r="B144" t="s">
        <v>51</v>
      </c>
      <c r="C144" t="s">
        <v>59</v>
      </c>
      <c r="D144" t="s">
        <v>55</v>
      </c>
      <c r="E144">
        <v>14</v>
      </c>
      <c r="F144" s="9">
        <v>15071.826609677419</v>
      </c>
      <c r="G144" s="9">
        <v>143.59880483870967</v>
      </c>
    </row>
    <row r="145" spans="1:7" x14ac:dyDescent="0.25">
      <c r="A145" s="8">
        <v>40969</v>
      </c>
      <c r="B145" t="s">
        <v>51</v>
      </c>
      <c r="C145" t="s">
        <v>59</v>
      </c>
      <c r="D145" t="s">
        <v>55</v>
      </c>
      <c r="E145">
        <v>17</v>
      </c>
      <c r="F145" s="9">
        <v>18462.987596854837</v>
      </c>
      <c r="G145" s="9">
        <v>175.90853592741934</v>
      </c>
    </row>
    <row r="146" spans="1:7" x14ac:dyDescent="0.25">
      <c r="A146" s="8">
        <v>41000</v>
      </c>
      <c r="B146" t="s">
        <v>51</v>
      </c>
      <c r="C146" t="s">
        <v>59</v>
      </c>
      <c r="D146" t="s">
        <v>55</v>
      </c>
      <c r="E146">
        <v>17</v>
      </c>
      <c r="F146" s="9">
        <v>18086.191931612902</v>
      </c>
      <c r="G146" s="9">
        <v>172.3185658064516</v>
      </c>
    </row>
    <row r="147" spans="1:7" x14ac:dyDescent="0.25">
      <c r="A147" s="8">
        <v>41030</v>
      </c>
      <c r="B147" t="s">
        <v>51</v>
      </c>
      <c r="C147" t="s">
        <v>59</v>
      </c>
      <c r="D147" t="s">
        <v>55</v>
      </c>
      <c r="E147">
        <v>13</v>
      </c>
      <c r="F147" s="9">
        <v>14695.030944435483</v>
      </c>
      <c r="G147" s="9">
        <v>140.00883471774191</v>
      </c>
    </row>
    <row r="148" spans="1:7" x14ac:dyDescent="0.25">
      <c r="A148" s="8">
        <v>41061</v>
      </c>
      <c r="B148" t="s">
        <v>51</v>
      </c>
      <c r="C148" t="s">
        <v>59</v>
      </c>
      <c r="D148" t="s">
        <v>55</v>
      </c>
      <c r="E148">
        <v>12</v>
      </c>
      <c r="F148" s="9">
        <v>14695.030944435483</v>
      </c>
      <c r="G148" s="9">
        <v>140.00883471774191</v>
      </c>
    </row>
    <row r="149" spans="1:7" x14ac:dyDescent="0.25">
      <c r="A149" s="8">
        <v>40544</v>
      </c>
      <c r="B149" t="s">
        <v>51</v>
      </c>
      <c r="C149" t="s">
        <v>59</v>
      </c>
      <c r="D149" t="s">
        <v>56</v>
      </c>
      <c r="E149">
        <v>17</v>
      </c>
      <c r="F149" s="9">
        <v>18501.423234677419</v>
      </c>
      <c r="G149" s="9">
        <v>169.45391390806449</v>
      </c>
    </row>
    <row r="150" spans="1:7" x14ac:dyDescent="0.25">
      <c r="A150" s="8">
        <v>40575</v>
      </c>
      <c r="B150" t="s">
        <v>51</v>
      </c>
      <c r="C150" t="s">
        <v>59</v>
      </c>
      <c r="D150" t="s">
        <v>56</v>
      </c>
      <c r="E150">
        <v>9</v>
      </c>
      <c r="F150" s="9">
        <v>9935.9495149193554</v>
      </c>
      <c r="G150" s="9">
        <v>91.003027839516122</v>
      </c>
    </row>
    <row r="151" spans="1:7" x14ac:dyDescent="0.25">
      <c r="A151" s="8">
        <v>40603</v>
      </c>
      <c r="B151" t="s">
        <v>51</v>
      </c>
      <c r="C151" t="s">
        <v>59</v>
      </c>
      <c r="D151" t="s">
        <v>56</v>
      </c>
      <c r="E151">
        <v>34</v>
      </c>
      <c r="F151" s="9">
        <v>35974.989622983871</v>
      </c>
      <c r="G151" s="9">
        <v>329.4937214879032</v>
      </c>
    </row>
    <row r="152" spans="1:7" x14ac:dyDescent="0.25">
      <c r="A152" s="8">
        <v>40634</v>
      </c>
      <c r="B152" t="s">
        <v>51</v>
      </c>
      <c r="C152" t="s">
        <v>59</v>
      </c>
      <c r="D152" t="s">
        <v>56</v>
      </c>
      <c r="E152">
        <v>24</v>
      </c>
      <c r="F152" s="9">
        <v>26039.040108064517</v>
      </c>
      <c r="G152" s="9">
        <v>238.49069364838707</v>
      </c>
    </row>
    <row r="153" spans="1:7" x14ac:dyDescent="0.25">
      <c r="A153" s="8">
        <v>40664</v>
      </c>
      <c r="B153" t="s">
        <v>51</v>
      </c>
      <c r="C153" t="s">
        <v>59</v>
      </c>
      <c r="D153" t="s">
        <v>56</v>
      </c>
      <c r="E153">
        <v>30</v>
      </c>
      <c r="F153" s="9">
        <v>31520.943288709677</v>
      </c>
      <c r="G153" s="9">
        <v>288.69926073225804</v>
      </c>
    </row>
    <row r="154" spans="1:7" x14ac:dyDescent="0.25">
      <c r="A154" s="8">
        <v>40695</v>
      </c>
      <c r="B154" t="s">
        <v>51</v>
      </c>
      <c r="C154" t="s">
        <v>59</v>
      </c>
      <c r="D154" t="s">
        <v>56</v>
      </c>
      <c r="E154">
        <v>22</v>
      </c>
      <c r="F154" s="9">
        <v>23640.707466532262</v>
      </c>
      <c r="G154" s="9">
        <v>216.52444554919356</v>
      </c>
    </row>
    <row r="155" spans="1:7" x14ac:dyDescent="0.25">
      <c r="A155" s="8">
        <v>40725</v>
      </c>
      <c r="B155" t="s">
        <v>51</v>
      </c>
      <c r="C155" t="s">
        <v>59</v>
      </c>
      <c r="D155" t="s">
        <v>56</v>
      </c>
      <c r="E155">
        <v>32</v>
      </c>
      <c r="F155" s="9">
        <v>34604.513827822579</v>
      </c>
      <c r="G155" s="9">
        <v>316.94157971693545</v>
      </c>
    </row>
    <row r="156" spans="1:7" x14ac:dyDescent="0.25">
      <c r="A156" s="8">
        <v>40756</v>
      </c>
      <c r="B156" t="s">
        <v>51</v>
      </c>
      <c r="C156" t="s">
        <v>59</v>
      </c>
      <c r="D156" t="s">
        <v>56</v>
      </c>
      <c r="E156">
        <v>26</v>
      </c>
      <c r="F156" s="9">
        <v>27409.515903225805</v>
      </c>
      <c r="G156" s="9">
        <v>251.04283541935482</v>
      </c>
    </row>
    <row r="157" spans="1:7" x14ac:dyDescent="0.25">
      <c r="A157" s="8">
        <v>40787</v>
      </c>
      <c r="B157" t="s">
        <v>51</v>
      </c>
      <c r="C157" t="s">
        <v>59</v>
      </c>
      <c r="D157" t="s">
        <v>56</v>
      </c>
      <c r="E157">
        <v>32</v>
      </c>
      <c r="F157" s="9">
        <v>34604.513827822579</v>
      </c>
      <c r="G157" s="9">
        <v>316.94157971693545</v>
      </c>
    </row>
    <row r="158" spans="1:7" x14ac:dyDescent="0.25">
      <c r="A158" s="8">
        <v>40817</v>
      </c>
      <c r="B158" t="s">
        <v>51</v>
      </c>
      <c r="C158" t="s">
        <v>59</v>
      </c>
      <c r="D158" t="s">
        <v>56</v>
      </c>
      <c r="E158">
        <v>28</v>
      </c>
      <c r="F158" s="9">
        <v>29465.229595967739</v>
      </c>
      <c r="G158" s="9">
        <v>269.87104807580641</v>
      </c>
    </row>
    <row r="159" spans="1:7" x14ac:dyDescent="0.25">
      <c r="A159" s="8">
        <v>40848</v>
      </c>
      <c r="B159" t="s">
        <v>51</v>
      </c>
      <c r="C159" t="s">
        <v>59</v>
      </c>
      <c r="D159" t="s">
        <v>56</v>
      </c>
      <c r="E159">
        <v>32</v>
      </c>
      <c r="F159" s="9">
        <v>33919.275930241936</v>
      </c>
      <c r="G159" s="9">
        <v>310.66550883145158</v>
      </c>
    </row>
    <row r="160" spans="1:7" x14ac:dyDescent="0.25">
      <c r="A160" s="8">
        <v>40878</v>
      </c>
      <c r="B160" t="s">
        <v>51</v>
      </c>
      <c r="C160" t="s">
        <v>59</v>
      </c>
      <c r="D160" t="s">
        <v>56</v>
      </c>
      <c r="E160">
        <v>27</v>
      </c>
      <c r="F160" s="9">
        <v>28437.372749596776</v>
      </c>
      <c r="G160" s="9">
        <v>260.45694174758063</v>
      </c>
    </row>
    <row r="161" spans="1:7" x14ac:dyDescent="0.25">
      <c r="A161" s="8">
        <v>40909</v>
      </c>
      <c r="B161" t="s">
        <v>51</v>
      </c>
      <c r="C161" t="s">
        <v>59</v>
      </c>
      <c r="D161" t="s">
        <v>56</v>
      </c>
      <c r="E161">
        <v>16</v>
      </c>
      <c r="F161" s="9">
        <v>17130.947439516131</v>
      </c>
      <c r="G161" s="9">
        <v>156.90177213709677</v>
      </c>
    </row>
    <row r="162" spans="1:7" x14ac:dyDescent="0.25">
      <c r="A162" s="8">
        <v>40940</v>
      </c>
      <c r="B162" t="s">
        <v>51</v>
      </c>
      <c r="C162" t="s">
        <v>59</v>
      </c>
      <c r="D162" t="s">
        <v>56</v>
      </c>
      <c r="E162">
        <v>13</v>
      </c>
      <c r="F162" s="9">
        <v>13704.757951612903</v>
      </c>
      <c r="G162" s="9">
        <v>125.52141770967741</v>
      </c>
    </row>
    <row r="163" spans="1:7" x14ac:dyDescent="0.25">
      <c r="A163" s="8">
        <v>40969</v>
      </c>
      <c r="B163" t="s">
        <v>51</v>
      </c>
      <c r="C163" t="s">
        <v>59</v>
      </c>
      <c r="D163" t="s">
        <v>56</v>
      </c>
      <c r="E163">
        <v>16</v>
      </c>
      <c r="F163" s="9">
        <v>16788.328490725806</v>
      </c>
      <c r="G163" s="9">
        <v>153.7637366943548</v>
      </c>
    </row>
    <row r="164" spans="1:7" x14ac:dyDescent="0.25">
      <c r="A164" s="8">
        <v>41000</v>
      </c>
      <c r="B164" t="s">
        <v>51</v>
      </c>
      <c r="C164" t="s">
        <v>59</v>
      </c>
      <c r="D164" t="s">
        <v>56</v>
      </c>
      <c r="E164">
        <v>15</v>
      </c>
      <c r="F164" s="9">
        <v>16445.709541935485</v>
      </c>
      <c r="G164" s="9">
        <v>150.6257012516129</v>
      </c>
    </row>
    <row r="165" spans="1:7" x14ac:dyDescent="0.25">
      <c r="A165" s="8">
        <v>41030</v>
      </c>
      <c r="B165" t="s">
        <v>51</v>
      </c>
      <c r="C165" t="s">
        <v>59</v>
      </c>
      <c r="D165" t="s">
        <v>56</v>
      </c>
      <c r="E165">
        <v>13</v>
      </c>
      <c r="F165" s="9">
        <v>13362.13900282258</v>
      </c>
      <c r="G165" s="9">
        <v>122.38338226693547</v>
      </c>
    </row>
    <row r="166" spans="1:7" x14ac:dyDescent="0.25">
      <c r="A166" s="8">
        <v>41061</v>
      </c>
      <c r="B166" t="s">
        <v>51</v>
      </c>
      <c r="C166" t="s">
        <v>59</v>
      </c>
      <c r="D166" t="s">
        <v>56</v>
      </c>
      <c r="E166">
        <v>13</v>
      </c>
      <c r="F166" s="9">
        <v>13362.13900282258</v>
      </c>
      <c r="G166" s="9">
        <v>122.38338226693547</v>
      </c>
    </row>
    <row r="167" spans="1:7" x14ac:dyDescent="0.25">
      <c r="A167" s="8">
        <v>40544</v>
      </c>
      <c r="B167" t="s">
        <v>51</v>
      </c>
      <c r="C167" t="s">
        <v>59</v>
      </c>
      <c r="D167" t="s">
        <v>57</v>
      </c>
      <c r="E167">
        <v>18</v>
      </c>
      <c r="F167" s="9">
        <v>19456.910548548389</v>
      </c>
      <c r="G167" s="9">
        <v>182.59006282258065</v>
      </c>
    </row>
    <row r="168" spans="1:7" x14ac:dyDescent="0.25">
      <c r="A168" s="8">
        <v>40575</v>
      </c>
      <c r="B168" t="s">
        <v>51</v>
      </c>
      <c r="C168" t="s">
        <v>59</v>
      </c>
      <c r="D168" t="s">
        <v>57</v>
      </c>
      <c r="E168">
        <v>10</v>
      </c>
      <c r="F168" s="9">
        <v>10449.081590887097</v>
      </c>
      <c r="G168" s="9">
        <v>98.057626330645178</v>
      </c>
    </row>
    <row r="169" spans="1:7" x14ac:dyDescent="0.25">
      <c r="A169" s="8">
        <v>40603</v>
      </c>
      <c r="B169" t="s">
        <v>51</v>
      </c>
      <c r="C169" t="s">
        <v>59</v>
      </c>
      <c r="D169" t="s">
        <v>57</v>
      </c>
      <c r="E169">
        <v>35</v>
      </c>
      <c r="F169" s="9">
        <v>37832.881622177418</v>
      </c>
      <c r="G169" s="9">
        <v>355.03623326612905</v>
      </c>
    </row>
    <row r="170" spans="1:7" x14ac:dyDescent="0.25">
      <c r="A170" s="8">
        <v>40634</v>
      </c>
      <c r="B170" t="s">
        <v>51</v>
      </c>
      <c r="C170" t="s">
        <v>59</v>
      </c>
      <c r="D170" t="s">
        <v>57</v>
      </c>
      <c r="E170">
        <v>26</v>
      </c>
      <c r="F170" s="9">
        <v>27383.80003129032</v>
      </c>
      <c r="G170" s="9">
        <v>256.97860693548387</v>
      </c>
    </row>
    <row r="171" spans="1:7" x14ac:dyDescent="0.25">
      <c r="A171" s="8">
        <v>40664</v>
      </c>
      <c r="B171" t="s">
        <v>51</v>
      </c>
      <c r="C171" t="s">
        <v>59</v>
      </c>
      <c r="D171" t="s">
        <v>57</v>
      </c>
      <c r="E171">
        <v>30</v>
      </c>
      <c r="F171" s="9">
        <v>33148.810564193547</v>
      </c>
      <c r="G171" s="9">
        <v>311.07936629032258</v>
      </c>
    </row>
    <row r="172" spans="1:7" x14ac:dyDescent="0.25">
      <c r="A172" s="8">
        <v>40695</v>
      </c>
      <c r="B172" t="s">
        <v>51</v>
      </c>
      <c r="C172" t="s">
        <v>59</v>
      </c>
      <c r="D172" t="s">
        <v>57</v>
      </c>
      <c r="E172">
        <v>23</v>
      </c>
      <c r="F172" s="9">
        <v>24861.607923145162</v>
      </c>
      <c r="G172" s="9">
        <v>233.30952471774197</v>
      </c>
    </row>
    <row r="173" spans="1:7" x14ac:dyDescent="0.25">
      <c r="A173" s="8">
        <v>40725</v>
      </c>
      <c r="B173" t="s">
        <v>51</v>
      </c>
      <c r="C173" t="s">
        <v>59</v>
      </c>
      <c r="D173" t="s">
        <v>57</v>
      </c>
      <c r="E173">
        <v>34</v>
      </c>
      <c r="F173" s="9">
        <v>36391.628988951612</v>
      </c>
      <c r="G173" s="9">
        <v>341.51104342741939</v>
      </c>
    </row>
    <row r="174" spans="1:7" x14ac:dyDescent="0.25">
      <c r="A174" s="8">
        <v>40756</v>
      </c>
      <c r="B174" t="s">
        <v>51</v>
      </c>
      <c r="C174" t="s">
        <v>59</v>
      </c>
      <c r="D174" t="s">
        <v>57</v>
      </c>
      <c r="E174">
        <v>26</v>
      </c>
      <c r="F174" s="9">
        <v>28825.05266451613</v>
      </c>
      <c r="G174" s="9">
        <v>270.50379677419357</v>
      </c>
    </row>
    <row r="175" spans="1:7" x14ac:dyDescent="0.25">
      <c r="A175" s="8">
        <v>40787</v>
      </c>
      <c r="B175" t="s">
        <v>51</v>
      </c>
      <c r="C175" t="s">
        <v>59</v>
      </c>
      <c r="D175" t="s">
        <v>57</v>
      </c>
      <c r="E175">
        <v>34</v>
      </c>
      <c r="F175" s="9">
        <v>36391.628988951612</v>
      </c>
      <c r="G175" s="9">
        <v>341.51104342741939</v>
      </c>
    </row>
    <row r="176" spans="1:7" x14ac:dyDescent="0.25">
      <c r="A176" s="8">
        <v>40817</v>
      </c>
      <c r="B176" t="s">
        <v>51</v>
      </c>
      <c r="C176" t="s">
        <v>59</v>
      </c>
      <c r="D176" t="s">
        <v>57</v>
      </c>
      <c r="E176">
        <v>28</v>
      </c>
      <c r="F176" s="9">
        <v>30986.931614354839</v>
      </c>
      <c r="G176" s="9">
        <v>290.79158153225808</v>
      </c>
    </row>
    <row r="177" spans="1:7" x14ac:dyDescent="0.25">
      <c r="A177" s="8">
        <v>40848</v>
      </c>
      <c r="B177" t="s">
        <v>51</v>
      </c>
      <c r="C177" t="s">
        <v>59</v>
      </c>
      <c r="D177" t="s">
        <v>57</v>
      </c>
      <c r="E177">
        <v>33</v>
      </c>
      <c r="F177" s="9">
        <v>35671.002672338705</v>
      </c>
      <c r="G177" s="9">
        <v>334.74844850806454</v>
      </c>
    </row>
    <row r="178" spans="1:7" x14ac:dyDescent="0.25">
      <c r="A178" s="8">
        <v>40878</v>
      </c>
      <c r="B178" t="s">
        <v>51</v>
      </c>
      <c r="C178" t="s">
        <v>59</v>
      </c>
      <c r="D178" t="s">
        <v>57</v>
      </c>
      <c r="E178">
        <v>27</v>
      </c>
      <c r="F178" s="9">
        <v>29905.992139435486</v>
      </c>
      <c r="G178" s="9">
        <v>280.64768915322583</v>
      </c>
    </row>
    <row r="179" spans="1:7" x14ac:dyDescent="0.25">
      <c r="A179" s="8">
        <v>40909</v>
      </c>
      <c r="B179" t="s">
        <v>51</v>
      </c>
      <c r="C179" t="s">
        <v>59</v>
      </c>
      <c r="D179" t="s">
        <v>57</v>
      </c>
      <c r="E179">
        <v>18</v>
      </c>
      <c r="F179" s="9">
        <v>18015.657915322579</v>
      </c>
      <c r="G179" s="9">
        <v>169.06487298387097</v>
      </c>
    </row>
    <row r="180" spans="1:7" x14ac:dyDescent="0.25">
      <c r="A180" s="8">
        <v>40940</v>
      </c>
      <c r="B180" t="s">
        <v>51</v>
      </c>
      <c r="C180" t="s">
        <v>59</v>
      </c>
      <c r="D180" t="s">
        <v>57</v>
      </c>
      <c r="E180">
        <v>13</v>
      </c>
      <c r="F180" s="9">
        <v>14412.526332258065</v>
      </c>
      <c r="G180" s="9">
        <v>135.25189838709679</v>
      </c>
    </row>
    <row r="181" spans="1:7" x14ac:dyDescent="0.25">
      <c r="A181" s="8">
        <v>40969</v>
      </c>
      <c r="B181" t="s">
        <v>51</v>
      </c>
      <c r="C181" t="s">
        <v>59</v>
      </c>
      <c r="D181" t="s">
        <v>57</v>
      </c>
      <c r="E181">
        <v>16</v>
      </c>
      <c r="F181" s="9">
        <v>17655.344757016126</v>
      </c>
      <c r="G181" s="9">
        <v>165.68357552419354</v>
      </c>
    </row>
    <row r="182" spans="1:7" x14ac:dyDescent="0.25">
      <c r="A182" s="8">
        <v>41000</v>
      </c>
      <c r="B182" t="s">
        <v>51</v>
      </c>
      <c r="C182" t="s">
        <v>59</v>
      </c>
      <c r="D182" t="s">
        <v>57</v>
      </c>
      <c r="E182">
        <v>16</v>
      </c>
      <c r="F182" s="9">
        <v>17295.03159870968</v>
      </c>
      <c r="G182" s="9">
        <v>162.30227806451614</v>
      </c>
    </row>
    <row r="183" spans="1:7" x14ac:dyDescent="0.25">
      <c r="A183" s="8">
        <v>41030</v>
      </c>
      <c r="B183" t="s">
        <v>51</v>
      </c>
      <c r="C183" t="s">
        <v>59</v>
      </c>
      <c r="D183" t="s">
        <v>57</v>
      </c>
      <c r="E183">
        <v>13</v>
      </c>
      <c r="F183" s="9">
        <v>14052.213173951612</v>
      </c>
      <c r="G183" s="9">
        <v>131.87060092741936</v>
      </c>
    </row>
    <row r="184" spans="1:7" x14ac:dyDescent="0.25">
      <c r="A184" s="8">
        <v>41061</v>
      </c>
      <c r="B184" t="s">
        <v>51</v>
      </c>
      <c r="C184" t="s">
        <v>59</v>
      </c>
      <c r="D184" t="s">
        <v>57</v>
      </c>
      <c r="E184">
        <v>13</v>
      </c>
      <c r="F184" s="9">
        <v>14052.213173951612</v>
      </c>
      <c r="G184" s="9">
        <v>131.87060092741936</v>
      </c>
    </row>
    <row r="185" spans="1:7" x14ac:dyDescent="0.25">
      <c r="A185" s="8">
        <v>40544</v>
      </c>
      <c r="B185" t="s">
        <v>52</v>
      </c>
      <c r="C185" t="s">
        <v>61</v>
      </c>
      <c r="D185" t="s">
        <v>55</v>
      </c>
      <c r="E185">
        <v>16</v>
      </c>
      <c r="F185" s="9">
        <v>13838.098001334321</v>
      </c>
      <c r="G185" s="9">
        <v>137.10321216160119</v>
      </c>
    </row>
    <row r="186" spans="1:7" x14ac:dyDescent="0.25">
      <c r="A186" s="8">
        <v>40575</v>
      </c>
      <c r="B186" t="s">
        <v>52</v>
      </c>
      <c r="C186" t="s">
        <v>61</v>
      </c>
      <c r="D186" t="s">
        <v>55</v>
      </c>
      <c r="E186">
        <v>34</v>
      </c>
      <c r="F186" s="9">
        <v>29148.334087916977</v>
      </c>
      <c r="G186" s="9">
        <v>288.79187242550046</v>
      </c>
    </row>
    <row r="187" spans="1:7" x14ac:dyDescent="0.25">
      <c r="A187" s="8">
        <v>40603</v>
      </c>
      <c r="B187" t="s">
        <v>52</v>
      </c>
      <c r="C187" t="s">
        <v>61</v>
      </c>
      <c r="D187" t="s">
        <v>55</v>
      </c>
      <c r="E187">
        <v>29</v>
      </c>
      <c r="F187" s="9">
        <v>25320.775066271312</v>
      </c>
      <c r="G187" s="9">
        <v>250.86970735952562</v>
      </c>
    </row>
    <row r="188" spans="1:7" x14ac:dyDescent="0.25">
      <c r="A188" s="8">
        <v>40634</v>
      </c>
      <c r="B188" t="s">
        <v>52</v>
      </c>
      <c r="C188" t="s">
        <v>61</v>
      </c>
      <c r="D188" t="s">
        <v>55</v>
      </c>
      <c r="E188">
        <v>34</v>
      </c>
      <c r="F188" s="9">
        <v>29148.334087916977</v>
      </c>
      <c r="G188" s="9">
        <v>288.79187242550046</v>
      </c>
    </row>
    <row r="189" spans="1:7" x14ac:dyDescent="0.25">
      <c r="A189" s="8">
        <v>40664</v>
      </c>
      <c r="B189" t="s">
        <v>52</v>
      </c>
      <c r="C189" t="s">
        <v>61</v>
      </c>
      <c r="D189" t="s">
        <v>55</v>
      </c>
      <c r="E189">
        <v>36</v>
      </c>
      <c r="F189" s="9">
        <v>30620.472173165308</v>
      </c>
      <c r="G189" s="9">
        <v>303.37732052779842</v>
      </c>
    </row>
    <row r="190" spans="1:7" x14ac:dyDescent="0.25">
      <c r="A190" s="8">
        <v>40695</v>
      </c>
      <c r="B190" t="s">
        <v>52</v>
      </c>
      <c r="C190" t="s">
        <v>61</v>
      </c>
      <c r="D190" t="s">
        <v>55</v>
      </c>
      <c r="E190">
        <v>32</v>
      </c>
      <c r="F190" s="9">
        <v>27381.768385618976</v>
      </c>
      <c r="G190" s="9">
        <v>271.28933470274279</v>
      </c>
    </row>
    <row r="191" spans="1:7" x14ac:dyDescent="0.25">
      <c r="A191" s="8">
        <v>40725</v>
      </c>
      <c r="B191" t="s">
        <v>52</v>
      </c>
      <c r="C191" t="s">
        <v>61</v>
      </c>
      <c r="D191" t="s">
        <v>55</v>
      </c>
      <c r="E191">
        <v>35</v>
      </c>
      <c r="F191" s="9">
        <v>30326.044556115641</v>
      </c>
      <c r="G191" s="9">
        <v>300.46023090733877</v>
      </c>
    </row>
    <row r="192" spans="1:7" x14ac:dyDescent="0.25">
      <c r="A192" s="8">
        <v>40756</v>
      </c>
      <c r="B192" t="s">
        <v>52</v>
      </c>
      <c r="C192" t="s">
        <v>61</v>
      </c>
      <c r="D192" t="s">
        <v>55</v>
      </c>
      <c r="E192">
        <v>34</v>
      </c>
      <c r="F192" s="9">
        <v>29442.761704966641</v>
      </c>
      <c r="G192" s="9">
        <v>291.70896204595999</v>
      </c>
    </row>
    <row r="193" spans="1:7" x14ac:dyDescent="0.25">
      <c r="A193" s="8">
        <v>40787</v>
      </c>
      <c r="B193" t="s">
        <v>52</v>
      </c>
      <c r="C193" t="s">
        <v>61</v>
      </c>
      <c r="D193" t="s">
        <v>55</v>
      </c>
      <c r="E193">
        <v>26</v>
      </c>
      <c r="F193" s="9">
        <v>22376.49889577465</v>
      </c>
      <c r="G193" s="9">
        <v>221.69881115492961</v>
      </c>
    </row>
    <row r="194" spans="1:7" x14ac:dyDescent="0.25">
      <c r="A194" s="8">
        <v>40817</v>
      </c>
      <c r="B194" t="s">
        <v>52</v>
      </c>
      <c r="C194" t="s">
        <v>61</v>
      </c>
      <c r="D194" t="s">
        <v>55</v>
      </c>
      <c r="E194">
        <v>38</v>
      </c>
      <c r="F194" s="9">
        <v>32681.465492512973</v>
      </c>
      <c r="G194" s="9">
        <v>323.79694787101562</v>
      </c>
    </row>
    <row r="195" spans="1:7" x14ac:dyDescent="0.25">
      <c r="A195" s="8">
        <v>40848</v>
      </c>
      <c r="B195" t="s">
        <v>52</v>
      </c>
      <c r="C195" t="s">
        <v>61</v>
      </c>
      <c r="D195" t="s">
        <v>55</v>
      </c>
      <c r="E195">
        <v>25</v>
      </c>
      <c r="F195" s="9">
        <v>21787.643661675316</v>
      </c>
      <c r="G195" s="9">
        <v>215.8646319140104</v>
      </c>
    </row>
    <row r="196" spans="1:7" x14ac:dyDescent="0.25">
      <c r="A196" s="8">
        <v>40878</v>
      </c>
      <c r="B196" t="s">
        <v>52</v>
      </c>
      <c r="C196" t="s">
        <v>61</v>
      </c>
      <c r="D196" t="s">
        <v>55</v>
      </c>
      <c r="E196">
        <v>32</v>
      </c>
      <c r="F196" s="9">
        <v>27676.196002668643</v>
      </c>
      <c r="G196" s="9">
        <v>274.20642432320238</v>
      </c>
    </row>
    <row r="197" spans="1:7" x14ac:dyDescent="0.25">
      <c r="A197" s="8">
        <v>40909</v>
      </c>
      <c r="B197" t="s">
        <v>52</v>
      </c>
      <c r="C197" t="s">
        <v>61</v>
      </c>
      <c r="D197" t="s">
        <v>55</v>
      </c>
      <c r="E197">
        <v>14</v>
      </c>
      <c r="F197" s="9">
        <v>12071.532299036324</v>
      </c>
      <c r="G197" s="9">
        <v>119.6006744388436</v>
      </c>
    </row>
    <row r="198" spans="1:7" x14ac:dyDescent="0.25">
      <c r="A198" s="8">
        <v>40940</v>
      </c>
      <c r="B198" t="s">
        <v>52</v>
      </c>
      <c r="C198" t="s">
        <v>61</v>
      </c>
      <c r="D198" t="s">
        <v>55</v>
      </c>
      <c r="E198">
        <v>13</v>
      </c>
      <c r="F198" s="9">
        <v>11188.249447887325</v>
      </c>
      <c r="G198" s="9">
        <v>110.84940557746481</v>
      </c>
    </row>
    <row r="199" spans="1:7" x14ac:dyDescent="0.25">
      <c r="A199" s="8">
        <v>40969</v>
      </c>
      <c r="B199" t="s">
        <v>52</v>
      </c>
      <c r="C199" t="s">
        <v>61</v>
      </c>
      <c r="D199" t="s">
        <v>55</v>
      </c>
      <c r="E199">
        <v>20</v>
      </c>
      <c r="F199" s="9">
        <v>17371.22940593032</v>
      </c>
      <c r="G199" s="9">
        <v>172.10828760711641</v>
      </c>
    </row>
    <row r="200" spans="1:7" x14ac:dyDescent="0.25">
      <c r="A200" s="8">
        <v>41000</v>
      </c>
      <c r="B200" t="s">
        <v>52</v>
      </c>
      <c r="C200" t="s">
        <v>61</v>
      </c>
      <c r="D200" t="s">
        <v>55</v>
      </c>
      <c r="E200">
        <v>9</v>
      </c>
      <c r="F200" s="9">
        <v>7949.545660340993</v>
      </c>
      <c r="G200" s="9">
        <v>78.761419752409196</v>
      </c>
    </row>
    <row r="201" spans="1:7" x14ac:dyDescent="0.25">
      <c r="A201" s="8">
        <v>41030</v>
      </c>
      <c r="B201" t="s">
        <v>52</v>
      </c>
      <c r="C201" t="s">
        <v>61</v>
      </c>
      <c r="D201" t="s">
        <v>55</v>
      </c>
      <c r="E201">
        <v>13</v>
      </c>
      <c r="F201" s="9">
        <v>10893.821830837658</v>
      </c>
      <c r="G201" s="9">
        <v>107.9323159570052</v>
      </c>
    </row>
    <row r="202" spans="1:7" x14ac:dyDescent="0.25">
      <c r="A202" s="8">
        <v>41061</v>
      </c>
      <c r="B202" t="s">
        <v>52</v>
      </c>
      <c r="C202" t="s">
        <v>61</v>
      </c>
      <c r="D202" t="s">
        <v>55</v>
      </c>
      <c r="E202">
        <v>21</v>
      </c>
      <c r="F202" s="9">
        <v>17960.084640029654</v>
      </c>
      <c r="G202" s="9">
        <v>177.94246684803562</v>
      </c>
    </row>
    <row r="203" spans="1:7" x14ac:dyDescent="0.25">
      <c r="A203" s="8">
        <v>40544</v>
      </c>
      <c r="B203" t="s">
        <v>52</v>
      </c>
      <c r="C203" t="s">
        <v>61</v>
      </c>
      <c r="D203" t="s">
        <v>56</v>
      </c>
      <c r="E203">
        <v>15</v>
      </c>
      <c r="F203" s="9">
        <v>14781.056653076354</v>
      </c>
      <c r="G203" s="9">
        <v>148.45406955670867</v>
      </c>
    </row>
    <row r="204" spans="1:7" x14ac:dyDescent="0.25">
      <c r="A204" s="8">
        <v>40575</v>
      </c>
      <c r="B204" t="s">
        <v>52</v>
      </c>
      <c r="C204" t="s">
        <v>61</v>
      </c>
      <c r="D204" t="s">
        <v>56</v>
      </c>
      <c r="E204">
        <v>31</v>
      </c>
      <c r="F204" s="9">
        <v>31134.566141586365</v>
      </c>
      <c r="G204" s="9">
        <v>312.70112523647151</v>
      </c>
    </row>
    <row r="205" spans="1:7" x14ac:dyDescent="0.25">
      <c r="A205" s="8">
        <v>40603</v>
      </c>
      <c r="B205" t="s">
        <v>52</v>
      </c>
      <c r="C205" t="s">
        <v>61</v>
      </c>
      <c r="D205" t="s">
        <v>56</v>
      </c>
      <c r="E205">
        <v>27</v>
      </c>
      <c r="F205" s="9">
        <v>27046.188769458862</v>
      </c>
      <c r="G205" s="9">
        <v>271.63936131653077</v>
      </c>
    </row>
    <row r="206" spans="1:7" x14ac:dyDescent="0.25">
      <c r="A206" s="8">
        <v>40634</v>
      </c>
      <c r="B206" t="s">
        <v>52</v>
      </c>
      <c r="C206" t="s">
        <v>61</v>
      </c>
      <c r="D206" t="s">
        <v>56</v>
      </c>
      <c r="E206">
        <v>31</v>
      </c>
      <c r="F206" s="9">
        <v>31134.566141586365</v>
      </c>
      <c r="G206" s="9">
        <v>312.70112523647151</v>
      </c>
    </row>
    <row r="207" spans="1:7" x14ac:dyDescent="0.25">
      <c r="A207" s="8">
        <v>40664</v>
      </c>
      <c r="B207" t="s">
        <v>52</v>
      </c>
      <c r="C207" t="s">
        <v>61</v>
      </c>
      <c r="D207" t="s">
        <v>56</v>
      </c>
      <c r="E207">
        <v>33</v>
      </c>
      <c r="F207" s="9">
        <v>32707.01897702002</v>
      </c>
      <c r="G207" s="9">
        <v>328.49411135952562</v>
      </c>
    </row>
    <row r="208" spans="1:7" x14ac:dyDescent="0.25">
      <c r="A208" s="8">
        <v>40695</v>
      </c>
      <c r="B208" t="s">
        <v>52</v>
      </c>
      <c r="C208" t="s">
        <v>61</v>
      </c>
      <c r="D208" t="s">
        <v>56</v>
      </c>
      <c r="E208">
        <v>29</v>
      </c>
      <c r="F208" s="9">
        <v>29247.622739065977</v>
      </c>
      <c r="G208" s="9">
        <v>293.74954188880656</v>
      </c>
    </row>
    <row r="209" spans="1:7" x14ac:dyDescent="0.25">
      <c r="A209" s="8">
        <v>40725</v>
      </c>
      <c r="B209" t="s">
        <v>52</v>
      </c>
      <c r="C209" t="s">
        <v>61</v>
      </c>
      <c r="D209" t="s">
        <v>56</v>
      </c>
      <c r="E209">
        <v>32</v>
      </c>
      <c r="F209" s="9">
        <v>32392.528409933286</v>
      </c>
      <c r="G209" s="9">
        <v>325.33551413491477</v>
      </c>
    </row>
    <row r="210" spans="1:7" x14ac:dyDescent="0.25">
      <c r="A210" s="8">
        <v>40756</v>
      </c>
      <c r="B210" t="s">
        <v>52</v>
      </c>
      <c r="C210" t="s">
        <v>61</v>
      </c>
      <c r="D210" t="s">
        <v>56</v>
      </c>
      <c r="E210">
        <v>31</v>
      </c>
      <c r="F210" s="9">
        <v>31449.056708673092</v>
      </c>
      <c r="G210" s="9">
        <v>315.8597224610823</v>
      </c>
    </row>
    <row r="211" spans="1:7" x14ac:dyDescent="0.25">
      <c r="A211" s="8">
        <v>40787</v>
      </c>
      <c r="B211" t="s">
        <v>52</v>
      </c>
      <c r="C211" t="s">
        <v>61</v>
      </c>
      <c r="D211" t="s">
        <v>56</v>
      </c>
      <c r="E211">
        <v>24</v>
      </c>
      <c r="F211" s="9">
        <v>23901.28309859155</v>
      </c>
      <c r="G211" s="9">
        <v>240.05338907042255</v>
      </c>
    </row>
    <row r="212" spans="1:7" x14ac:dyDescent="0.25">
      <c r="A212" s="8">
        <v>40817</v>
      </c>
      <c r="B212" t="s">
        <v>52</v>
      </c>
      <c r="C212" t="s">
        <v>61</v>
      </c>
      <c r="D212" t="s">
        <v>56</v>
      </c>
      <c r="E212">
        <v>35</v>
      </c>
      <c r="F212" s="9">
        <v>34908.452946627134</v>
      </c>
      <c r="G212" s="9">
        <v>350.60429193180136</v>
      </c>
    </row>
    <row r="213" spans="1:7" x14ac:dyDescent="0.25">
      <c r="A213" s="8">
        <v>40848</v>
      </c>
      <c r="B213" t="s">
        <v>52</v>
      </c>
      <c r="C213" t="s">
        <v>61</v>
      </c>
      <c r="D213" t="s">
        <v>56</v>
      </c>
      <c r="E213">
        <v>23</v>
      </c>
      <c r="F213" s="9">
        <v>23272.301964418089</v>
      </c>
      <c r="G213" s="9">
        <v>233.73619462120089</v>
      </c>
    </row>
    <row r="214" spans="1:7" x14ac:dyDescent="0.25">
      <c r="A214" s="8">
        <v>40878</v>
      </c>
      <c r="B214" t="s">
        <v>52</v>
      </c>
      <c r="C214" t="s">
        <v>61</v>
      </c>
      <c r="D214" t="s">
        <v>56</v>
      </c>
      <c r="E214">
        <v>29</v>
      </c>
      <c r="F214" s="9">
        <v>29562.113306152707</v>
      </c>
      <c r="G214" s="9">
        <v>296.90813911341735</v>
      </c>
    </row>
    <row r="215" spans="1:7" x14ac:dyDescent="0.25">
      <c r="A215" s="8">
        <v>40909</v>
      </c>
      <c r="B215" t="s">
        <v>52</v>
      </c>
      <c r="C215" t="s">
        <v>61</v>
      </c>
      <c r="D215" t="s">
        <v>56</v>
      </c>
      <c r="E215">
        <v>13</v>
      </c>
      <c r="F215" s="9">
        <v>12894.113250555967</v>
      </c>
      <c r="G215" s="9">
        <v>129.50248620904375</v>
      </c>
    </row>
    <row r="216" spans="1:7" x14ac:dyDescent="0.25">
      <c r="A216" s="8">
        <v>40940</v>
      </c>
      <c r="B216" t="s">
        <v>52</v>
      </c>
      <c r="C216" t="s">
        <v>61</v>
      </c>
      <c r="D216" t="s">
        <v>56</v>
      </c>
      <c r="E216">
        <v>12</v>
      </c>
      <c r="F216" s="9">
        <v>11950.641549295775</v>
      </c>
      <c r="G216" s="9">
        <v>120.02669453521128</v>
      </c>
    </row>
    <row r="217" spans="1:7" x14ac:dyDescent="0.25">
      <c r="A217" s="8">
        <v>40969</v>
      </c>
      <c r="B217" t="s">
        <v>52</v>
      </c>
      <c r="C217" t="s">
        <v>61</v>
      </c>
      <c r="D217" t="s">
        <v>56</v>
      </c>
      <c r="E217">
        <v>18</v>
      </c>
      <c r="F217" s="9">
        <v>18554.943458117126</v>
      </c>
      <c r="G217" s="9">
        <v>186.35723625203858</v>
      </c>
    </row>
    <row r="218" spans="1:7" x14ac:dyDescent="0.25">
      <c r="A218" s="8">
        <v>41000</v>
      </c>
      <c r="B218" t="s">
        <v>52</v>
      </c>
      <c r="C218" t="s">
        <v>61</v>
      </c>
      <c r="D218" t="s">
        <v>56</v>
      </c>
      <c r="E218">
        <v>8</v>
      </c>
      <c r="F218" s="9">
        <v>8491.2453113417341</v>
      </c>
      <c r="G218" s="9">
        <v>85.28212506449222</v>
      </c>
    </row>
    <row r="219" spans="1:7" x14ac:dyDescent="0.25">
      <c r="A219" s="8">
        <v>41030</v>
      </c>
      <c r="B219" t="s">
        <v>52</v>
      </c>
      <c r="C219" t="s">
        <v>61</v>
      </c>
      <c r="D219" t="s">
        <v>56</v>
      </c>
      <c r="E219">
        <v>12</v>
      </c>
      <c r="F219" s="9">
        <v>11636.150982209045</v>
      </c>
      <c r="G219" s="9">
        <v>116.86809731060045</v>
      </c>
    </row>
    <row r="220" spans="1:7" x14ac:dyDescent="0.25">
      <c r="A220" s="8">
        <v>41061</v>
      </c>
      <c r="B220" t="s">
        <v>52</v>
      </c>
      <c r="C220" t="s">
        <v>61</v>
      </c>
      <c r="D220" t="s">
        <v>56</v>
      </c>
      <c r="E220">
        <v>19</v>
      </c>
      <c r="F220" s="9">
        <v>19183.924592290587</v>
      </c>
      <c r="G220" s="9">
        <v>192.67443070126021</v>
      </c>
    </row>
    <row r="221" spans="1:7" x14ac:dyDescent="0.25">
      <c r="A221" s="8">
        <v>40544</v>
      </c>
      <c r="B221" t="s">
        <v>52</v>
      </c>
      <c r="C221" t="s">
        <v>61</v>
      </c>
      <c r="D221" t="s">
        <v>57</v>
      </c>
      <c r="E221">
        <v>16</v>
      </c>
      <c r="F221" s="9">
        <v>16409.011129280949</v>
      </c>
      <c r="G221" s="9">
        <v>146.7810681830986</v>
      </c>
    </row>
    <row r="222" spans="1:7" x14ac:dyDescent="0.25">
      <c r="A222" s="8">
        <v>40575</v>
      </c>
      <c r="B222" t="s">
        <v>52</v>
      </c>
      <c r="C222" t="s">
        <v>61</v>
      </c>
      <c r="D222" t="s">
        <v>57</v>
      </c>
      <c r="E222">
        <v>34</v>
      </c>
      <c r="F222" s="9">
        <v>34563.661740400297</v>
      </c>
      <c r="G222" s="9">
        <v>309.17714361971832</v>
      </c>
    </row>
    <row r="223" spans="1:7" x14ac:dyDescent="0.25">
      <c r="A223" s="8">
        <v>40603</v>
      </c>
      <c r="B223" t="s">
        <v>52</v>
      </c>
      <c r="C223" t="s">
        <v>61</v>
      </c>
      <c r="D223" t="s">
        <v>57</v>
      </c>
      <c r="E223">
        <v>30</v>
      </c>
      <c r="F223" s="9">
        <v>30024.999087620461</v>
      </c>
      <c r="G223" s="9">
        <v>268.57812476056341</v>
      </c>
    </row>
    <row r="224" spans="1:7" x14ac:dyDescent="0.25">
      <c r="A224" s="8">
        <v>40634</v>
      </c>
      <c r="B224" t="s">
        <v>52</v>
      </c>
      <c r="C224" t="s">
        <v>61</v>
      </c>
      <c r="D224" t="s">
        <v>57</v>
      </c>
      <c r="E224">
        <v>34</v>
      </c>
      <c r="F224" s="9">
        <v>34563.661740400297</v>
      </c>
      <c r="G224" s="9">
        <v>309.17714361971832</v>
      </c>
    </row>
    <row r="225" spans="1:7" x14ac:dyDescent="0.25">
      <c r="A225" s="8">
        <v>40664</v>
      </c>
      <c r="B225" t="s">
        <v>52</v>
      </c>
      <c r="C225" t="s">
        <v>61</v>
      </c>
      <c r="D225" t="s">
        <v>57</v>
      </c>
      <c r="E225">
        <v>35</v>
      </c>
      <c r="F225" s="9">
        <v>36309.301222238697</v>
      </c>
      <c r="G225" s="9">
        <v>324.79215087323945</v>
      </c>
    </row>
    <row r="226" spans="1:7" x14ac:dyDescent="0.25">
      <c r="A226" s="8">
        <v>40695</v>
      </c>
      <c r="B226" t="s">
        <v>52</v>
      </c>
      <c r="C226" t="s">
        <v>61</v>
      </c>
      <c r="D226" t="s">
        <v>57</v>
      </c>
      <c r="E226">
        <v>32</v>
      </c>
      <c r="F226" s="9">
        <v>32468.89436219422</v>
      </c>
      <c r="G226" s="9">
        <v>290.43913491549296</v>
      </c>
    </row>
    <row r="227" spans="1:7" x14ac:dyDescent="0.25">
      <c r="A227" s="8">
        <v>40725</v>
      </c>
      <c r="B227" t="s">
        <v>52</v>
      </c>
      <c r="C227" t="s">
        <v>61</v>
      </c>
      <c r="D227" t="s">
        <v>57</v>
      </c>
      <c r="E227">
        <v>36</v>
      </c>
      <c r="F227" s="9">
        <v>35960.173325871016</v>
      </c>
      <c r="G227" s="9">
        <v>321.66914942253521</v>
      </c>
    </row>
    <row r="228" spans="1:7" x14ac:dyDescent="0.25">
      <c r="A228" s="8">
        <v>40756</v>
      </c>
      <c r="B228" t="s">
        <v>52</v>
      </c>
      <c r="C228" t="s">
        <v>61</v>
      </c>
      <c r="D228" t="s">
        <v>57</v>
      </c>
      <c r="E228">
        <v>35</v>
      </c>
      <c r="F228" s="9">
        <v>34912.789636767979</v>
      </c>
      <c r="G228" s="9">
        <v>312.30014507042256</v>
      </c>
    </row>
    <row r="229" spans="1:7" x14ac:dyDescent="0.25">
      <c r="A229" s="8">
        <v>40787</v>
      </c>
      <c r="B229" t="s">
        <v>52</v>
      </c>
      <c r="C229" t="s">
        <v>61</v>
      </c>
      <c r="D229" t="s">
        <v>57</v>
      </c>
      <c r="E229">
        <v>26</v>
      </c>
      <c r="F229" s="9">
        <v>26533.720123943662</v>
      </c>
      <c r="G229" s="9">
        <v>237.34811025352113</v>
      </c>
    </row>
    <row r="230" spans="1:7" x14ac:dyDescent="0.25">
      <c r="A230" s="8">
        <v>40817</v>
      </c>
      <c r="B230" t="s">
        <v>52</v>
      </c>
      <c r="C230" t="s">
        <v>61</v>
      </c>
      <c r="D230" t="s">
        <v>57</v>
      </c>
      <c r="E230">
        <v>38</v>
      </c>
      <c r="F230" s="9">
        <v>38753.196496812459</v>
      </c>
      <c r="G230" s="9">
        <v>346.65316102816905</v>
      </c>
    </row>
    <row r="231" spans="1:7" x14ac:dyDescent="0.25">
      <c r="A231" s="8">
        <v>40848</v>
      </c>
      <c r="B231" t="s">
        <v>52</v>
      </c>
      <c r="C231" t="s">
        <v>61</v>
      </c>
      <c r="D231" t="s">
        <v>57</v>
      </c>
      <c r="E231">
        <v>26</v>
      </c>
      <c r="F231" s="9">
        <v>25835.464331208303</v>
      </c>
      <c r="G231" s="9">
        <v>231.10210735211268</v>
      </c>
    </row>
    <row r="232" spans="1:7" x14ac:dyDescent="0.25">
      <c r="A232" s="8">
        <v>40878</v>
      </c>
      <c r="B232" t="s">
        <v>52</v>
      </c>
      <c r="C232" t="s">
        <v>61</v>
      </c>
      <c r="D232" t="s">
        <v>57</v>
      </c>
      <c r="E232">
        <v>33</v>
      </c>
      <c r="F232" s="9">
        <v>32818.022258561898</v>
      </c>
      <c r="G232" s="9">
        <v>293.56213636619719</v>
      </c>
    </row>
    <row r="233" spans="1:7" x14ac:dyDescent="0.25">
      <c r="A233" s="8">
        <v>40909</v>
      </c>
      <c r="B233" t="s">
        <v>52</v>
      </c>
      <c r="C233" t="s">
        <v>61</v>
      </c>
      <c r="D233" t="s">
        <v>57</v>
      </c>
      <c r="E233">
        <v>14</v>
      </c>
      <c r="F233" s="9">
        <v>14314.243751074871</v>
      </c>
      <c r="G233" s="9">
        <v>128.04305947887323</v>
      </c>
    </row>
    <row r="234" spans="1:7" x14ac:dyDescent="0.25">
      <c r="A234" s="8">
        <v>40940</v>
      </c>
      <c r="B234" t="s">
        <v>52</v>
      </c>
      <c r="C234" t="s">
        <v>61</v>
      </c>
      <c r="D234" t="s">
        <v>57</v>
      </c>
      <c r="E234">
        <v>13</v>
      </c>
      <c r="F234" s="9">
        <v>13266.860061971831</v>
      </c>
      <c r="G234" s="9">
        <v>118.67405512676056</v>
      </c>
    </row>
    <row r="235" spans="1:7" x14ac:dyDescent="0.25">
      <c r="A235" s="8">
        <v>40969</v>
      </c>
      <c r="B235" t="s">
        <v>52</v>
      </c>
      <c r="C235" t="s">
        <v>61</v>
      </c>
      <c r="D235" t="s">
        <v>57</v>
      </c>
      <c r="E235">
        <v>21</v>
      </c>
      <c r="F235" s="9">
        <v>20598.545885693107</v>
      </c>
      <c r="G235" s="9">
        <v>184.2570855915493</v>
      </c>
    </row>
    <row r="236" spans="1:7" x14ac:dyDescent="0.25">
      <c r="A236" s="8">
        <v>41000</v>
      </c>
      <c r="B236" t="s">
        <v>52</v>
      </c>
      <c r="C236" t="s">
        <v>61</v>
      </c>
      <c r="D236" t="s">
        <v>57</v>
      </c>
      <c r="E236">
        <v>10</v>
      </c>
      <c r="F236" s="9">
        <v>9426.4532019273538</v>
      </c>
      <c r="G236" s="9">
        <v>84.321039169014085</v>
      </c>
    </row>
    <row r="237" spans="1:7" x14ac:dyDescent="0.25">
      <c r="A237" s="8">
        <v>41030</v>
      </c>
      <c r="B237" t="s">
        <v>52</v>
      </c>
      <c r="C237" t="s">
        <v>61</v>
      </c>
      <c r="D237" t="s">
        <v>57</v>
      </c>
      <c r="E237">
        <v>12</v>
      </c>
      <c r="F237" s="9">
        <v>12917.732165604151</v>
      </c>
      <c r="G237" s="9">
        <v>115.55105367605634</v>
      </c>
    </row>
    <row r="238" spans="1:7" x14ac:dyDescent="0.25">
      <c r="A238" s="8">
        <v>41061</v>
      </c>
      <c r="B238" t="s">
        <v>52</v>
      </c>
      <c r="C238" t="s">
        <v>61</v>
      </c>
      <c r="D238" t="s">
        <v>57</v>
      </c>
      <c r="E238">
        <v>21</v>
      </c>
      <c r="F238" s="9">
        <v>21296.801678428466</v>
      </c>
      <c r="G238" s="9">
        <v>190.50308849295777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F8F62-DD39-4A0A-B521-183014A9119E}">
  <dimension ref="A1:E9"/>
  <sheetViews>
    <sheetView workbookViewId="0">
      <selection activeCell="E23" sqref="E23"/>
    </sheetView>
  </sheetViews>
  <sheetFormatPr defaultRowHeight="15" x14ac:dyDescent="0.25"/>
  <cols>
    <col min="1" max="1" width="18.28515625" bestFit="1" customWidth="1"/>
    <col min="2" max="2" width="16.28515625" bestFit="1" customWidth="1"/>
    <col min="3" max="3" width="9.28515625" bestFit="1" customWidth="1"/>
    <col min="4" max="4" width="10.42578125" bestFit="1" customWidth="1"/>
    <col min="5" max="5" width="11.28515625" bestFit="1" customWidth="1"/>
  </cols>
  <sheetData>
    <row r="1" spans="1:5" x14ac:dyDescent="0.25">
      <c r="A1" s="10" t="s">
        <v>37</v>
      </c>
      <c r="B1" t="s">
        <v>62</v>
      </c>
    </row>
    <row r="3" spans="1:5" x14ac:dyDescent="0.25">
      <c r="A3" s="10" t="s">
        <v>63</v>
      </c>
      <c r="B3" s="10" t="s">
        <v>64</v>
      </c>
    </row>
    <row r="4" spans="1:5" x14ac:dyDescent="0.25">
      <c r="A4" s="10" t="s">
        <v>66</v>
      </c>
      <c r="B4" t="s">
        <v>55</v>
      </c>
      <c r="C4" t="s">
        <v>56</v>
      </c>
      <c r="D4" t="s">
        <v>57</v>
      </c>
      <c r="E4" t="s">
        <v>65</v>
      </c>
    </row>
    <row r="5" spans="1:5" x14ac:dyDescent="0.25">
      <c r="A5" s="11" t="s">
        <v>50</v>
      </c>
      <c r="B5" s="12">
        <v>3995.9852050000004</v>
      </c>
      <c r="C5" s="12">
        <v>3980.9847150000001</v>
      </c>
      <c r="D5" s="12">
        <v>3711.7453930000011</v>
      </c>
      <c r="E5" s="12">
        <v>11688.715313000001</v>
      </c>
    </row>
    <row r="6" spans="1:5" x14ac:dyDescent="0.25">
      <c r="A6" s="11" t="s">
        <v>49</v>
      </c>
      <c r="B6" s="12">
        <v>4218.540481</v>
      </c>
      <c r="C6" s="12">
        <v>4260.788235</v>
      </c>
      <c r="D6" s="12">
        <v>3986.871036</v>
      </c>
      <c r="E6" s="12">
        <v>12466.199752</v>
      </c>
    </row>
    <row r="7" spans="1:5" x14ac:dyDescent="0.25">
      <c r="A7" s="11" t="s">
        <v>51</v>
      </c>
      <c r="B7" s="12">
        <v>4451.5629499999986</v>
      </c>
      <c r="C7" s="12">
        <v>3891.1639489999993</v>
      </c>
      <c r="D7" s="12">
        <v>4192.8088499999994</v>
      </c>
      <c r="E7" s="12">
        <v>12535.535748999997</v>
      </c>
    </row>
    <row r="8" spans="1:5" x14ac:dyDescent="0.25">
      <c r="A8" s="11" t="s">
        <v>52</v>
      </c>
      <c r="B8" s="12">
        <v>3935.1538980000005</v>
      </c>
      <c r="C8" s="12">
        <v>4260.9476560000003</v>
      </c>
      <c r="D8" s="12">
        <v>4212.9289569999992</v>
      </c>
      <c r="E8" s="12">
        <v>12409.030511000001</v>
      </c>
    </row>
    <row r="9" spans="1:5" x14ac:dyDescent="0.25">
      <c r="A9" s="11" t="s">
        <v>65</v>
      </c>
      <c r="B9" s="12">
        <v>16601.242534000001</v>
      </c>
      <c r="C9" s="12">
        <v>16393.884555000001</v>
      </c>
      <c r="D9" s="12">
        <v>16104.354235999999</v>
      </c>
      <c r="E9" s="12">
        <v>49099.481325000001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63A17-4B07-4605-B1D0-039A5B87DDC9}">
  <dimension ref="A1:E9"/>
  <sheetViews>
    <sheetView workbookViewId="0">
      <selection activeCell="D6" sqref="D6"/>
    </sheetView>
  </sheetViews>
  <sheetFormatPr defaultRowHeight="15" x14ac:dyDescent="0.25"/>
  <cols>
    <col min="1" max="1" width="16" bestFit="1" customWidth="1"/>
    <col min="2" max="2" width="16.28515625" bestFit="1" customWidth="1"/>
    <col min="3" max="3" width="9.28515625" bestFit="1" customWidth="1"/>
    <col min="4" max="4" width="10.42578125" bestFit="1" customWidth="1"/>
    <col min="5" max="5" width="11.28515625" bestFit="1" customWidth="1"/>
    <col min="6" max="10" width="10.28515625" bestFit="1" customWidth="1"/>
    <col min="11" max="216" width="11.28515625" bestFit="1" customWidth="1"/>
    <col min="217" max="217" width="12.42578125" bestFit="1" customWidth="1"/>
  </cols>
  <sheetData>
    <row r="1" spans="1:5" x14ac:dyDescent="0.25">
      <c r="A1" s="10" t="s">
        <v>37</v>
      </c>
      <c r="B1" t="s">
        <v>62</v>
      </c>
    </row>
    <row r="3" spans="1:5" x14ac:dyDescent="0.25">
      <c r="A3" s="10" t="s">
        <v>67</v>
      </c>
      <c r="B3" s="10" t="s">
        <v>64</v>
      </c>
    </row>
    <row r="4" spans="1:5" x14ac:dyDescent="0.25">
      <c r="A4" s="10" t="s">
        <v>66</v>
      </c>
      <c r="B4" t="s">
        <v>55</v>
      </c>
      <c r="C4" t="s">
        <v>56</v>
      </c>
      <c r="D4" t="s">
        <v>57</v>
      </c>
      <c r="E4" t="s">
        <v>65</v>
      </c>
    </row>
    <row r="5" spans="1:5" x14ac:dyDescent="0.25">
      <c r="A5" s="11" t="s">
        <v>50</v>
      </c>
      <c r="B5" s="12">
        <v>477560.16269999987</v>
      </c>
      <c r="C5" s="12">
        <v>405420.20140000002</v>
      </c>
      <c r="D5" s="12">
        <v>427277.50810000004</v>
      </c>
      <c r="E5" s="12">
        <v>1310257.8721999999</v>
      </c>
    </row>
    <row r="6" spans="1:5" x14ac:dyDescent="0.25">
      <c r="A6" s="11" t="s">
        <v>49</v>
      </c>
      <c r="B6" s="12">
        <v>409854.08009999996</v>
      </c>
      <c r="C6" s="12">
        <v>426949.68689999986</v>
      </c>
      <c r="D6" s="12">
        <v>369673.43790000002</v>
      </c>
      <c r="E6" s="12">
        <v>1206477.2048999998</v>
      </c>
    </row>
    <row r="7" spans="1:5" x14ac:dyDescent="0.25">
      <c r="A7" s="11" t="s">
        <v>51</v>
      </c>
      <c r="B7" s="12">
        <v>467226.62490000005</v>
      </c>
      <c r="C7" s="12">
        <v>424847.49649999989</v>
      </c>
      <c r="D7" s="12">
        <v>446788.31630000001</v>
      </c>
      <c r="E7" s="12">
        <v>1338862.4376999999</v>
      </c>
    </row>
    <row r="8" spans="1:5" x14ac:dyDescent="0.25">
      <c r="A8" s="11" t="s">
        <v>52</v>
      </c>
      <c r="B8" s="12">
        <v>397182.8554</v>
      </c>
      <c r="C8" s="12">
        <v>424247.77500000008</v>
      </c>
      <c r="D8" s="12">
        <v>470973.53220000002</v>
      </c>
      <c r="E8" s="12">
        <v>1292404.1626000002</v>
      </c>
    </row>
    <row r="9" spans="1:5" x14ac:dyDescent="0.25">
      <c r="A9" s="11" t="s">
        <v>65</v>
      </c>
      <c r="B9" s="12">
        <v>1751823.7230999998</v>
      </c>
      <c r="C9" s="12">
        <v>1681465.1597999998</v>
      </c>
      <c r="D9" s="12">
        <v>1714712.7945000001</v>
      </c>
      <c r="E9" s="12">
        <v>5148001.6773999995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FF79-0FD8-4140-B6F3-92D52EC46B4A}">
  <dimension ref="A1"/>
  <sheetViews>
    <sheetView zoomScale="70" zoomScaleNormal="70" workbookViewId="0">
      <selection activeCell="N17" sqref="N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5ED1-8A3D-45BF-88DC-18B00E80C8A0}">
  <dimension ref="B2:P29"/>
  <sheetViews>
    <sheetView tabSelected="1" topLeftCell="A12" workbookViewId="0">
      <selection activeCell="C26" sqref="C26"/>
    </sheetView>
  </sheetViews>
  <sheetFormatPr defaultRowHeight="15" x14ac:dyDescent="0.25"/>
  <sheetData>
    <row r="2" spans="2:16" x14ac:dyDescent="0.25">
      <c r="B2" s="13" t="s">
        <v>68</v>
      </c>
      <c r="C2" s="14" t="s">
        <v>69</v>
      </c>
      <c r="D2" s="14" t="s">
        <v>70</v>
      </c>
      <c r="E2" s="14" t="s">
        <v>71</v>
      </c>
      <c r="G2" s="13" t="s">
        <v>68</v>
      </c>
      <c r="H2" s="14" t="s">
        <v>69</v>
      </c>
      <c r="I2" s="14" t="s">
        <v>70</v>
      </c>
      <c r="J2" s="14" t="s">
        <v>71</v>
      </c>
    </row>
    <row r="3" spans="2:16" x14ac:dyDescent="0.25">
      <c r="B3" s="2" t="s">
        <v>72</v>
      </c>
      <c r="C3" s="15">
        <v>45</v>
      </c>
      <c r="D3" s="15">
        <v>55</v>
      </c>
      <c r="E3" s="15">
        <f>SUM(C3+D3)</f>
        <v>100</v>
      </c>
      <c r="G3" s="2" t="s">
        <v>72</v>
      </c>
      <c r="H3" s="15">
        <v>45</v>
      </c>
      <c r="I3" s="15">
        <v>55</v>
      </c>
      <c r="J3" s="15">
        <f>SUM(H3+I3)</f>
        <v>100</v>
      </c>
    </row>
    <row r="4" spans="2:16" x14ac:dyDescent="0.25">
      <c r="B4" s="2" t="s">
        <v>73</v>
      </c>
      <c r="C4" s="15">
        <v>26</v>
      </c>
      <c r="D4" s="15">
        <v>55</v>
      </c>
      <c r="E4" s="15">
        <f t="shared" ref="E4:E6" si="0">SUM(C4+D4)</f>
        <v>81</v>
      </c>
      <c r="G4" s="2" t="s">
        <v>73</v>
      </c>
      <c r="H4" s="15">
        <v>56</v>
      </c>
      <c r="I4" s="15">
        <v>23</v>
      </c>
      <c r="J4" s="15">
        <f t="shared" ref="J4:J6" si="1">SUM(H4+I4)</f>
        <v>79</v>
      </c>
    </row>
    <row r="5" spans="2:16" x14ac:dyDescent="0.25">
      <c r="B5" s="2" t="s">
        <v>74</v>
      </c>
      <c r="C5" s="15">
        <v>45</v>
      </c>
      <c r="D5" s="15">
        <v>44</v>
      </c>
      <c r="E5" s="15">
        <f t="shared" si="0"/>
        <v>89</v>
      </c>
      <c r="G5" s="2" t="s">
        <v>74</v>
      </c>
      <c r="H5" s="15"/>
      <c r="I5" s="15"/>
      <c r="J5" s="15">
        <f t="shared" si="1"/>
        <v>0</v>
      </c>
    </row>
    <row r="6" spans="2:16" x14ac:dyDescent="0.25">
      <c r="B6" s="2" t="s">
        <v>75</v>
      </c>
      <c r="C6" s="15"/>
      <c r="D6" s="15"/>
      <c r="E6" s="15">
        <f t="shared" si="0"/>
        <v>0</v>
      </c>
      <c r="G6" s="2" t="s">
        <v>75</v>
      </c>
      <c r="H6" s="15"/>
      <c r="I6" s="15"/>
      <c r="J6" s="15">
        <f t="shared" si="1"/>
        <v>0</v>
      </c>
    </row>
    <row r="8" spans="2:16" x14ac:dyDescent="0.25">
      <c r="B8" s="13" t="s">
        <v>68</v>
      </c>
      <c r="C8" s="14" t="s">
        <v>69</v>
      </c>
      <c r="D8" s="14" t="s">
        <v>70</v>
      </c>
      <c r="E8" s="14" t="s">
        <v>71</v>
      </c>
      <c r="G8" s="20"/>
      <c r="H8" s="18"/>
      <c r="I8" s="18"/>
      <c r="J8" s="18"/>
      <c r="K8" s="16"/>
      <c r="L8" s="16"/>
      <c r="M8" s="16"/>
      <c r="N8" s="16"/>
      <c r="O8" s="16"/>
      <c r="P8" s="16"/>
    </row>
    <row r="9" spans="2:16" x14ac:dyDescent="0.25">
      <c r="B9" s="2" t="s">
        <v>72</v>
      </c>
      <c r="C9" s="15">
        <v>23</v>
      </c>
      <c r="D9" s="15">
        <v>31</v>
      </c>
      <c r="E9" s="15">
        <f>SUM(C9+D9)</f>
        <v>54</v>
      </c>
      <c r="G9" s="20"/>
      <c r="H9" s="18"/>
      <c r="I9" s="18"/>
      <c r="J9" s="18"/>
      <c r="K9" s="16"/>
      <c r="L9" s="16"/>
      <c r="M9" s="16"/>
      <c r="N9" s="16"/>
      <c r="O9" s="16"/>
      <c r="P9" s="16"/>
    </row>
    <row r="10" spans="2:16" x14ac:dyDescent="0.25">
      <c r="B10" s="2" t="s">
        <v>73</v>
      </c>
      <c r="C10" s="15">
        <v>22</v>
      </c>
      <c r="D10" s="15">
        <v>56</v>
      </c>
      <c r="E10" s="15">
        <f t="shared" ref="E10:E12" si="2">SUM(C10+D10)</f>
        <v>78</v>
      </c>
      <c r="G10" s="20"/>
      <c r="H10" s="18"/>
      <c r="I10" s="18"/>
      <c r="J10" s="18"/>
      <c r="K10" s="16"/>
      <c r="L10" s="16"/>
      <c r="M10" s="16"/>
      <c r="N10" s="16"/>
      <c r="O10" s="16"/>
      <c r="P10" s="16"/>
    </row>
    <row r="11" spans="2:16" x14ac:dyDescent="0.25">
      <c r="B11" s="2" t="s">
        <v>74</v>
      </c>
      <c r="C11" s="15">
        <v>45</v>
      </c>
      <c r="D11" s="15">
        <v>36</v>
      </c>
      <c r="E11" s="15">
        <f t="shared" si="2"/>
        <v>81</v>
      </c>
      <c r="G11" s="20"/>
      <c r="H11" s="18"/>
      <c r="I11" s="18"/>
      <c r="J11" s="18"/>
      <c r="K11" s="16"/>
      <c r="L11" s="16"/>
      <c r="M11" s="16"/>
      <c r="N11" s="16"/>
      <c r="O11" s="16"/>
      <c r="P11" s="16"/>
    </row>
    <row r="12" spans="2:16" x14ac:dyDescent="0.25">
      <c r="B12" s="2" t="s">
        <v>75</v>
      </c>
      <c r="C12" s="15">
        <v>29</v>
      </c>
      <c r="D12" s="15">
        <v>31</v>
      </c>
      <c r="E12" s="15">
        <f t="shared" si="2"/>
        <v>60</v>
      </c>
      <c r="G12" s="20"/>
      <c r="H12" s="18"/>
      <c r="I12" s="18"/>
      <c r="J12" s="18"/>
      <c r="K12" s="16"/>
      <c r="L12" s="16"/>
      <c r="M12" s="16"/>
      <c r="N12" s="16"/>
      <c r="O12" s="16"/>
      <c r="P12" s="16"/>
    </row>
    <row r="13" spans="2:16" x14ac:dyDescent="0.25">
      <c r="G13" s="19"/>
      <c r="H13" s="16"/>
      <c r="I13" s="16"/>
      <c r="J13" s="16"/>
      <c r="K13" s="16"/>
      <c r="L13" s="16"/>
      <c r="M13" s="16"/>
      <c r="N13" s="16"/>
      <c r="O13" s="16"/>
      <c r="P13" s="16"/>
    </row>
    <row r="15" spans="2:16" x14ac:dyDescent="0.25">
      <c r="B15" s="21" t="s">
        <v>1</v>
      </c>
      <c r="C15" s="22" t="s">
        <v>69</v>
      </c>
      <c r="D15" s="22" t="s">
        <v>70</v>
      </c>
      <c r="E15" s="22" t="s">
        <v>76</v>
      </c>
      <c r="F15" s="22" t="s">
        <v>82</v>
      </c>
      <c r="G15" s="22" t="s">
        <v>77</v>
      </c>
      <c r="H15" s="22" t="s">
        <v>79</v>
      </c>
      <c r="I15" s="22" t="s">
        <v>78</v>
      </c>
      <c r="J15" s="22" t="s">
        <v>71</v>
      </c>
      <c r="K15" s="22" t="s">
        <v>81</v>
      </c>
    </row>
    <row r="16" spans="2:16" x14ac:dyDescent="0.25">
      <c r="B16" s="17" t="s">
        <v>72</v>
      </c>
      <c r="C16" s="15"/>
      <c r="D16" s="15"/>
      <c r="E16" s="15"/>
      <c r="F16" s="15"/>
      <c r="G16" s="15"/>
      <c r="H16" s="15"/>
      <c r="I16" s="15"/>
      <c r="J16" s="15">
        <f>SUM(C16,D16,E16,F16,G16,H16,I16)</f>
        <v>0</v>
      </c>
      <c r="K16" s="15">
        <f>J16*100/700</f>
        <v>0</v>
      </c>
    </row>
    <row r="17" spans="2:11" x14ac:dyDescent="0.25">
      <c r="B17" s="17" t="s">
        <v>73</v>
      </c>
      <c r="C17" s="15"/>
      <c r="D17" s="15"/>
      <c r="E17" s="15"/>
      <c r="F17" s="15"/>
      <c r="G17" s="15"/>
      <c r="H17" s="15"/>
      <c r="I17" s="15"/>
      <c r="J17" s="15">
        <f t="shared" ref="J17:J20" si="3">SUM(C17,D17,E17,F17,G17,H17,I17)</f>
        <v>0</v>
      </c>
      <c r="K17" s="15">
        <f t="shared" ref="K17:K20" si="4">J17*100/700</f>
        <v>0</v>
      </c>
    </row>
    <row r="18" spans="2:11" x14ac:dyDescent="0.25">
      <c r="B18" s="17" t="s">
        <v>74</v>
      </c>
      <c r="C18" s="15"/>
      <c r="D18" s="15"/>
      <c r="E18" s="15"/>
      <c r="F18" s="15"/>
      <c r="G18" s="15"/>
      <c r="H18" s="15"/>
      <c r="I18" s="15"/>
      <c r="J18" s="15">
        <f t="shared" si="3"/>
        <v>0</v>
      </c>
      <c r="K18" s="15">
        <f t="shared" si="4"/>
        <v>0</v>
      </c>
    </row>
    <row r="19" spans="2:11" x14ac:dyDescent="0.25">
      <c r="B19" s="17" t="s">
        <v>75</v>
      </c>
      <c r="C19" s="15"/>
      <c r="D19" s="15"/>
      <c r="E19" s="15"/>
      <c r="F19" s="15"/>
      <c r="G19" s="15"/>
      <c r="H19" s="15"/>
      <c r="I19" s="15"/>
      <c r="J19" s="15">
        <f t="shared" si="3"/>
        <v>0</v>
      </c>
      <c r="K19" s="15">
        <f t="shared" si="4"/>
        <v>0</v>
      </c>
    </row>
    <row r="20" spans="2:11" x14ac:dyDescent="0.25">
      <c r="B20" s="17" t="s">
        <v>80</v>
      </c>
      <c r="C20" s="15"/>
      <c r="D20" s="15"/>
      <c r="E20" s="15"/>
      <c r="F20" s="15"/>
      <c r="G20" s="15"/>
      <c r="H20" s="15"/>
      <c r="I20" s="15"/>
      <c r="J20" s="15">
        <f t="shared" si="3"/>
        <v>0</v>
      </c>
      <c r="K20" s="15">
        <f t="shared" si="4"/>
        <v>0</v>
      </c>
    </row>
    <row r="24" spans="2:11" x14ac:dyDescent="0.25">
      <c r="B24" s="21" t="s">
        <v>1</v>
      </c>
      <c r="C24" s="22" t="s">
        <v>69</v>
      </c>
      <c r="D24" s="22" t="s">
        <v>70</v>
      </c>
      <c r="E24" s="22" t="s">
        <v>76</v>
      </c>
      <c r="F24" s="22" t="s">
        <v>82</v>
      </c>
      <c r="G24" s="22" t="s">
        <v>77</v>
      </c>
      <c r="H24" s="22" t="s">
        <v>79</v>
      </c>
      <c r="I24" s="22" t="s">
        <v>78</v>
      </c>
      <c r="J24" s="22" t="s">
        <v>71</v>
      </c>
      <c r="K24" s="22" t="s">
        <v>81</v>
      </c>
    </row>
    <row r="25" spans="2:11" x14ac:dyDescent="0.25">
      <c r="B25" s="17" t="s">
        <v>72</v>
      </c>
      <c r="C25" s="15">
        <v>95</v>
      </c>
      <c r="D25" s="15">
        <v>45</v>
      </c>
      <c r="E25" s="15">
        <v>36</v>
      </c>
      <c r="F25" s="15">
        <v>76</v>
      </c>
      <c r="G25" s="15">
        <v>82</v>
      </c>
      <c r="H25" s="15">
        <v>78</v>
      </c>
      <c r="I25" s="15">
        <v>91</v>
      </c>
      <c r="J25" s="15">
        <f>SUM(C25,D25,E25,F25,G25,H25,I25)</f>
        <v>503</v>
      </c>
      <c r="K25" s="15">
        <f>J25*100/700</f>
        <v>71.857142857142861</v>
      </c>
    </row>
    <row r="26" spans="2:11" x14ac:dyDescent="0.25">
      <c r="B26" s="17" t="s">
        <v>73</v>
      </c>
      <c r="C26" s="15"/>
      <c r="D26" s="15"/>
      <c r="E26" s="15"/>
      <c r="F26" s="15"/>
      <c r="G26" s="15"/>
      <c r="H26" s="15"/>
      <c r="I26" s="15"/>
      <c r="J26" s="15">
        <f t="shared" ref="J26:J29" si="5">SUM(C26,D26,E26,F26,G26,H26,I26)</f>
        <v>0</v>
      </c>
      <c r="K26" s="15">
        <f t="shared" ref="K26:K29" si="6">J26*100/700</f>
        <v>0</v>
      </c>
    </row>
    <row r="27" spans="2:11" x14ac:dyDescent="0.25">
      <c r="B27" s="17" t="s">
        <v>74</v>
      </c>
      <c r="C27" s="15"/>
      <c r="D27" s="15"/>
      <c r="E27" s="15"/>
      <c r="F27" s="15"/>
      <c r="G27" s="15"/>
      <c r="H27" s="15"/>
      <c r="I27" s="15"/>
      <c r="J27" s="15">
        <f t="shared" si="5"/>
        <v>0</v>
      </c>
      <c r="K27" s="15">
        <f t="shared" si="6"/>
        <v>0</v>
      </c>
    </row>
    <row r="28" spans="2:11" x14ac:dyDescent="0.25">
      <c r="B28" s="17" t="s">
        <v>75</v>
      </c>
      <c r="C28" s="15"/>
      <c r="D28" s="15"/>
      <c r="E28" s="15"/>
      <c r="F28" s="15"/>
      <c r="G28" s="15"/>
      <c r="H28" s="15"/>
      <c r="I28" s="15"/>
      <c r="J28" s="15">
        <f t="shared" si="5"/>
        <v>0</v>
      </c>
      <c r="K28" s="15">
        <f t="shared" si="6"/>
        <v>0</v>
      </c>
    </row>
    <row r="29" spans="2:11" x14ac:dyDescent="0.25">
      <c r="B29" s="17" t="s">
        <v>80</v>
      </c>
      <c r="C29" s="15"/>
      <c r="D29" s="15"/>
      <c r="E29" s="15"/>
      <c r="F29" s="15"/>
      <c r="G29" s="15"/>
      <c r="H29" s="15"/>
      <c r="I29" s="15"/>
      <c r="J29" s="15">
        <f t="shared" si="5"/>
        <v>0</v>
      </c>
      <c r="K29" s="15">
        <f t="shared" si="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Pivot_Table1</vt:lpstr>
      <vt:lpstr>Pivot_Table2</vt:lpstr>
      <vt:lpstr>Pivot_Chart1</vt:lpstr>
      <vt:lpstr>Pivot_Chart2</vt:lpstr>
      <vt:lpstr>DASHBOARD</vt:lpstr>
      <vt:lpstr>Macros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 Rathi</dc:creator>
  <cp:lastModifiedBy>Itvedant CR3-15</cp:lastModifiedBy>
  <dcterms:created xsi:type="dcterms:W3CDTF">2020-05-20T13:46:17Z</dcterms:created>
  <dcterms:modified xsi:type="dcterms:W3CDTF">2024-04-16T10:38:50Z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751279a3-2f84-4853-8f1a-76738c2a4a5c</vt:lpwstr>
  </property>
</Properties>
</file>