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f69e9f3fea48ef/Desktop/self learn data science/analytics for marketer/lecture 2 pricing/"/>
    </mc:Choice>
  </mc:AlternateContent>
  <xr:revisionPtr revIDLastSave="1" documentId="13_ncr:1_{5D812F34-3840-4F3E-9625-BEC6D6B9D322}" xr6:coauthVersionLast="47" xr6:coauthVersionMax="47" xr10:uidLastSave="{2F1A4EF6-EB7D-4A71-9124-7B8F4A8450D4}"/>
  <bookViews>
    <workbookView xWindow="-108" yWindow="-108" windowWidth="23256" windowHeight="12456" firstSheet="1" activeTab="1" xr2:uid="{268F3720-E200-43F6-9C02-155DDB51AD4E}"/>
  </bookViews>
  <sheets>
    <sheet name="Phone Data" sheetId="3" state="hidden" r:id="rId1"/>
    <sheet name="Product Bundling" sheetId="1" r:id="rId2"/>
    <sheet name="Final Solver + Price reversal" sheetId="2" state="hidden" r:id="rId3"/>
  </sheets>
  <definedNames>
    <definedName name="solver_adj" localSheetId="2" hidden="1">'Final Solver + Price reversal'!$D$4:$J$4</definedName>
    <definedName name="solver_adj" localSheetId="1" hidden="1">'Product Bundling'!$F$4:$L$4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2</definedName>
    <definedName name="solver_eng" localSheetId="2" hidden="1">3</definedName>
    <definedName name="solver_eng" localSheetId="1" hidden="1">3</definedName>
    <definedName name="solver_est" localSheetId="2" hidden="1">1</definedName>
    <definedName name="solver_est" localSheetId="1" hidden="1">1</definedName>
    <definedName name="solver_itr" localSheetId="2" hidden="1">2147483647</definedName>
    <definedName name="solver_itr" localSheetId="1" hidden="1">2147483647</definedName>
    <definedName name="solver_lhs1" localSheetId="2" hidden="1">'Final Solver + Price reversal'!$D$4:$J$4</definedName>
    <definedName name="solver_lhs1" localSheetId="1" hidden="1">'Product Bundling'!$F$4:$L$4</definedName>
    <definedName name="solver_lhs2" localSheetId="2" hidden="1">'Final Solver + Price reversal'!$D$4:$J$4</definedName>
    <definedName name="solver_lhs2" localSheetId="1" hidden="1">'Product Bundling'!$F$4:$L$4</definedName>
    <definedName name="solver_mip" localSheetId="2" hidden="1">2147483647</definedName>
    <definedName name="solver_mip" localSheetId="1" hidden="1">2147483647</definedName>
    <definedName name="solver_mni" localSheetId="2" hidden="1">30</definedName>
    <definedName name="solver_mni" localSheetId="1" hidden="1">30</definedName>
    <definedName name="solver_mrt" localSheetId="2" hidden="1">0.075</definedName>
    <definedName name="solver_mrt" localSheetId="1" hidden="1">0.075</definedName>
    <definedName name="solver_msl" localSheetId="2" hidden="1">2</definedName>
    <definedName name="solver_msl" localSheetId="1" hidden="1">2</definedName>
    <definedName name="solver_neg" localSheetId="2" hidden="1">2</definedName>
    <definedName name="solver_neg" localSheetId="1" hidden="1">2</definedName>
    <definedName name="solver_nod" localSheetId="2" hidden="1">2147483647</definedName>
    <definedName name="solver_nod" localSheetId="1" hidden="1">2147483647</definedName>
    <definedName name="solver_num" localSheetId="2" hidden="1">2</definedName>
    <definedName name="solver_num" localSheetId="1" hidden="1">2</definedName>
    <definedName name="solver_nwt" localSheetId="2" hidden="1">1</definedName>
    <definedName name="solver_nwt" localSheetId="1" hidden="1">1</definedName>
    <definedName name="solver_opt" localSheetId="2" hidden="1">'Final Solver + Price reversal'!$M$3</definedName>
    <definedName name="solver_opt" localSheetId="1" hidden="1">'Product Bundling'!$O$3</definedName>
    <definedName name="solver_pre" localSheetId="2" hidden="1">0.000001</definedName>
    <definedName name="solver_pre" localSheetId="1" hidden="1">0.000001</definedName>
    <definedName name="solver_rbv" localSheetId="2" hidden="1">1</definedName>
    <definedName name="solver_rbv" localSheetId="1" hidden="1">2</definedName>
    <definedName name="solver_rel1" localSheetId="2" hidden="1">1</definedName>
    <definedName name="solver_rel1" localSheetId="1" hidden="1">1</definedName>
    <definedName name="solver_rel2" localSheetId="2" hidden="1">3</definedName>
    <definedName name="solver_rel2" localSheetId="1" hidden="1">3</definedName>
    <definedName name="solver_rhs1" localSheetId="2" hidden="1">100</definedName>
    <definedName name="solver_rhs1" localSheetId="1" hidden="1">100</definedName>
    <definedName name="solver_rhs2" localSheetId="2" hidden="1">0</definedName>
    <definedName name="solver_rhs2" localSheetId="1" hidden="1">0</definedName>
    <definedName name="solver_rlx" localSheetId="2" hidden="1">2</definedName>
    <definedName name="solver_rlx" localSheetId="1" hidden="1">2</definedName>
    <definedName name="solver_rsd" localSheetId="2" hidden="1">0</definedName>
    <definedName name="solver_rsd" localSheetId="1" hidden="1">0</definedName>
    <definedName name="solver_scl" localSheetId="2" hidden="1">1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ssz" localSheetId="1" hidden="1">100</definedName>
    <definedName name="solver_tim" localSheetId="2" hidden="1">2147483647</definedName>
    <definedName name="solver_tim" localSheetId="1" hidden="1">2147483647</definedName>
    <definedName name="solver_tol" localSheetId="2" hidden="1">0.01</definedName>
    <definedName name="solver_tol" localSheetId="1" hidden="1">0.01</definedName>
    <definedName name="solver_typ" localSheetId="2" hidden="1">1</definedName>
    <definedName name="solver_typ" localSheetId="1" hidden="1">1</definedName>
    <definedName name="solver_val" localSheetId="2" hidden="1">0</definedName>
    <definedName name="solver_val" localSheetId="1" hidden="1">0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K12" i="1"/>
  <c r="K82" i="3"/>
  <c r="J82" i="3"/>
  <c r="I82" i="3"/>
  <c r="H82" i="3"/>
  <c r="G82" i="3"/>
  <c r="F82" i="3"/>
  <c r="E82" i="3"/>
  <c r="K81" i="3"/>
  <c r="J81" i="3"/>
  <c r="I81" i="3"/>
  <c r="H81" i="3"/>
  <c r="G81" i="3"/>
  <c r="F81" i="3"/>
  <c r="E81" i="3"/>
  <c r="L81" i="3" s="1"/>
  <c r="M81" i="3" s="1"/>
  <c r="N81" i="3" s="1"/>
  <c r="K80" i="3"/>
  <c r="J80" i="3"/>
  <c r="I80" i="3"/>
  <c r="H80" i="3"/>
  <c r="G80" i="3"/>
  <c r="F80" i="3"/>
  <c r="E80" i="3"/>
  <c r="K79" i="3"/>
  <c r="J79" i="3"/>
  <c r="I79" i="3"/>
  <c r="H79" i="3"/>
  <c r="G79" i="3"/>
  <c r="F79" i="3"/>
  <c r="E79" i="3"/>
  <c r="K78" i="3"/>
  <c r="J78" i="3"/>
  <c r="I78" i="3"/>
  <c r="H78" i="3"/>
  <c r="G78" i="3"/>
  <c r="F78" i="3"/>
  <c r="E78" i="3"/>
  <c r="K77" i="3"/>
  <c r="J77" i="3"/>
  <c r="I77" i="3"/>
  <c r="H77" i="3"/>
  <c r="G77" i="3"/>
  <c r="F77" i="3"/>
  <c r="E77" i="3"/>
  <c r="K76" i="3"/>
  <c r="J76" i="3"/>
  <c r="I76" i="3"/>
  <c r="H76" i="3"/>
  <c r="G76" i="3"/>
  <c r="F76" i="3"/>
  <c r="E76" i="3"/>
  <c r="K75" i="3"/>
  <c r="J75" i="3"/>
  <c r="I75" i="3"/>
  <c r="H75" i="3"/>
  <c r="G75" i="3"/>
  <c r="F75" i="3"/>
  <c r="E75" i="3"/>
  <c r="K74" i="3"/>
  <c r="J74" i="3"/>
  <c r="I74" i="3"/>
  <c r="H74" i="3"/>
  <c r="G74" i="3"/>
  <c r="F74" i="3"/>
  <c r="E74" i="3"/>
  <c r="K73" i="3"/>
  <c r="J73" i="3"/>
  <c r="I73" i="3"/>
  <c r="H73" i="3"/>
  <c r="G73" i="3"/>
  <c r="F73" i="3"/>
  <c r="E73" i="3"/>
  <c r="L73" i="3" s="1"/>
  <c r="M73" i="3" s="1"/>
  <c r="N73" i="3" s="1"/>
  <c r="K72" i="3"/>
  <c r="J72" i="3"/>
  <c r="I72" i="3"/>
  <c r="H72" i="3"/>
  <c r="G72" i="3"/>
  <c r="F72" i="3"/>
  <c r="E72" i="3"/>
  <c r="K71" i="3"/>
  <c r="J71" i="3"/>
  <c r="I71" i="3"/>
  <c r="H71" i="3"/>
  <c r="G71" i="3"/>
  <c r="F71" i="3"/>
  <c r="E71" i="3"/>
  <c r="K70" i="3"/>
  <c r="J70" i="3"/>
  <c r="I70" i="3"/>
  <c r="H70" i="3"/>
  <c r="G70" i="3"/>
  <c r="F70" i="3"/>
  <c r="E70" i="3"/>
  <c r="K69" i="3"/>
  <c r="J69" i="3"/>
  <c r="I69" i="3"/>
  <c r="H69" i="3"/>
  <c r="G69" i="3"/>
  <c r="F69" i="3"/>
  <c r="E69" i="3"/>
  <c r="K68" i="3"/>
  <c r="J68" i="3"/>
  <c r="I68" i="3"/>
  <c r="H68" i="3"/>
  <c r="G68" i="3"/>
  <c r="F68" i="3"/>
  <c r="E68" i="3"/>
  <c r="K67" i="3"/>
  <c r="J67" i="3"/>
  <c r="I67" i="3"/>
  <c r="H67" i="3"/>
  <c r="G67" i="3"/>
  <c r="F67" i="3"/>
  <c r="E67" i="3"/>
  <c r="K66" i="3"/>
  <c r="J66" i="3"/>
  <c r="I66" i="3"/>
  <c r="H66" i="3"/>
  <c r="G66" i="3"/>
  <c r="F66" i="3"/>
  <c r="E66" i="3"/>
  <c r="K65" i="3"/>
  <c r="J65" i="3"/>
  <c r="I65" i="3"/>
  <c r="H65" i="3"/>
  <c r="G65" i="3"/>
  <c r="F65" i="3"/>
  <c r="E65" i="3"/>
  <c r="L65" i="3" s="1"/>
  <c r="M65" i="3" s="1"/>
  <c r="N65" i="3" s="1"/>
  <c r="K64" i="3"/>
  <c r="J64" i="3"/>
  <c r="I64" i="3"/>
  <c r="H64" i="3"/>
  <c r="G64" i="3"/>
  <c r="F64" i="3"/>
  <c r="E64" i="3"/>
  <c r="K63" i="3"/>
  <c r="J63" i="3"/>
  <c r="I63" i="3"/>
  <c r="H63" i="3"/>
  <c r="G63" i="3"/>
  <c r="F63" i="3"/>
  <c r="E63" i="3"/>
  <c r="K62" i="3"/>
  <c r="J62" i="3"/>
  <c r="I62" i="3"/>
  <c r="H62" i="3"/>
  <c r="G62" i="3"/>
  <c r="F62" i="3"/>
  <c r="E62" i="3"/>
  <c r="K61" i="3"/>
  <c r="J61" i="3"/>
  <c r="I61" i="3"/>
  <c r="H61" i="3"/>
  <c r="G61" i="3"/>
  <c r="F61" i="3"/>
  <c r="E61" i="3"/>
  <c r="K60" i="3"/>
  <c r="J60" i="3"/>
  <c r="I60" i="3"/>
  <c r="H60" i="3"/>
  <c r="G60" i="3"/>
  <c r="F60" i="3"/>
  <c r="E60" i="3"/>
  <c r="K59" i="3"/>
  <c r="J59" i="3"/>
  <c r="I59" i="3"/>
  <c r="H59" i="3"/>
  <c r="G59" i="3"/>
  <c r="F59" i="3"/>
  <c r="E59" i="3"/>
  <c r="K58" i="3"/>
  <c r="J58" i="3"/>
  <c r="I58" i="3"/>
  <c r="H58" i="3"/>
  <c r="G58" i="3"/>
  <c r="F58" i="3"/>
  <c r="E58" i="3"/>
  <c r="K57" i="3"/>
  <c r="J57" i="3"/>
  <c r="I57" i="3"/>
  <c r="H57" i="3"/>
  <c r="G57" i="3"/>
  <c r="F57" i="3"/>
  <c r="E57" i="3"/>
  <c r="L57" i="3" s="1"/>
  <c r="M57" i="3" s="1"/>
  <c r="N57" i="3" s="1"/>
  <c r="K56" i="3"/>
  <c r="J56" i="3"/>
  <c r="I56" i="3"/>
  <c r="H56" i="3"/>
  <c r="G56" i="3"/>
  <c r="F56" i="3"/>
  <c r="E56" i="3"/>
  <c r="K55" i="3"/>
  <c r="J55" i="3"/>
  <c r="I55" i="3"/>
  <c r="H55" i="3"/>
  <c r="G55" i="3"/>
  <c r="F55" i="3"/>
  <c r="E55" i="3"/>
  <c r="K54" i="3"/>
  <c r="J54" i="3"/>
  <c r="I54" i="3"/>
  <c r="H54" i="3"/>
  <c r="G54" i="3"/>
  <c r="F54" i="3"/>
  <c r="E54" i="3"/>
  <c r="K53" i="3"/>
  <c r="J53" i="3"/>
  <c r="I53" i="3"/>
  <c r="H53" i="3"/>
  <c r="G53" i="3"/>
  <c r="F53" i="3"/>
  <c r="E53" i="3"/>
  <c r="K52" i="3"/>
  <c r="J52" i="3"/>
  <c r="I52" i="3"/>
  <c r="H52" i="3"/>
  <c r="G52" i="3"/>
  <c r="F52" i="3"/>
  <c r="E52" i="3"/>
  <c r="K51" i="3"/>
  <c r="J51" i="3"/>
  <c r="I51" i="3"/>
  <c r="H51" i="3"/>
  <c r="G51" i="3"/>
  <c r="F51" i="3"/>
  <c r="E51" i="3"/>
  <c r="K50" i="3"/>
  <c r="J50" i="3"/>
  <c r="I50" i="3"/>
  <c r="H50" i="3"/>
  <c r="G50" i="3"/>
  <c r="F50" i="3"/>
  <c r="E50" i="3"/>
  <c r="K49" i="3"/>
  <c r="J49" i="3"/>
  <c r="I49" i="3"/>
  <c r="H49" i="3"/>
  <c r="G49" i="3"/>
  <c r="F49" i="3"/>
  <c r="E49" i="3"/>
  <c r="L49" i="3" s="1"/>
  <c r="M49" i="3" s="1"/>
  <c r="N49" i="3" s="1"/>
  <c r="K48" i="3"/>
  <c r="J48" i="3"/>
  <c r="I48" i="3"/>
  <c r="H48" i="3"/>
  <c r="G48" i="3"/>
  <c r="F48" i="3"/>
  <c r="E48" i="3"/>
  <c r="K47" i="3"/>
  <c r="J47" i="3"/>
  <c r="I47" i="3"/>
  <c r="H47" i="3"/>
  <c r="G47" i="3"/>
  <c r="F47" i="3"/>
  <c r="E47" i="3"/>
  <c r="K46" i="3"/>
  <c r="J46" i="3"/>
  <c r="I46" i="3"/>
  <c r="H46" i="3"/>
  <c r="G46" i="3"/>
  <c r="F46" i="3"/>
  <c r="E46" i="3"/>
  <c r="K45" i="3"/>
  <c r="J45" i="3"/>
  <c r="I45" i="3"/>
  <c r="H45" i="3"/>
  <c r="G45" i="3"/>
  <c r="F45" i="3"/>
  <c r="E45" i="3"/>
  <c r="K44" i="3"/>
  <c r="J44" i="3"/>
  <c r="I44" i="3"/>
  <c r="H44" i="3"/>
  <c r="G44" i="3"/>
  <c r="F44" i="3"/>
  <c r="E44" i="3"/>
  <c r="K43" i="3"/>
  <c r="J43" i="3"/>
  <c r="I43" i="3"/>
  <c r="H43" i="3"/>
  <c r="G43" i="3"/>
  <c r="F43" i="3"/>
  <c r="E43" i="3"/>
  <c r="K42" i="3"/>
  <c r="J42" i="3"/>
  <c r="I42" i="3"/>
  <c r="H42" i="3"/>
  <c r="G42" i="3"/>
  <c r="F42" i="3"/>
  <c r="E42" i="3"/>
  <c r="K41" i="3"/>
  <c r="J41" i="3"/>
  <c r="I41" i="3"/>
  <c r="H41" i="3"/>
  <c r="G41" i="3"/>
  <c r="F41" i="3"/>
  <c r="E41" i="3"/>
  <c r="L41" i="3" s="1"/>
  <c r="M41" i="3" s="1"/>
  <c r="N41" i="3" s="1"/>
  <c r="K40" i="3"/>
  <c r="J40" i="3"/>
  <c r="I40" i="3"/>
  <c r="H40" i="3"/>
  <c r="G40" i="3"/>
  <c r="F40" i="3"/>
  <c r="E40" i="3"/>
  <c r="K39" i="3"/>
  <c r="J39" i="3"/>
  <c r="I39" i="3"/>
  <c r="H39" i="3"/>
  <c r="G39" i="3"/>
  <c r="F39" i="3"/>
  <c r="E39" i="3"/>
  <c r="K38" i="3"/>
  <c r="J38" i="3"/>
  <c r="I38" i="3"/>
  <c r="H38" i="3"/>
  <c r="G38" i="3"/>
  <c r="F38" i="3"/>
  <c r="E38" i="3"/>
  <c r="K37" i="3"/>
  <c r="J37" i="3"/>
  <c r="I37" i="3"/>
  <c r="H37" i="3"/>
  <c r="G37" i="3"/>
  <c r="F37" i="3"/>
  <c r="E37" i="3"/>
  <c r="K36" i="3"/>
  <c r="J36" i="3"/>
  <c r="I36" i="3"/>
  <c r="H36" i="3"/>
  <c r="G36" i="3"/>
  <c r="F36" i="3"/>
  <c r="E36" i="3"/>
  <c r="K35" i="3"/>
  <c r="J35" i="3"/>
  <c r="I35" i="3"/>
  <c r="H35" i="3"/>
  <c r="G35" i="3"/>
  <c r="F35" i="3"/>
  <c r="E35" i="3"/>
  <c r="K34" i="3"/>
  <c r="J34" i="3"/>
  <c r="I34" i="3"/>
  <c r="H34" i="3"/>
  <c r="G34" i="3"/>
  <c r="F34" i="3"/>
  <c r="E34" i="3"/>
  <c r="K33" i="3"/>
  <c r="J33" i="3"/>
  <c r="I33" i="3"/>
  <c r="H33" i="3"/>
  <c r="G33" i="3"/>
  <c r="F33" i="3"/>
  <c r="E33" i="3"/>
  <c r="L33" i="3" s="1"/>
  <c r="M33" i="3" s="1"/>
  <c r="N33" i="3" s="1"/>
  <c r="K32" i="3"/>
  <c r="J32" i="3"/>
  <c r="I32" i="3"/>
  <c r="H32" i="3"/>
  <c r="G32" i="3"/>
  <c r="F32" i="3"/>
  <c r="E32" i="3"/>
  <c r="K31" i="3"/>
  <c r="J31" i="3"/>
  <c r="I31" i="3"/>
  <c r="H31" i="3"/>
  <c r="G31" i="3"/>
  <c r="F31" i="3"/>
  <c r="E31" i="3"/>
  <c r="K30" i="3"/>
  <c r="J30" i="3"/>
  <c r="I30" i="3"/>
  <c r="H30" i="3"/>
  <c r="G30" i="3"/>
  <c r="F30" i="3"/>
  <c r="E30" i="3"/>
  <c r="K29" i="3"/>
  <c r="J29" i="3"/>
  <c r="I29" i="3"/>
  <c r="H29" i="3"/>
  <c r="G29" i="3"/>
  <c r="F29" i="3"/>
  <c r="E29" i="3"/>
  <c r="K28" i="3"/>
  <c r="J28" i="3"/>
  <c r="I28" i="3"/>
  <c r="H28" i="3"/>
  <c r="G28" i="3"/>
  <c r="F28" i="3"/>
  <c r="E28" i="3"/>
  <c r="K27" i="3"/>
  <c r="J27" i="3"/>
  <c r="I27" i="3"/>
  <c r="H27" i="3"/>
  <c r="G27" i="3"/>
  <c r="F27" i="3"/>
  <c r="E27" i="3"/>
  <c r="K26" i="3"/>
  <c r="J26" i="3"/>
  <c r="I26" i="3"/>
  <c r="H26" i="3"/>
  <c r="G26" i="3"/>
  <c r="F26" i="3"/>
  <c r="E26" i="3"/>
  <c r="K25" i="3"/>
  <c r="J25" i="3"/>
  <c r="I25" i="3"/>
  <c r="H25" i="3"/>
  <c r="G25" i="3"/>
  <c r="F25" i="3"/>
  <c r="E25" i="3"/>
  <c r="L25" i="3" s="1"/>
  <c r="M25" i="3" s="1"/>
  <c r="N25" i="3" s="1"/>
  <c r="K24" i="3"/>
  <c r="J24" i="3"/>
  <c r="I24" i="3"/>
  <c r="H24" i="3"/>
  <c r="G24" i="3"/>
  <c r="F24" i="3"/>
  <c r="E24" i="3"/>
  <c r="K23" i="3"/>
  <c r="J23" i="3"/>
  <c r="I23" i="3"/>
  <c r="H23" i="3"/>
  <c r="G23" i="3"/>
  <c r="F23" i="3"/>
  <c r="E23" i="3"/>
  <c r="K22" i="3"/>
  <c r="J22" i="3"/>
  <c r="I22" i="3"/>
  <c r="H22" i="3"/>
  <c r="G22" i="3"/>
  <c r="F22" i="3"/>
  <c r="E22" i="3"/>
  <c r="K21" i="3"/>
  <c r="J21" i="3"/>
  <c r="I21" i="3"/>
  <c r="H21" i="3"/>
  <c r="G21" i="3"/>
  <c r="F21" i="3"/>
  <c r="E21" i="3"/>
  <c r="K20" i="3"/>
  <c r="J20" i="3"/>
  <c r="I20" i="3"/>
  <c r="H20" i="3"/>
  <c r="G20" i="3"/>
  <c r="F20" i="3"/>
  <c r="E20" i="3"/>
  <c r="K19" i="3"/>
  <c r="J19" i="3"/>
  <c r="I19" i="3"/>
  <c r="H19" i="3"/>
  <c r="G19" i="3"/>
  <c r="F19" i="3"/>
  <c r="E19" i="3"/>
  <c r="K18" i="3"/>
  <c r="J18" i="3"/>
  <c r="I18" i="3"/>
  <c r="H18" i="3"/>
  <c r="G18" i="3"/>
  <c r="F18" i="3"/>
  <c r="E18" i="3"/>
  <c r="K17" i="3"/>
  <c r="J17" i="3"/>
  <c r="I17" i="3"/>
  <c r="H17" i="3"/>
  <c r="G17" i="3"/>
  <c r="F17" i="3"/>
  <c r="E17" i="3"/>
  <c r="L17" i="3" s="1"/>
  <c r="M17" i="3" s="1"/>
  <c r="N17" i="3" s="1"/>
  <c r="K16" i="3"/>
  <c r="J16" i="3"/>
  <c r="I16" i="3"/>
  <c r="H16" i="3"/>
  <c r="G16" i="3"/>
  <c r="F16" i="3"/>
  <c r="E16" i="3"/>
  <c r="K15" i="3"/>
  <c r="J15" i="3"/>
  <c r="I15" i="3"/>
  <c r="H15" i="3"/>
  <c r="G15" i="3"/>
  <c r="F15" i="3"/>
  <c r="E15" i="3"/>
  <c r="K14" i="3"/>
  <c r="J14" i="3"/>
  <c r="I14" i="3"/>
  <c r="H14" i="3"/>
  <c r="G14" i="3"/>
  <c r="F14" i="3"/>
  <c r="E14" i="3"/>
  <c r="K13" i="3"/>
  <c r="J13" i="3"/>
  <c r="I13" i="3"/>
  <c r="H13" i="3"/>
  <c r="G13" i="3"/>
  <c r="F13" i="3"/>
  <c r="E13" i="3"/>
  <c r="K12" i="3"/>
  <c r="J12" i="3"/>
  <c r="I12" i="3"/>
  <c r="H12" i="3"/>
  <c r="G12" i="3"/>
  <c r="F12" i="3"/>
  <c r="E12" i="3"/>
  <c r="K11" i="3"/>
  <c r="J11" i="3"/>
  <c r="I11" i="3"/>
  <c r="H11" i="3"/>
  <c r="G11" i="3"/>
  <c r="F11" i="3"/>
  <c r="E11" i="3"/>
  <c r="K10" i="3"/>
  <c r="J10" i="3"/>
  <c r="I10" i="3"/>
  <c r="H10" i="3"/>
  <c r="G10" i="3"/>
  <c r="F10" i="3"/>
  <c r="E10" i="3"/>
  <c r="K9" i="3"/>
  <c r="J9" i="3"/>
  <c r="I9" i="3"/>
  <c r="H9" i="3"/>
  <c r="G9" i="3"/>
  <c r="F9" i="3"/>
  <c r="E9" i="3"/>
  <c r="L9" i="3" s="1"/>
  <c r="M9" i="3" s="1"/>
  <c r="N9" i="3" s="1"/>
  <c r="K8" i="3"/>
  <c r="J8" i="3"/>
  <c r="I8" i="3"/>
  <c r="H8" i="3"/>
  <c r="G8" i="3"/>
  <c r="F8" i="3"/>
  <c r="E8" i="3"/>
  <c r="K7" i="3"/>
  <c r="J7" i="3"/>
  <c r="I7" i="3"/>
  <c r="H7" i="3"/>
  <c r="G7" i="3"/>
  <c r="F7" i="3"/>
  <c r="E7" i="3"/>
  <c r="K6" i="3"/>
  <c r="J6" i="3"/>
  <c r="I6" i="3"/>
  <c r="H6" i="3"/>
  <c r="G6" i="3"/>
  <c r="F6" i="3"/>
  <c r="E6" i="3"/>
  <c r="L11" i="3" l="1"/>
  <c r="M11" i="3" s="1"/>
  <c r="N11" i="3" s="1"/>
  <c r="L19" i="3"/>
  <c r="M19" i="3" s="1"/>
  <c r="N19" i="3" s="1"/>
  <c r="L27" i="3"/>
  <c r="M27" i="3" s="1"/>
  <c r="N27" i="3" s="1"/>
  <c r="L35" i="3"/>
  <c r="M35" i="3" s="1"/>
  <c r="N35" i="3" s="1"/>
  <c r="L43" i="3"/>
  <c r="M43" i="3" s="1"/>
  <c r="N43" i="3" s="1"/>
  <c r="L51" i="3"/>
  <c r="M51" i="3" s="1"/>
  <c r="N51" i="3" s="1"/>
  <c r="L59" i="3"/>
  <c r="M59" i="3" s="1"/>
  <c r="N59" i="3" s="1"/>
  <c r="L67" i="3"/>
  <c r="M67" i="3" s="1"/>
  <c r="N67" i="3" s="1"/>
  <c r="L75" i="3"/>
  <c r="M75" i="3" s="1"/>
  <c r="N75" i="3" s="1"/>
  <c r="L10" i="3"/>
  <c r="M10" i="3" s="1"/>
  <c r="N10" i="3" s="1"/>
  <c r="L18" i="3"/>
  <c r="M18" i="3" s="1"/>
  <c r="N18" i="3" s="1"/>
  <c r="L26" i="3"/>
  <c r="M26" i="3" s="1"/>
  <c r="N26" i="3" s="1"/>
  <c r="L34" i="3"/>
  <c r="M34" i="3" s="1"/>
  <c r="N34" i="3" s="1"/>
  <c r="L42" i="3"/>
  <c r="M42" i="3" s="1"/>
  <c r="N42" i="3" s="1"/>
  <c r="L50" i="3"/>
  <c r="M50" i="3" s="1"/>
  <c r="N50" i="3" s="1"/>
  <c r="L58" i="3"/>
  <c r="M58" i="3" s="1"/>
  <c r="N58" i="3" s="1"/>
  <c r="L66" i="3"/>
  <c r="M66" i="3" s="1"/>
  <c r="N66" i="3" s="1"/>
  <c r="L74" i="3"/>
  <c r="M74" i="3" s="1"/>
  <c r="N74" i="3" s="1"/>
  <c r="L82" i="3"/>
  <c r="M82" i="3" s="1"/>
  <c r="N82" i="3" s="1"/>
  <c r="L8" i="3"/>
  <c r="M8" i="3" s="1"/>
  <c r="N8" i="3" s="1"/>
  <c r="L16" i="3"/>
  <c r="M16" i="3" s="1"/>
  <c r="N16" i="3" s="1"/>
  <c r="L24" i="3"/>
  <c r="M24" i="3" s="1"/>
  <c r="N24" i="3" s="1"/>
  <c r="L32" i="3"/>
  <c r="M32" i="3" s="1"/>
  <c r="N32" i="3" s="1"/>
  <c r="L40" i="3"/>
  <c r="M40" i="3" s="1"/>
  <c r="N40" i="3" s="1"/>
  <c r="L48" i="3"/>
  <c r="M48" i="3" s="1"/>
  <c r="N48" i="3" s="1"/>
  <c r="L56" i="3"/>
  <c r="M56" i="3" s="1"/>
  <c r="N56" i="3" s="1"/>
  <c r="L64" i="3"/>
  <c r="M64" i="3" s="1"/>
  <c r="N64" i="3" s="1"/>
  <c r="L72" i="3"/>
  <c r="M72" i="3" s="1"/>
  <c r="N72" i="3" s="1"/>
  <c r="L80" i="3"/>
  <c r="M80" i="3" s="1"/>
  <c r="N80" i="3" s="1"/>
  <c r="L7" i="3"/>
  <c r="M7" i="3" s="1"/>
  <c r="N7" i="3" s="1"/>
  <c r="L15" i="3"/>
  <c r="M15" i="3" s="1"/>
  <c r="N15" i="3" s="1"/>
  <c r="L23" i="3"/>
  <c r="M23" i="3" s="1"/>
  <c r="N23" i="3" s="1"/>
  <c r="L31" i="3"/>
  <c r="M31" i="3" s="1"/>
  <c r="N31" i="3" s="1"/>
  <c r="L39" i="3"/>
  <c r="M39" i="3" s="1"/>
  <c r="N39" i="3" s="1"/>
  <c r="L47" i="3"/>
  <c r="M47" i="3" s="1"/>
  <c r="N47" i="3" s="1"/>
  <c r="L55" i="3"/>
  <c r="M55" i="3" s="1"/>
  <c r="N55" i="3" s="1"/>
  <c r="L63" i="3"/>
  <c r="M63" i="3" s="1"/>
  <c r="N63" i="3" s="1"/>
  <c r="L71" i="3"/>
  <c r="M71" i="3" s="1"/>
  <c r="N71" i="3" s="1"/>
  <c r="L79" i="3"/>
  <c r="M79" i="3" s="1"/>
  <c r="N79" i="3" s="1"/>
  <c r="L6" i="3"/>
  <c r="M6" i="3" s="1"/>
  <c r="L14" i="3"/>
  <c r="M14" i="3" s="1"/>
  <c r="N14" i="3" s="1"/>
  <c r="L22" i="3"/>
  <c r="M22" i="3" s="1"/>
  <c r="N22" i="3" s="1"/>
  <c r="L30" i="3"/>
  <c r="M30" i="3" s="1"/>
  <c r="N30" i="3" s="1"/>
  <c r="L38" i="3"/>
  <c r="M38" i="3" s="1"/>
  <c r="N38" i="3" s="1"/>
  <c r="L46" i="3"/>
  <c r="M46" i="3" s="1"/>
  <c r="N46" i="3" s="1"/>
  <c r="L54" i="3"/>
  <c r="M54" i="3" s="1"/>
  <c r="N54" i="3" s="1"/>
  <c r="L62" i="3"/>
  <c r="M62" i="3" s="1"/>
  <c r="N62" i="3" s="1"/>
  <c r="L70" i="3"/>
  <c r="M70" i="3" s="1"/>
  <c r="N70" i="3" s="1"/>
  <c r="L78" i="3"/>
  <c r="M78" i="3" s="1"/>
  <c r="N78" i="3" s="1"/>
  <c r="L13" i="3"/>
  <c r="M13" i="3" s="1"/>
  <c r="N13" i="3" s="1"/>
  <c r="L21" i="3"/>
  <c r="M21" i="3" s="1"/>
  <c r="N21" i="3" s="1"/>
  <c r="L29" i="3"/>
  <c r="M29" i="3" s="1"/>
  <c r="N29" i="3" s="1"/>
  <c r="L37" i="3"/>
  <c r="M37" i="3" s="1"/>
  <c r="N37" i="3" s="1"/>
  <c r="L45" i="3"/>
  <c r="M45" i="3" s="1"/>
  <c r="N45" i="3" s="1"/>
  <c r="L53" i="3"/>
  <c r="M53" i="3" s="1"/>
  <c r="N53" i="3" s="1"/>
  <c r="L61" i="3"/>
  <c r="M61" i="3" s="1"/>
  <c r="N61" i="3" s="1"/>
  <c r="L69" i="3"/>
  <c r="M69" i="3" s="1"/>
  <c r="N69" i="3" s="1"/>
  <c r="L77" i="3"/>
  <c r="M77" i="3" s="1"/>
  <c r="N77" i="3" s="1"/>
  <c r="L12" i="3"/>
  <c r="M12" i="3" s="1"/>
  <c r="N12" i="3" s="1"/>
  <c r="L20" i="3"/>
  <c r="M20" i="3" s="1"/>
  <c r="N20" i="3" s="1"/>
  <c r="L28" i="3"/>
  <c r="M28" i="3" s="1"/>
  <c r="N28" i="3" s="1"/>
  <c r="L36" i="3"/>
  <c r="M36" i="3" s="1"/>
  <c r="N36" i="3" s="1"/>
  <c r="L44" i="3"/>
  <c r="M44" i="3" s="1"/>
  <c r="N44" i="3" s="1"/>
  <c r="L52" i="3"/>
  <c r="M52" i="3" s="1"/>
  <c r="N52" i="3" s="1"/>
  <c r="L60" i="3"/>
  <c r="M60" i="3" s="1"/>
  <c r="N60" i="3" s="1"/>
  <c r="L68" i="3"/>
  <c r="M68" i="3" s="1"/>
  <c r="N68" i="3" s="1"/>
  <c r="L76" i="3"/>
  <c r="M76" i="3" s="1"/>
  <c r="N76" i="3" s="1"/>
  <c r="Q16" i="3"/>
  <c r="Q15" i="3"/>
  <c r="Q14" i="3"/>
  <c r="Q13" i="3"/>
  <c r="Q12" i="3"/>
  <c r="Q11" i="3"/>
  <c r="Q10" i="3"/>
  <c r="Q9" i="3"/>
  <c r="N6" i="3"/>
  <c r="N3" i="3" s="1"/>
  <c r="J82" i="2"/>
  <c r="I82" i="2"/>
  <c r="H82" i="2"/>
  <c r="G82" i="2"/>
  <c r="F82" i="2"/>
  <c r="E82" i="2"/>
  <c r="D82" i="2"/>
  <c r="K82" i="2" s="1"/>
  <c r="L82" i="2" s="1"/>
  <c r="M82" i="2" s="1"/>
  <c r="P81" i="2"/>
  <c r="Q81" i="2" s="1"/>
  <c r="J81" i="2"/>
  <c r="I81" i="2"/>
  <c r="H81" i="2"/>
  <c r="G81" i="2"/>
  <c r="F81" i="2"/>
  <c r="E81" i="2"/>
  <c r="D81" i="2"/>
  <c r="K81" i="2" s="1"/>
  <c r="L81" i="2" s="1"/>
  <c r="M81" i="2" s="1"/>
  <c r="P80" i="2"/>
  <c r="Q80" i="2" s="1"/>
  <c r="J80" i="2"/>
  <c r="I80" i="2"/>
  <c r="H80" i="2"/>
  <c r="G80" i="2"/>
  <c r="F80" i="2"/>
  <c r="E80" i="2"/>
  <c r="D80" i="2"/>
  <c r="K80" i="2" s="1"/>
  <c r="L80" i="2" s="1"/>
  <c r="M80" i="2" s="1"/>
  <c r="P79" i="2"/>
  <c r="Q79" i="2" s="1"/>
  <c r="J79" i="2"/>
  <c r="I79" i="2"/>
  <c r="H79" i="2"/>
  <c r="G79" i="2"/>
  <c r="F79" i="2"/>
  <c r="E79" i="2"/>
  <c r="D79" i="2"/>
  <c r="K79" i="2" s="1"/>
  <c r="L79" i="2" s="1"/>
  <c r="M79" i="2" s="1"/>
  <c r="P78" i="2"/>
  <c r="Q78" i="2" s="1"/>
  <c r="J78" i="2"/>
  <c r="I78" i="2"/>
  <c r="H78" i="2"/>
  <c r="G78" i="2"/>
  <c r="F78" i="2"/>
  <c r="E78" i="2"/>
  <c r="D78" i="2"/>
  <c r="K78" i="2" s="1"/>
  <c r="L78" i="2" s="1"/>
  <c r="M78" i="2" s="1"/>
  <c r="P77" i="2"/>
  <c r="Q77" i="2" s="1"/>
  <c r="J77" i="2"/>
  <c r="I77" i="2"/>
  <c r="H77" i="2"/>
  <c r="G77" i="2"/>
  <c r="F77" i="2"/>
  <c r="E77" i="2"/>
  <c r="D77" i="2"/>
  <c r="K77" i="2" s="1"/>
  <c r="L77" i="2" s="1"/>
  <c r="M77" i="2" s="1"/>
  <c r="P76" i="2"/>
  <c r="Q76" i="2" s="1"/>
  <c r="J76" i="2"/>
  <c r="I76" i="2"/>
  <c r="H76" i="2"/>
  <c r="G76" i="2"/>
  <c r="F76" i="2"/>
  <c r="E76" i="2"/>
  <c r="D76" i="2"/>
  <c r="K76" i="2" s="1"/>
  <c r="L76" i="2" s="1"/>
  <c r="M76" i="2" s="1"/>
  <c r="P75" i="2"/>
  <c r="Q75" i="2" s="1"/>
  <c r="J75" i="2"/>
  <c r="I75" i="2"/>
  <c r="H75" i="2"/>
  <c r="G75" i="2"/>
  <c r="F75" i="2"/>
  <c r="E75" i="2"/>
  <c r="D75" i="2"/>
  <c r="K75" i="2" s="1"/>
  <c r="L75" i="2" s="1"/>
  <c r="M75" i="2" s="1"/>
  <c r="P74" i="2"/>
  <c r="Q74" i="2" s="1"/>
  <c r="J74" i="2"/>
  <c r="I74" i="2"/>
  <c r="H74" i="2"/>
  <c r="G74" i="2"/>
  <c r="F74" i="2"/>
  <c r="E74" i="2"/>
  <c r="D74" i="2"/>
  <c r="K74" i="2" s="1"/>
  <c r="L74" i="2" s="1"/>
  <c r="M74" i="2" s="1"/>
  <c r="P73" i="2"/>
  <c r="Q73" i="2" s="1"/>
  <c r="J73" i="2"/>
  <c r="I73" i="2"/>
  <c r="H73" i="2"/>
  <c r="G73" i="2"/>
  <c r="F73" i="2"/>
  <c r="E73" i="2"/>
  <c r="D73" i="2"/>
  <c r="K73" i="2" s="1"/>
  <c r="L73" i="2" s="1"/>
  <c r="M73" i="2" s="1"/>
  <c r="P72" i="2"/>
  <c r="Q72" i="2" s="1"/>
  <c r="J72" i="2"/>
  <c r="I72" i="2"/>
  <c r="H72" i="2"/>
  <c r="G72" i="2"/>
  <c r="F72" i="2"/>
  <c r="E72" i="2"/>
  <c r="D72" i="2"/>
  <c r="K72" i="2" s="1"/>
  <c r="L72" i="2" s="1"/>
  <c r="M72" i="2" s="1"/>
  <c r="P71" i="2"/>
  <c r="Q71" i="2" s="1"/>
  <c r="J71" i="2"/>
  <c r="I71" i="2"/>
  <c r="H71" i="2"/>
  <c r="G71" i="2"/>
  <c r="F71" i="2"/>
  <c r="E71" i="2"/>
  <c r="D71" i="2"/>
  <c r="K71" i="2" s="1"/>
  <c r="L71" i="2" s="1"/>
  <c r="M71" i="2" s="1"/>
  <c r="P70" i="2"/>
  <c r="Q70" i="2" s="1"/>
  <c r="Q82" i="2" s="1"/>
  <c r="J70" i="2"/>
  <c r="I70" i="2"/>
  <c r="H70" i="2"/>
  <c r="G70" i="2"/>
  <c r="F70" i="2"/>
  <c r="E70" i="2"/>
  <c r="D70" i="2"/>
  <c r="K70" i="2" s="1"/>
  <c r="L70" i="2" s="1"/>
  <c r="M70" i="2" s="1"/>
  <c r="J69" i="2"/>
  <c r="I69" i="2"/>
  <c r="H69" i="2"/>
  <c r="G69" i="2"/>
  <c r="F69" i="2"/>
  <c r="E69" i="2"/>
  <c r="D69" i="2"/>
  <c r="K69" i="2" s="1"/>
  <c r="L69" i="2" s="1"/>
  <c r="M69" i="2" s="1"/>
  <c r="J68" i="2"/>
  <c r="I68" i="2"/>
  <c r="H68" i="2"/>
  <c r="G68" i="2"/>
  <c r="F68" i="2"/>
  <c r="E68" i="2"/>
  <c r="D68" i="2"/>
  <c r="K68" i="2" s="1"/>
  <c r="L68" i="2" s="1"/>
  <c r="M68" i="2" s="1"/>
  <c r="J67" i="2"/>
  <c r="I67" i="2"/>
  <c r="H67" i="2"/>
  <c r="G67" i="2"/>
  <c r="F67" i="2"/>
  <c r="E67" i="2"/>
  <c r="D67" i="2"/>
  <c r="K67" i="2" s="1"/>
  <c r="L67" i="2" s="1"/>
  <c r="M67" i="2" s="1"/>
  <c r="J66" i="2"/>
  <c r="I66" i="2"/>
  <c r="H66" i="2"/>
  <c r="G66" i="2"/>
  <c r="F66" i="2"/>
  <c r="E66" i="2"/>
  <c r="D66" i="2"/>
  <c r="K66" i="2" s="1"/>
  <c r="L66" i="2" s="1"/>
  <c r="M66" i="2" s="1"/>
  <c r="J65" i="2"/>
  <c r="I65" i="2"/>
  <c r="H65" i="2"/>
  <c r="G65" i="2"/>
  <c r="F65" i="2"/>
  <c r="E65" i="2"/>
  <c r="D65" i="2"/>
  <c r="K65" i="2" s="1"/>
  <c r="L65" i="2" s="1"/>
  <c r="M65" i="2" s="1"/>
  <c r="J64" i="2"/>
  <c r="I64" i="2"/>
  <c r="H64" i="2"/>
  <c r="G64" i="2"/>
  <c r="F64" i="2"/>
  <c r="E64" i="2"/>
  <c r="D64" i="2"/>
  <c r="K64" i="2" s="1"/>
  <c r="L64" i="2" s="1"/>
  <c r="M64" i="2" s="1"/>
  <c r="J63" i="2"/>
  <c r="I63" i="2"/>
  <c r="H63" i="2"/>
  <c r="G63" i="2"/>
  <c r="F63" i="2"/>
  <c r="E63" i="2"/>
  <c r="D63" i="2"/>
  <c r="K63" i="2" s="1"/>
  <c r="L63" i="2" s="1"/>
  <c r="M63" i="2" s="1"/>
  <c r="J62" i="2"/>
  <c r="I62" i="2"/>
  <c r="H62" i="2"/>
  <c r="G62" i="2"/>
  <c r="F62" i="2"/>
  <c r="E62" i="2"/>
  <c r="D62" i="2"/>
  <c r="K62" i="2" s="1"/>
  <c r="L62" i="2" s="1"/>
  <c r="M62" i="2" s="1"/>
  <c r="J61" i="2"/>
  <c r="I61" i="2"/>
  <c r="H61" i="2"/>
  <c r="G61" i="2"/>
  <c r="F61" i="2"/>
  <c r="E61" i="2"/>
  <c r="D61" i="2"/>
  <c r="K61" i="2" s="1"/>
  <c r="L61" i="2" s="1"/>
  <c r="M61" i="2" s="1"/>
  <c r="J60" i="2"/>
  <c r="I60" i="2"/>
  <c r="H60" i="2"/>
  <c r="G60" i="2"/>
  <c r="F60" i="2"/>
  <c r="E60" i="2"/>
  <c r="D60" i="2"/>
  <c r="K60" i="2" s="1"/>
  <c r="L60" i="2" s="1"/>
  <c r="M60" i="2" s="1"/>
  <c r="J59" i="2"/>
  <c r="I59" i="2"/>
  <c r="H59" i="2"/>
  <c r="G59" i="2"/>
  <c r="F59" i="2"/>
  <c r="E59" i="2"/>
  <c r="D59" i="2"/>
  <c r="K59" i="2" s="1"/>
  <c r="L59" i="2" s="1"/>
  <c r="M59" i="2" s="1"/>
  <c r="J58" i="2"/>
  <c r="I58" i="2"/>
  <c r="H58" i="2"/>
  <c r="G58" i="2"/>
  <c r="F58" i="2"/>
  <c r="E58" i="2"/>
  <c r="D58" i="2"/>
  <c r="K58" i="2" s="1"/>
  <c r="L58" i="2" s="1"/>
  <c r="M58" i="2" s="1"/>
  <c r="J57" i="2"/>
  <c r="I57" i="2"/>
  <c r="H57" i="2"/>
  <c r="G57" i="2"/>
  <c r="F57" i="2"/>
  <c r="E57" i="2"/>
  <c r="D57" i="2"/>
  <c r="K57" i="2" s="1"/>
  <c r="L57" i="2" s="1"/>
  <c r="M57" i="2" s="1"/>
  <c r="J56" i="2"/>
  <c r="I56" i="2"/>
  <c r="H56" i="2"/>
  <c r="G56" i="2"/>
  <c r="F56" i="2"/>
  <c r="E56" i="2"/>
  <c r="D56" i="2"/>
  <c r="K56" i="2" s="1"/>
  <c r="L56" i="2" s="1"/>
  <c r="M56" i="2" s="1"/>
  <c r="J55" i="2"/>
  <c r="I55" i="2"/>
  <c r="H55" i="2"/>
  <c r="G55" i="2"/>
  <c r="F55" i="2"/>
  <c r="E55" i="2"/>
  <c r="D55" i="2"/>
  <c r="K55" i="2" s="1"/>
  <c r="L55" i="2" s="1"/>
  <c r="M55" i="2" s="1"/>
  <c r="J54" i="2"/>
  <c r="I54" i="2"/>
  <c r="H54" i="2"/>
  <c r="G54" i="2"/>
  <c r="F54" i="2"/>
  <c r="E54" i="2"/>
  <c r="D54" i="2"/>
  <c r="K54" i="2" s="1"/>
  <c r="L54" i="2" s="1"/>
  <c r="M54" i="2" s="1"/>
  <c r="J53" i="2"/>
  <c r="I53" i="2"/>
  <c r="H53" i="2"/>
  <c r="G53" i="2"/>
  <c r="F53" i="2"/>
  <c r="E53" i="2"/>
  <c r="D53" i="2"/>
  <c r="K53" i="2" s="1"/>
  <c r="L53" i="2" s="1"/>
  <c r="M53" i="2" s="1"/>
  <c r="J52" i="2"/>
  <c r="I52" i="2"/>
  <c r="H52" i="2"/>
  <c r="G52" i="2"/>
  <c r="F52" i="2"/>
  <c r="E52" i="2"/>
  <c r="D52" i="2"/>
  <c r="K52" i="2" s="1"/>
  <c r="L52" i="2" s="1"/>
  <c r="M52" i="2" s="1"/>
  <c r="J51" i="2"/>
  <c r="I51" i="2"/>
  <c r="H51" i="2"/>
  <c r="G51" i="2"/>
  <c r="F51" i="2"/>
  <c r="E51" i="2"/>
  <c r="D51" i="2"/>
  <c r="K51" i="2" s="1"/>
  <c r="L51" i="2" s="1"/>
  <c r="M51" i="2" s="1"/>
  <c r="J50" i="2"/>
  <c r="I50" i="2"/>
  <c r="H50" i="2"/>
  <c r="G50" i="2"/>
  <c r="F50" i="2"/>
  <c r="E50" i="2"/>
  <c r="D50" i="2"/>
  <c r="K50" i="2" s="1"/>
  <c r="L50" i="2" s="1"/>
  <c r="M50" i="2" s="1"/>
  <c r="J49" i="2"/>
  <c r="I49" i="2"/>
  <c r="H49" i="2"/>
  <c r="G49" i="2"/>
  <c r="F49" i="2"/>
  <c r="E49" i="2"/>
  <c r="D49" i="2"/>
  <c r="K49" i="2" s="1"/>
  <c r="L49" i="2" s="1"/>
  <c r="M49" i="2" s="1"/>
  <c r="J48" i="2"/>
  <c r="I48" i="2"/>
  <c r="H48" i="2"/>
  <c r="G48" i="2"/>
  <c r="F48" i="2"/>
  <c r="E48" i="2"/>
  <c r="D48" i="2"/>
  <c r="K48" i="2" s="1"/>
  <c r="L48" i="2" s="1"/>
  <c r="M48" i="2" s="1"/>
  <c r="J47" i="2"/>
  <c r="I47" i="2"/>
  <c r="H47" i="2"/>
  <c r="G47" i="2"/>
  <c r="F47" i="2"/>
  <c r="E47" i="2"/>
  <c r="D47" i="2"/>
  <c r="K47" i="2" s="1"/>
  <c r="L47" i="2" s="1"/>
  <c r="M47" i="2" s="1"/>
  <c r="J46" i="2"/>
  <c r="I46" i="2"/>
  <c r="H46" i="2"/>
  <c r="G46" i="2"/>
  <c r="F46" i="2"/>
  <c r="E46" i="2"/>
  <c r="D46" i="2"/>
  <c r="K46" i="2" s="1"/>
  <c r="L46" i="2" s="1"/>
  <c r="M46" i="2" s="1"/>
  <c r="J45" i="2"/>
  <c r="I45" i="2"/>
  <c r="H45" i="2"/>
  <c r="G45" i="2"/>
  <c r="F45" i="2"/>
  <c r="E45" i="2"/>
  <c r="D45" i="2"/>
  <c r="K45" i="2" s="1"/>
  <c r="L45" i="2" s="1"/>
  <c r="M45" i="2" s="1"/>
  <c r="J44" i="2"/>
  <c r="I44" i="2"/>
  <c r="H44" i="2"/>
  <c r="G44" i="2"/>
  <c r="F44" i="2"/>
  <c r="E44" i="2"/>
  <c r="D44" i="2"/>
  <c r="K44" i="2" s="1"/>
  <c r="L44" i="2" s="1"/>
  <c r="M44" i="2" s="1"/>
  <c r="J43" i="2"/>
  <c r="I43" i="2"/>
  <c r="H43" i="2"/>
  <c r="G43" i="2"/>
  <c r="F43" i="2"/>
  <c r="E43" i="2"/>
  <c r="D43" i="2"/>
  <c r="K43" i="2" s="1"/>
  <c r="L43" i="2" s="1"/>
  <c r="M43" i="2" s="1"/>
  <c r="J42" i="2"/>
  <c r="I42" i="2"/>
  <c r="H42" i="2"/>
  <c r="G42" i="2"/>
  <c r="F42" i="2"/>
  <c r="E42" i="2"/>
  <c r="D42" i="2"/>
  <c r="K42" i="2" s="1"/>
  <c r="L42" i="2" s="1"/>
  <c r="M42" i="2" s="1"/>
  <c r="J41" i="2"/>
  <c r="I41" i="2"/>
  <c r="H41" i="2"/>
  <c r="G41" i="2"/>
  <c r="F41" i="2"/>
  <c r="E41" i="2"/>
  <c r="D41" i="2"/>
  <c r="K41" i="2" s="1"/>
  <c r="L41" i="2" s="1"/>
  <c r="M41" i="2" s="1"/>
  <c r="J40" i="2"/>
  <c r="I40" i="2"/>
  <c r="H40" i="2"/>
  <c r="G40" i="2"/>
  <c r="F40" i="2"/>
  <c r="E40" i="2"/>
  <c r="D40" i="2"/>
  <c r="K40" i="2" s="1"/>
  <c r="L40" i="2" s="1"/>
  <c r="M40" i="2" s="1"/>
  <c r="J39" i="2"/>
  <c r="I39" i="2"/>
  <c r="H39" i="2"/>
  <c r="G39" i="2"/>
  <c r="F39" i="2"/>
  <c r="E39" i="2"/>
  <c r="D39" i="2"/>
  <c r="K39" i="2" s="1"/>
  <c r="L39" i="2" s="1"/>
  <c r="M39" i="2" s="1"/>
  <c r="J38" i="2"/>
  <c r="I38" i="2"/>
  <c r="H38" i="2"/>
  <c r="G38" i="2"/>
  <c r="F38" i="2"/>
  <c r="E38" i="2"/>
  <c r="D38" i="2"/>
  <c r="K38" i="2" s="1"/>
  <c r="L38" i="2" s="1"/>
  <c r="M38" i="2" s="1"/>
  <c r="J37" i="2"/>
  <c r="I37" i="2"/>
  <c r="H37" i="2"/>
  <c r="G37" i="2"/>
  <c r="F37" i="2"/>
  <c r="E37" i="2"/>
  <c r="D37" i="2"/>
  <c r="K37" i="2" s="1"/>
  <c r="L37" i="2" s="1"/>
  <c r="M37" i="2" s="1"/>
  <c r="J36" i="2"/>
  <c r="I36" i="2"/>
  <c r="H36" i="2"/>
  <c r="G36" i="2"/>
  <c r="F36" i="2"/>
  <c r="E36" i="2"/>
  <c r="D36" i="2"/>
  <c r="K36" i="2" s="1"/>
  <c r="L36" i="2" s="1"/>
  <c r="M36" i="2" s="1"/>
  <c r="J35" i="2"/>
  <c r="I35" i="2"/>
  <c r="H35" i="2"/>
  <c r="G35" i="2"/>
  <c r="F35" i="2"/>
  <c r="E35" i="2"/>
  <c r="D35" i="2"/>
  <c r="K35" i="2" s="1"/>
  <c r="L35" i="2" s="1"/>
  <c r="M35" i="2" s="1"/>
  <c r="J34" i="2"/>
  <c r="I34" i="2"/>
  <c r="H34" i="2"/>
  <c r="G34" i="2"/>
  <c r="F34" i="2"/>
  <c r="E34" i="2"/>
  <c r="D34" i="2"/>
  <c r="K34" i="2" s="1"/>
  <c r="L34" i="2" s="1"/>
  <c r="M34" i="2" s="1"/>
  <c r="J33" i="2"/>
  <c r="I33" i="2"/>
  <c r="H33" i="2"/>
  <c r="G33" i="2"/>
  <c r="F33" i="2"/>
  <c r="E33" i="2"/>
  <c r="D33" i="2"/>
  <c r="K33" i="2" s="1"/>
  <c r="L33" i="2" s="1"/>
  <c r="M33" i="2" s="1"/>
  <c r="J32" i="2"/>
  <c r="I32" i="2"/>
  <c r="H32" i="2"/>
  <c r="G32" i="2"/>
  <c r="F32" i="2"/>
  <c r="E32" i="2"/>
  <c r="D32" i="2"/>
  <c r="K32" i="2" s="1"/>
  <c r="L32" i="2" s="1"/>
  <c r="M32" i="2" s="1"/>
  <c r="J31" i="2"/>
  <c r="I31" i="2"/>
  <c r="H31" i="2"/>
  <c r="G31" i="2"/>
  <c r="F31" i="2"/>
  <c r="E31" i="2"/>
  <c r="D31" i="2"/>
  <c r="K31" i="2" s="1"/>
  <c r="L31" i="2" s="1"/>
  <c r="M31" i="2" s="1"/>
  <c r="J30" i="2"/>
  <c r="I30" i="2"/>
  <c r="H30" i="2"/>
  <c r="G30" i="2"/>
  <c r="F30" i="2"/>
  <c r="E30" i="2"/>
  <c r="D30" i="2"/>
  <c r="K30" i="2" s="1"/>
  <c r="L30" i="2" s="1"/>
  <c r="M30" i="2" s="1"/>
  <c r="J29" i="2"/>
  <c r="I29" i="2"/>
  <c r="H29" i="2"/>
  <c r="G29" i="2"/>
  <c r="F29" i="2"/>
  <c r="E29" i="2"/>
  <c r="D29" i="2"/>
  <c r="K29" i="2" s="1"/>
  <c r="L29" i="2" s="1"/>
  <c r="M29" i="2" s="1"/>
  <c r="J28" i="2"/>
  <c r="I28" i="2"/>
  <c r="H28" i="2"/>
  <c r="G28" i="2"/>
  <c r="F28" i="2"/>
  <c r="E28" i="2"/>
  <c r="D28" i="2"/>
  <c r="K28" i="2" s="1"/>
  <c r="L28" i="2" s="1"/>
  <c r="M28" i="2" s="1"/>
  <c r="J27" i="2"/>
  <c r="I27" i="2"/>
  <c r="H27" i="2"/>
  <c r="G27" i="2"/>
  <c r="F27" i="2"/>
  <c r="E27" i="2"/>
  <c r="D27" i="2"/>
  <c r="K27" i="2" s="1"/>
  <c r="L27" i="2" s="1"/>
  <c r="M27" i="2" s="1"/>
  <c r="J26" i="2"/>
  <c r="I26" i="2"/>
  <c r="H26" i="2"/>
  <c r="G26" i="2"/>
  <c r="F26" i="2"/>
  <c r="E26" i="2"/>
  <c r="D26" i="2"/>
  <c r="K26" i="2" s="1"/>
  <c r="L26" i="2" s="1"/>
  <c r="M26" i="2" s="1"/>
  <c r="J25" i="2"/>
  <c r="I25" i="2"/>
  <c r="H25" i="2"/>
  <c r="G25" i="2"/>
  <c r="F25" i="2"/>
  <c r="E25" i="2"/>
  <c r="D25" i="2"/>
  <c r="K25" i="2" s="1"/>
  <c r="L25" i="2" s="1"/>
  <c r="M25" i="2" s="1"/>
  <c r="J24" i="2"/>
  <c r="I24" i="2"/>
  <c r="H24" i="2"/>
  <c r="G24" i="2"/>
  <c r="F24" i="2"/>
  <c r="E24" i="2"/>
  <c r="D24" i="2"/>
  <c r="K24" i="2" s="1"/>
  <c r="L24" i="2" s="1"/>
  <c r="M24" i="2" s="1"/>
  <c r="J23" i="2"/>
  <c r="I23" i="2"/>
  <c r="H23" i="2"/>
  <c r="G23" i="2"/>
  <c r="F23" i="2"/>
  <c r="E23" i="2"/>
  <c r="D23" i="2"/>
  <c r="K23" i="2" s="1"/>
  <c r="L23" i="2" s="1"/>
  <c r="M23" i="2" s="1"/>
  <c r="J22" i="2"/>
  <c r="I22" i="2"/>
  <c r="H22" i="2"/>
  <c r="G22" i="2"/>
  <c r="F22" i="2"/>
  <c r="E22" i="2"/>
  <c r="D22" i="2"/>
  <c r="K22" i="2" s="1"/>
  <c r="L22" i="2" s="1"/>
  <c r="M22" i="2" s="1"/>
  <c r="J21" i="2"/>
  <c r="I21" i="2"/>
  <c r="H21" i="2"/>
  <c r="G21" i="2"/>
  <c r="F21" i="2"/>
  <c r="E21" i="2"/>
  <c r="D21" i="2"/>
  <c r="K21" i="2" s="1"/>
  <c r="L21" i="2" s="1"/>
  <c r="M21" i="2" s="1"/>
  <c r="J20" i="2"/>
  <c r="I20" i="2"/>
  <c r="H20" i="2"/>
  <c r="G20" i="2"/>
  <c r="F20" i="2"/>
  <c r="E20" i="2"/>
  <c r="D20" i="2"/>
  <c r="K20" i="2" s="1"/>
  <c r="L20" i="2" s="1"/>
  <c r="M20" i="2" s="1"/>
  <c r="J19" i="2"/>
  <c r="I19" i="2"/>
  <c r="H19" i="2"/>
  <c r="G19" i="2"/>
  <c r="F19" i="2"/>
  <c r="E19" i="2"/>
  <c r="D19" i="2"/>
  <c r="K19" i="2" s="1"/>
  <c r="L19" i="2" s="1"/>
  <c r="M19" i="2" s="1"/>
  <c r="J18" i="2"/>
  <c r="I18" i="2"/>
  <c r="H18" i="2"/>
  <c r="G18" i="2"/>
  <c r="F18" i="2"/>
  <c r="E18" i="2"/>
  <c r="D18" i="2"/>
  <c r="K18" i="2" s="1"/>
  <c r="L18" i="2" s="1"/>
  <c r="M18" i="2" s="1"/>
  <c r="J17" i="2"/>
  <c r="I17" i="2"/>
  <c r="H17" i="2"/>
  <c r="G17" i="2"/>
  <c r="F17" i="2"/>
  <c r="E17" i="2"/>
  <c r="D17" i="2"/>
  <c r="K17" i="2" s="1"/>
  <c r="L17" i="2" s="1"/>
  <c r="M17" i="2" s="1"/>
  <c r="J16" i="2"/>
  <c r="I16" i="2"/>
  <c r="H16" i="2"/>
  <c r="G16" i="2"/>
  <c r="F16" i="2"/>
  <c r="E16" i="2"/>
  <c r="D16" i="2"/>
  <c r="K16" i="2" s="1"/>
  <c r="L16" i="2" s="1"/>
  <c r="M16" i="2" s="1"/>
  <c r="J15" i="2"/>
  <c r="I15" i="2"/>
  <c r="H15" i="2"/>
  <c r="G15" i="2"/>
  <c r="F15" i="2"/>
  <c r="E15" i="2"/>
  <c r="D15" i="2"/>
  <c r="K15" i="2" s="1"/>
  <c r="L15" i="2" s="1"/>
  <c r="M15" i="2" s="1"/>
  <c r="J14" i="2"/>
  <c r="I14" i="2"/>
  <c r="H14" i="2"/>
  <c r="G14" i="2"/>
  <c r="F14" i="2"/>
  <c r="E14" i="2"/>
  <c r="D14" i="2"/>
  <c r="K14" i="2" s="1"/>
  <c r="L14" i="2" s="1"/>
  <c r="M14" i="2" s="1"/>
  <c r="J13" i="2"/>
  <c r="I13" i="2"/>
  <c r="H13" i="2"/>
  <c r="G13" i="2"/>
  <c r="F13" i="2"/>
  <c r="E13" i="2"/>
  <c r="D13" i="2"/>
  <c r="K13" i="2" s="1"/>
  <c r="L13" i="2" s="1"/>
  <c r="M13" i="2" s="1"/>
  <c r="J12" i="2"/>
  <c r="I12" i="2"/>
  <c r="H12" i="2"/>
  <c r="G12" i="2"/>
  <c r="F12" i="2"/>
  <c r="E12" i="2"/>
  <c r="D12" i="2"/>
  <c r="K12" i="2" s="1"/>
  <c r="L12" i="2" s="1"/>
  <c r="M12" i="2" s="1"/>
  <c r="J11" i="2"/>
  <c r="I11" i="2"/>
  <c r="H11" i="2"/>
  <c r="G11" i="2"/>
  <c r="F11" i="2"/>
  <c r="E11" i="2"/>
  <c r="D11" i="2"/>
  <c r="K11" i="2" s="1"/>
  <c r="L11" i="2" s="1"/>
  <c r="M11" i="2" s="1"/>
  <c r="J10" i="2"/>
  <c r="I10" i="2"/>
  <c r="H10" i="2"/>
  <c r="G10" i="2"/>
  <c r="F10" i="2"/>
  <c r="E10" i="2"/>
  <c r="D10" i="2"/>
  <c r="K10" i="2" s="1"/>
  <c r="L10" i="2" s="1"/>
  <c r="M10" i="2" s="1"/>
  <c r="J9" i="2"/>
  <c r="I9" i="2"/>
  <c r="H9" i="2"/>
  <c r="G9" i="2"/>
  <c r="F9" i="2"/>
  <c r="E9" i="2"/>
  <c r="D9" i="2"/>
  <c r="K9" i="2" s="1"/>
  <c r="L9" i="2" s="1"/>
  <c r="M9" i="2" s="1"/>
  <c r="J8" i="2"/>
  <c r="I8" i="2"/>
  <c r="H8" i="2"/>
  <c r="G8" i="2"/>
  <c r="F8" i="2"/>
  <c r="E8" i="2"/>
  <c r="D8" i="2"/>
  <c r="K8" i="2" s="1"/>
  <c r="L8" i="2" s="1"/>
  <c r="M8" i="2" s="1"/>
  <c r="J7" i="2"/>
  <c r="I7" i="2"/>
  <c r="H7" i="2"/>
  <c r="G7" i="2"/>
  <c r="F7" i="2"/>
  <c r="E7" i="2"/>
  <c r="D7" i="2"/>
  <c r="K7" i="2" s="1"/>
  <c r="L7" i="2" s="1"/>
  <c r="M7" i="2" s="1"/>
  <c r="J6" i="2"/>
  <c r="I6" i="2"/>
  <c r="H6" i="2"/>
  <c r="G6" i="2"/>
  <c r="F6" i="2"/>
  <c r="E6" i="2"/>
  <c r="D6" i="2"/>
  <c r="K6" i="2" s="1"/>
  <c r="L6" i="2" s="1"/>
  <c r="P16" i="2" l="1"/>
  <c r="P15" i="2"/>
  <c r="P14" i="2"/>
  <c r="P13" i="2"/>
  <c r="P12" i="2"/>
  <c r="P11" i="2"/>
  <c r="P10" i="2"/>
  <c r="P9" i="2"/>
  <c r="M6" i="2"/>
  <c r="M3" i="2" s="1"/>
  <c r="K82" i="1" l="1"/>
  <c r="J82" i="1"/>
  <c r="I82" i="1"/>
  <c r="H82" i="1"/>
  <c r="G82" i="1"/>
  <c r="F82" i="1"/>
  <c r="E82" i="1"/>
  <c r="K81" i="1"/>
  <c r="J81" i="1"/>
  <c r="I81" i="1"/>
  <c r="H81" i="1"/>
  <c r="G81" i="1"/>
  <c r="F81" i="1"/>
  <c r="E81" i="1"/>
  <c r="K80" i="1"/>
  <c r="J80" i="1"/>
  <c r="I80" i="1"/>
  <c r="H80" i="1"/>
  <c r="G80" i="1"/>
  <c r="F80" i="1"/>
  <c r="E80" i="1"/>
  <c r="K79" i="1"/>
  <c r="J79" i="1"/>
  <c r="I79" i="1"/>
  <c r="H79" i="1"/>
  <c r="G79" i="1"/>
  <c r="F79" i="1"/>
  <c r="E79" i="1"/>
  <c r="K78" i="1"/>
  <c r="J78" i="1"/>
  <c r="I78" i="1"/>
  <c r="H78" i="1"/>
  <c r="G78" i="1"/>
  <c r="F78" i="1"/>
  <c r="E78" i="1"/>
  <c r="K77" i="1"/>
  <c r="J77" i="1"/>
  <c r="I77" i="1"/>
  <c r="H77" i="1"/>
  <c r="G77" i="1"/>
  <c r="F77" i="1"/>
  <c r="E77" i="1"/>
  <c r="K76" i="1"/>
  <c r="J76" i="1"/>
  <c r="I76" i="1"/>
  <c r="H76" i="1"/>
  <c r="G76" i="1"/>
  <c r="F76" i="1"/>
  <c r="E76" i="1"/>
  <c r="K75" i="1"/>
  <c r="J75" i="1"/>
  <c r="I75" i="1"/>
  <c r="H75" i="1"/>
  <c r="G75" i="1"/>
  <c r="F75" i="1"/>
  <c r="E75" i="1"/>
  <c r="K74" i="1"/>
  <c r="J74" i="1"/>
  <c r="I74" i="1"/>
  <c r="H74" i="1"/>
  <c r="G74" i="1"/>
  <c r="F74" i="1"/>
  <c r="E74" i="1"/>
  <c r="K73" i="1"/>
  <c r="J73" i="1"/>
  <c r="I73" i="1"/>
  <c r="H73" i="1"/>
  <c r="G73" i="1"/>
  <c r="F73" i="1"/>
  <c r="E73" i="1"/>
  <c r="K72" i="1"/>
  <c r="J72" i="1"/>
  <c r="I72" i="1"/>
  <c r="H72" i="1"/>
  <c r="G72" i="1"/>
  <c r="F72" i="1"/>
  <c r="E72" i="1"/>
  <c r="K71" i="1"/>
  <c r="J71" i="1"/>
  <c r="I71" i="1"/>
  <c r="H71" i="1"/>
  <c r="G71" i="1"/>
  <c r="F71" i="1"/>
  <c r="E71" i="1"/>
  <c r="K70" i="1"/>
  <c r="J70" i="1"/>
  <c r="I70" i="1"/>
  <c r="H70" i="1"/>
  <c r="G70" i="1"/>
  <c r="F70" i="1"/>
  <c r="E70" i="1"/>
  <c r="K69" i="1"/>
  <c r="J69" i="1"/>
  <c r="I69" i="1"/>
  <c r="H69" i="1"/>
  <c r="G69" i="1"/>
  <c r="F69" i="1"/>
  <c r="E69" i="1"/>
  <c r="K68" i="1"/>
  <c r="J68" i="1"/>
  <c r="I68" i="1"/>
  <c r="H68" i="1"/>
  <c r="G68" i="1"/>
  <c r="F68" i="1"/>
  <c r="E68" i="1"/>
  <c r="K67" i="1"/>
  <c r="J67" i="1"/>
  <c r="I67" i="1"/>
  <c r="H67" i="1"/>
  <c r="G67" i="1"/>
  <c r="F67" i="1"/>
  <c r="E67" i="1"/>
  <c r="K66" i="1"/>
  <c r="J66" i="1"/>
  <c r="I66" i="1"/>
  <c r="H66" i="1"/>
  <c r="G66" i="1"/>
  <c r="F66" i="1"/>
  <c r="E66" i="1"/>
  <c r="K65" i="1"/>
  <c r="J65" i="1"/>
  <c r="I65" i="1"/>
  <c r="H65" i="1"/>
  <c r="G65" i="1"/>
  <c r="F65" i="1"/>
  <c r="E65" i="1"/>
  <c r="K64" i="1"/>
  <c r="J64" i="1"/>
  <c r="I64" i="1"/>
  <c r="H64" i="1"/>
  <c r="G64" i="1"/>
  <c r="F64" i="1"/>
  <c r="E64" i="1"/>
  <c r="K63" i="1"/>
  <c r="J63" i="1"/>
  <c r="I63" i="1"/>
  <c r="H63" i="1"/>
  <c r="G63" i="1"/>
  <c r="F63" i="1"/>
  <c r="E63" i="1"/>
  <c r="K62" i="1"/>
  <c r="J62" i="1"/>
  <c r="I62" i="1"/>
  <c r="H62" i="1"/>
  <c r="G62" i="1"/>
  <c r="F62" i="1"/>
  <c r="E62" i="1"/>
  <c r="K61" i="1"/>
  <c r="J61" i="1"/>
  <c r="I61" i="1"/>
  <c r="H61" i="1"/>
  <c r="G61" i="1"/>
  <c r="F61" i="1"/>
  <c r="E61" i="1"/>
  <c r="K60" i="1"/>
  <c r="J60" i="1"/>
  <c r="I60" i="1"/>
  <c r="H60" i="1"/>
  <c r="G60" i="1"/>
  <c r="F60" i="1"/>
  <c r="E60" i="1"/>
  <c r="K59" i="1"/>
  <c r="J59" i="1"/>
  <c r="I59" i="1"/>
  <c r="H59" i="1"/>
  <c r="G59" i="1"/>
  <c r="F59" i="1"/>
  <c r="E59" i="1"/>
  <c r="K58" i="1"/>
  <c r="J58" i="1"/>
  <c r="I58" i="1"/>
  <c r="H58" i="1"/>
  <c r="G58" i="1"/>
  <c r="F58" i="1"/>
  <c r="E58" i="1"/>
  <c r="K57" i="1"/>
  <c r="J57" i="1"/>
  <c r="I57" i="1"/>
  <c r="H57" i="1"/>
  <c r="G57" i="1"/>
  <c r="F57" i="1"/>
  <c r="E57" i="1"/>
  <c r="K56" i="1"/>
  <c r="J56" i="1"/>
  <c r="I56" i="1"/>
  <c r="H56" i="1"/>
  <c r="G56" i="1"/>
  <c r="F56" i="1"/>
  <c r="E56" i="1"/>
  <c r="K55" i="1"/>
  <c r="J55" i="1"/>
  <c r="I55" i="1"/>
  <c r="H55" i="1"/>
  <c r="G55" i="1"/>
  <c r="F55" i="1"/>
  <c r="E55" i="1"/>
  <c r="K54" i="1"/>
  <c r="J54" i="1"/>
  <c r="I54" i="1"/>
  <c r="H54" i="1"/>
  <c r="G54" i="1"/>
  <c r="F54" i="1"/>
  <c r="E54" i="1"/>
  <c r="K53" i="1"/>
  <c r="J53" i="1"/>
  <c r="I53" i="1"/>
  <c r="H53" i="1"/>
  <c r="G53" i="1"/>
  <c r="F53" i="1"/>
  <c r="E53" i="1"/>
  <c r="K52" i="1"/>
  <c r="J52" i="1"/>
  <c r="I52" i="1"/>
  <c r="H52" i="1"/>
  <c r="G52" i="1"/>
  <c r="F52" i="1"/>
  <c r="E52" i="1"/>
  <c r="K51" i="1"/>
  <c r="J51" i="1"/>
  <c r="I51" i="1"/>
  <c r="H51" i="1"/>
  <c r="G51" i="1"/>
  <c r="F51" i="1"/>
  <c r="E51" i="1"/>
  <c r="K50" i="1"/>
  <c r="J50" i="1"/>
  <c r="I50" i="1"/>
  <c r="H50" i="1"/>
  <c r="G50" i="1"/>
  <c r="F50" i="1"/>
  <c r="E50" i="1"/>
  <c r="K49" i="1"/>
  <c r="J49" i="1"/>
  <c r="I49" i="1"/>
  <c r="H49" i="1"/>
  <c r="G49" i="1"/>
  <c r="F49" i="1"/>
  <c r="E49" i="1"/>
  <c r="K48" i="1"/>
  <c r="J48" i="1"/>
  <c r="I48" i="1"/>
  <c r="H48" i="1"/>
  <c r="G48" i="1"/>
  <c r="F48" i="1"/>
  <c r="E48" i="1"/>
  <c r="K47" i="1"/>
  <c r="J47" i="1"/>
  <c r="I47" i="1"/>
  <c r="H47" i="1"/>
  <c r="G47" i="1"/>
  <c r="F47" i="1"/>
  <c r="E47" i="1"/>
  <c r="K46" i="1"/>
  <c r="J46" i="1"/>
  <c r="I46" i="1"/>
  <c r="H46" i="1"/>
  <c r="G46" i="1"/>
  <c r="F46" i="1"/>
  <c r="E46" i="1"/>
  <c r="K45" i="1"/>
  <c r="J45" i="1"/>
  <c r="I45" i="1"/>
  <c r="H45" i="1"/>
  <c r="G45" i="1"/>
  <c r="F45" i="1"/>
  <c r="E45" i="1"/>
  <c r="K44" i="1"/>
  <c r="J44" i="1"/>
  <c r="I44" i="1"/>
  <c r="H44" i="1"/>
  <c r="G44" i="1"/>
  <c r="F44" i="1"/>
  <c r="E44" i="1"/>
  <c r="K43" i="1"/>
  <c r="J43" i="1"/>
  <c r="I43" i="1"/>
  <c r="H43" i="1"/>
  <c r="G43" i="1"/>
  <c r="F43" i="1"/>
  <c r="E43" i="1"/>
  <c r="K42" i="1"/>
  <c r="J42" i="1"/>
  <c r="I42" i="1"/>
  <c r="H42" i="1"/>
  <c r="G42" i="1"/>
  <c r="F42" i="1"/>
  <c r="E42" i="1"/>
  <c r="K41" i="1"/>
  <c r="J41" i="1"/>
  <c r="I41" i="1"/>
  <c r="H41" i="1"/>
  <c r="G41" i="1"/>
  <c r="F41" i="1"/>
  <c r="E41" i="1"/>
  <c r="K40" i="1"/>
  <c r="J40" i="1"/>
  <c r="I40" i="1"/>
  <c r="H40" i="1"/>
  <c r="G40" i="1"/>
  <c r="F40" i="1"/>
  <c r="E40" i="1"/>
  <c r="K39" i="1"/>
  <c r="J39" i="1"/>
  <c r="I39" i="1"/>
  <c r="H39" i="1"/>
  <c r="G39" i="1"/>
  <c r="F39" i="1"/>
  <c r="E39" i="1"/>
  <c r="K38" i="1"/>
  <c r="J38" i="1"/>
  <c r="I38" i="1"/>
  <c r="H38" i="1"/>
  <c r="G38" i="1"/>
  <c r="F38" i="1"/>
  <c r="E38" i="1"/>
  <c r="K37" i="1"/>
  <c r="J37" i="1"/>
  <c r="I37" i="1"/>
  <c r="H37" i="1"/>
  <c r="G37" i="1"/>
  <c r="F37" i="1"/>
  <c r="E37" i="1"/>
  <c r="K36" i="1"/>
  <c r="J36" i="1"/>
  <c r="I36" i="1"/>
  <c r="H36" i="1"/>
  <c r="G36" i="1"/>
  <c r="F36" i="1"/>
  <c r="E36" i="1"/>
  <c r="K35" i="1"/>
  <c r="J35" i="1"/>
  <c r="I35" i="1"/>
  <c r="H35" i="1"/>
  <c r="G35" i="1"/>
  <c r="F35" i="1"/>
  <c r="E35" i="1"/>
  <c r="K34" i="1"/>
  <c r="J34" i="1"/>
  <c r="I34" i="1"/>
  <c r="H34" i="1"/>
  <c r="G34" i="1"/>
  <c r="F34" i="1"/>
  <c r="E34" i="1"/>
  <c r="K33" i="1"/>
  <c r="J33" i="1"/>
  <c r="I33" i="1"/>
  <c r="H33" i="1"/>
  <c r="G33" i="1"/>
  <c r="F33" i="1"/>
  <c r="E33" i="1"/>
  <c r="K32" i="1"/>
  <c r="J32" i="1"/>
  <c r="I32" i="1"/>
  <c r="H32" i="1"/>
  <c r="G32" i="1"/>
  <c r="F32" i="1"/>
  <c r="E32" i="1"/>
  <c r="K31" i="1"/>
  <c r="J31" i="1"/>
  <c r="I31" i="1"/>
  <c r="H31" i="1"/>
  <c r="G31" i="1"/>
  <c r="F31" i="1"/>
  <c r="E31" i="1"/>
  <c r="K30" i="1"/>
  <c r="J30" i="1"/>
  <c r="I30" i="1"/>
  <c r="H30" i="1"/>
  <c r="G30" i="1"/>
  <c r="F30" i="1"/>
  <c r="E30" i="1"/>
  <c r="K29" i="1"/>
  <c r="J29" i="1"/>
  <c r="I29" i="1"/>
  <c r="H29" i="1"/>
  <c r="G29" i="1"/>
  <c r="F29" i="1"/>
  <c r="E29" i="1"/>
  <c r="K28" i="1"/>
  <c r="J28" i="1"/>
  <c r="I28" i="1"/>
  <c r="H28" i="1"/>
  <c r="G28" i="1"/>
  <c r="F28" i="1"/>
  <c r="E28" i="1"/>
  <c r="K27" i="1"/>
  <c r="J27" i="1"/>
  <c r="I27" i="1"/>
  <c r="H27" i="1"/>
  <c r="G27" i="1"/>
  <c r="F27" i="1"/>
  <c r="E27" i="1"/>
  <c r="K26" i="1"/>
  <c r="J26" i="1"/>
  <c r="I26" i="1"/>
  <c r="H26" i="1"/>
  <c r="G26" i="1"/>
  <c r="F26" i="1"/>
  <c r="E26" i="1"/>
  <c r="K25" i="1"/>
  <c r="J25" i="1"/>
  <c r="I25" i="1"/>
  <c r="H25" i="1"/>
  <c r="G25" i="1"/>
  <c r="F25" i="1"/>
  <c r="E25" i="1"/>
  <c r="K24" i="1"/>
  <c r="J24" i="1"/>
  <c r="I24" i="1"/>
  <c r="H24" i="1"/>
  <c r="G24" i="1"/>
  <c r="F24" i="1"/>
  <c r="E24" i="1"/>
  <c r="K23" i="1"/>
  <c r="J23" i="1"/>
  <c r="I23" i="1"/>
  <c r="H23" i="1"/>
  <c r="G23" i="1"/>
  <c r="F23" i="1"/>
  <c r="E23" i="1"/>
  <c r="K22" i="1"/>
  <c r="J22" i="1"/>
  <c r="I22" i="1"/>
  <c r="H22" i="1"/>
  <c r="G22" i="1"/>
  <c r="F22" i="1"/>
  <c r="E22" i="1"/>
  <c r="K21" i="1"/>
  <c r="J21" i="1"/>
  <c r="I21" i="1"/>
  <c r="H21" i="1"/>
  <c r="G21" i="1"/>
  <c r="F21" i="1"/>
  <c r="E21" i="1"/>
  <c r="K20" i="1"/>
  <c r="J20" i="1"/>
  <c r="I20" i="1"/>
  <c r="H20" i="1"/>
  <c r="G20" i="1"/>
  <c r="F20" i="1"/>
  <c r="E20" i="1"/>
  <c r="K19" i="1"/>
  <c r="J19" i="1"/>
  <c r="I19" i="1"/>
  <c r="H19" i="1"/>
  <c r="G19" i="1"/>
  <c r="F19" i="1"/>
  <c r="E19" i="1"/>
  <c r="K18" i="1"/>
  <c r="J18" i="1"/>
  <c r="I18" i="1"/>
  <c r="H18" i="1"/>
  <c r="G18" i="1"/>
  <c r="F18" i="1"/>
  <c r="E18" i="1"/>
  <c r="K17" i="1"/>
  <c r="J17" i="1"/>
  <c r="I17" i="1"/>
  <c r="H17" i="1"/>
  <c r="G17" i="1"/>
  <c r="F17" i="1"/>
  <c r="E17" i="1"/>
  <c r="K16" i="1"/>
  <c r="J16" i="1"/>
  <c r="I16" i="1"/>
  <c r="H16" i="1"/>
  <c r="G16" i="1"/>
  <c r="F16" i="1"/>
  <c r="E16" i="1"/>
  <c r="K15" i="1"/>
  <c r="J15" i="1"/>
  <c r="I15" i="1"/>
  <c r="H15" i="1"/>
  <c r="G15" i="1"/>
  <c r="F15" i="1"/>
  <c r="E15" i="1"/>
  <c r="K14" i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12" i="1"/>
  <c r="I12" i="1"/>
  <c r="H12" i="1"/>
  <c r="G12" i="1"/>
  <c r="F12" i="1"/>
  <c r="E12" i="1"/>
  <c r="K11" i="1"/>
  <c r="J11" i="1"/>
  <c r="I11" i="1"/>
  <c r="H11" i="1"/>
  <c r="G11" i="1"/>
  <c r="F11" i="1"/>
  <c r="E11" i="1"/>
  <c r="K10" i="1"/>
  <c r="J10" i="1"/>
  <c r="I10" i="1"/>
  <c r="H10" i="1"/>
  <c r="G10" i="1"/>
  <c r="F10" i="1"/>
  <c r="E10" i="1"/>
  <c r="K9" i="1"/>
  <c r="J9" i="1"/>
  <c r="I9" i="1"/>
  <c r="H9" i="1"/>
  <c r="G9" i="1"/>
  <c r="F9" i="1"/>
  <c r="E9" i="1"/>
  <c r="K8" i="1"/>
  <c r="J8" i="1"/>
  <c r="I8" i="1"/>
  <c r="H8" i="1"/>
  <c r="G8" i="1"/>
  <c r="F8" i="1"/>
  <c r="E8" i="1"/>
  <c r="K7" i="1"/>
  <c r="J7" i="1"/>
  <c r="I7" i="1"/>
  <c r="H7" i="1"/>
  <c r="G7" i="1"/>
  <c r="F7" i="1"/>
  <c r="E7" i="1"/>
  <c r="K6" i="1"/>
  <c r="J6" i="1"/>
  <c r="I6" i="1"/>
  <c r="H6" i="1"/>
  <c r="G6" i="1"/>
  <c r="F6" i="1"/>
  <c r="E6" i="1"/>
  <c r="L78" i="1" l="1"/>
  <c r="M78" i="1" s="1"/>
  <c r="N78" i="1" s="1"/>
  <c r="L32" i="1"/>
  <c r="M32" i="1" s="1"/>
  <c r="N32" i="1" s="1"/>
  <c r="L40" i="1"/>
  <c r="M40" i="1" s="1"/>
  <c r="N40" i="1" s="1"/>
  <c r="L48" i="1"/>
  <c r="M48" i="1" s="1"/>
  <c r="N48" i="1" s="1"/>
  <c r="L64" i="1"/>
  <c r="M64" i="1" s="1"/>
  <c r="N64" i="1" s="1"/>
  <c r="L9" i="1"/>
  <c r="M9" i="1" s="1"/>
  <c r="N9" i="1" s="1"/>
  <c r="L17" i="1"/>
  <c r="M17" i="1" s="1"/>
  <c r="N17" i="1" s="1"/>
  <c r="L25" i="1"/>
  <c r="M25" i="1" s="1"/>
  <c r="N25" i="1" s="1"/>
  <c r="L33" i="1"/>
  <c r="M33" i="1" s="1"/>
  <c r="N33" i="1" s="1"/>
  <c r="L41" i="1"/>
  <c r="M41" i="1" s="1"/>
  <c r="N41" i="1" s="1"/>
  <c r="L49" i="1"/>
  <c r="M49" i="1" s="1"/>
  <c r="N49" i="1" s="1"/>
  <c r="L57" i="1"/>
  <c r="M57" i="1" s="1"/>
  <c r="N57" i="1" s="1"/>
  <c r="L65" i="1"/>
  <c r="M65" i="1" s="1"/>
  <c r="N65" i="1" s="1"/>
  <c r="L73" i="1"/>
  <c r="M73" i="1" s="1"/>
  <c r="N73" i="1" s="1"/>
  <c r="L8" i="1"/>
  <c r="M8" i="1" s="1"/>
  <c r="N8" i="1" s="1"/>
  <c r="L16" i="1"/>
  <c r="M16" i="1" s="1"/>
  <c r="N16" i="1" s="1"/>
  <c r="L24" i="1"/>
  <c r="M24" i="1" s="1"/>
  <c r="N24" i="1" s="1"/>
  <c r="L56" i="1"/>
  <c r="M56" i="1" s="1"/>
  <c r="N56" i="1" s="1"/>
  <c r="L72" i="1"/>
  <c r="M72" i="1" s="1"/>
  <c r="N72" i="1" s="1"/>
  <c r="L7" i="1"/>
  <c r="M7" i="1" s="1"/>
  <c r="N7" i="1" s="1"/>
  <c r="L15" i="1"/>
  <c r="M15" i="1" s="1"/>
  <c r="N15" i="1" s="1"/>
  <c r="L23" i="1"/>
  <c r="M23" i="1" s="1"/>
  <c r="N23" i="1" s="1"/>
  <c r="L31" i="1"/>
  <c r="M31" i="1" s="1"/>
  <c r="N31" i="1" s="1"/>
  <c r="L39" i="1"/>
  <c r="M39" i="1" s="1"/>
  <c r="N39" i="1" s="1"/>
  <c r="L47" i="1"/>
  <c r="M47" i="1" s="1"/>
  <c r="N47" i="1" s="1"/>
  <c r="L55" i="1"/>
  <c r="M55" i="1" s="1"/>
  <c r="N55" i="1" s="1"/>
  <c r="L63" i="1"/>
  <c r="M63" i="1" s="1"/>
  <c r="N63" i="1" s="1"/>
  <c r="L71" i="1"/>
  <c r="M71" i="1" s="1"/>
  <c r="N71" i="1" s="1"/>
  <c r="L79" i="1"/>
  <c r="M79" i="1" s="1"/>
  <c r="N79" i="1" s="1"/>
  <c r="L54" i="1"/>
  <c r="M54" i="1" s="1"/>
  <c r="N54" i="1" s="1"/>
  <c r="L13" i="1"/>
  <c r="M13" i="1" s="1"/>
  <c r="N13" i="1" s="1"/>
  <c r="L21" i="1"/>
  <c r="M21" i="1" s="1"/>
  <c r="N21" i="1" s="1"/>
  <c r="L29" i="1"/>
  <c r="M29" i="1" s="1"/>
  <c r="N29" i="1" s="1"/>
  <c r="L37" i="1"/>
  <c r="M37" i="1" s="1"/>
  <c r="N37" i="1" s="1"/>
  <c r="L45" i="1"/>
  <c r="M45" i="1" s="1"/>
  <c r="N45" i="1" s="1"/>
  <c r="L53" i="1"/>
  <c r="M53" i="1" s="1"/>
  <c r="N53" i="1" s="1"/>
  <c r="L61" i="1"/>
  <c r="M61" i="1" s="1"/>
  <c r="N61" i="1" s="1"/>
  <c r="L69" i="1"/>
  <c r="M69" i="1" s="1"/>
  <c r="N69" i="1" s="1"/>
  <c r="L77" i="1"/>
  <c r="M77" i="1" s="1"/>
  <c r="N77" i="1" s="1"/>
  <c r="L14" i="1"/>
  <c r="M14" i="1" s="1"/>
  <c r="N14" i="1" s="1"/>
  <c r="L30" i="1"/>
  <c r="M30" i="1" s="1"/>
  <c r="N30" i="1" s="1"/>
  <c r="L38" i="1"/>
  <c r="M38" i="1" s="1"/>
  <c r="N38" i="1" s="1"/>
  <c r="L46" i="1"/>
  <c r="M46" i="1" s="1"/>
  <c r="N46" i="1" s="1"/>
  <c r="L70" i="1"/>
  <c r="M70" i="1" s="1"/>
  <c r="N70" i="1" s="1"/>
  <c r="L12" i="1"/>
  <c r="M12" i="1" s="1"/>
  <c r="N12" i="1" s="1"/>
  <c r="L20" i="1"/>
  <c r="M20" i="1" s="1"/>
  <c r="N20" i="1" s="1"/>
  <c r="L28" i="1"/>
  <c r="M28" i="1" s="1"/>
  <c r="N28" i="1" s="1"/>
  <c r="L36" i="1"/>
  <c r="M36" i="1" s="1"/>
  <c r="N36" i="1" s="1"/>
  <c r="L44" i="1"/>
  <c r="M44" i="1" s="1"/>
  <c r="N44" i="1" s="1"/>
  <c r="L52" i="1"/>
  <c r="M52" i="1" s="1"/>
  <c r="N52" i="1" s="1"/>
  <c r="L60" i="1"/>
  <c r="M60" i="1" s="1"/>
  <c r="N60" i="1" s="1"/>
  <c r="L68" i="1"/>
  <c r="M68" i="1" s="1"/>
  <c r="N68" i="1" s="1"/>
  <c r="L76" i="1"/>
  <c r="M76" i="1" s="1"/>
  <c r="N76" i="1" s="1"/>
  <c r="L11" i="1"/>
  <c r="M11" i="1" s="1"/>
  <c r="N11" i="1" s="1"/>
  <c r="L19" i="1"/>
  <c r="M19" i="1" s="1"/>
  <c r="N19" i="1" s="1"/>
  <c r="L27" i="1"/>
  <c r="M27" i="1" s="1"/>
  <c r="N27" i="1" s="1"/>
  <c r="L35" i="1"/>
  <c r="M35" i="1" s="1"/>
  <c r="N35" i="1" s="1"/>
  <c r="L43" i="1"/>
  <c r="M43" i="1" s="1"/>
  <c r="N43" i="1" s="1"/>
  <c r="L51" i="1"/>
  <c r="M51" i="1" s="1"/>
  <c r="N51" i="1" s="1"/>
  <c r="L59" i="1"/>
  <c r="M59" i="1" s="1"/>
  <c r="N59" i="1" s="1"/>
  <c r="L67" i="1"/>
  <c r="M67" i="1" s="1"/>
  <c r="N67" i="1" s="1"/>
  <c r="L75" i="1"/>
  <c r="M75" i="1" s="1"/>
  <c r="N75" i="1" s="1"/>
  <c r="L6" i="1"/>
  <c r="M6" i="1" s="1"/>
  <c r="L22" i="1"/>
  <c r="M22" i="1" s="1"/>
  <c r="N22" i="1" s="1"/>
  <c r="L62" i="1"/>
  <c r="M62" i="1" s="1"/>
  <c r="N62" i="1" s="1"/>
  <c r="L10" i="1"/>
  <c r="M10" i="1" s="1"/>
  <c r="N10" i="1" s="1"/>
  <c r="L18" i="1"/>
  <c r="M18" i="1" s="1"/>
  <c r="N18" i="1" s="1"/>
  <c r="L26" i="1"/>
  <c r="M26" i="1" s="1"/>
  <c r="N26" i="1" s="1"/>
  <c r="L34" i="1"/>
  <c r="M34" i="1" s="1"/>
  <c r="N34" i="1" s="1"/>
  <c r="L42" i="1"/>
  <c r="M42" i="1" s="1"/>
  <c r="N42" i="1" s="1"/>
  <c r="L50" i="1"/>
  <c r="M50" i="1" s="1"/>
  <c r="N50" i="1" s="1"/>
  <c r="L58" i="1"/>
  <c r="M58" i="1" s="1"/>
  <c r="N58" i="1" s="1"/>
  <c r="L66" i="1"/>
  <c r="M66" i="1" s="1"/>
  <c r="N66" i="1" s="1"/>
  <c r="L74" i="1"/>
  <c r="M74" i="1" s="1"/>
  <c r="N74" i="1" s="1"/>
  <c r="L82" i="1"/>
  <c r="M82" i="1" s="1"/>
  <c r="N82" i="1" s="1"/>
  <c r="L81" i="1"/>
  <c r="M81" i="1" s="1"/>
  <c r="N81" i="1" s="1"/>
  <c r="L80" i="1"/>
  <c r="M80" i="1" s="1"/>
  <c r="N80" i="1" s="1"/>
  <c r="Q13" i="1" l="1"/>
  <c r="Q9" i="1"/>
  <c r="Q11" i="1"/>
  <c r="Q12" i="1"/>
  <c r="Q14" i="1"/>
  <c r="Q15" i="1"/>
  <c r="O3" i="1"/>
  <c r="Q16" i="1"/>
  <c r="Q10" i="1"/>
</calcChain>
</file>

<file path=xl/sharedStrings.xml><?xml version="1.0" encoding="utf-8"?>
<sst xmlns="http://schemas.openxmlformats.org/spreadsheetml/2006/main" count="74" uniqueCount="36">
  <si>
    <t>Product</t>
  </si>
  <si>
    <t>total</t>
  </si>
  <si>
    <t>Price</t>
  </si>
  <si>
    <t>Cell Phone</t>
  </si>
  <si>
    <t>Internet</t>
  </si>
  <si>
    <t>TV</t>
  </si>
  <si>
    <t>Cell</t>
  </si>
  <si>
    <t>Internet +TV</t>
  </si>
  <si>
    <t>Internet +Cell</t>
  </si>
  <si>
    <t>TV+Cell</t>
  </si>
  <si>
    <t>All 3</t>
  </si>
  <si>
    <t>max surp</t>
  </si>
  <si>
    <t>bought?</t>
  </si>
  <si>
    <t>revenue</t>
  </si>
  <si>
    <t>Frequency</t>
  </si>
  <si>
    <t>Penalty</t>
  </si>
  <si>
    <t>dev</t>
  </si>
  <si>
    <t>penalty</t>
  </si>
  <si>
    <t>TV-(I+TV)</t>
  </si>
  <si>
    <t>I-(I+TV)</t>
  </si>
  <si>
    <t>Cell-(I+Cell)</t>
  </si>
  <si>
    <t>I-(I+C)</t>
  </si>
  <si>
    <t>TV-(TV+Cell)</t>
  </si>
  <si>
    <t>Cell-(TV+Cell)</t>
  </si>
  <si>
    <t>(I+TV)-All</t>
  </si>
  <si>
    <t>(I+C)-All</t>
  </si>
  <si>
    <t>(TV+Cell)-All</t>
  </si>
  <si>
    <t>TV-All</t>
  </si>
  <si>
    <t>Cell-All</t>
  </si>
  <si>
    <t>I-All</t>
  </si>
  <si>
    <t>Total</t>
  </si>
  <si>
    <t>Customer id</t>
  </si>
  <si>
    <t>customer value of products</t>
  </si>
  <si>
    <t>customer id</t>
  </si>
  <si>
    <t>Customer valuation of Product</t>
  </si>
  <si>
    <t>Product 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</si>
</sst>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75B4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  <xf numFmtId="164" fontId="1" fillId="0" borderId="0" xfId="0" applyNumberFormat="1" applyFont="1"/>
    <xf numFmtId="0" fontId="1" fillId="0" borderId="0" xfId="0" applyFont="1" applyBorder="1"/>
    <xf numFmtId="0" fontId="0" fillId="0" borderId="0" xfId="0" applyBorder="1"/>
    <xf numFmtId="164" fontId="1" fillId="0" borderId="0" xfId="0" applyNumberFormat="1" applyFont="1" applyBorder="1"/>
    <xf numFmtId="0" fontId="0" fillId="4" borderId="2" xfId="0" applyFill="1" applyBorder="1"/>
    <xf numFmtId="0" fontId="1" fillId="4" borderId="3" xfId="0" applyFont="1" applyFill="1" applyBorder="1"/>
    <xf numFmtId="164" fontId="1" fillId="0" borderId="6" xfId="0" applyNumberFormat="1" applyFont="1" applyBorder="1"/>
    <xf numFmtId="164" fontId="1" fillId="0" borderId="8" xfId="0" applyNumberFormat="1" applyFont="1" applyBorder="1"/>
    <xf numFmtId="164" fontId="1" fillId="0" borderId="9" xfId="0" applyNumberFormat="1" applyFont="1" applyBorder="1"/>
    <xf numFmtId="0" fontId="1" fillId="4" borderId="4" xfId="0" applyFont="1" applyFill="1" applyBorder="1"/>
    <xf numFmtId="0" fontId="1" fillId="3" borderId="11" xfId="0" applyFont="1" applyFill="1" applyBorder="1"/>
    <xf numFmtId="0" fontId="1" fillId="3" borderId="12" xfId="0" applyFont="1" applyFill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2" fillId="5" borderId="11" xfId="0" applyFont="1" applyFill="1" applyBorder="1" applyAlignment="1">
      <alignment wrapText="1"/>
    </xf>
    <xf numFmtId="0" fontId="1" fillId="5" borderId="11" xfId="0" applyFont="1" applyFill="1" applyBorder="1" applyAlignment="1">
      <alignment wrapText="1"/>
    </xf>
    <xf numFmtId="0" fontId="2" fillId="5" borderId="12" xfId="0" applyFont="1" applyFill="1" applyBorder="1" applyAlignment="1">
      <alignment wrapText="1"/>
    </xf>
    <xf numFmtId="0" fontId="1" fillId="6" borderId="10" xfId="0" applyFont="1" applyFill="1" applyBorder="1"/>
    <xf numFmtId="0" fontId="1" fillId="6" borderId="11" xfId="0" applyFont="1" applyFill="1" applyBorder="1"/>
    <xf numFmtId="0" fontId="1" fillId="6" borderId="12" xfId="0" applyFont="1" applyFill="1" applyBorder="1"/>
    <xf numFmtId="0" fontId="1" fillId="5" borderId="12" xfId="0" applyFont="1" applyFill="1" applyBorder="1" applyAlignment="1">
      <alignment wrapText="1"/>
    </xf>
    <xf numFmtId="0" fontId="1" fillId="7" borderId="10" xfId="0" applyFont="1" applyFill="1" applyBorder="1" applyAlignment="1">
      <alignment wrapText="1"/>
    </xf>
    <xf numFmtId="0" fontId="2" fillId="7" borderId="11" xfId="0" applyFont="1" applyFill="1" applyBorder="1" applyAlignment="1">
      <alignment wrapText="1"/>
    </xf>
    <xf numFmtId="0" fontId="1" fillId="7" borderId="12" xfId="0" applyFont="1" applyFill="1" applyBorder="1" applyAlignment="1">
      <alignment wrapText="1"/>
    </xf>
    <xf numFmtId="0" fontId="4" fillId="8" borderId="1" xfId="0" applyFont="1" applyFill="1" applyBorder="1"/>
    <xf numFmtId="0" fontId="0" fillId="0" borderId="13" xfId="0" applyBorder="1"/>
    <xf numFmtId="0" fontId="0" fillId="0" borderId="14" xfId="0" applyBorder="1"/>
    <xf numFmtId="0" fontId="1" fillId="2" borderId="9" xfId="0" applyFont="1" applyFill="1" applyBorder="1"/>
    <xf numFmtId="0" fontId="1" fillId="0" borderId="10" xfId="0" applyFont="1" applyBorder="1"/>
    <xf numFmtId="164" fontId="1" fillId="0" borderId="5" xfId="0" applyNumberFormat="1" applyFont="1" applyBorder="1"/>
    <xf numFmtId="164" fontId="1" fillId="0" borderId="7" xfId="0" applyNumberFormat="1" applyFont="1" applyBorder="1"/>
    <xf numFmtId="0" fontId="1" fillId="8" borderId="12" xfId="0" applyFont="1" applyFill="1" applyBorder="1"/>
    <xf numFmtId="0" fontId="1" fillId="9" borderId="12" xfId="0" applyFont="1" applyFill="1" applyBorder="1" applyAlignment="1">
      <alignment wrapText="1"/>
    </xf>
    <xf numFmtId="0" fontId="1" fillId="8" borderId="1" xfId="0" applyFont="1" applyFill="1" applyBorder="1"/>
    <xf numFmtId="0" fontId="1" fillId="5" borderId="1" xfId="0" applyFont="1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0" fontId="1" fillId="6" borderId="1" xfId="0" applyFont="1" applyFill="1" applyBorder="1"/>
    <xf numFmtId="0" fontId="4" fillId="10" borderId="1" xfId="0" applyFont="1" applyFill="1" applyBorder="1"/>
    <xf numFmtId="0" fontId="5" fillId="0" borderId="10" xfId="0" applyFont="1" applyBorder="1"/>
    <xf numFmtId="0" fontId="5" fillId="0" borderId="11" xfId="0" applyFont="1" applyBorder="1"/>
    <xf numFmtId="0" fontId="3" fillId="0" borderId="12" xfId="0" applyFont="1" applyBorder="1"/>
    <xf numFmtId="0" fontId="1" fillId="2" borderId="1" xfId="0" applyFont="1" applyFill="1" applyBorder="1"/>
    <xf numFmtId="0" fontId="1" fillId="9" borderId="11" xfId="0" applyFont="1" applyFill="1" applyBorder="1"/>
    <xf numFmtId="0" fontId="1" fillId="9" borderId="12" xfId="0" applyFont="1" applyFill="1" applyBorder="1"/>
    <xf numFmtId="0" fontId="1" fillId="11" borderId="5" xfId="0" applyFont="1" applyFill="1" applyBorder="1"/>
    <xf numFmtId="0" fontId="1" fillId="11" borderId="0" xfId="0" applyFont="1" applyFill="1" applyBorder="1"/>
    <xf numFmtId="0" fontId="1" fillId="11" borderId="6" xfId="0" applyFont="1" applyFill="1" applyBorder="1"/>
    <xf numFmtId="0" fontId="1" fillId="11" borderId="9" xfId="0" applyFont="1" applyFill="1" applyBorder="1"/>
    <xf numFmtId="0" fontId="1" fillId="11" borderId="7" xfId="0" applyFont="1" applyFill="1" applyBorder="1"/>
    <xf numFmtId="0" fontId="1" fillId="11" borderId="8" xfId="0" applyFont="1" applyFill="1" applyBorder="1"/>
    <xf numFmtId="0" fontId="1" fillId="11" borderId="13" xfId="0" applyFont="1" applyFill="1" applyBorder="1"/>
    <xf numFmtId="0" fontId="1" fillId="0" borderId="13" xfId="0" applyFont="1" applyBorder="1"/>
    <xf numFmtId="0" fontId="1" fillId="0" borderId="14" xfId="0" applyFont="1" applyBorder="1"/>
    <xf numFmtId="0" fontId="6" fillId="0" borderId="1" xfId="0" applyFont="1" applyBorder="1" applyAlignment="1">
      <alignment horizontal="left"/>
    </xf>
    <xf numFmtId="0" fontId="0" fillId="0" borderId="1" xfId="0" applyBorder="1"/>
    <xf numFmtId="0" fontId="1" fillId="12" borderId="0" xfId="0" applyFont="1" applyFill="1"/>
    <xf numFmtId="0" fontId="5" fillId="0" borderId="12" xfId="0" applyFont="1" applyBorder="1"/>
    <xf numFmtId="0" fontId="5" fillId="0" borderId="1" xfId="0" applyFont="1" applyBorder="1"/>
    <xf numFmtId="0" fontId="2" fillId="0" borderId="12" xfId="0" applyFont="1" applyBorder="1"/>
    <xf numFmtId="0" fontId="5" fillId="12" borderId="10" xfId="0" applyFont="1" applyFill="1" applyBorder="1"/>
    <xf numFmtId="0" fontId="5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75B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C294-BFE4-4F09-8F24-96D98E07C9A9}">
  <dimension ref="A1:Q83"/>
  <sheetViews>
    <sheetView workbookViewId="0">
      <selection activeCell="E4" sqref="E4"/>
    </sheetView>
  </sheetViews>
  <sheetFormatPr defaultRowHeight="14.4" x14ac:dyDescent="0.3"/>
  <cols>
    <col min="4" max="4" width="12.5546875" customWidth="1"/>
  </cols>
  <sheetData>
    <row r="1" spans="1:17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 thickBot="1" x14ac:dyDescent="0.35">
      <c r="B3" s="1"/>
      <c r="C3" s="1"/>
      <c r="D3" s="1" t="s">
        <v>0</v>
      </c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/>
      <c r="M3" s="1" t="s">
        <v>1</v>
      </c>
      <c r="N3" s="2">
        <f>SUM(N6:N82)</f>
        <v>77</v>
      </c>
      <c r="O3" s="1"/>
      <c r="P3" s="1"/>
      <c r="Q3" s="1"/>
    </row>
    <row r="4" spans="1:17" ht="15" thickBot="1" x14ac:dyDescent="0.35">
      <c r="A4" s="9" t="s">
        <v>32</v>
      </c>
      <c r="B4" s="10"/>
      <c r="C4" s="14"/>
      <c r="D4" s="1" t="s">
        <v>2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1"/>
      <c r="M4" s="1"/>
      <c r="N4" s="1"/>
      <c r="O4" s="1"/>
      <c r="P4" s="1"/>
      <c r="Q4" s="1"/>
    </row>
    <row r="5" spans="1:17" ht="27.6" thickBot="1" x14ac:dyDescent="0.35">
      <c r="A5" s="32" t="s">
        <v>31</v>
      </c>
      <c r="B5" s="15" t="s">
        <v>4</v>
      </c>
      <c r="C5" s="15" t="s">
        <v>5</v>
      </c>
      <c r="D5" s="16" t="s">
        <v>3</v>
      </c>
      <c r="E5" s="29" t="s">
        <v>4</v>
      </c>
      <c r="F5" s="30" t="s">
        <v>5</v>
      </c>
      <c r="G5" s="31" t="s">
        <v>6</v>
      </c>
      <c r="H5" s="22" t="s">
        <v>7</v>
      </c>
      <c r="I5" s="23" t="s">
        <v>8</v>
      </c>
      <c r="J5" s="23" t="s">
        <v>9</v>
      </c>
      <c r="K5" s="24" t="s">
        <v>10</v>
      </c>
      <c r="L5" s="25" t="s">
        <v>11</v>
      </c>
      <c r="M5" s="26" t="s">
        <v>12</v>
      </c>
      <c r="N5" s="27" t="s">
        <v>13</v>
      </c>
      <c r="O5" s="1"/>
      <c r="P5" s="1"/>
      <c r="Q5" s="1"/>
    </row>
    <row r="6" spans="1:17" x14ac:dyDescent="0.3">
      <c r="A6" s="33">
        <v>1</v>
      </c>
      <c r="B6" s="8">
        <v>3.5</v>
      </c>
      <c r="C6" s="8">
        <v>7</v>
      </c>
      <c r="D6" s="11">
        <v>3.5</v>
      </c>
      <c r="E6" s="17">
        <f>B6-E$4</f>
        <v>2.5</v>
      </c>
      <c r="F6" s="6">
        <f>C6-F$4</f>
        <v>6</v>
      </c>
      <c r="G6" s="18">
        <f>D6-G$4</f>
        <v>2.5</v>
      </c>
      <c r="H6" s="6">
        <f>B6+C6-H$4</f>
        <v>9.5</v>
      </c>
      <c r="I6" s="6">
        <f>B6+D6-I$4</f>
        <v>6</v>
      </c>
      <c r="J6" s="6">
        <f>C6+D6-J$4</f>
        <v>9.5</v>
      </c>
      <c r="K6" s="18">
        <f>SUM(B6:D6)-K$4</f>
        <v>13</v>
      </c>
      <c r="L6" s="17">
        <f>MAX(E6:K6)</f>
        <v>13</v>
      </c>
      <c r="M6" s="6">
        <f>IF(L6&lt;0,0,MATCH(L6,E6:K6,0))</f>
        <v>7</v>
      </c>
      <c r="N6" s="18">
        <f>IF(M6=0,0,HLOOKUP(M6,$E$3:$K$4,2))</f>
        <v>1</v>
      </c>
      <c r="O6" s="1"/>
      <c r="P6" s="1"/>
      <c r="Q6" s="1"/>
    </row>
    <row r="7" spans="1:17" x14ac:dyDescent="0.3">
      <c r="A7" s="33">
        <v>2</v>
      </c>
      <c r="B7" s="8">
        <v>17.5</v>
      </c>
      <c r="C7" s="8">
        <v>35</v>
      </c>
      <c r="D7" s="11">
        <v>3.5</v>
      </c>
      <c r="E7" s="17">
        <f t="shared" ref="E7:G70" si="0">B7-E$4</f>
        <v>16.5</v>
      </c>
      <c r="F7" s="6">
        <f t="shared" si="0"/>
        <v>34</v>
      </c>
      <c r="G7" s="18">
        <f t="shared" si="0"/>
        <v>2.5</v>
      </c>
      <c r="H7" s="6">
        <f t="shared" ref="H7:H70" si="1">B7+C7-H$4</f>
        <v>51.5</v>
      </c>
      <c r="I7" s="6">
        <f t="shared" ref="I7:I70" si="2">B7+D7-I$4</f>
        <v>20</v>
      </c>
      <c r="J7" s="6">
        <f t="shared" ref="J7:J70" si="3">C7+D7-J$4</f>
        <v>37.5</v>
      </c>
      <c r="K7" s="18">
        <f t="shared" ref="K7:K70" si="4">SUM(B7:D7)-K$4</f>
        <v>55</v>
      </c>
      <c r="L7" s="17">
        <f t="shared" ref="L7:L70" si="5">MAX(E7:K7)</f>
        <v>55</v>
      </c>
      <c r="M7" s="6">
        <f t="shared" ref="M7:M70" si="6">IF(L7&lt;0,0,MATCH(L7,E7:K7,0))</f>
        <v>7</v>
      </c>
      <c r="N7" s="18">
        <f t="shared" ref="N7:N70" si="7">IF(M7=0,0,HLOOKUP(M7,$E$3:$K$4,2))</f>
        <v>1</v>
      </c>
      <c r="O7" s="1"/>
      <c r="P7" s="1"/>
      <c r="Q7" s="1"/>
    </row>
    <row r="8" spans="1:17" x14ac:dyDescent="0.3">
      <c r="A8" s="33">
        <v>3</v>
      </c>
      <c r="B8" s="8">
        <v>28</v>
      </c>
      <c r="C8" s="8">
        <v>28</v>
      </c>
      <c r="D8" s="11">
        <v>49</v>
      </c>
      <c r="E8" s="17">
        <f t="shared" si="0"/>
        <v>27</v>
      </c>
      <c r="F8" s="6">
        <f t="shared" si="0"/>
        <v>27</v>
      </c>
      <c r="G8" s="18">
        <f t="shared" si="0"/>
        <v>48</v>
      </c>
      <c r="H8" s="6">
        <f t="shared" si="1"/>
        <v>55</v>
      </c>
      <c r="I8" s="6">
        <f t="shared" si="2"/>
        <v>76</v>
      </c>
      <c r="J8" s="6">
        <f t="shared" si="3"/>
        <v>76</v>
      </c>
      <c r="K8" s="18">
        <f t="shared" si="4"/>
        <v>104</v>
      </c>
      <c r="L8" s="17">
        <f t="shared" si="5"/>
        <v>104</v>
      </c>
      <c r="M8" s="6">
        <f t="shared" si="6"/>
        <v>7</v>
      </c>
      <c r="N8" s="18">
        <f t="shared" si="7"/>
        <v>1</v>
      </c>
      <c r="O8" s="1"/>
      <c r="P8" s="1" t="s">
        <v>0</v>
      </c>
      <c r="Q8" s="1" t="s">
        <v>14</v>
      </c>
    </row>
    <row r="9" spans="1:17" x14ac:dyDescent="0.3">
      <c r="A9" s="33">
        <v>4</v>
      </c>
      <c r="B9" s="8">
        <v>70</v>
      </c>
      <c r="C9" s="8">
        <v>70</v>
      </c>
      <c r="D9" s="11">
        <v>0</v>
      </c>
      <c r="E9" s="17">
        <f t="shared" si="0"/>
        <v>69</v>
      </c>
      <c r="F9" s="6">
        <f t="shared" si="0"/>
        <v>69</v>
      </c>
      <c r="G9" s="18">
        <f t="shared" si="0"/>
        <v>-1</v>
      </c>
      <c r="H9" s="6">
        <f t="shared" si="1"/>
        <v>139</v>
      </c>
      <c r="I9" s="6">
        <f t="shared" si="2"/>
        <v>69</v>
      </c>
      <c r="J9" s="6">
        <f t="shared" si="3"/>
        <v>69</v>
      </c>
      <c r="K9" s="18">
        <f t="shared" si="4"/>
        <v>139</v>
      </c>
      <c r="L9" s="17">
        <f t="shared" si="5"/>
        <v>139</v>
      </c>
      <c r="M9" s="6">
        <f t="shared" si="6"/>
        <v>4</v>
      </c>
      <c r="N9" s="18">
        <f t="shared" si="7"/>
        <v>1</v>
      </c>
      <c r="O9" s="1"/>
      <c r="P9" s="1">
        <v>0</v>
      </c>
      <c r="Q9" s="1">
        <f>COUNTIF($M$6:$M$82,P9)</f>
        <v>0</v>
      </c>
    </row>
    <row r="10" spans="1:17" x14ac:dyDescent="0.3">
      <c r="A10" s="33">
        <v>5</v>
      </c>
      <c r="B10" s="8">
        <v>0</v>
      </c>
      <c r="C10" s="8">
        <v>7</v>
      </c>
      <c r="D10" s="11">
        <v>14</v>
      </c>
      <c r="E10" s="17">
        <f t="shared" si="0"/>
        <v>-1</v>
      </c>
      <c r="F10" s="6">
        <f t="shared" si="0"/>
        <v>6</v>
      </c>
      <c r="G10" s="18">
        <f t="shared" si="0"/>
        <v>13</v>
      </c>
      <c r="H10" s="6">
        <f t="shared" si="1"/>
        <v>6</v>
      </c>
      <c r="I10" s="6">
        <f t="shared" si="2"/>
        <v>13</v>
      </c>
      <c r="J10" s="6">
        <f t="shared" si="3"/>
        <v>20</v>
      </c>
      <c r="K10" s="18">
        <f t="shared" si="4"/>
        <v>20</v>
      </c>
      <c r="L10" s="17">
        <f t="shared" si="5"/>
        <v>20</v>
      </c>
      <c r="M10" s="6">
        <f t="shared" si="6"/>
        <v>6</v>
      </c>
      <c r="N10" s="18">
        <f t="shared" si="7"/>
        <v>1</v>
      </c>
      <c r="O10" s="1"/>
      <c r="P10" s="1">
        <v>1</v>
      </c>
      <c r="Q10" s="1">
        <f t="shared" ref="Q10:Q16" si="8">COUNTIF($M$6:$M$82,P10)</f>
        <v>1</v>
      </c>
    </row>
    <row r="11" spans="1:17" x14ac:dyDescent="0.3">
      <c r="A11" s="33">
        <v>6</v>
      </c>
      <c r="B11" s="8">
        <v>0</v>
      </c>
      <c r="C11" s="8">
        <v>70</v>
      </c>
      <c r="D11" s="11">
        <v>0</v>
      </c>
      <c r="E11" s="17">
        <f t="shared" si="0"/>
        <v>-1</v>
      </c>
      <c r="F11" s="6">
        <f t="shared" si="0"/>
        <v>69</v>
      </c>
      <c r="G11" s="18">
        <f t="shared" si="0"/>
        <v>-1</v>
      </c>
      <c r="H11" s="6">
        <f t="shared" si="1"/>
        <v>69</v>
      </c>
      <c r="I11" s="6">
        <f t="shared" si="2"/>
        <v>-1</v>
      </c>
      <c r="J11" s="6">
        <f t="shared" si="3"/>
        <v>69</v>
      </c>
      <c r="K11" s="18">
        <f t="shared" si="4"/>
        <v>69</v>
      </c>
      <c r="L11" s="17">
        <f t="shared" si="5"/>
        <v>69</v>
      </c>
      <c r="M11" s="6">
        <f t="shared" si="6"/>
        <v>2</v>
      </c>
      <c r="N11" s="18">
        <f t="shared" si="7"/>
        <v>1</v>
      </c>
      <c r="O11" s="1"/>
      <c r="P11" s="1">
        <v>2</v>
      </c>
      <c r="Q11" s="1">
        <f t="shared" si="8"/>
        <v>5</v>
      </c>
    </row>
    <row r="12" spans="1:17" x14ac:dyDescent="0.3">
      <c r="A12" s="33">
        <v>7</v>
      </c>
      <c r="B12" s="8">
        <v>21</v>
      </c>
      <c r="C12" s="8">
        <v>35</v>
      </c>
      <c r="D12" s="11">
        <v>10.5</v>
      </c>
      <c r="E12" s="17">
        <f t="shared" si="0"/>
        <v>20</v>
      </c>
      <c r="F12" s="6">
        <f t="shared" si="0"/>
        <v>34</v>
      </c>
      <c r="G12" s="18">
        <f t="shared" si="0"/>
        <v>9.5</v>
      </c>
      <c r="H12" s="6">
        <f t="shared" si="1"/>
        <v>55</v>
      </c>
      <c r="I12" s="6">
        <f t="shared" si="2"/>
        <v>30.5</v>
      </c>
      <c r="J12" s="6">
        <f t="shared" si="3"/>
        <v>44.5</v>
      </c>
      <c r="K12" s="18">
        <f t="shared" si="4"/>
        <v>65.5</v>
      </c>
      <c r="L12" s="17">
        <f t="shared" si="5"/>
        <v>65.5</v>
      </c>
      <c r="M12" s="6">
        <f t="shared" si="6"/>
        <v>7</v>
      </c>
      <c r="N12" s="18">
        <f t="shared" si="7"/>
        <v>1</v>
      </c>
      <c r="O12" s="1"/>
      <c r="P12" s="1">
        <v>3</v>
      </c>
      <c r="Q12" s="1">
        <f t="shared" si="8"/>
        <v>0</v>
      </c>
    </row>
    <row r="13" spans="1:17" x14ac:dyDescent="0.3">
      <c r="A13" s="33">
        <v>8</v>
      </c>
      <c r="B13" s="8">
        <v>7</v>
      </c>
      <c r="C13" s="8">
        <v>21</v>
      </c>
      <c r="D13" s="11">
        <v>0</v>
      </c>
      <c r="E13" s="17">
        <f t="shared" si="0"/>
        <v>6</v>
      </c>
      <c r="F13" s="6">
        <f t="shared" si="0"/>
        <v>20</v>
      </c>
      <c r="G13" s="18">
        <f t="shared" si="0"/>
        <v>-1</v>
      </c>
      <c r="H13" s="6">
        <f t="shared" si="1"/>
        <v>27</v>
      </c>
      <c r="I13" s="6">
        <f t="shared" si="2"/>
        <v>6</v>
      </c>
      <c r="J13" s="6">
        <f t="shared" si="3"/>
        <v>20</v>
      </c>
      <c r="K13" s="18">
        <f t="shared" si="4"/>
        <v>27</v>
      </c>
      <c r="L13" s="17">
        <f t="shared" si="5"/>
        <v>27</v>
      </c>
      <c r="M13" s="6">
        <f t="shared" si="6"/>
        <v>4</v>
      </c>
      <c r="N13" s="18">
        <f t="shared" si="7"/>
        <v>1</v>
      </c>
      <c r="O13" s="1"/>
      <c r="P13" s="1">
        <v>4</v>
      </c>
      <c r="Q13" s="1">
        <f t="shared" si="8"/>
        <v>9</v>
      </c>
    </row>
    <row r="14" spans="1:17" x14ac:dyDescent="0.3">
      <c r="A14" s="33">
        <v>9</v>
      </c>
      <c r="B14" s="8">
        <v>5.25</v>
      </c>
      <c r="C14" s="8">
        <v>7</v>
      </c>
      <c r="D14" s="11">
        <v>2.1</v>
      </c>
      <c r="E14" s="17">
        <f t="shared" si="0"/>
        <v>4.25</v>
      </c>
      <c r="F14" s="6">
        <f t="shared" si="0"/>
        <v>6</v>
      </c>
      <c r="G14" s="18">
        <f t="shared" si="0"/>
        <v>1.1000000000000001</v>
      </c>
      <c r="H14" s="6">
        <f t="shared" si="1"/>
        <v>11.25</v>
      </c>
      <c r="I14" s="6">
        <f t="shared" si="2"/>
        <v>6.35</v>
      </c>
      <c r="J14" s="6">
        <f t="shared" si="3"/>
        <v>8.1</v>
      </c>
      <c r="K14" s="18">
        <f t="shared" si="4"/>
        <v>13.35</v>
      </c>
      <c r="L14" s="17">
        <f t="shared" si="5"/>
        <v>13.35</v>
      </c>
      <c r="M14" s="6">
        <f t="shared" si="6"/>
        <v>7</v>
      </c>
      <c r="N14" s="18">
        <f t="shared" si="7"/>
        <v>1</v>
      </c>
      <c r="O14" s="1"/>
      <c r="P14" s="1">
        <v>5</v>
      </c>
      <c r="Q14" s="1">
        <f t="shared" si="8"/>
        <v>4</v>
      </c>
    </row>
    <row r="15" spans="1:17" x14ac:dyDescent="0.3">
      <c r="A15" s="33">
        <v>10</v>
      </c>
      <c r="B15" s="8">
        <v>21</v>
      </c>
      <c r="C15" s="8">
        <v>28</v>
      </c>
      <c r="D15" s="11">
        <v>28</v>
      </c>
      <c r="E15" s="17">
        <f t="shared" si="0"/>
        <v>20</v>
      </c>
      <c r="F15" s="6">
        <f t="shared" si="0"/>
        <v>27</v>
      </c>
      <c r="G15" s="18">
        <f t="shared" si="0"/>
        <v>27</v>
      </c>
      <c r="H15" s="6">
        <f t="shared" si="1"/>
        <v>48</v>
      </c>
      <c r="I15" s="6">
        <f t="shared" si="2"/>
        <v>48</v>
      </c>
      <c r="J15" s="6">
        <f t="shared" si="3"/>
        <v>55</v>
      </c>
      <c r="K15" s="18">
        <f t="shared" si="4"/>
        <v>76</v>
      </c>
      <c r="L15" s="17">
        <f t="shared" si="5"/>
        <v>76</v>
      </c>
      <c r="M15" s="6">
        <f t="shared" si="6"/>
        <v>7</v>
      </c>
      <c r="N15" s="18">
        <f t="shared" si="7"/>
        <v>1</v>
      </c>
      <c r="O15" s="1"/>
      <c r="P15" s="1">
        <v>6</v>
      </c>
      <c r="Q15" s="1">
        <f t="shared" si="8"/>
        <v>5</v>
      </c>
    </row>
    <row r="16" spans="1:17" x14ac:dyDescent="0.3">
      <c r="A16" s="33">
        <v>11</v>
      </c>
      <c r="B16" s="8">
        <v>35</v>
      </c>
      <c r="C16" s="8">
        <v>49</v>
      </c>
      <c r="D16" s="11">
        <v>21</v>
      </c>
      <c r="E16" s="17">
        <f t="shared" si="0"/>
        <v>34</v>
      </c>
      <c r="F16" s="6">
        <f t="shared" si="0"/>
        <v>48</v>
      </c>
      <c r="G16" s="18">
        <f t="shared" si="0"/>
        <v>20</v>
      </c>
      <c r="H16" s="6">
        <f t="shared" si="1"/>
        <v>83</v>
      </c>
      <c r="I16" s="6">
        <f t="shared" si="2"/>
        <v>55</v>
      </c>
      <c r="J16" s="6">
        <f t="shared" si="3"/>
        <v>69</v>
      </c>
      <c r="K16" s="18">
        <f t="shared" si="4"/>
        <v>104</v>
      </c>
      <c r="L16" s="17">
        <f t="shared" si="5"/>
        <v>104</v>
      </c>
      <c r="M16" s="6">
        <f t="shared" si="6"/>
        <v>7</v>
      </c>
      <c r="N16" s="18">
        <f t="shared" si="7"/>
        <v>1</v>
      </c>
      <c r="O16" s="1"/>
      <c r="P16" s="1">
        <v>7</v>
      </c>
      <c r="Q16" s="1">
        <f t="shared" si="8"/>
        <v>53</v>
      </c>
    </row>
    <row r="17" spans="1:17" x14ac:dyDescent="0.3">
      <c r="A17" s="33">
        <v>12</v>
      </c>
      <c r="B17" s="8">
        <v>21</v>
      </c>
      <c r="C17" s="8">
        <v>21</v>
      </c>
      <c r="D17" s="11">
        <v>21</v>
      </c>
      <c r="E17" s="17">
        <f t="shared" si="0"/>
        <v>20</v>
      </c>
      <c r="F17" s="6">
        <f t="shared" si="0"/>
        <v>20</v>
      </c>
      <c r="G17" s="18">
        <f t="shared" si="0"/>
        <v>20</v>
      </c>
      <c r="H17" s="6">
        <f t="shared" si="1"/>
        <v>41</v>
      </c>
      <c r="I17" s="6">
        <f t="shared" si="2"/>
        <v>41</v>
      </c>
      <c r="J17" s="6">
        <f t="shared" si="3"/>
        <v>41</v>
      </c>
      <c r="K17" s="18">
        <f t="shared" si="4"/>
        <v>62</v>
      </c>
      <c r="L17" s="17">
        <f t="shared" si="5"/>
        <v>62</v>
      </c>
      <c r="M17" s="6">
        <f t="shared" si="6"/>
        <v>7</v>
      </c>
      <c r="N17" s="18">
        <f t="shared" si="7"/>
        <v>1</v>
      </c>
      <c r="O17" s="1"/>
      <c r="P17" s="1"/>
      <c r="Q17" s="1"/>
    </row>
    <row r="18" spans="1:17" x14ac:dyDescent="0.3">
      <c r="A18" s="33">
        <v>13</v>
      </c>
      <c r="B18" s="8">
        <v>14</v>
      </c>
      <c r="C18" s="8">
        <v>35</v>
      </c>
      <c r="D18" s="11">
        <v>21</v>
      </c>
      <c r="E18" s="17">
        <f t="shared" si="0"/>
        <v>13</v>
      </c>
      <c r="F18" s="6">
        <f t="shared" si="0"/>
        <v>34</v>
      </c>
      <c r="G18" s="18">
        <f t="shared" si="0"/>
        <v>20</v>
      </c>
      <c r="H18" s="6">
        <f t="shared" si="1"/>
        <v>48</v>
      </c>
      <c r="I18" s="6">
        <f t="shared" si="2"/>
        <v>34</v>
      </c>
      <c r="J18" s="6">
        <f t="shared" si="3"/>
        <v>55</v>
      </c>
      <c r="K18" s="18">
        <f t="shared" si="4"/>
        <v>69</v>
      </c>
      <c r="L18" s="17">
        <f t="shared" si="5"/>
        <v>69</v>
      </c>
      <c r="M18" s="6">
        <f t="shared" si="6"/>
        <v>7</v>
      </c>
      <c r="N18" s="18">
        <f t="shared" si="7"/>
        <v>1</v>
      </c>
      <c r="O18" s="1"/>
      <c r="P18" s="1"/>
      <c r="Q18" s="1"/>
    </row>
    <row r="19" spans="1:17" x14ac:dyDescent="0.3">
      <c r="A19" s="33">
        <v>14</v>
      </c>
      <c r="B19" s="8">
        <v>14</v>
      </c>
      <c r="C19" s="8">
        <v>35</v>
      </c>
      <c r="D19" s="11">
        <v>14</v>
      </c>
      <c r="E19" s="17">
        <f t="shared" si="0"/>
        <v>13</v>
      </c>
      <c r="F19" s="6">
        <f t="shared" si="0"/>
        <v>34</v>
      </c>
      <c r="G19" s="18">
        <f t="shared" si="0"/>
        <v>13</v>
      </c>
      <c r="H19" s="6">
        <f t="shared" si="1"/>
        <v>48</v>
      </c>
      <c r="I19" s="6">
        <f t="shared" si="2"/>
        <v>27</v>
      </c>
      <c r="J19" s="6">
        <f t="shared" si="3"/>
        <v>48</v>
      </c>
      <c r="K19" s="18">
        <f t="shared" si="4"/>
        <v>62</v>
      </c>
      <c r="L19" s="17">
        <f t="shared" si="5"/>
        <v>62</v>
      </c>
      <c r="M19" s="6">
        <f t="shared" si="6"/>
        <v>7</v>
      </c>
      <c r="N19" s="18">
        <f t="shared" si="7"/>
        <v>1</v>
      </c>
      <c r="O19" s="1"/>
      <c r="P19" s="1"/>
      <c r="Q19" s="1"/>
    </row>
    <row r="20" spans="1:17" x14ac:dyDescent="0.3">
      <c r="A20" s="33">
        <v>15</v>
      </c>
      <c r="B20" s="8">
        <v>70</v>
      </c>
      <c r="C20" s="8">
        <v>0</v>
      </c>
      <c r="D20" s="11">
        <v>49</v>
      </c>
      <c r="E20" s="17">
        <f t="shared" si="0"/>
        <v>69</v>
      </c>
      <c r="F20" s="6">
        <f t="shared" si="0"/>
        <v>-1</v>
      </c>
      <c r="G20" s="18">
        <f t="shared" si="0"/>
        <v>48</v>
      </c>
      <c r="H20" s="6">
        <f t="shared" si="1"/>
        <v>69</v>
      </c>
      <c r="I20" s="6">
        <f t="shared" si="2"/>
        <v>118</v>
      </c>
      <c r="J20" s="6">
        <f t="shared" si="3"/>
        <v>48</v>
      </c>
      <c r="K20" s="18">
        <f t="shared" si="4"/>
        <v>118</v>
      </c>
      <c r="L20" s="17">
        <f t="shared" si="5"/>
        <v>118</v>
      </c>
      <c r="M20" s="6">
        <f t="shared" si="6"/>
        <v>5</v>
      </c>
      <c r="N20" s="18">
        <f t="shared" si="7"/>
        <v>1</v>
      </c>
      <c r="O20" s="1"/>
      <c r="P20" s="1"/>
      <c r="Q20" s="1"/>
    </row>
    <row r="21" spans="1:17" x14ac:dyDescent="0.3">
      <c r="A21" s="33">
        <v>16</v>
      </c>
      <c r="B21" s="8">
        <v>7</v>
      </c>
      <c r="C21" s="8">
        <v>35</v>
      </c>
      <c r="D21" s="11">
        <v>14</v>
      </c>
      <c r="E21" s="17">
        <f t="shared" si="0"/>
        <v>6</v>
      </c>
      <c r="F21" s="6">
        <f t="shared" si="0"/>
        <v>34</v>
      </c>
      <c r="G21" s="18">
        <f t="shared" si="0"/>
        <v>13</v>
      </c>
      <c r="H21" s="6">
        <f t="shared" si="1"/>
        <v>41</v>
      </c>
      <c r="I21" s="6">
        <f t="shared" si="2"/>
        <v>20</v>
      </c>
      <c r="J21" s="6">
        <f t="shared" si="3"/>
        <v>48</v>
      </c>
      <c r="K21" s="18">
        <f t="shared" si="4"/>
        <v>55</v>
      </c>
      <c r="L21" s="17">
        <f t="shared" si="5"/>
        <v>55</v>
      </c>
      <c r="M21" s="6">
        <f t="shared" si="6"/>
        <v>7</v>
      </c>
      <c r="N21" s="18">
        <f t="shared" si="7"/>
        <v>1</v>
      </c>
      <c r="O21" s="1"/>
      <c r="P21" s="1"/>
      <c r="Q21" s="1"/>
    </row>
    <row r="22" spans="1:17" x14ac:dyDescent="0.3">
      <c r="A22" s="33">
        <v>17</v>
      </c>
      <c r="B22" s="8">
        <v>21</v>
      </c>
      <c r="C22" s="8">
        <v>35</v>
      </c>
      <c r="D22" s="11">
        <v>42</v>
      </c>
      <c r="E22" s="17">
        <f t="shared" si="0"/>
        <v>20</v>
      </c>
      <c r="F22" s="6">
        <f t="shared" si="0"/>
        <v>34</v>
      </c>
      <c r="G22" s="18">
        <f t="shared" si="0"/>
        <v>41</v>
      </c>
      <c r="H22" s="6">
        <f t="shared" si="1"/>
        <v>55</v>
      </c>
      <c r="I22" s="6">
        <f t="shared" si="2"/>
        <v>62</v>
      </c>
      <c r="J22" s="6">
        <f t="shared" si="3"/>
        <v>76</v>
      </c>
      <c r="K22" s="18">
        <f t="shared" si="4"/>
        <v>97</v>
      </c>
      <c r="L22" s="17">
        <f t="shared" si="5"/>
        <v>97</v>
      </c>
      <c r="M22" s="6">
        <f t="shared" si="6"/>
        <v>7</v>
      </c>
      <c r="N22" s="18">
        <f t="shared" si="7"/>
        <v>1</v>
      </c>
      <c r="O22" s="1"/>
      <c r="P22" s="1"/>
      <c r="Q22" s="1"/>
    </row>
    <row r="23" spans="1:17" x14ac:dyDescent="0.3">
      <c r="A23" s="33">
        <v>18</v>
      </c>
      <c r="B23" s="8">
        <v>20.650000000000002</v>
      </c>
      <c r="C23" s="8">
        <v>34.65</v>
      </c>
      <c r="D23" s="11">
        <v>34.65</v>
      </c>
      <c r="E23" s="17">
        <f t="shared" si="0"/>
        <v>19.650000000000002</v>
      </c>
      <c r="F23" s="6">
        <f t="shared" si="0"/>
        <v>33.65</v>
      </c>
      <c r="G23" s="18">
        <f t="shared" si="0"/>
        <v>33.65</v>
      </c>
      <c r="H23" s="6">
        <f t="shared" si="1"/>
        <v>54.3</v>
      </c>
      <c r="I23" s="6">
        <f t="shared" si="2"/>
        <v>54.3</v>
      </c>
      <c r="J23" s="6">
        <f t="shared" si="3"/>
        <v>68.3</v>
      </c>
      <c r="K23" s="18">
        <f t="shared" si="4"/>
        <v>88.949999999999989</v>
      </c>
      <c r="L23" s="17">
        <f t="shared" si="5"/>
        <v>88.949999999999989</v>
      </c>
      <c r="M23" s="6">
        <f t="shared" si="6"/>
        <v>7</v>
      </c>
      <c r="N23" s="18">
        <f t="shared" si="7"/>
        <v>1</v>
      </c>
      <c r="O23" s="1"/>
      <c r="P23" s="1"/>
      <c r="Q23" s="1"/>
    </row>
    <row r="24" spans="1:17" x14ac:dyDescent="0.3">
      <c r="A24" s="33">
        <v>19</v>
      </c>
      <c r="B24" s="8">
        <v>1.75</v>
      </c>
      <c r="C24" s="8">
        <v>21</v>
      </c>
      <c r="D24" s="11">
        <v>0</v>
      </c>
      <c r="E24" s="17">
        <f t="shared" si="0"/>
        <v>0.75</v>
      </c>
      <c r="F24" s="6">
        <f t="shared" si="0"/>
        <v>20</v>
      </c>
      <c r="G24" s="18">
        <f t="shared" si="0"/>
        <v>-1</v>
      </c>
      <c r="H24" s="6">
        <f t="shared" si="1"/>
        <v>21.75</v>
      </c>
      <c r="I24" s="6">
        <f t="shared" si="2"/>
        <v>0.75</v>
      </c>
      <c r="J24" s="6">
        <f t="shared" si="3"/>
        <v>20</v>
      </c>
      <c r="K24" s="18">
        <f t="shared" si="4"/>
        <v>21.75</v>
      </c>
      <c r="L24" s="17">
        <f t="shared" si="5"/>
        <v>21.75</v>
      </c>
      <c r="M24" s="6">
        <f t="shared" si="6"/>
        <v>4</v>
      </c>
      <c r="N24" s="18">
        <f t="shared" si="7"/>
        <v>1</v>
      </c>
      <c r="O24" s="1"/>
      <c r="P24" s="1"/>
      <c r="Q24" s="1"/>
    </row>
    <row r="25" spans="1:17" x14ac:dyDescent="0.3">
      <c r="A25" s="33">
        <v>20</v>
      </c>
      <c r="B25" s="8">
        <v>21</v>
      </c>
      <c r="C25" s="8">
        <v>17.5</v>
      </c>
      <c r="D25" s="11">
        <v>21</v>
      </c>
      <c r="E25" s="17">
        <f t="shared" si="0"/>
        <v>20</v>
      </c>
      <c r="F25" s="6">
        <f t="shared" si="0"/>
        <v>16.5</v>
      </c>
      <c r="G25" s="18">
        <f t="shared" si="0"/>
        <v>20</v>
      </c>
      <c r="H25" s="6">
        <f t="shared" si="1"/>
        <v>37.5</v>
      </c>
      <c r="I25" s="6">
        <f t="shared" si="2"/>
        <v>41</v>
      </c>
      <c r="J25" s="6">
        <f t="shared" si="3"/>
        <v>37.5</v>
      </c>
      <c r="K25" s="18">
        <f t="shared" si="4"/>
        <v>58.5</v>
      </c>
      <c r="L25" s="17">
        <f t="shared" si="5"/>
        <v>58.5</v>
      </c>
      <c r="M25" s="6">
        <f t="shared" si="6"/>
        <v>7</v>
      </c>
      <c r="N25" s="18">
        <f t="shared" si="7"/>
        <v>1</v>
      </c>
      <c r="O25" s="1"/>
      <c r="P25" s="1"/>
      <c r="Q25" s="1"/>
    </row>
    <row r="26" spans="1:17" x14ac:dyDescent="0.3">
      <c r="A26" s="33">
        <v>21</v>
      </c>
      <c r="B26" s="8">
        <v>27.650000000000002</v>
      </c>
      <c r="C26" s="8">
        <v>34.65</v>
      </c>
      <c r="D26" s="11">
        <v>41.65</v>
      </c>
      <c r="E26" s="17">
        <f t="shared" si="0"/>
        <v>26.650000000000002</v>
      </c>
      <c r="F26" s="6">
        <f t="shared" si="0"/>
        <v>33.65</v>
      </c>
      <c r="G26" s="18">
        <f t="shared" si="0"/>
        <v>40.65</v>
      </c>
      <c r="H26" s="6">
        <f t="shared" si="1"/>
        <v>61.3</v>
      </c>
      <c r="I26" s="6">
        <f t="shared" si="2"/>
        <v>68.3</v>
      </c>
      <c r="J26" s="6">
        <f t="shared" si="3"/>
        <v>75.3</v>
      </c>
      <c r="K26" s="18">
        <f t="shared" si="4"/>
        <v>102.94999999999999</v>
      </c>
      <c r="L26" s="17">
        <f t="shared" si="5"/>
        <v>102.94999999999999</v>
      </c>
      <c r="M26" s="6">
        <f t="shared" si="6"/>
        <v>7</v>
      </c>
      <c r="N26" s="18">
        <f t="shared" si="7"/>
        <v>1</v>
      </c>
      <c r="O26" s="1"/>
      <c r="P26" s="1"/>
      <c r="Q26" s="1"/>
    </row>
    <row r="27" spans="1:17" x14ac:dyDescent="0.3">
      <c r="A27" s="33">
        <v>22</v>
      </c>
      <c r="B27" s="8">
        <v>7</v>
      </c>
      <c r="C27" s="8">
        <v>0</v>
      </c>
      <c r="D27" s="11">
        <v>28</v>
      </c>
      <c r="E27" s="17">
        <f t="shared" si="0"/>
        <v>6</v>
      </c>
      <c r="F27" s="6">
        <f t="shared" si="0"/>
        <v>-1</v>
      </c>
      <c r="G27" s="18">
        <f t="shared" si="0"/>
        <v>27</v>
      </c>
      <c r="H27" s="6">
        <f t="shared" si="1"/>
        <v>6</v>
      </c>
      <c r="I27" s="6">
        <f t="shared" si="2"/>
        <v>34</v>
      </c>
      <c r="J27" s="6">
        <f t="shared" si="3"/>
        <v>27</v>
      </c>
      <c r="K27" s="18">
        <f t="shared" si="4"/>
        <v>34</v>
      </c>
      <c r="L27" s="17">
        <f t="shared" si="5"/>
        <v>34</v>
      </c>
      <c r="M27" s="6">
        <f t="shared" si="6"/>
        <v>5</v>
      </c>
      <c r="N27" s="18">
        <f t="shared" si="7"/>
        <v>1</v>
      </c>
      <c r="O27" s="1"/>
      <c r="P27" s="1"/>
      <c r="Q27" s="1"/>
    </row>
    <row r="28" spans="1:17" x14ac:dyDescent="0.3">
      <c r="A28" s="33">
        <v>23</v>
      </c>
      <c r="B28" s="8">
        <v>21</v>
      </c>
      <c r="C28" s="8">
        <v>35</v>
      </c>
      <c r="D28" s="11">
        <v>10.5</v>
      </c>
      <c r="E28" s="17">
        <f t="shared" si="0"/>
        <v>20</v>
      </c>
      <c r="F28" s="6">
        <f t="shared" si="0"/>
        <v>34</v>
      </c>
      <c r="G28" s="18">
        <f t="shared" si="0"/>
        <v>9.5</v>
      </c>
      <c r="H28" s="6">
        <f t="shared" si="1"/>
        <v>55</v>
      </c>
      <c r="I28" s="6">
        <f t="shared" si="2"/>
        <v>30.5</v>
      </c>
      <c r="J28" s="6">
        <f t="shared" si="3"/>
        <v>44.5</v>
      </c>
      <c r="K28" s="18">
        <f t="shared" si="4"/>
        <v>65.5</v>
      </c>
      <c r="L28" s="17">
        <f t="shared" si="5"/>
        <v>65.5</v>
      </c>
      <c r="M28" s="6">
        <f t="shared" si="6"/>
        <v>7</v>
      </c>
      <c r="N28" s="18">
        <f t="shared" si="7"/>
        <v>1</v>
      </c>
      <c r="O28" s="1"/>
      <c r="P28" s="1"/>
      <c r="Q28" s="1"/>
    </row>
    <row r="29" spans="1:17" x14ac:dyDescent="0.3">
      <c r="A29" s="33">
        <v>24</v>
      </c>
      <c r="B29" s="8">
        <v>27.650000000000002</v>
      </c>
      <c r="C29" s="8">
        <v>69.649999999999991</v>
      </c>
      <c r="D29" s="11">
        <v>27.650000000000002</v>
      </c>
      <c r="E29" s="17">
        <f t="shared" si="0"/>
        <v>26.650000000000002</v>
      </c>
      <c r="F29" s="6">
        <f t="shared" si="0"/>
        <v>68.649999999999991</v>
      </c>
      <c r="G29" s="18">
        <f t="shared" si="0"/>
        <v>26.650000000000002</v>
      </c>
      <c r="H29" s="6">
        <f t="shared" si="1"/>
        <v>96.3</v>
      </c>
      <c r="I29" s="6">
        <f t="shared" si="2"/>
        <v>54.300000000000004</v>
      </c>
      <c r="J29" s="6">
        <f t="shared" si="3"/>
        <v>96.3</v>
      </c>
      <c r="K29" s="18">
        <f t="shared" si="4"/>
        <v>123.95</v>
      </c>
      <c r="L29" s="17">
        <f t="shared" si="5"/>
        <v>123.95</v>
      </c>
      <c r="M29" s="6">
        <f t="shared" si="6"/>
        <v>7</v>
      </c>
      <c r="N29" s="18">
        <f t="shared" si="7"/>
        <v>1</v>
      </c>
      <c r="O29" s="1"/>
      <c r="P29" s="1"/>
      <c r="Q29" s="1"/>
    </row>
    <row r="30" spans="1:17" x14ac:dyDescent="0.3">
      <c r="A30" s="33">
        <v>25</v>
      </c>
      <c r="B30" s="8">
        <v>35</v>
      </c>
      <c r="C30" s="8">
        <v>70</v>
      </c>
      <c r="D30" s="11">
        <v>35</v>
      </c>
      <c r="E30" s="17">
        <f t="shared" si="0"/>
        <v>34</v>
      </c>
      <c r="F30" s="6">
        <f t="shared" si="0"/>
        <v>69</v>
      </c>
      <c r="G30" s="18">
        <f t="shared" si="0"/>
        <v>34</v>
      </c>
      <c r="H30" s="6">
        <f t="shared" si="1"/>
        <v>104</v>
      </c>
      <c r="I30" s="6">
        <f t="shared" si="2"/>
        <v>69</v>
      </c>
      <c r="J30" s="6">
        <f t="shared" si="3"/>
        <v>104</v>
      </c>
      <c r="K30" s="18">
        <f t="shared" si="4"/>
        <v>139</v>
      </c>
      <c r="L30" s="17">
        <f t="shared" si="5"/>
        <v>139</v>
      </c>
      <c r="M30" s="6">
        <f t="shared" si="6"/>
        <v>7</v>
      </c>
      <c r="N30" s="18">
        <f t="shared" si="7"/>
        <v>1</v>
      </c>
      <c r="O30" s="1"/>
      <c r="P30" s="1"/>
      <c r="Q30" s="1"/>
    </row>
    <row r="31" spans="1:17" x14ac:dyDescent="0.3">
      <c r="A31" s="33">
        <v>26</v>
      </c>
      <c r="B31" s="8">
        <v>14</v>
      </c>
      <c r="C31" s="8">
        <v>35</v>
      </c>
      <c r="D31" s="11">
        <v>7</v>
      </c>
      <c r="E31" s="17">
        <f t="shared" si="0"/>
        <v>13</v>
      </c>
      <c r="F31" s="6">
        <f t="shared" si="0"/>
        <v>34</v>
      </c>
      <c r="G31" s="18">
        <f t="shared" si="0"/>
        <v>6</v>
      </c>
      <c r="H31" s="6">
        <f t="shared" si="1"/>
        <v>48</v>
      </c>
      <c r="I31" s="6">
        <f t="shared" si="2"/>
        <v>20</v>
      </c>
      <c r="J31" s="6">
        <f t="shared" si="3"/>
        <v>41</v>
      </c>
      <c r="K31" s="18">
        <f t="shared" si="4"/>
        <v>55</v>
      </c>
      <c r="L31" s="17">
        <f t="shared" si="5"/>
        <v>55</v>
      </c>
      <c r="M31" s="6">
        <f t="shared" si="6"/>
        <v>7</v>
      </c>
      <c r="N31" s="18">
        <f t="shared" si="7"/>
        <v>1</v>
      </c>
      <c r="O31" s="1"/>
      <c r="P31" s="1"/>
      <c r="Q31" s="1"/>
    </row>
    <row r="32" spans="1:17" x14ac:dyDescent="0.3">
      <c r="A32" s="33">
        <v>27</v>
      </c>
      <c r="B32" s="8">
        <v>21</v>
      </c>
      <c r="C32" s="8">
        <v>35</v>
      </c>
      <c r="D32" s="11">
        <v>28</v>
      </c>
      <c r="E32" s="17">
        <f t="shared" si="0"/>
        <v>20</v>
      </c>
      <c r="F32" s="6">
        <f t="shared" si="0"/>
        <v>34</v>
      </c>
      <c r="G32" s="18">
        <f t="shared" si="0"/>
        <v>27</v>
      </c>
      <c r="H32" s="6">
        <f t="shared" si="1"/>
        <v>55</v>
      </c>
      <c r="I32" s="6">
        <f t="shared" si="2"/>
        <v>48</v>
      </c>
      <c r="J32" s="6">
        <f t="shared" si="3"/>
        <v>62</v>
      </c>
      <c r="K32" s="18">
        <f t="shared" si="4"/>
        <v>83</v>
      </c>
      <c r="L32" s="17">
        <f t="shared" si="5"/>
        <v>83</v>
      </c>
      <c r="M32" s="6">
        <f t="shared" si="6"/>
        <v>7</v>
      </c>
      <c r="N32" s="18">
        <f t="shared" si="7"/>
        <v>1</v>
      </c>
      <c r="O32" s="1"/>
      <c r="P32" s="1"/>
      <c r="Q32" s="1"/>
    </row>
    <row r="33" spans="1:17" x14ac:dyDescent="0.3">
      <c r="A33" s="33">
        <v>28</v>
      </c>
      <c r="B33" s="8">
        <v>7</v>
      </c>
      <c r="C33" s="8">
        <v>70</v>
      </c>
      <c r="D33" s="11">
        <v>0</v>
      </c>
      <c r="E33" s="17">
        <f t="shared" si="0"/>
        <v>6</v>
      </c>
      <c r="F33" s="6">
        <f t="shared" si="0"/>
        <v>69</v>
      </c>
      <c r="G33" s="18">
        <f t="shared" si="0"/>
        <v>-1</v>
      </c>
      <c r="H33" s="6">
        <f t="shared" si="1"/>
        <v>76</v>
      </c>
      <c r="I33" s="6">
        <f t="shared" si="2"/>
        <v>6</v>
      </c>
      <c r="J33" s="6">
        <f t="shared" si="3"/>
        <v>69</v>
      </c>
      <c r="K33" s="18">
        <f t="shared" si="4"/>
        <v>76</v>
      </c>
      <c r="L33" s="17">
        <f t="shared" si="5"/>
        <v>76</v>
      </c>
      <c r="M33" s="6">
        <f t="shared" si="6"/>
        <v>4</v>
      </c>
      <c r="N33" s="18">
        <f t="shared" si="7"/>
        <v>1</v>
      </c>
      <c r="O33" s="1"/>
      <c r="P33" s="1"/>
      <c r="Q33" s="1"/>
    </row>
    <row r="34" spans="1:17" x14ac:dyDescent="0.3">
      <c r="A34" s="33">
        <v>29</v>
      </c>
      <c r="B34" s="8">
        <v>3.5</v>
      </c>
      <c r="C34" s="8">
        <v>7</v>
      </c>
      <c r="D34" s="11">
        <v>10.5</v>
      </c>
      <c r="E34" s="17">
        <f t="shared" si="0"/>
        <v>2.5</v>
      </c>
      <c r="F34" s="6">
        <f t="shared" si="0"/>
        <v>6</v>
      </c>
      <c r="G34" s="18">
        <f t="shared" si="0"/>
        <v>9.5</v>
      </c>
      <c r="H34" s="6">
        <f t="shared" si="1"/>
        <v>9.5</v>
      </c>
      <c r="I34" s="6">
        <f t="shared" si="2"/>
        <v>13</v>
      </c>
      <c r="J34" s="6">
        <f t="shared" si="3"/>
        <v>16.5</v>
      </c>
      <c r="K34" s="18">
        <f t="shared" si="4"/>
        <v>20</v>
      </c>
      <c r="L34" s="17">
        <f t="shared" si="5"/>
        <v>20</v>
      </c>
      <c r="M34" s="6">
        <f t="shared" si="6"/>
        <v>7</v>
      </c>
      <c r="N34" s="18">
        <f t="shared" si="7"/>
        <v>1</v>
      </c>
      <c r="O34" s="1"/>
      <c r="P34" s="1"/>
      <c r="Q34" s="1"/>
    </row>
    <row r="35" spans="1:17" x14ac:dyDescent="0.3">
      <c r="A35" s="33">
        <v>30</v>
      </c>
      <c r="B35" s="8">
        <v>0</v>
      </c>
      <c r="C35" s="8">
        <v>21</v>
      </c>
      <c r="D35" s="11">
        <v>14</v>
      </c>
      <c r="E35" s="17">
        <f t="shared" si="0"/>
        <v>-1</v>
      </c>
      <c r="F35" s="6">
        <f t="shared" si="0"/>
        <v>20</v>
      </c>
      <c r="G35" s="18">
        <f t="shared" si="0"/>
        <v>13</v>
      </c>
      <c r="H35" s="6">
        <f t="shared" si="1"/>
        <v>20</v>
      </c>
      <c r="I35" s="6">
        <f t="shared" si="2"/>
        <v>13</v>
      </c>
      <c r="J35" s="6">
        <f t="shared" si="3"/>
        <v>34</v>
      </c>
      <c r="K35" s="18">
        <f t="shared" si="4"/>
        <v>34</v>
      </c>
      <c r="L35" s="17">
        <f t="shared" si="5"/>
        <v>34</v>
      </c>
      <c r="M35" s="6">
        <f t="shared" si="6"/>
        <v>6</v>
      </c>
      <c r="N35" s="18">
        <f t="shared" si="7"/>
        <v>1</v>
      </c>
      <c r="O35" s="1"/>
      <c r="P35" s="1"/>
      <c r="Q35" s="1"/>
    </row>
    <row r="36" spans="1:17" x14ac:dyDescent="0.3">
      <c r="A36" s="33">
        <v>31</v>
      </c>
      <c r="B36" s="8">
        <v>21</v>
      </c>
      <c r="C36" s="8">
        <v>56</v>
      </c>
      <c r="D36" s="11">
        <v>35</v>
      </c>
      <c r="E36" s="17">
        <f t="shared" si="0"/>
        <v>20</v>
      </c>
      <c r="F36" s="6">
        <f t="shared" si="0"/>
        <v>55</v>
      </c>
      <c r="G36" s="18">
        <f t="shared" si="0"/>
        <v>34</v>
      </c>
      <c r="H36" s="6">
        <f t="shared" si="1"/>
        <v>76</v>
      </c>
      <c r="I36" s="6">
        <f t="shared" si="2"/>
        <v>55</v>
      </c>
      <c r="J36" s="6">
        <f t="shared" si="3"/>
        <v>90</v>
      </c>
      <c r="K36" s="18">
        <f t="shared" si="4"/>
        <v>111</v>
      </c>
      <c r="L36" s="17">
        <f t="shared" si="5"/>
        <v>111</v>
      </c>
      <c r="M36" s="6">
        <f t="shared" si="6"/>
        <v>7</v>
      </c>
      <c r="N36" s="18">
        <f t="shared" si="7"/>
        <v>1</v>
      </c>
      <c r="O36" s="1"/>
      <c r="P36" s="1"/>
      <c r="Q36" s="1"/>
    </row>
    <row r="37" spans="1:17" x14ac:dyDescent="0.3">
      <c r="A37" s="33">
        <v>32</v>
      </c>
      <c r="B37" s="8">
        <v>49</v>
      </c>
      <c r="C37" s="8">
        <v>105</v>
      </c>
      <c r="D37" s="11">
        <v>0</v>
      </c>
      <c r="E37" s="17">
        <f t="shared" si="0"/>
        <v>48</v>
      </c>
      <c r="F37" s="6">
        <f t="shared" si="0"/>
        <v>104</v>
      </c>
      <c r="G37" s="18">
        <f t="shared" si="0"/>
        <v>-1</v>
      </c>
      <c r="H37" s="6">
        <f t="shared" si="1"/>
        <v>153</v>
      </c>
      <c r="I37" s="6">
        <f t="shared" si="2"/>
        <v>48</v>
      </c>
      <c r="J37" s="6">
        <f t="shared" si="3"/>
        <v>104</v>
      </c>
      <c r="K37" s="18">
        <f t="shared" si="4"/>
        <v>153</v>
      </c>
      <c r="L37" s="17">
        <f t="shared" si="5"/>
        <v>153</v>
      </c>
      <c r="M37" s="6">
        <f t="shared" si="6"/>
        <v>4</v>
      </c>
      <c r="N37" s="18">
        <f t="shared" si="7"/>
        <v>1</v>
      </c>
      <c r="O37" s="1"/>
      <c r="P37" s="1"/>
      <c r="Q37" s="1"/>
    </row>
    <row r="38" spans="1:17" x14ac:dyDescent="0.3">
      <c r="A38" s="33">
        <v>33</v>
      </c>
      <c r="B38" s="8">
        <v>70</v>
      </c>
      <c r="C38" s="8">
        <v>70</v>
      </c>
      <c r="D38" s="11">
        <v>140</v>
      </c>
      <c r="E38" s="17">
        <f t="shared" si="0"/>
        <v>69</v>
      </c>
      <c r="F38" s="6">
        <f t="shared" si="0"/>
        <v>69</v>
      </c>
      <c r="G38" s="18">
        <f t="shared" si="0"/>
        <v>139</v>
      </c>
      <c r="H38" s="6">
        <f t="shared" si="1"/>
        <v>139</v>
      </c>
      <c r="I38" s="6">
        <f t="shared" si="2"/>
        <v>209</v>
      </c>
      <c r="J38" s="6">
        <f t="shared" si="3"/>
        <v>209</v>
      </c>
      <c r="K38" s="18">
        <f t="shared" si="4"/>
        <v>279</v>
      </c>
      <c r="L38" s="17">
        <f t="shared" si="5"/>
        <v>279</v>
      </c>
      <c r="M38" s="6">
        <f t="shared" si="6"/>
        <v>7</v>
      </c>
      <c r="N38" s="18">
        <f t="shared" si="7"/>
        <v>1</v>
      </c>
      <c r="O38" s="1"/>
      <c r="P38" s="1"/>
      <c r="Q38" s="1"/>
    </row>
    <row r="39" spans="1:17" x14ac:dyDescent="0.3">
      <c r="A39" s="33">
        <v>34</v>
      </c>
      <c r="B39" s="8">
        <v>21</v>
      </c>
      <c r="C39" s="8">
        <v>105</v>
      </c>
      <c r="D39" s="11">
        <v>14</v>
      </c>
      <c r="E39" s="17">
        <f t="shared" si="0"/>
        <v>20</v>
      </c>
      <c r="F39" s="6">
        <f t="shared" si="0"/>
        <v>104</v>
      </c>
      <c r="G39" s="18">
        <f t="shared" si="0"/>
        <v>13</v>
      </c>
      <c r="H39" s="6">
        <f t="shared" si="1"/>
        <v>125</v>
      </c>
      <c r="I39" s="6">
        <f t="shared" si="2"/>
        <v>34</v>
      </c>
      <c r="J39" s="6">
        <f t="shared" si="3"/>
        <v>118</v>
      </c>
      <c r="K39" s="18">
        <f t="shared" si="4"/>
        <v>139</v>
      </c>
      <c r="L39" s="17">
        <f t="shared" si="5"/>
        <v>139</v>
      </c>
      <c r="M39" s="6">
        <f t="shared" si="6"/>
        <v>7</v>
      </c>
      <c r="N39" s="18">
        <f t="shared" si="7"/>
        <v>1</v>
      </c>
      <c r="O39" s="1"/>
      <c r="P39" s="1"/>
      <c r="Q39" s="1"/>
    </row>
    <row r="40" spans="1:17" x14ac:dyDescent="0.3">
      <c r="A40" s="33">
        <v>35</v>
      </c>
      <c r="B40" s="8">
        <v>21</v>
      </c>
      <c r="C40" s="8">
        <v>35</v>
      </c>
      <c r="D40" s="11">
        <v>14</v>
      </c>
      <c r="E40" s="17">
        <f t="shared" si="0"/>
        <v>20</v>
      </c>
      <c r="F40" s="6">
        <f t="shared" si="0"/>
        <v>34</v>
      </c>
      <c r="G40" s="18">
        <f t="shared" si="0"/>
        <v>13</v>
      </c>
      <c r="H40" s="6">
        <f t="shared" si="1"/>
        <v>55</v>
      </c>
      <c r="I40" s="6">
        <f t="shared" si="2"/>
        <v>34</v>
      </c>
      <c r="J40" s="6">
        <f t="shared" si="3"/>
        <v>48</v>
      </c>
      <c r="K40" s="18">
        <f t="shared" si="4"/>
        <v>69</v>
      </c>
      <c r="L40" s="17">
        <f t="shared" si="5"/>
        <v>69</v>
      </c>
      <c r="M40" s="6">
        <f t="shared" si="6"/>
        <v>7</v>
      </c>
      <c r="N40" s="18">
        <f t="shared" si="7"/>
        <v>1</v>
      </c>
      <c r="O40" s="1"/>
      <c r="P40" s="1"/>
      <c r="Q40" s="1"/>
    </row>
    <row r="41" spans="1:17" x14ac:dyDescent="0.3">
      <c r="A41" s="33">
        <v>36</v>
      </c>
      <c r="B41" s="8">
        <v>0</v>
      </c>
      <c r="C41" s="8">
        <v>140</v>
      </c>
      <c r="D41" s="11">
        <v>0</v>
      </c>
      <c r="E41" s="17">
        <f t="shared" si="0"/>
        <v>-1</v>
      </c>
      <c r="F41" s="6">
        <f t="shared" si="0"/>
        <v>139</v>
      </c>
      <c r="G41" s="18">
        <f t="shared" si="0"/>
        <v>-1</v>
      </c>
      <c r="H41" s="6">
        <f t="shared" si="1"/>
        <v>139</v>
      </c>
      <c r="I41" s="6">
        <f t="shared" si="2"/>
        <v>-1</v>
      </c>
      <c r="J41" s="6">
        <f t="shared" si="3"/>
        <v>139</v>
      </c>
      <c r="K41" s="18">
        <f t="shared" si="4"/>
        <v>139</v>
      </c>
      <c r="L41" s="17">
        <f t="shared" si="5"/>
        <v>139</v>
      </c>
      <c r="M41" s="6">
        <f t="shared" si="6"/>
        <v>2</v>
      </c>
      <c r="N41" s="18">
        <f t="shared" si="7"/>
        <v>1</v>
      </c>
      <c r="O41" s="1"/>
      <c r="P41" s="1"/>
      <c r="Q41" s="1"/>
    </row>
    <row r="42" spans="1:17" x14ac:dyDescent="0.3">
      <c r="A42" s="33">
        <v>37</v>
      </c>
      <c r="B42" s="8">
        <v>0</v>
      </c>
      <c r="C42" s="8">
        <v>35</v>
      </c>
      <c r="D42" s="11">
        <v>0</v>
      </c>
      <c r="E42" s="17">
        <f t="shared" si="0"/>
        <v>-1</v>
      </c>
      <c r="F42" s="6">
        <f t="shared" si="0"/>
        <v>34</v>
      </c>
      <c r="G42" s="18">
        <f t="shared" si="0"/>
        <v>-1</v>
      </c>
      <c r="H42" s="6">
        <f t="shared" si="1"/>
        <v>34</v>
      </c>
      <c r="I42" s="6">
        <f t="shared" si="2"/>
        <v>-1</v>
      </c>
      <c r="J42" s="6">
        <f t="shared" si="3"/>
        <v>34</v>
      </c>
      <c r="K42" s="18">
        <f t="shared" si="4"/>
        <v>34</v>
      </c>
      <c r="L42" s="17">
        <f t="shared" si="5"/>
        <v>34</v>
      </c>
      <c r="M42" s="6">
        <f t="shared" si="6"/>
        <v>2</v>
      </c>
      <c r="N42" s="18">
        <f t="shared" si="7"/>
        <v>1</v>
      </c>
      <c r="O42" s="1"/>
      <c r="P42" s="1"/>
      <c r="Q42" s="1"/>
    </row>
    <row r="43" spans="1:17" x14ac:dyDescent="0.3">
      <c r="A43" s="33">
        <v>38</v>
      </c>
      <c r="B43" s="8">
        <v>7</v>
      </c>
      <c r="C43" s="8">
        <v>35</v>
      </c>
      <c r="D43" s="11">
        <v>21</v>
      </c>
      <c r="E43" s="17">
        <f t="shared" si="0"/>
        <v>6</v>
      </c>
      <c r="F43" s="6">
        <f t="shared" si="0"/>
        <v>34</v>
      </c>
      <c r="G43" s="18">
        <f t="shared" si="0"/>
        <v>20</v>
      </c>
      <c r="H43" s="6">
        <f t="shared" si="1"/>
        <v>41</v>
      </c>
      <c r="I43" s="6">
        <f t="shared" si="2"/>
        <v>27</v>
      </c>
      <c r="J43" s="6">
        <f t="shared" si="3"/>
        <v>55</v>
      </c>
      <c r="K43" s="18">
        <f t="shared" si="4"/>
        <v>62</v>
      </c>
      <c r="L43" s="17">
        <f t="shared" si="5"/>
        <v>62</v>
      </c>
      <c r="M43" s="6">
        <f t="shared" si="6"/>
        <v>7</v>
      </c>
      <c r="N43" s="18">
        <f t="shared" si="7"/>
        <v>1</v>
      </c>
      <c r="O43" s="1"/>
      <c r="P43" s="1"/>
      <c r="Q43" s="1"/>
    </row>
    <row r="44" spans="1:17" x14ac:dyDescent="0.3">
      <c r="A44" s="33">
        <v>39</v>
      </c>
      <c r="B44" s="8">
        <v>35</v>
      </c>
      <c r="C44" s="8">
        <v>35</v>
      </c>
      <c r="D44" s="11">
        <v>35</v>
      </c>
      <c r="E44" s="17">
        <f t="shared" si="0"/>
        <v>34</v>
      </c>
      <c r="F44" s="6">
        <f t="shared" si="0"/>
        <v>34</v>
      </c>
      <c r="G44" s="18">
        <f t="shared" si="0"/>
        <v>34</v>
      </c>
      <c r="H44" s="6">
        <f t="shared" si="1"/>
        <v>69</v>
      </c>
      <c r="I44" s="6">
        <f t="shared" si="2"/>
        <v>69</v>
      </c>
      <c r="J44" s="6">
        <f t="shared" si="3"/>
        <v>69</v>
      </c>
      <c r="K44" s="18">
        <f t="shared" si="4"/>
        <v>104</v>
      </c>
      <c r="L44" s="17">
        <f t="shared" si="5"/>
        <v>104</v>
      </c>
      <c r="M44" s="6">
        <f t="shared" si="6"/>
        <v>7</v>
      </c>
      <c r="N44" s="18">
        <f t="shared" si="7"/>
        <v>1</v>
      </c>
      <c r="O44" s="1"/>
      <c r="P44" s="1"/>
      <c r="Q44" s="1"/>
    </row>
    <row r="45" spans="1:17" x14ac:dyDescent="0.3">
      <c r="A45" s="33">
        <v>40</v>
      </c>
      <c r="B45" s="8">
        <v>21</v>
      </c>
      <c r="C45" s="8">
        <v>31.5</v>
      </c>
      <c r="D45" s="11">
        <v>17.5</v>
      </c>
      <c r="E45" s="17">
        <f t="shared" si="0"/>
        <v>20</v>
      </c>
      <c r="F45" s="6">
        <f t="shared" si="0"/>
        <v>30.5</v>
      </c>
      <c r="G45" s="18">
        <f t="shared" si="0"/>
        <v>16.5</v>
      </c>
      <c r="H45" s="6">
        <f t="shared" si="1"/>
        <v>51.5</v>
      </c>
      <c r="I45" s="6">
        <f t="shared" si="2"/>
        <v>37.5</v>
      </c>
      <c r="J45" s="6">
        <f t="shared" si="3"/>
        <v>48</v>
      </c>
      <c r="K45" s="18">
        <f t="shared" si="4"/>
        <v>69</v>
      </c>
      <c r="L45" s="17">
        <f t="shared" si="5"/>
        <v>69</v>
      </c>
      <c r="M45" s="6">
        <f t="shared" si="6"/>
        <v>7</v>
      </c>
      <c r="N45" s="18">
        <f t="shared" si="7"/>
        <v>1</v>
      </c>
      <c r="O45" s="1"/>
      <c r="P45" s="1"/>
      <c r="Q45" s="1"/>
    </row>
    <row r="46" spans="1:17" x14ac:dyDescent="0.3">
      <c r="A46" s="33">
        <v>41</v>
      </c>
      <c r="B46" s="8">
        <v>7</v>
      </c>
      <c r="C46" s="8">
        <v>21</v>
      </c>
      <c r="D46" s="11">
        <v>7</v>
      </c>
      <c r="E46" s="17">
        <f t="shared" si="0"/>
        <v>6</v>
      </c>
      <c r="F46" s="6">
        <f t="shared" si="0"/>
        <v>20</v>
      </c>
      <c r="G46" s="18">
        <f t="shared" si="0"/>
        <v>6</v>
      </c>
      <c r="H46" s="6">
        <f t="shared" si="1"/>
        <v>27</v>
      </c>
      <c r="I46" s="6">
        <f t="shared" si="2"/>
        <v>13</v>
      </c>
      <c r="J46" s="6">
        <f t="shared" si="3"/>
        <v>27</v>
      </c>
      <c r="K46" s="18">
        <f t="shared" si="4"/>
        <v>34</v>
      </c>
      <c r="L46" s="17">
        <f t="shared" si="5"/>
        <v>34</v>
      </c>
      <c r="M46" s="6">
        <f t="shared" si="6"/>
        <v>7</v>
      </c>
      <c r="N46" s="18">
        <f t="shared" si="7"/>
        <v>1</v>
      </c>
      <c r="O46" s="1"/>
      <c r="P46" s="1"/>
      <c r="Q46" s="1"/>
    </row>
    <row r="47" spans="1:17" x14ac:dyDescent="0.3">
      <c r="A47" s="33">
        <v>42</v>
      </c>
      <c r="B47" s="8">
        <v>35</v>
      </c>
      <c r="C47" s="8">
        <v>35</v>
      </c>
      <c r="D47" s="11">
        <v>35</v>
      </c>
      <c r="E47" s="17">
        <f t="shared" si="0"/>
        <v>34</v>
      </c>
      <c r="F47" s="6">
        <f t="shared" si="0"/>
        <v>34</v>
      </c>
      <c r="G47" s="18">
        <f t="shared" si="0"/>
        <v>34</v>
      </c>
      <c r="H47" s="6">
        <f t="shared" si="1"/>
        <v>69</v>
      </c>
      <c r="I47" s="6">
        <f t="shared" si="2"/>
        <v>69</v>
      </c>
      <c r="J47" s="6">
        <f t="shared" si="3"/>
        <v>69</v>
      </c>
      <c r="K47" s="18">
        <f t="shared" si="4"/>
        <v>104</v>
      </c>
      <c r="L47" s="17">
        <f t="shared" si="5"/>
        <v>104</v>
      </c>
      <c r="M47" s="6">
        <f t="shared" si="6"/>
        <v>7</v>
      </c>
      <c r="N47" s="18">
        <f t="shared" si="7"/>
        <v>1</v>
      </c>
      <c r="O47" s="1"/>
      <c r="P47" s="1"/>
      <c r="Q47" s="1"/>
    </row>
    <row r="48" spans="1:17" x14ac:dyDescent="0.3">
      <c r="A48" s="33">
        <v>43</v>
      </c>
      <c r="B48" s="8">
        <v>28</v>
      </c>
      <c r="C48" s="8">
        <v>70</v>
      </c>
      <c r="D48" s="11">
        <v>70</v>
      </c>
      <c r="E48" s="17">
        <f t="shared" si="0"/>
        <v>27</v>
      </c>
      <c r="F48" s="6">
        <f t="shared" si="0"/>
        <v>69</v>
      </c>
      <c r="G48" s="18">
        <f t="shared" si="0"/>
        <v>69</v>
      </c>
      <c r="H48" s="6">
        <f t="shared" si="1"/>
        <v>97</v>
      </c>
      <c r="I48" s="6">
        <f t="shared" si="2"/>
        <v>97</v>
      </c>
      <c r="J48" s="6">
        <f t="shared" si="3"/>
        <v>139</v>
      </c>
      <c r="K48" s="18">
        <f t="shared" si="4"/>
        <v>167</v>
      </c>
      <c r="L48" s="17">
        <f t="shared" si="5"/>
        <v>167</v>
      </c>
      <c r="M48" s="6">
        <f t="shared" si="6"/>
        <v>7</v>
      </c>
      <c r="N48" s="18">
        <f t="shared" si="7"/>
        <v>1</v>
      </c>
      <c r="O48" s="1"/>
      <c r="P48" s="1"/>
      <c r="Q48" s="1"/>
    </row>
    <row r="49" spans="1:17" x14ac:dyDescent="0.3">
      <c r="A49" s="33">
        <v>44</v>
      </c>
      <c r="B49" s="8">
        <v>21</v>
      </c>
      <c r="C49" s="8">
        <v>0</v>
      </c>
      <c r="D49" s="11">
        <v>14</v>
      </c>
      <c r="E49" s="17">
        <f t="shared" si="0"/>
        <v>20</v>
      </c>
      <c r="F49" s="6">
        <f t="shared" si="0"/>
        <v>-1</v>
      </c>
      <c r="G49" s="18">
        <f t="shared" si="0"/>
        <v>13</v>
      </c>
      <c r="H49" s="6">
        <f t="shared" si="1"/>
        <v>20</v>
      </c>
      <c r="I49" s="6">
        <f t="shared" si="2"/>
        <v>34</v>
      </c>
      <c r="J49" s="6">
        <f t="shared" si="3"/>
        <v>13</v>
      </c>
      <c r="K49" s="18">
        <f t="shared" si="4"/>
        <v>34</v>
      </c>
      <c r="L49" s="17">
        <f t="shared" si="5"/>
        <v>34</v>
      </c>
      <c r="M49" s="6">
        <f t="shared" si="6"/>
        <v>5</v>
      </c>
      <c r="N49" s="18">
        <f t="shared" si="7"/>
        <v>1</v>
      </c>
      <c r="O49" s="1"/>
      <c r="P49" s="1"/>
      <c r="Q49" s="1"/>
    </row>
    <row r="50" spans="1:17" x14ac:dyDescent="0.3">
      <c r="A50" s="33">
        <v>45</v>
      </c>
      <c r="B50" s="8">
        <v>35</v>
      </c>
      <c r="C50" s="8">
        <v>35</v>
      </c>
      <c r="D50" s="11">
        <v>35</v>
      </c>
      <c r="E50" s="17">
        <f t="shared" si="0"/>
        <v>34</v>
      </c>
      <c r="F50" s="6">
        <f t="shared" si="0"/>
        <v>34</v>
      </c>
      <c r="G50" s="18">
        <f t="shared" si="0"/>
        <v>34</v>
      </c>
      <c r="H50" s="6">
        <f t="shared" si="1"/>
        <v>69</v>
      </c>
      <c r="I50" s="6">
        <f t="shared" si="2"/>
        <v>69</v>
      </c>
      <c r="J50" s="6">
        <f t="shared" si="3"/>
        <v>69</v>
      </c>
      <c r="K50" s="18">
        <f t="shared" si="4"/>
        <v>104</v>
      </c>
      <c r="L50" s="17">
        <f t="shared" si="5"/>
        <v>104</v>
      </c>
      <c r="M50" s="6">
        <f t="shared" si="6"/>
        <v>7</v>
      </c>
      <c r="N50" s="18">
        <f t="shared" si="7"/>
        <v>1</v>
      </c>
      <c r="O50" s="1"/>
      <c r="P50" s="1"/>
      <c r="Q50" s="1"/>
    </row>
    <row r="51" spans="1:17" x14ac:dyDescent="0.3">
      <c r="A51" s="33">
        <v>46</v>
      </c>
      <c r="B51" s="8">
        <v>35</v>
      </c>
      <c r="C51" s="8">
        <v>49</v>
      </c>
      <c r="D51" s="11">
        <v>21</v>
      </c>
      <c r="E51" s="17">
        <f t="shared" si="0"/>
        <v>34</v>
      </c>
      <c r="F51" s="6">
        <f t="shared" si="0"/>
        <v>48</v>
      </c>
      <c r="G51" s="18">
        <f t="shared" si="0"/>
        <v>20</v>
      </c>
      <c r="H51" s="6">
        <f t="shared" si="1"/>
        <v>83</v>
      </c>
      <c r="I51" s="6">
        <f t="shared" si="2"/>
        <v>55</v>
      </c>
      <c r="J51" s="6">
        <f t="shared" si="3"/>
        <v>69</v>
      </c>
      <c r="K51" s="18">
        <f t="shared" si="4"/>
        <v>104</v>
      </c>
      <c r="L51" s="17">
        <f t="shared" si="5"/>
        <v>104</v>
      </c>
      <c r="M51" s="6">
        <f t="shared" si="6"/>
        <v>7</v>
      </c>
      <c r="N51" s="18">
        <f t="shared" si="7"/>
        <v>1</v>
      </c>
      <c r="O51" s="1"/>
      <c r="P51" s="1"/>
      <c r="Q51" s="1"/>
    </row>
    <row r="52" spans="1:17" x14ac:dyDescent="0.3">
      <c r="A52" s="33">
        <v>47</v>
      </c>
      <c r="B52" s="8">
        <v>70</v>
      </c>
      <c r="C52" s="8">
        <v>70</v>
      </c>
      <c r="D52" s="11">
        <v>35</v>
      </c>
      <c r="E52" s="17">
        <f t="shared" si="0"/>
        <v>69</v>
      </c>
      <c r="F52" s="6">
        <f t="shared" si="0"/>
        <v>69</v>
      </c>
      <c r="G52" s="18">
        <f t="shared" si="0"/>
        <v>34</v>
      </c>
      <c r="H52" s="6">
        <f t="shared" si="1"/>
        <v>139</v>
      </c>
      <c r="I52" s="6">
        <f t="shared" si="2"/>
        <v>104</v>
      </c>
      <c r="J52" s="6">
        <f t="shared" si="3"/>
        <v>104</v>
      </c>
      <c r="K52" s="18">
        <f t="shared" si="4"/>
        <v>174</v>
      </c>
      <c r="L52" s="17">
        <f t="shared" si="5"/>
        <v>174</v>
      </c>
      <c r="M52" s="6">
        <f t="shared" si="6"/>
        <v>7</v>
      </c>
      <c r="N52" s="18">
        <f t="shared" si="7"/>
        <v>1</v>
      </c>
      <c r="O52" s="1"/>
      <c r="P52" s="1"/>
      <c r="Q52" s="1"/>
    </row>
    <row r="53" spans="1:17" x14ac:dyDescent="0.3">
      <c r="A53" s="33">
        <v>48</v>
      </c>
      <c r="B53" s="8">
        <v>5.25</v>
      </c>
      <c r="C53" s="8">
        <v>17.5</v>
      </c>
      <c r="D53" s="11">
        <v>8.75</v>
      </c>
      <c r="E53" s="17">
        <f t="shared" si="0"/>
        <v>4.25</v>
      </c>
      <c r="F53" s="6">
        <f t="shared" si="0"/>
        <v>16.5</v>
      </c>
      <c r="G53" s="18">
        <f t="shared" si="0"/>
        <v>7.75</v>
      </c>
      <c r="H53" s="6">
        <f t="shared" si="1"/>
        <v>21.75</v>
      </c>
      <c r="I53" s="6">
        <f t="shared" si="2"/>
        <v>13</v>
      </c>
      <c r="J53" s="6">
        <f t="shared" si="3"/>
        <v>25.25</v>
      </c>
      <c r="K53" s="18">
        <f t="shared" si="4"/>
        <v>30.5</v>
      </c>
      <c r="L53" s="17">
        <f t="shared" si="5"/>
        <v>30.5</v>
      </c>
      <c r="M53" s="6">
        <f t="shared" si="6"/>
        <v>7</v>
      </c>
      <c r="N53" s="18">
        <f t="shared" si="7"/>
        <v>1</v>
      </c>
      <c r="O53" s="1"/>
      <c r="P53" s="1"/>
      <c r="Q53" s="1"/>
    </row>
    <row r="54" spans="1:17" x14ac:dyDescent="0.3">
      <c r="A54" s="33">
        <v>49</v>
      </c>
      <c r="B54" s="8">
        <v>0</v>
      </c>
      <c r="C54" s="8">
        <v>35</v>
      </c>
      <c r="D54" s="11">
        <v>0</v>
      </c>
      <c r="E54" s="17">
        <f t="shared" si="0"/>
        <v>-1</v>
      </c>
      <c r="F54" s="6">
        <f t="shared" si="0"/>
        <v>34</v>
      </c>
      <c r="G54" s="18">
        <f t="shared" si="0"/>
        <v>-1</v>
      </c>
      <c r="H54" s="6">
        <f t="shared" si="1"/>
        <v>34</v>
      </c>
      <c r="I54" s="6">
        <f t="shared" si="2"/>
        <v>-1</v>
      </c>
      <c r="J54" s="6">
        <f t="shared" si="3"/>
        <v>34</v>
      </c>
      <c r="K54" s="18">
        <f t="shared" si="4"/>
        <v>34</v>
      </c>
      <c r="L54" s="17">
        <f t="shared" si="5"/>
        <v>34</v>
      </c>
      <c r="M54" s="6">
        <f t="shared" si="6"/>
        <v>2</v>
      </c>
      <c r="N54" s="18">
        <f t="shared" si="7"/>
        <v>1</v>
      </c>
      <c r="O54" s="1"/>
      <c r="P54" s="1"/>
      <c r="Q54" s="1"/>
    </row>
    <row r="55" spans="1:17" x14ac:dyDescent="0.3">
      <c r="A55" s="33">
        <v>50</v>
      </c>
      <c r="B55" s="8">
        <v>21</v>
      </c>
      <c r="C55" s="8">
        <v>35</v>
      </c>
      <c r="D55" s="11">
        <v>35</v>
      </c>
      <c r="E55" s="17">
        <f t="shared" si="0"/>
        <v>20</v>
      </c>
      <c r="F55" s="6">
        <f t="shared" si="0"/>
        <v>34</v>
      </c>
      <c r="G55" s="18">
        <f t="shared" si="0"/>
        <v>34</v>
      </c>
      <c r="H55" s="6">
        <f t="shared" si="1"/>
        <v>55</v>
      </c>
      <c r="I55" s="6">
        <f t="shared" si="2"/>
        <v>55</v>
      </c>
      <c r="J55" s="6">
        <f t="shared" si="3"/>
        <v>69</v>
      </c>
      <c r="K55" s="18">
        <f t="shared" si="4"/>
        <v>90</v>
      </c>
      <c r="L55" s="17">
        <f t="shared" si="5"/>
        <v>90</v>
      </c>
      <c r="M55" s="6">
        <f t="shared" si="6"/>
        <v>7</v>
      </c>
      <c r="N55" s="18">
        <f t="shared" si="7"/>
        <v>1</v>
      </c>
      <c r="O55" s="1"/>
      <c r="P55" s="1"/>
      <c r="Q55" s="1"/>
    </row>
    <row r="56" spans="1:17" x14ac:dyDescent="0.3">
      <c r="A56" s="33">
        <v>51</v>
      </c>
      <c r="B56" s="8">
        <v>24.5</v>
      </c>
      <c r="C56" s="8">
        <v>14</v>
      </c>
      <c r="D56" s="11">
        <v>14</v>
      </c>
      <c r="E56" s="17">
        <f t="shared" si="0"/>
        <v>23.5</v>
      </c>
      <c r="F56" s="6">
        <f t="shared" si="0"/>
        <v>13</v>
      </c>
      <c r="G56" s="18">
        <f t="shared" si="0"/>
        <v>13</v>
      </c>
      <c r="H56" s="6">
        <f t="shared" si="1"/>
        <v>37.5</v>
      </c>
      <c r="I56" s="6">
        <f t="shared" si="2"/>
        <v>37.5</v>
      </c>
      <c r="J56" s="6">
        <f t="shared" si="3"/>
        <v>27</v>
      </c>
      <c r="K56" s="18">
        <f t="shared" si="4"/>
        <v>51.5</v>
      </c>
      <c r="L56" s="17">
        <f t="shared" si="5"/>
        <v>51.5</v>
      </c>
      <c r="M56" s="6">
        <f t="shared" si="6"/>
        <v>7</v>
      </c>
      <c r="N56" s="18">
        <f t="shared" si="7"/>
        <v>1</v>
      </c>
      <c r="O56" s="1"/>
      <c r="P56" s="1"/>
      <c r="Q56" s="1"/>
    </row>
    <row r="57" spans="1:17" x14ac:dyDescent="0.3">
      <c r="A57" s="33">
        <v>52</v>
      </c>
      <c r="B57" s="8">
        <v>24.5</v>
      </c>
      <c r="C57" s="8">
        <v>35</v>
      </c>
      <c r="D57" s="11">
        <v>24.5</v>
      </c>
      <c r="E57" s="17">
        <f t="shared" si="0"/>
        <v>23.5</v>
      </c>
      <c r="F57" s="6">
        <f t="shared" si="0"/>
        <v>34</v>
      </c>
      <c r="G57" s="18">
        <f t="shared" si="0"/>
        <v>23.5</v>
      </c>
      <c r="H57" s="6">
        <f t="shared" si="1"/>
        <v>58.5</v>
      </c>
      <c r="I57" s="6">
        <f t="shared" si="2"/>
        <v>48</v>
      </c>
      <c r="J57" s="6">
        <f t="shared" si="3"/>
        <v>58.5</v>
      </c>
      <c r="K57" s="18">
        <f t="shared" si="4"/>
        <v>83</v>
      </c>
      <c r="L57" s="17">
        <f t="shared" si="5"/>
        <v>83</v>
      </c>
      <c r="M57" s="6">
        <f t="shared" si="6"/>
        <v>7</v>
      </c>
      <c r="N57" s="18">
        <f t="shared" si="7"/>
        <v>1</v>
      </c>
      <c r="O57" s="1"/>
      <c r="P57" s="1"/>
      <c r="Q57" s="1"/>
    </row>
    <row r="58" spans="1:17" x14ac:dyDescent="0.3">
      <c r="A58" s="33">
        <v>53</v>
      </c>
      <c r="B58" s="8">
        <v>21</v>
      </c>
      <c r="C58" s="8">
        <v>35</v>
      </c>
      <c r="D58" s="11">
        <v>52.5</v>
      </c>
      <c r="E58" s="17">
        <f t="shared" si="0"/>
        <v>20</v>
      </c>
      <c r="F58" s="6">
        <f t="shared" si="0"/>
        <v>34</v>
      </c>
      <c r="G58" s="18">
        <f t="shared" si="0"/>
        <v>51.5</v>
      </c>
      <c r="H58" s="6">
        <f t="shared" si="1"/>
        <v>55</v>
      </c>
      <c r="I58" s="6">
        <f t="shared" si="2"/>
        <v>72.5</v>
      </c>
      <c r="J58" s="6">
        <f t="shared" si="3"/>
        <v>86.5</v>
      </c>
      <c r="K58" s="18">
        <f t="shared" si="4"/>
        <v>107.5</v>
      </c>
      <c r="L58" s="17">
        <f t="shared" si="5"/>
        <v>107.5</v>
      </c>
      <c r="M58" s="6">
        <f t="shared" si="6"/>
        <v>7</v>
      </c>
      <c r="N58" s="18">
        <f t="shared" si="7"/>
        <v>1</v>
      </c>
      <c r="O58" s="1"/>
      <c r="P58" s="1"/>
      <c r="Q58" s="1"/>
    </row>
    <row r="59" spans="1:17" x14ac:dyDescent="0.3">
      <c r="A59" s="33">
        <v>54</v>
      </c>
      <c r="B59" s="8">
        <v>35</v>
      </c>
      <c r="C59" s="8">
        <v>21</v>
      </c>
      <c r="D59" s="11">
        <v>70</v>
      </c>
      <c r="E59" s="17">
        <f t="shared" si="0"/>
        <v>34</v>
      </c>
      <c r="F59" s="6">
        <f t="shared" si="0"/>
        <v>20</v>
      </c>
      <c r="G59" s="18">
        <f t="shared" si="0"/>
        <v>69</v>
      </c>
      <c r="H59" s="6">
        <f t="shared" si="1"/>
        <v>55</v>
      </c>
      <c r="I59" s="6">
        <f t="shared" si="2"/>
        <v>104</v>
      </c>
      <c r="J59" s="6">
        <f t="shared" si="3"/>
        <v>90</v>
      </c>
      <c r="K59" s="18">
        <f t="shared" si="4"/>
        <v>125</v>
      </c>
      <c r="L59" s="17">
        <f t="shared" si="5"/>
        <v>125</v>
      </c>
      <c r="M59" s="6">
        <f t="shared" si="6"/>
        <v>7</v>
      </c>
      <c r="N59" s="18">
        <f t="shared" si="7"/>
        <v>1</v>
      </c>
      <c r="O59" s="1"/>
      <c r="P59" s="1"/>
      <c r="Q59" s="1"/>
    </row>
    <row r="60" spans="1:17" x14ac:dyDescent="0.3">
      <c r="A60" s="33">
        <v>55</v>
      </c>
      <c r="B60" s="8">
        <v>7</v>
      </c>
      <c r="C60" s="8">
        <v>7</v>
      </c>
      <c r="D60" s="11">
        <v>14</v>
      </c>
      <c r="E60" s="17">
        <f t="shared" si="0"/>
        <v>6</v>
      </c>
      <c r="F60" s="6">
        <f t="shared" si="0"/>
        <v>6</v>
      </c>
      <c r="G60" s="18">
        <f t="shared" si="0"/>
        <v>13</v>
      </c>
      <c r="H60" s="6">
        <f t="shared" si="1"/>
        <v>13</v>
      </c>
      <c r="I60" s="6">
        <f t="shared" si="2"/>
        <v>20</v>
      </c>
      <c r="J60" s="6">
        <f t="shared" si="3"/>
        <v>20</v>
      </c>
      <c r="K60" s="18">
        <f t="shared" si="4"/>
        <v>27</v>
      </c>
      <c r="L60" s="17">
        <f t="shared" si="5"/>
        <v>27</v>
      </c>
      <c r="M60" s="6">
        <f t="shared" si="6"/>
        <v>7</v>
      </c>
      <c r="N60" s="18">
        <f t="shared" si="7"/>
        <v>1</v>
      </c>
      <c r="O60" s="1"/>
      <c r="P60" s="1"/>
      <c r="Q60" s="1"/>
    </row>
    <row r="61" spans="1:17" x14ac:dyDescent="0.3">
      <c r="A61" s="33">
        <v>56</v>
      </c>
      <c r="B61" s="8">
        <v>7</v>
      </c>
      <c r="C61" s="8">
        <v>7</v>
      </c>
      <c r="D61" s="11">
        <v>7</v>
      </c>
      <c r="E61" s="17">
        <f t="shared" si="0"/>
        <v>6</v>
      </c>
      <c r="F61" s="6">
        <f t="shared" si="0"/>
        <v>6</v>
      </c>
      <c r="G61" s="18">
        <f t="shared" si="0"/>
        <v>6</v>
      </c>
      <c r="H61" s="6">
        <f t="shared" si="1"/>
        <v>13</v>
      </c>
      <c r="I61" s="6">
        <f t="shared" si="2"/>
        <v>13</v>
      </c>
      <c r="J61" s="6">
        <f t="shared" si="3"/>
        <v>13</v>
      </c>
      <c r="K61" s="18">
        <f t="shared" si="4"/>
        <v>20</v>
      </c>
      <c r="L61" s="17">
        <f t="shared" si="5"/>
        <v>20</v>
      </c>
      <c r="M61" s="6">
        <f t="shared" si="6"/>
        <v>7</v>
      </c>
      <c r="N61" s="18">
        <f t="shared" si="7"/>
        <v>1</v>
      </c>
      <c r="O61" s="1"/>
      <c r="P61" s="1"/>
      <c r="Q61" s="1"/>
    </row>
    <row r="62" spans="1:17" x14ac:dyDescent="0.3">
      <c r="A62" s="33">
        <v>57</v>
      </c>
      <c r="B62" s="8">
        <v>35</v>
      </c>
      <c r="C62" s="8">
        <v>0</v>
      </c>
      <c r="D62" s="11">
        <v>35</v>
      </c>
      <c r="E62" s="17">
        <f t="shared" si="0"/>
        <v>34</v>
      </c>
      <c r="F62" s="6">
        <f t="shared" si="0"/>
        <v>-1</v>
      </c>
      <c r="G62" s="18">
        <f t="shared" si="0"/>
        <v>34</v>
      </c>
      <c r="H62" s="6">
        <f t="shared" si="1"/>
        <v>34</v>
      </c>
      <c r="I62" s="6">
        <f t="shared" si="2"/>
        <v>69</v>
      </c>
      <c r="J62" s="6">
        <f t="shared" si="3"/>
        <v>34</v>
      </c>
      <c r="K62" s="18">
        <f t="shared" si="4"/>
        <v>69</v>
      </c>
      <c r="L62" s="17">
        <f t="shared" si="5"/>
        <v>69</v>
      </c>
      <c r="M62" s="6">
        <f t="shared" si="6"/>
        <v>5</v>
      </c>
      <c r="N62" s="18">
        <f t="shared" si="7"/>
        <v>1</v>
      </c>
      <c r="O62" s="1"/>
      <c r="P62" s="1"/>
      <c r="Q62" s="1"/>
    </row>
    <row r="63" spans="1:17" x14ac:dyDescent="0.3">
      <c r="A63" s="33">
        <v>58</v>
      </c>
      <c r="B63" s="8">
        <v>175</v>
      </c>
      <c r="C63" s="8">
        <v>210</v>
      </c>
      <c r="D63" s="11">
        <v>0</v>
      </c>
      <c r="E63" s="17">
        <f t="shared" si="0"/>
        <v>174</v>
      </c>
      <c r="F63" s="6">
        <f t="shared" si="0"/>
        <v>209</v>
      </c>
      <c r="G63" s="18">
        <f t="shared" si="0"/>
        <v>-1</v>
      </c>
      <c r="H63" s="6">
        <f t="shared" si="1"/>
        <v>384</v>
      </c>
      <c r="I63" s="6">
        <f t="shared" si="2"/>
        <v>174</v>
      </c>
      <c r="J63" s="6">
        <f t="shared" si="3"/>
        <v>209</v>
      </c>
      <c r="K63" s="18">
        <f t="shared" si="4"/>
        <v>384</v>
      </c>
      <c r="L63" s="17">
        <f t="shared" si="5"/>
        <v>384</v>
      </c>
      <c r="M63" s="6">
        <f t="shared" si="6"/>
        <v>4</v>
      </c>
      <c r="N63" s="18">
        <f t="shared" si="7"/>
        <v>1</v>
      </c>
      <c r="O63" s="1"/>
      <c r="P63" s="1"/>
      <c r="Q63" s="1"/>
    </row>
    <row r="64" spans="1:17" x14ac:dyDescent="0.3">
      <c r="A64" s="33">
        <v>59</v>
      </c>
      <c r="B64" s="8">
        <v>14</v>
      </c>
      <c r="C64" s="8">
        <v>0</v>
      </c>
      <c r="D64" s="11">
        <v>0</v>
      </c>
      <c r="E64" s="17">
        <f t="shared" si="0"/>
        <v>13</v>
      </c>
      <c r="F64" s="6">
        <f t="shared" si="0"/>
        <v>-1</v>
      </c>
      <c r="G64" s="18">
        <f t="shared" si="0"/>
        <v>-1</v>
      </c>
      <c r="H64" s="6">
        <f t="shared" si="1"/>
        <v>13</v>
      </c>
      <c r="I64" s="6">
        <f t="shared" si="2"/>
        <v>13</v>
      </c>
      <c r="J64" s="6">
        <f t="shared" si="3"/>
        <v>-1</v>
      </c>
      <c r="K64" s="18">
        <f t="shared" si="4"/>
        <v>13</v>
      </c>
      <c r="L64" s="17">
        <f t="shared" si="5"/>
        <v>13</v>
      </c>
      <c r="M64" s="6">
        <f t="shared" si="6"/>
        <v>1</v>
      </c>
      <c r="N64" s="18">
        <f t="shared" si="7"/>
        <v>1</v>
      </c>
      <c r="O64" s="1"/>
      <c r="P64" s="1"/>
      <c r="Q64" s="1"/>
    </row>
    <row r="65" spans="1:17" x14ac:dyDescent="0.3">
      <c r="A65" s="33">
        <v>60</v>
      </c>
      <c r="B65" s="8">
        <v>35</v>
      </c>
      <c r="C65" s="8">
        <v>49</v>
      </c>
      <c r="D65" s="11">
        <v>14</v>
      </c>
      <c r="E65" s="17">
        <f t="shared" si="0"/>
        <v>34</v>
      </c>
      <c r="F65" s="6">
        <f t="shared" si="0"/>
        <v>48</v>
      </c>
      <c r="G65" s="18">
        <f t="shared" si="0"/>
        <v>13</v>
      </c>
      <c r="H65" s="6">
        <f t="shared" si="1"/>
        <v>83</v>
      </c>
      <c r="I65" s="6">
        <f t="shared" si="2"/>
        <v>48</v>
      </c>
      <c r="J65" s="6">
        <f t="shared" si="3"/>
        <v>62</v>
      </c>
      <c r="K65" s="18">
        <f t="shared" si="4"/>
        <v>97</v>
      </c>
      <c r="L65" s="17">
        <f t="shared" si="5"/>
        <v>97</v>
      </c>
      <c r="M65" s="6">
        <f t="shared" si="6"/>
        <v>7</v>
      </c>
      <c r="N65" s="18">
        <f t="shared" si="7"/>
        <v>1</v>
      </c>
      <c r="O65" s="1"/>
      <c r="P65" s="1"/>
      <c r="Q65" s="1"/>
    </row>
    <row r="66" spans="1:17" x14ac:dyDescent="0.3">
      <c r="A66" s="33">
        <v>61</v>
      </c>
      <c r="B66" s="8">
        <v>10.5</v>
      </c>
      <c r="C66" s="8">
        <v>7</v>
      </c>
      <c r="D66" s="11">
        <v>7</v>
      </c>
      <c r="E66" s="17">
        <f t="shared" si="0"/>
        <v>9.5</v>
      </c>
      <c r="F66" s="6">
        <f t="shared" si="0"/>
        <v>6</v>
      </c>
      <c r="G66" s="18">
        <f t="shared" si="0"/>
        <v>6</v>
      </c>
      <c r="H66" s="6">
        <f t="shared" si="1"/>
        <v>16.5</v>
      </c>
      <c r="I66" s="6">
        <f t="shared" si="2"/>
        <v>16.5</v>
      </c>
      <c r="J66" s="6">
        <f t="shared" si="3"/>
        <v>13</v>
      </c>
      <c r="K66" s="18">
        <f t="shared" si="4"/>
        <v>23.5</v>
      </c>
      <c r="L66" s="17">
        <f t="shared" si="5"/>
        <v>23.5</v>
      </c>
      <c r="M66" s="6">
        <f t="shared" si="6"/>
        <v>7</v>
      </c>
      <c r="N66" s="18">
        <f t="shared" si="7"/>
        <v>1</v>
      </c>
      <c r="O66" s="1"/>
      <c r="P66" s="1"/>
      <c r="Q66" s="1"/>
    </row>
    <row r="67" spans="1:17" x14ac:dyDescent="0.3">
      <c r="A67" s="33">
        <v>62</v>
      </c>
      <c r="B67" s="8">
        <v>7</v>
      </c>
      <c r="C67" s="8">
        <v>14</v>
      </c>
      <c r="D67" s="11">
        <v>3.5</v>
      </c>
      <c r="E67" s="17">
        <f t="shared" si="0"/>
        <v>6</v>
      </c>
      <c r="F67" s="6">
        <f t="shared" si="0"/>
        <v>13</v>
      </c>
      <c r="G67" s="18">
        <f t="shared" si="0"/>
        <v>2.5</v>
      </c>
      <c r="H67" s="6">
        <f t="shared" si="1"/>
        <v>20</v>
      </c>
      <c r="I67" s="6">
        <f t="shared" si="2"/>
        <v>9.5</v>
      </c>
      <c r="J67" s="6">
        <f t="shared" si="3"/>
        <v>16.5</v>
      </c>
      <c r="K67" s="18">
        <f t="shared" si="4"/>
        <v>23.5</v>
      </c>
      <c r="L67" s="17">
        <f t="shared" si="5"/>
        <v>23.5</v>
      </c>
      <c r="M67" s="6">
        <f t="shared" si="6"/>
        <v>7</v>
      </c>
      <c r="N67" s="18">
        <f t="shared" si="7"/>
        <v>1</v>
      </c>
      <c r="O67" s="1"/>
      <c r="P67" s="1"/>
      <c r="Q67" s="1"/>
    </row>
    <row r="68" spans="1:17" x14ac:dyDescent="0.3">
      <c r="A68" s="33">
        <v>63</v>
      </c>
      <c r="B68" s="8">
        <v>175</v>
      </c>
      <c r="C68" s="8">
        <v>350</v>
      </c>
      <c r="D68" s="11">
        <v>70</v>
      </c>
      <c r="E68" s="17">
        <f t="shared" si="0"/>
        <v>174</v>
      </c>
      <c r="F68" s="6">
        <f t="shared" si="0"/>
        <v>349</v>
      </c>
      <c r="G68" s="18">
        <f t="shared" si="0"/>
        <v>69</v>
      </c>
      <c r="H68" s="6">
        <f t="shared" si="1"/>
        <v>524</v>
      </c>
      <c r="I68" s="6">
        <f t="shared" si="2"/>
        <v>244</v>
      </c>
      <c r="J68" s="6">
        <f t="shared" si="3"/>
        <v>419</v>
      </c>
      <c r="K68" s="18">
        <f t="shared" si="4"/>
        <v>594</v>
      </c>
      <c r="L68" s="17">
        <f t="shared" si="5"/>
        <v>594</v>
      </c>
      <c r="M68" s="6">
        <f t="shared" si="6"/>
        <v>7</v>
      </c>
      <c r="N68" s="18">
        <f t="shared" si="7"/>
        <v>1</v>
      </c>
      <c r="O68" s="1"/>
      <c r="P68" s="1"/>
      <c r="Q68" s="1"/>
    </row>
    <row r="69" spans="1:17" x14ac:dyDescent="0.3">
      <c r="A69" s="33">
        <v>64</v>
      </c>
      <c r="B69" s="8">
        <v>0</v>
      </c>
      <c r="C69" s="8">
        <v>14</v>
      </c>
      <c r="D69" s="11">
        <v>14</v>
      </c>
      <c r="E69" s="17">
        <f t="shared" si="0"/>
        <v>-1</v>
      </c>
      <c r="F69" s="6">
        <f t="shared" si="0"/>
        <v>13</v>
      </c>
      <c r="G69" s="18">
        <f t="shared" si="0"/>
        <v>13</v>
      </c>
      <c r="H69" s="6">
        <f t="shared" si="1"/>
        <v>13</v>
      </c>
      <c r="I69" s="6">
        <f t="shared" si="2"/>
        <v>13</v>
      </c>
      <c r="J69" s="6">
        <f t="shared" si="3"/>
        <v>27</v>
      </c>
      <c r="K69" s="18">
        <f t="shared" si="4"/>
        <v>27</v>
      </c>
      <c r="L69" s="17">
        <f t="shared" si="5"/>
        <v>27</v>
      </c>
      <c r="M69" s="6">
        <f t="shared" si="6"/>
        <v>6</v>
      </c>
      <c r="N69" s="18">
        <f t="shared" si="7"/>
        <v>1</v>
      </c>
      <c r="O69" s="1"/>
      <c r="P69" s="1"/>
      <c r="Q69" s="1"/>
    </row>
    <row r="70" spans="1:17" x14ac:dyDescent="0.3">
      <c r="A70" s="33">
        <v>65</v>
      </c>
      <c r="B70" s="8">
        <v>12.25</v>
      </c>
      <c r="C70" s="8">
        <v>35</v>
      </c>
      <c r="D70" s="11">
        <v>0</v>
      </c>
      <c r="E70" s="17">
        <f t="shared" si="0"/>
        <v>11.25</v>
      </c>
      <c r="F70" s="6">
        <f t="shared" si="0"/>
        <v>34</v>
      </c>
      <c r="G70" s="18">
        <f t="shared" si="0"/>
        <v>-1</v>
      </c>
      <c r="H70" s="6">
        <f t="shared" si="1"/>
        <v>46.25</v>
      </c>
      <c r="I70" s="6">
        <f t="shared" si="2"/>
        <v>11.25</v>
      </c>
      <c r="J70" s="6">
        <f t="shared" si="3"/>
        <v>34</v>
      </c>
      <c r="K70" s="18">
        <f t="shared" si="4"/>
        <v>46.25</v>
      </c>
      <c r="L70" s="17">
        <f t="shared" si="5"/>
        <v>46.25</v>
      </c>
      <c r="M70" s="6">
        <f t="shared" si="6"/>
        <v>4</v>
      </c>
      <c r="N70" s="18">
        <f t="shared" si="7"/>
        <v>1</v>
      </c>
      <c r="O70" s="1"/>
      <c r="P70" s="1"/>
      <c r="Q70" s="1"/>
    </row>
    <row r="71" spans="1:17" x14ac:dyDescent="0.3">
      <c r="A71" s="33">
        <v>66</v>
      </c>
      <c r="B71" s="8">
        <v>35</v>
      </c>
      <c r="C71" s="8">
        <v>42</v>
      </c>
      <c r="D71" s="11">
        <v>42</v>
      </c>
      <c r="E71" s="17">
        <f t="shared" ref="E71:G82" si="9">B71-E$4</f>
        <v>34</v>
      </c>
      <c r="F71" s="6">
        <f t="shared" si="9"/>
        <v>41</v>
      </c>
      <c r="G71" s="18">
        <f t="shared" si="9"/>
        <v>41</v>
      </c>
      <c r="H71" s="6">
        <f t="shared" ref="H71:H82" si="10">B71+C71-H$4</f>
        <v>76</v>
      </c>
      <c r="I71" s="6">
        <f t="shared" ref="I71:I82" si="11">B71+D71-I$4</f>
        <v>76</v>
      </c>
      <c r="J71" s="6">
        <f t="shared" ref="J71:J82" si="12">C71+D71-J$4</f>
        <v>83</v>
      </c>
      <c r="K71" s="18">
        <f t="shared" ref="K71:K82" si="13">SUM(B71:D71)-K$4</f>
        <v>118</v>
      </c>
      <c r="L71" s="17">
        <f t="shared" ref="L71:L82" si="14">MAX(E71:K71)</f>
        <v>118</v>
      </c>
      <c r="M71" s="6">
        <f t="shared" ref="M71:M82" si="15">IF(L71&lt;0,0,MATCH(L71,E71:K71,0))</f>
        <v>7</v>
      </c>
      <c r="N71" s="18">
        <f t="shared" ref="N71:N82" si="16">IF(M71=0,0,HLOOKUP(M71,$E$3:$K$4,2))</f>
        <v>1</v>
      </c>
      <c r="O71" s="1"/>
      <c r="P71" s="1"/>
      <c r="Q71" s="1"/>
    </row>
    <row r="72" spans="1:17" x14ac:dyDescent="0.3">
      <c r="A72" s="33">
        <v>67</v>
      </c>
      <c r="B72" s="8">
        <v>35</v>
      </c>
      <c r="C72" s="8">
        <v>56</v>
      </c>
      <c r="D72" s="11">
        <v>0</v>
      </c>
      <c r="E72" s="17">
        <f t="shared" si="9"/>
        <v>34</v>
      </c>
      <c r="F72" s="6">
        <f t="shared" si="9"/>
        <v>55</v>
      </c>
      <c r="G72" s="18">
        <f t="shared" si="9"/>
        <v>-1</v>
      </c>
      <c r="H72" s="6">
        <f t="shared" si="10"/>
        <v>90</v>
      </c>
      <c r="I72" s="6">
        <f t="shared" si="11"/>
        <v>34</v>
      </c>
      <c r="J72" s="6">
        <f t="shared" si="12"/>
        <v>55</v>
      </c>
      <c r="K72" s="18">
        <f t="shared" si="13"/>
        <v>90</v>
      </c>
      <c r="L72" s="17">
        <f t="shared" si="14"/>
        <v>90</v>
      </c>
      <c r="M72" s="6">
        <f t="shared" si="15"/>
        <v>4</v>
      </c>
      <c r="N72" s="18">
        <f t="shared" si="16"/>
        <v>1</v>
      </c>
      <c r="O72" s="1"/>
      <c r="P72" s="1"/>
      <c r="Q72" s="1"/>
    </row>
    <row r="73" spans="1:17" x14ac:dyDescent="0.3">
      <c r="A73" s="33">
        <v>68</v>
      </c>
      <c r="B73" s="8">
        <v>35</v>
      </c>
      <c r="C73" s="8">
        <v>42</v>
      </c>
      <c r="D73" s="11">
        <v>0</v>
      </c>
      <c r="E73" s="17">
        <f t="shared" si="9"/>
        <v>34</v>
      </c>
      <c r="F73" s="6">
        <f t="shared" si="9"/>
        <v>41</v>
      </c>
      <c r="G73" s="18">
        <f t="shared" si="9"/>
        <v>-1</v>
      </c>
      <c r="H73" s="6">
        <f t="shared" si="10"/>
        <v>76</v>
      </c>
      <c r="I73" s="6">
        <f t="shared" si="11"/>
        <v>34</v>
      </c>
      <c r="J73" s="6">
        <f t="shared" si="12"/>
        <v>41</v>
      </c>
      <c r="K73" s="18">
        <f t="shared" si="13"/>
        <v>76</v>
      </c>
      <c r="L73" s="17">
        <f t="shared" si="14"/>
        <v>76</v>
      </c>
      <c r="M73" s="6">
        <f t="shared" si="15"/>
        <v>4</v>
      </c>
      <c r="N73" s="18">
        <f t="shared" si="16"/>
        <v>1</v>
      </c>
      <c r="O73" s="1"/>
      <c r="P73" s="1"/>
      <c r="Q73" s="1"/>
    </row>
    <row r="74" spans="1:17" x14ac:dyDescent="0.3">
      <c r="A74" s="33">
        <v>69</v>
      </c>
      <c r="B74" s="8">
        <v>42</v>
      </c>
      <c r="C74" s="8">
        <v>52.5</v>
      </c>
      <c r="D74" s="11">
        <v>7</v>
      </c>
      <c r="E74" s="17">
        <f t="shared" si="9"/>
        <v>41</v>
      </c>
      <c r="F74" s="6">
        <f t="shared" si="9"/>
        <v>51.5</v>
      </c>
      <c r="G74" s="18">
        <f t="shared" si="9"/>
        <v>6</v>
      </c>
      <c r="H74" s="6">
        <f t="shared" si="10"/>
        <v>93.5</v>
      </c>
      <c r="I74" s="6">
        <f t="shared" si="11"/>
        <v>48</v>
      </c>
      <c r="J74" s="6">
        <f t="shared" si="12"/>
        <v>58.5</v>
      </c>
      <c r="K74" s="18">
        <f t="shared" si="13"/>
        <v>100.5</v>
      </c>
      <c r="L74" s="17">
        <f t="shared" si="14"/>
        <v>100.5</v>
      </c>
      <c r="M74" s="6">
        <f t="shared" si="15"/>
        <v>7</v>
      </c>
      <c r="N74" s="18">
        <f t="shared" si="16"/>
        <v>1</v>
      </c>
      <c r="O74" s="1"/>
      <c r="P74" s="1"/>
      <c r="Q74" s="1"/>
    </row>
    <row r="75" spans="1:17" x14ac:dyDescent="0.3">
      <c r="A75" s="33">
        <v>70</v>
      </c>
      <c r="B75" s="8">
        <v>21</v>
      </c>
      <c r="C75" s="8">
        <v>21</v>
      </c>
      <c r="D75" s="11">
        <v>7</v>
      </c>
      <c r="E75" s="17">
        <f t="shared" si="9"/>
        <v>20</v>
      </c>
      <c r="F75" s="6">
        <f t="shared" si="9"/>
        <v>20</v>
      </c>
      <c r="G75" s="18">
        <f t="shared" si="9"/>
        <v>6</v>
      </c>
      <c r="H75" s="6">
        <f t="shared" si="10"/>
        <v>41</v>
      </c>
      <c r="I75" s="6">
        <f t="shared" si="11"/>
        <v>27</v>
      </c>
      <c r="J75" s="6">
        <f t="shared" si="12"/>
        <v>27</v>
      </c>
      <c r="K75" s="18">
        <f t="shared" si="13"/>
        <v>48</v>
      </c>
      <c r="L75" s="17">
        <f t="shared" si="14"/>
        <v>48</v>
      </c>
      <c r="M75" s="6">
        <f t="shared" si="15"/>
        <v>7</v>
      </c>
      <c r="N75" s="18">
        <f t="shared" si="16"/>
        <v>1</v>
      </c>
      <c r="O75" s="1"/>
      <c r="P75" s="1"/>
      <c r="Q75" s="1"/>
    </row>
    <row r="76" spans="1:17" x14ac:dyDescent="0.3">
      <c r="A76" s="33">
        <v>71</v>
      </c>
      <c r="B76" s="8">
        <v>27.650000000000002</v>
      </c>
      <c r="C76" s="8">
        <v>48.65</v>
      </c>
      <c r="D76" s="11">
        <v>27.650000000000002</v>
      </c>
      <c r="E76" s="17">
        <f t="shared" si="9"/>
        <v>26.650000000000002</v>
      </c>
      <c r="F76" s="6">
        <f t="shared" si="9"/>
        <v>47.65</v>
      </c>
      <c r="G76" s="18">
        <f t="shared" si="9"/>
        <v>26.650000000000002</v>
      </c>
      <c r="H76" s="6">
        <f t="shared" si="10"/>
        <v>75.3</v>
      </c>
      <c r="I76" s="6">
        <f t="shared" si="11"/>
        <v>54.300000000000004</v>
      </c>
      <c r="J76" s="6">
        <f t="shared" si="12"/>
        <v>75.3</v>
      </c>
      <c r="K76" s="18">
        <f t="shared" si="13"/>
        <v>102.95</v>
      </c>
      <c r="L76" s="17">
        <f t="shared" si="14"/>
        <v>102.95</v>
      </c>
      <c r="M76" s="6">
        <f t="shared" si="15"/>
        <v>7</v>
      </c>
      <c r="N76" s="18">
        <f t="shared" si="16"/>
        <v>1</v>
      </c>
      <c r="O76" s="1"/>
      <c r="P76" s="1"/>
      <c r="Q76" s="1"/>
    </row>
    <row r="77" spans="1:17" x14ac:dyDescent="0.3">
      <c r="A77" s="33">
        <v>72</v>
      </c>
      <c r="B77" s="8">
        <v>0</v>
      </c>
      <c r="C77" s="8">
        <v>56</v>
      </c>
      <c r="D77" s="11">
        <v>35</v>
      </c>
      <c r="E77" s="17">
        <f t="shared" si="9"/>
        <v>-1</v>
      </c>
      <c r="F77" s="6">
        <f t="shared" si="9"/>
        <v>55</v>
      </c>
      <c r="G77" s="18">
        <f t="shared" si="9"/>
        <v>34</v>
      </c>
      <c r="H77" s="6">
        <f t="shared" si="10"/>
        <v>55</v>
      </c>
      <c r="I77" s="6">
        <f t="shared" si="11"/>
        <v>34</v>
      </c>
      <c r="J77" s="6">
        <f t="shared" si="12"/>
        <v>90</v>
      </c>
      <c r="K77" s="18">
        <f t="shared" si="13"/>
        <v>90</v>
      </c>
      <c r="L77" s="17">
        <f t="shared" si="14"/>
        <v>90</v>
      </c>
      <c r="M77" s="6">
        <f t="shared" si="15"/>
        <v>6</v>
      </c>
      <c r="N77" s="18">
        <f t="shared" si="16"/>
        <v>1</v>
      </c>
      <c r="O77" s="1"/>
      <c r="P77" s="1"/>
      <c r="Q77" s="1"/>
    </row>
    <row r="78" spans="1:17" x14ac:dyDescent="0.3">
      <c r="A78" s="33">
        <v>73</v>
      </c>
      <c r="B78" s="8">
        <v>0</v>
      </c>
      <c r="C78" s="8">
        <v>7</v>
      </c>
      <c r="D78" s="11">
        <v>0</v>
      </c>
      <c r="E78" s="17">
        <f t="shared" si="9"/>
        <v>-1</v>
      </c>
      <c r="F78" s="6">
        <f t="shared" si="9"/>
        <v>6</v>
      </c>
      <c r="G78" s="18">
        <f t="shared" si="9"/>
        <v>-1</v>
      </c>
      <c r="H78" s="6">
        <f t="shared" si="10"/>
        <v>6</v>
      </c>
      <c r="I78" s="6">
        <f t="shared" si="11"/>
        <v>-1</v>
      </c>
      <c r="J78" s="6">
        <f t="shared" si="12"/>
        <v>6</v>
      </c>
      <c r="K78" s="18">
        <f t="shared" si="13"/>
        <v>6</v>
      </c>
      <c r="L78" s="17">
        <f t="shared" si="14"/>
        <v>6</v>
      </c>
      <c r="M78" s="6">
        <f t="shared" si="15"/>
        <v>2</v>
      </c>
      <c r="N78" s="18">
        <f t="shared" si="16"/>
        <v>1</v>
      </c>
      <c r="O78" s="1"/>
      <c r="P78" s="1"/>
      <c r="Q78" s="1"/>
    </row>
    <row r="79" spans="1:17" x14ac:dyDescent="0.3">
      <c r="A79" s="33">
        <v>74</v>
      </c>
      <c r="B79" s="8">
        <v>35</v>
      </c>
      <c r="C79" s="8">
        <v>35</v>
      </c>
      <c r="D79" s="11">
        <v>56</v>
      </c>
      <c r="E79" s="17">
        <f t="shared" si="9"/>
        <v>34</v>
      </c>
      <c r="F79" s="6">
        <f t="shared" si="9"/>
        <v>34</v>
      </c>
      <c r="G79" s="18">
        <f t="shared" si="9"/>
        <v>55</v>
      </c>
      <c r="H79" s="6">
        <f t="shared" si="10"/>
        <v>69</v>
      </c>
      <c r="I79" s="6">
        <f t="shared" si="11"/>
        <v>90</v>
      </c>
      <c r="J79" s="6">
        <f t="shared" si="12"/>
        <v>90</v>
      </c>
      <c r="K79" s="18">
        <f t="shared" si="13"/>
        <v>125</v>
      </c>
      <c r="L79" s="17">
        <f t="shared" si="14"/>
        <v>125</v>
      </c>
      <c r="M79" s="6">
        <f t="shared" si="15"/>
        <v>7</v>
      </c>
      <c r="N79" s="18">
        <f t="shared" si="16"/>
        <v>1</v>
      </c>
      <c r="O79" s="1"/>
      <c r="P79" s="1"/>
      <c r="Q79" s="1"/>
    </row>
    <row r="80" spans="1:17" x14ac:dyDescent="0.3">
      <c r="A80" s="33">
        <v>75</v>
      </c>
      <c r="B80" s="8">
        <v>21</v>
      </c>
      <c r="C80" s="8">
        <v>28</v>
      </c>
      <c r="D80" s="11">
        <v>28</v>
      </c>
      <c r="E80" s="17">
        <f t="shared" si="9"/>
        <v>20</v>
      </c>
      <c r="F80" s="6">
        <f t="shared" si="9"/>
        <v>27</v>
      </c>
      <c r="G80" s="18">
        <f t="shared" si="9"/>
        <v>27</v>
      </c>
      <c r="H80" s="6">
        <f t="shared" si="10"/>
        <v>48</v>
      </c>
      <c r="I80" s="6">
        <f t="shared" si="11"/>
        <v>48</v>
      </c>
      <c r="J80" s="6">
        <f t="shared" si="12"/>
        <v>55</v>
      </c>
      <c r="K80" s="18">
        <f t="shared" si="13"/>
        <v>76</v>
      </c>
      <c r="L80" s="17">
        <f t="shared" si="14"/>
        <v>76</v>
      </c>
      <c r="M80" s="6">
        <f t="shared" si="15"/>
        <v>7</v>
      </c>
      <c r="N80" s="18">
        <f t="shared" si="16"/>
        <v>1</v>
      </c>
      <c r="O80" s="1"/>
      <c r="P80" s="1"/>
      <c r="Q80" s="1"/>
    </row>
    <row r="81" spans="1:17" x14ac:dyDescent="0.3">
      <c r="A81" s="33">
        <v>76</v>
      </c>
      <c r="B81" s="8">
        <v>0</v>
      </c>
      <c r="C81" s="8">
        <v>42</v>
      </c>
      <c r="D81" s="11">
        <v>7</v>
      </c>
      <c r="E81" s="17">
        <f t="shared" si="9"/>
        <v>-1</v>
      </c>
      <c r="F81" s="6">
        <f t="shared" si="9"/>
        <v>41</v>
      </c>
      <c r="G81" s="18">
        <f t="shared" si="9"/>
        <v>6</v>
      </c>
      <c r="H81" s="6">
        <f t="shared" si="10"/>
        <v>41</v>
      </c>
      <c r="I81" s="6">
        <f t="shared" si="11"/>
        <v>6</v>
      </c>
      <c r="J81" s="6">
        <f t="shared" si="12"/>
        <v>48</v>
      </c>
      <c r="K81" s="18">
        <f t="shared" si="13"/>
        <v>48</v>
      </c>
      <c r="L81" s="17">
        <f t="shared" si="14"/>
        <v>48</v>
      </c>
      <c r="M81" s="6">
        <f t="shared" si="15"/>
        <v>6</v>
      </c>
      <c r="N81" s="18">
        <f t="shared" si="16"/>
        <v>1</v>
      </c>
      <c r="O81" s="1"/>
      <c r="P81" s="1"/>
      <c r="Q81" s="1"/>
    </row>
    <row r="82" spans="1:17" ht="15" thickBot="1" x14ac:dyDescent="0.35">
      <c r="A82" s="34">
        <v>77</v>
      </c>
      <c r="B82" s="12">
        <v>35</v>
      </c>
      <c r="C82" s="12">
        <v>35</v>
      </c>
      <c r="D82" s="13">
        <v>1.75</v>
      </c>
      <c r="E82" s="19">
        <f t="shared" si="9"/>
        <v>34</v>
      </c>
      <c r="F82" s="20">
        <f t="shared" si="9"/>
        <v>34</v>
      </c>
      <c r="G82" s="21">
        <f t="shared" si="9"/>
        <v>0.75</v>
      </c>
      <c r="H82" s="20">
        <f t="shared" si="10"/>
        <v>69</v>
      </c>
      <c r="I82" s="20">
        <f t="shared" si="11"/>
        <v>35.75</v>
      </c>
      <c r="J82" s="20">
        <f t="shared" si="12"/>
        <v>35.75</v>
      </c>
      <c r="K82" s="21">
        <f t="shared" si="13"/>
        <v>70.75</v>
      </c>
      <c r="L82" s="19">
        <f t="shared" si="14"/>
        <v>70.75</v>
      </c>
      <c r="M82" s="20">
        <f t="shared" si="15"/>
        <v>7</v>
      </c>
      <c r="N82" s="21">
        <f t="shared" si="16"/>
        <v>1</v>
      </c>
      <c r="O82" s="1"/>
      <c r="P82" s="1"/>
      <c r="Q82" s="1"/>
    </row>
    <row r="83" spans="1:17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414F7-3F96-41B4-BD41-D44160BC86A0}">
  <dimension ref="A1:R83"/>
  <sheetViews>
    <sheetView tabSelected="1" workbookViewId="0">
      <selection activeCell="A3" sqref="A3"/>
    </sheetView>
  </sheetViews>
  <sheetFormatPr defaultRowHeight="14.4" x14ac:dyDescent="0.3"/>
  <cols>
    <col min="1" max="1" width="10.5546875" bestFit="1" customWidth="1"/>
    <col min="4" max="4" width="13.109375" customWidth="1"/>
    <col min="5" max="5" width="9.77734375" customWidth="1"/>
    <col min="12" max="12" width="17.33203125" customWidth="1"/>
    <col min="16" max="16" width="17.77734375" customWidth="1"/>
    <col min="17" max="17" width="15.21875" customWidth="1"/>
  </cols>
  <sheetData>
    <row r="1" spans="1:17" ht="15" thickBot="1" x14ac:dyDescent="0.35"/>
    <row r="2" spans="1:17" ht="15" thickBot="1" x14ac:dyDescent="0.35">
      <c r="E2" s="61" t="s">
        <v>35</v>
      </c>
      <c r="F2" s="62"/>
    </row>
    <row r="3" spans="1:17" ht="15" thickBot="1" x14ac:dyDescent="0.35">
      <c r="B3" s="1"/>
      <c r="C3" s="1"/>
      <c r="E3" s="36" t="s">
        <v>0</v>
      </c>
      <c r="F3" s="41">
        <v>1</v>
      </c>
      <c r="G3" s="41">
        <v>2</v>
      </c>
      <c r="H3" s="41">
        <v>3</v>
      </c>
      <c r="I3" s="50">
        <v>4</v>
      </c>
      <c r="J3" s="50">
        <v>5</v>
      </c>
      <c r="K3" s="50">
        <v>6</v>
      </c>
      <c r="L3" s="51">
        <v>7</v>
      </c>
      <c r="M3" s="1"/>
      <c r="N3" s="67" t="s">
        <v>1</v>
      </c>
      <c r="O3" s="66">
        <f>SUM(N6:N82)</f>
        <v>3359.9995448628565</v>
      </c>
      <c r="P3" s="1"/>
      <c r="Q3" s="1"/>
    </row>
    <row r="4" spans="1:17" ht="15" thickBot="1" x14ac:dyDescent="0.35">
      <c r="B4" s="46" t="s">
        <v>34</v>
      </c>
      <c r="C4" s="47"/>
      <c r="D4" s="48"/>
      <c r="E4" s="17" t="s">
        <v>2</v>
      </c>
      <c r="F4" s="49">
        <v>81.838766568105186</v>
      </c>
      <c r="G4" s="49">
        <v>34.99999737332648</v>
      </c>
      <c r="H4" s="49">
        <v>92.343033381272292</v>
      </c>
      <c r="I4" s="49">
        <v>90.774165748045476</v>
      </c>
      <c r="J4" s="49">
        <v>92.819516395003021</v>
      </c>
      <c r="K4" s="49">
        <v>85.403342345260214</v>
      </c>
      <c r="L4" s="35">
        <v>69.999989796006957</v>
      </c>
      <c r="M4" s="1"/>
      <c r="N4" s="1"/>
      <c r="O4" s="1"/>
      <c r="P4" s="1"/>
      <c r="Q4" s="1"/>
    </row>
    <row r="5" spans="1:17" ht="27.6" thickBot="1" x14ac:dyDescent="0.35">
      <c r="A5" s="45" t="s">
        <v>33</v>
      </c>
      <c r="B5" s="41" t="s">
        <v>4</v>
      </c>
      <c r="C5" s="41" t="s">
        <v>5</v>
      </c>
      <c r="D5" s="39" t="s">
        <v>3</v>
      </c>
      <c r="E5" s="42" t="s">
        <v>4</v>
      </c>
      <c r="F5" s="42" t="s">
        <v>5</v>
      </c>
      <c r="G5" s="28" t="s">
        <v>6</v>
      </c>
      <c r="H5" s="43" t="s">
        <v>7</v>
      </c>
      <c r="I5" s="43" t="s">
        <v>8</v>
      </c>
      <c r="J5" s="43" t="s">
        <v>9</v>
      </c>
      <c r="K5" s="40" t="s">
        <v>10</v>
      </c>
      <c r="L5" s="44" t="s">
        <v>11</v>
      </c>
      <c r="M5" s="27" t="s">
        <v>12</v>
      </c>
      <c r="N5" s="27" t="s">
        <v>13</v>
      </c>
      <c r="O5" s="63"/>
      <c r="P5" s="1"/>
      <c r="Q5" s="1"/>
    </row>
    <row r="6" spans="1:17" x14ac:dyDescent="0.3">
      <c r="A6" s="33">
        <v>1</v>
      </c>
      <c r="B6" s="37">
        <v>3.5</v>
      </c>
      <c r="C6" s="8">
        <v>7</v>
      </c>
      <c r="D6" s="11">
        <v>3.5</v>
      </c>
      <c r="E6" s="52">
        <f>B6-F$4</f>
        <v>-78.338766568105186</v>
      </c>
      <c r="F6" s="53">
        <f>C6-G$4</f>
        <v>-27.99999737332648</v>
      </c>
      <c r="G6" s="54">
        <f>D6-H$4</f>
        <v>-88.843033381272292</v>
      </c>
      <c r="H6" s="52">
        <f>B6+C6-I$4</f>
        <v>-80.274165748045476</v>
      </c>
      <c r="I6" s="53">
        <f>B6+D6-J$4</f>
        <v>-85.819516395003021</v>
      </c>
      <c r="J6" s="53">
        <f>C6+D6-K$4</f>
        <v>-74.903342345260214</v>
      </c>
      <c r="K6" s="54">
        <f>SUM(B6:D6)-L$4</f>
        <v>-55.999989796006957</v>
      </c>
      <c r="L6" s="58">
        <f>MAX(E6:K6)</f>
        <v>-27.99999737332648</v>
      </c>
      <c r="M6" s="6">
        <f>IF(L6&lt;0,0,MATCH(L6,E6:K6,0))</f>
        <v>0</v>
      </c>
      <c r="N6" s="18">
        <f>IF(M6=0,0,HLOOKUP(M6,$F$3:$L$4,2))</f>
        <v>0</v>
      </c>
      <c r="O6" s="1"/>
      <c r="P6" s="1"/>
      <c r="Q6" s="1"/>
    </row>
    <row r="7" spans="1:17" ht="15" thickBot="1" x14ac:dyDescent="0.35">
      <c r="A7" s="33">
        <v>2</v>
      </c>
      <c r="B7" s="37">
        <v>17.5</v>
      </c>
      <c r="C7" s="8">
        <v>35</v>
      </c>
      <c r="D7" s="11">
        <v>3.5</v>
      </c>
      <c r="E7" s="52">
        <f>B7-F$4</f>
        <v>-64.338766568105186</v>
      </c>
      <c r="F7" s="6">
        <f>C7-G$4</f>
        <v>2.6266735204671932E-6</v>
      </c>
      <c r="G7" s="54">
        <f>D7-H$4</f>
        <v>-88.843033381272292</v>
      </c>
      <c r="H7" s="52">
        <f>B7+C7-I$4</f>
        <v>-38.274165748045476</v>
      </c>
      <c r="I7" s="53">
        <f>B7+D7-J$4</f>
        <v>-71.819516395003021</v>
      </c>
      <c r="J7" s="53">
        <f>C7+D7-K$4</f>
        <v>-46.903342345260214</v>
      </c>
      <c r="K7" s="54">
        <f>SUM(B7:D7)-L$4</f>
        <v>-13.999989796006957</v>
      </c>
      <c r="L7" s="59">
        <f t="shared" ref="L7:L70" si="0">MAX(E7:K7)</f>
        <v>2.6266735204671932E-6</v>
      </c>
      <c r="M7" s="6">
        <f t="shared" ref="M7:M70" si="1">IF(L7&lt;0,0,MATCH(L7,E7:K7,0))</f>
        <v>2</v>
      </c>
      <c r="N7" s="18">
        <f>IF(M7=0,0,HLOOKUP(M7,$F$3:$L$4,2))</f>
        <v>34.99999737332648</v>
      </c>
      <c r="O7" s="1"/>
      <c r="P7" s="1"/>
      <c r="Q7" s="1"/>
    </row>
    <row r="8" spans="1:17" ht="15" thickBot="1" x14ac:dyDescent="0.35">
      <c r="A8" s="33">
        <v>3</v>
      </c>
      <c r="B8" s="37">
        <v>28</v>
      </c>
      <c r="C8" s="8">
        <v>28</v>
      </c>
      <c r="D8" s="11">
        <v>49</v>
      </c>
      <c r="E8" s="52">
        <f>B8-F$4</f>
        <v>-53.838766568105186</v>
      </c>
      <c r="F8" s="53">
        <f>C8-G$4</f>
        <v>-6.9999973733264795</v>
      </c>
      <c r="G8" s="54">
        <f>D8-H$4</f>
        <v>-43.343033381272292</v>
      </c>
      <c r="H8" s="52">
        <f>B8+C8-I$4</f>
        <v>-34.774165748045476</v>
      </c>
      <c r="I8" s="53">
        <f>B8+D8-J$4</f>
        <v>-15.819516395003021</v>
      </c>
      <c r="J8" s="53">
        <f>C8+D8-K$4</f>
        <v>-8.4033423452602136</v>
      </c>
      <c r="K8" s="18">
        <f>SUM(B8:D8)-L$4</f>
        <v>35.000010203993043</v>
      </c>
      <c r="L8" s="59">
        <f t="shared" si="0"/>
        <v>35.000010203993043</v>
      </c>
      <c r="M8" s="6">
        <f t="shared" si="1"/>
        <v>7</v>
      </c>
      <c r="N8" s="18">
        <f>IF(M8=0,0,HLOOKUP(M8,$F$3:$L$4,2))</f>
        <v>69.999989796006957</v>
      </c>
      <c r="O8" s="1"/>
      <c r="P8" s="65" t="s">
        <v>0</v>
      </c>
      <c r="Q8" s="64" t="s">
        <v>14</v>
      </c>
    </row>
    <row r="9" spans="1:17" x14ac:dyDescent="0.3">
      <c r="A9" s="33">
        <v>4</v>
      </c>
      <c r="B9" s="37">
        <v>70</v>
      </c>
      <c r="C9" s="8">
        <v>70</v>
      </c>
      <c r="D9" s="11">
        <v>0</v>
      </c>
      <c r="E9" s="52">
        <f>B9-F$4</f>
        <v>-11.838766568105186</v>
      </c>
      <c r="F9" s="6">
        <f>C9-G$4</f>
        <v>35.00000262667352</v>
      </c>
      <c r="G9" s="54">
        <f>D9-H$4</f>
        <v>-92.343033381272292</v>
      </c>
      <c r="H9" s="17">
        <f>B9+C9-I$4</f>
        <v>49.225834251954524</v>
      </c>
      <c r="I9" s="53">
        <f>B9+D9-J$4</f>
        <v>-22.819516395003021</v>
      </c>
      <c r="J9" s="53">
        <f>C9+D9-K$4</f>
        <v>-15.403342345260214</v>
      </c>
      <c r="K9" s="18">
        <f>SUM(B9:D9)-L$4</f>
        <v>70.000010203993043</v>
      </c>
      <c r="L9" s="59">
        <f t="shared" si="0"/>
        <v>70.000010203993043</v>
      </c>
      <c r="M9" s="6">
        <f t="shared" si="1"/>
        <v>7</v>
      </c>
      <c r="N9" s="18">
        <f>IF(M9=0,0,HLOOKUP(M9,$F$3:$L$4,2))</f>
        <v>69.999989796006957</v>
      </c>
      <c r="O9" s="1"/>
      <c r="P9" s="59">
        <v>0</v>
      </c>
      <c r="Q9" s="18">
        <f>COUNTIF($M$6:$M$82,P9)</f>
        <v>22</v>
      </c>
    </row>
    <row r="10" spans="1:17" x14ac:dyDescent="0.3">
      <c r="A10" s="33">
        <v>5</v>
      </c>
      <c r="B10" s="37">
        <v>0</v>
      </c>
      <c r="C10" s="8">
        <v>7</v>
      </c>
      <c r="D10" s="11">
        <v>14</v>
      </c>
      <c r="E10" s="52">
        <f>B10-F$4</f>
        <v>-81.838766568105186</v>
      </c>
      <c r="F10" s="53">
        <f>C10-G$4</f>
        <v>-27.99999737332648</v>
      </c>
      <c r="G10" s="54">
        <f>D10-H$4</f>
        <v>-78.343033381272292</v>
      </c>
      <c r="H10" s="52">
        <f>B10+C10-I$4</f>
        <v>-83.774165748045476</v>
      </c>
      <c r="I10" s="53">
        <f>B10+D10-J$4</f>
        <v>-78.819516395003021</v>
      </c>
      <c r="J10" s="53">
        <f>C10+D10-K$4</f>
        <v>-64.403342345260214</v>
      </c>
      <c r="K10" s="54">
        <f>SUM(B10:D10)-L$4</f>
        <v>-48.999989796006957</v>
      </c>
      <c r="L10" s="58">
        <f t="shared" si="0"/>
        <v>-27.99999737332648</v>
      </c>
      <c r="M10" s="6">
        <f t="shared" si="1"/>
        <v>0</v>
      </c>
      <c r="N10" s="18">
        <f>IF(M10=0,0,HLOOKUP(M10,$F$3:$L$4,2))</f>
        <v>0</v>
      </c>
      <c r="O10" s="1"/>
      <c r="P10" s="59">
        <v>1</v>
      </c>
      <c r="Q10" s="18">
        <f t="shared" ref="Q10:Q16" si="2">COUNTIF($M$6:$M$82,P10)</f>
        <v>0</v>
      </c>
    </row>
    <row r="11" spans="1:17" x14ac:dyDescent="0.3">
      <c r="A11" s="33">
        <v>6</v>
      </c>
      <c r="B11" s="37">
        <v>0</v>
      </c>
      <c r="C11" s="8">
        <v>70</v>
      </c>
      <c r="D11" s="11">
        <v>0</v>
      </c>
      <c r="E11" s="52">
        <f>B11-F$4</f>
        <v>-81.838766568105186</v>
      </c>
      <c r="F11" s="6">
        <f>C11-G$4</f>
        <v>35.00000262667352</v>
      </c>
      <c r="G11" s="54">
        <f>D11-H$4</f>
        <v>-92.343033381272292</v>
      </c>
      <c r="H11" s="52">
        <f>B11+C11-I$4</f>
        <v>-20.774165748045476</v>
      </c>
      <c r="I11" s="53">
        <f>B11+D11-J$4</f>
        <v>-92.819516395003021</v>
      </c>
      <c r="J11" s="53">
        <f>C11+D11-K$4</f>
        <v>-15.403342345260214</v>
      </c>
      <c r="K11" s="18">
        <f>SUM(B11:D11)-L$4</f>
        <v>1.0203993042523507E-5</v>
      </c>
      <c r="L11" s="59">
        <f t="shared" si="0"/>
        <v>35.00000262667352</v>
      </c>
      <c r="M11" s="6">
        <f t="shared" si="1"/>
        <v>2</v>
      </c>
      <c r="N11" s="18">
        <f>IF(M11=0,0,HLOOKUP(M11,$F$3:$L$4,2))</f>
        <v>34.99999737332648</v>
      </c>
      <c r="O11" s="1"/>
      <c r="P11" s="59">
        <v>2</v>
      </c>
      <c r="Q11" s="18">
        <f t="shared" si="2"/>
        <v>14</v>
      </c>
    </row>
    <row r="12" spans="1:17" x14ac:dyDescent="0.3">
      <c r="A12" s="33">
        <v>7</v>
      </c>
      <c r="B12" s="37">
        <v>21</v>
      </c>
      <c r="C12" s="8">
        <v>35</v>
      </c>
      <c r="D12" s="11">
        <v>10.5</v>
      </c>
      <c r="E12" s="52">
        <f>B12-F$4</f>
        <v>-60.838766568105186</v>
      </c>
      <c r="F12" s="6">
        <f>C12-G$4</f>
        <v>2.6266735204671932E-6</v>
      </c>
      <c r="G12" s="54">
        <f>D12-H$4</f>
        <v>-81.843033381272292</v>
      </c>
      <c r="H12" s="52">
        <f>B12+C12-I$4</f>
        <v>-34.774165748045476</v>
      </c>
      <c r="I12" s="53">
        <f>B12+D12-J$4</f>
        <v>-61.319516395003021</v>
      </c>
      <c r="J12" s="53">
        <f>C12+D12-K$4</f>
        <v>-39.903342345260214</v>
      </c>
      <c r="K12" s="54">
        <f>SUM(B12:D12)-L$4</f>
        <v>-3.4999897960069575</v>
      </c>
      <c r="L12" s="59">
        <f t="shared" si="0"/>
        <v>2.6266735204671932E-6</v>
      </c>
      <c r="M12" s="6">
        <f t="shared" si="1"/>
        <v>2</v>
      </c>
      <c r="N12" s="18">
        <f>IF(M12=0,0,HLOOKUP(M12,$F$3:$L$4,2))</f>
        <v>34.99999737332648</v>
      </c>
      <c r="O12" s="1"/>
      <c r="P12" s="59">
        <v>3</v>
      </c>
      <c r="Q12" s="18">
        <f t="shared" si="2"/>
        <v>0</v>
      </c>
    </row>
    <row r="13" spans="1:17" x14ac:dyDescent="0.3">
      <c r="A13" s="33">
        <v>8</v>
      </c>
      <c r="B13" s="37">
        <v>7</v>
      </c>
      <c r="C13" s="8">
        <v>21</v>
      </c>
      <c r="D13" s="11">
        <v>0</v>
      </c>
      <c r="E13" s="52">
        <f>B13-F$4</f>
        <v>-74.838766568105186</v>
      </c>
      <c r="F13" s="53">
        <f>C13-G$4</f>
        <v>-13.99999737332648</v>
      </c>
      <c r="G13" s="54">
        <f>D13-H$4</f>
        <v>-92.343033381272292</v>
      </c>
      <c r="H13" s="52">
        <f>B13+C13-I$4</f>
        <v>-62.774165748045476</v>
      </c>
      <c r="I13" s="53">
        <f>B13+D13-J$4</f>
        <v>-85.819516395003021</v>
      </c>
      <c r="J13" s="53">
        <f>C13+D13-K$4</f>
        <v>-64.403342345260214</v>
      </c>
      <c r="K13" s="54">
        <f>SUM(B13:D13)-L$4</f>
        <v>-41.999989796006957</v>
      </c>
      <c r="L13" s="58">
        <f t="shared" si="0"/>
        <v>-13.99999737332648</v>
      </c>
      <c r="M13" s="6">
        <f t="shared" si="1"/>
        <v>0</v>
      </c>
      <c r="N13" s="18">
        <f>IF(M13=0,0,HLOOKUP(M13,$F$3:$L$4,2))</f>
        <v>0</v>
      </c>
      <c r="O13" s="1"/>
      <c r="P13" s="59">
        <v>4</v>
      </c>
      <c r="Q13" s="18">
        <f t="shared" si="2"/>
        <v>0</v>
      </c>
    </row>
    <row r="14" spans="1:17" x14ac:dyDescent="0.3">
      <c r="A14" s="33">
        <v>9</v>
      </c>
      <c r="B14" s="37">
        <v>5.25</v>
      </c>
      <c r="C14" s="8">
        <v>7</v>
      </c>
      <c r="D14" s="11">
        <v>2.1</v>
      </c>
      <c r="E14" s="52">
        <f>B14-F$4</f>
        <v>-76.588766568105186</v>
      </c>
      <c r="F14" s="53">
        <f>C14-G$4</f>
        <v>-27.99999737332648</v>
      </c>
      <c r="G14" s="54">
        <f>D14-H$4</f>
        <v>-90.243033381272298</v>
      </c>
      <c r="H14" s="52">
        <f>B14+C14-I$4</f>
        <v>-78.524165748045476</v>
      </c>
      <c r="I14" s="53">
        <f>B14+D14-J$4</f>
        <v>-85.469516395003026</v>
      </c>
      <c r="J14" s="53">
        <f>C14+D14-K$4</f>
        <v>-76.303342345260219</v>
      </c>
      <c r="K14" s="54">
        <f>SUM(B14:D14)-L$4</f>
        <v>-55.649989796006956</v>
      </c>
      <c r="L14" s="58">
        <f t="shared" si="0"/>
        <v>-27.99999737332648</v>
      </c>
      <c r="M14" s="6">
        <f t="shared" si="1"/>
        <v>0</v>
      </c>
      <c r="N14" s="18">
        <f>IF(M14=0,0,HLOOKUP(M14,$F$3:$L$4,2))</f>
        <v>0</v>
      </c>
      <c r="O14" s="1"/>
      <c r="P14" s="59">
        <v>5</v>
      </c>
      <c r="Q14" s="18">
        <f t="shared" si="2"/>
        <v>0</v>
      </c>
    </row>
    <row r="15" spans="1:17" x14ac:dyDescent="0.3">
      <c r="A15" s="33">
        <v>10</v>
      </c>
      <c r="B15" s="37">
        <v>21</v>
      </c>
      <c r="C15" s="8">
        <v>28</v>
      </c>
      <c r="D15" s="11">
        <v>28</v>
      </c>
      <c r="E15" s="52">
        <f>B15-F$4</f>
        <v>-60.838766568105186</v>
      </c>
      <c r="F15" s="53">
        <f>C15-G$4</f>
        <v>-6.9999973733264795</v>
      </c>
      <c r="G15" s="54">
        <f>D15-H$4</f>
        <v>-64.343033381272292</v>
      </c>
      <c r="H15" s="52">
        <f>B15+C15-I$4</f>
        <v>-41.774165748045476</v>
      </c>
      <c r="I15" s="53">
        <f>B15+D15-J$4</f>
        <v>-43.819516395003021</v>
      </c>
      <c r="J15" s="53">
        <f>C15+D15-K$4</f>
        <v>-29.403342345260214</v>
      </c>
      <c r="K15" s="18">
        <f>SUM(B15:D15)-L$4</f>
        <v>7.0000102039930425</v>
      </c>
      <c r="L15" s="59">
        <f t="shared" si="0"/>
        <v>7.0000102039930425</v>
      </c>
      <c r="M15" s="6">
        <f t="shared" si="1"/>
        <v>7</v>
      </c>
      <c r="N15" s="18">
        <f>IF(M15=0,0,HLOOKUP(M15,$F$3:$L$4,2))</f>
        <v>69.999989796006957</v>
      </c>
      <c r="O15" s="1"/>
      <c r="P15" s="59">
        <v>6</v>
      </c>
      <c r="Q15" s="18">
        <f t="shared" si="2"/>
        <v>0</v>
      </c>
    </row>
    <row r="16" spans="1:17" ht="15" thickBot="1" x14ac:dyDescent="0.35">
      <c r="A16" s="33">
        <v>11</v>
      </c>
      <c r="B16" s="37">
        <v>35</v>
      </c>
      <c r="C16" s="8">
        <v>49</v>
      </c>
      <c r="D16" s="11">
        <v>21</v>
      </c>
      <c r="E16" s="52">
        <f>B16-F$4</f>
        <v>-46.838766568105186</v>
      </c>
      <c r="F16" s="6">
        <f>C16-G$4</f>
        <v>14.00000262667352</v>
      </c>
      <c r="G16" s="54">
        <f>D16-H$4</f>
        <v>-71.343033381272292</v>
      </c>
      <c r="H16" s="52">
        <f>B16+C16-I$4</f>
        <v>-6.7741657480454762</v>
      </c>
      <c r="I16" s="53">
        <f>B16+D16-J$4</f>
        <v>-36.819516395003021</v>
      </c>
      <c r="J16" s="53">
        <f>C16+D16-K$4</f>
        <v>-15.403342345260214</v>
      </c>
      <c r="K16" s="18">
        <f>SUM(B16:D16)-L$4</f>
        <v>35.000010203993043</v>
      </c>
      <c r="L16" s="59">
        <f t="shared" si="0"/>
        <v>35.000010203993043</v>
      </c>
      <c r="M16" s="6">
        <f t="shared" si="1"/>
        <v>7</v>
      </c>
      <c r="N16" s="18">
        <f>IF(M16=0,0,HLOOKUP(M16,$F$3:$L$4,2))</f>
        <v>69.999989796006957</v>
      </c>
      <c r="O16" s="1"/>
      <c r="P16" s="60">
        <v>7</v>
      </c>
      <c r="Q16" s="21">
        <f t="shared" si="2"/>
        <v>41</v>
      </c>
    </row>
    <row r="17" spans="1:17" x14ac:dyDescent="0.3">
      <c r="A17" s="33">
        <v>12</v>
      </c>
      <c r="B17" s="37">
        <v>21</v>
      </c>
      <c r="C17" s="8">
        <v>21</v>
      </c>
      <c r="D17" s="11">
        <v>21</v>
      </c>
      <c r="E17" s="52">
        <f>B17-F$4</f>
        <v>-60.838766568105186</v>
      </c>
      <c r="F17" s="53">
        <f>C17-G$4</f>
        <v>-13.99999737332648</v>
      </c>
      <c r="G17" s="54">
        <f>D17-H$4</f>
        <v>-71.343033381272292</v>
      </c>
      <c r="H17" s="52">
        <f>B17+C17-I$4</f>
        <v>-48.774165748045476</v>
      </c>
      <c r="I17" s="53">
        <f>B17+D17-J$4</f>
        <v>-50.819516395003021</v>
      </c>
      <c r="J17" s="53">
        <f>C17+D17-K$4</f>
        <v>-43.403342345260214</v>
      </c>
      <c r="K17" s="54">
        <f>SUM(B17:D17)-L$4</f>
        <v>-6.9999897960069575</v>
      </c>
      <c r="L17" s="58">
        <f t="shared" si="0"/>
        <v>-6.9999897960069575</v>
      </c>
      <c r="M17" s="6">
        <f t="shared" si="1"/>
        <v>0</v>
      </c>
      <c r="N17" s="18">
        <f>IF(M17=0,0,HLOOKUP(M17,$F$3:$L$4,2))</f>
        <v>0</v>
      </c>
      <c r="O17" s="1"/>
      <c r="P17" s="1"/>
      <c r="Q17" s="1"/>
    </row>
    <row r="18" spans="1:17" x14ac:dyDescent="0.3">
      <c r="A18" s="33">
        <v>13</v>
      </c>
      <c r="B18" s="37">
        <v>14</v>
      </c>
      <c r="C18" s="8">
        <v>35</v>
      </c>
      <c r="D18" s="11">
        <v>21</v>
      </c>
      <c r="E18" s="52">
        <f>B18-F$4</f>
        <v>-67.838766568105186</v>
      </c>
      <c r="F18" s="6">
        <f>C18-G$4</f>
        <v>2.6266735204671932E-6</v>
      </c>
      <c r="G18" s="54">
        <f>D18-H$4</f>
        <v>-71.343033381272292</v>
      </c>
      <c r="H18" s="52">
        <f>B18+C18-I$4</f>
        <v>-41.774165748045476</v>
      </c>
      <c r="I18" s="53">
        <f>B18+D18-J$4</f>
        <v>-57.819516395003021</v>
      </c>
      <c r="J18" s="53">
        <f>C18+D18-K$4</f>
        <v>-29.403342345260214</v>
      </c>
      <c r="K18" s="18">
        <f>SUM(B18:D18)-L$4</f>
        <v>1.0203993042523507E-5</v>
      </c>
      <c r="L18" s="59">
        <f t="shared" si="0"/>
        <v>1.0203993042523507E-5</v>
      </c>
      <c r="M18" s="6">
        <f t="shared" si="1"/>
        <v>7</v>
      </c>
      <c r="N18" s="18">
        <f>IF(M18=0,0,HLOOKUP(M18,$F$3:$L$4,2))</f>
        <v>69.999989796006957</v>
      </c>
      <c r="O18" s="1"/>
      <c r="P18" s="1"/>
      <c r="Q18" s="1"/>
    </row>
    <row r="19" spans="1:17" x14ac:dyDescent="0.3">
      <c r="A19" s="33">
        <v>14</v>
      </c>
      <c r="B19" s="37">
        <v>14</v>
      </c>
      <c r="C19" s="8">
        <v>35</v>
      </c>
      <c r="D19" s="11">
        <v>14</v>
      </c>
      <c r="E19" s="52">
        <f>B19-F$4</f>
        <v>-67.838766568105186</v>
      </c>
      <c r="F19" s="6">
        <f>C19-G$4</f>
        <v>2.6266735204671932E-6</v>
      </c>
      <c r="G19" s="54">
        <f>D19-H$4</f>
        <v>-78.343033381272292</v>
      </c>
      <c r="H19" s="52">
        <f>B19+C19-I$4</f>
        <v>-41.774165748045476</v>
      </c>
      <c r="I19" s="53">
        <f>B19+D19-J$4</f>
        <v>-64.819516395003021</v>
      </c>
      <c r="J19" s="53">
        <f>C19+D19-K$4</f>
        <v>-36.403342345260214</v>
      </c>
      <c r="K19" s="18">
        <f>SUM(B19:D19)-L$4</f>
        <v>-6.9999897960069575</v>
      </c>
      <c r="L19" s="59">
        <f t="shared" si="0"/>
        <v>2.6266735204671932E-6</v>
      </c>
      <c r="M19" s="6">
        <f t="shared" si="1"/>
        <v>2</v>
      </c>
      <c r="N19" s="18">
        <f>IF(M19=0,0,HLOOKUP(M19,$F$3:$L$4,2))</f>
        <v>34.99999737332648</v>
      </c>
      <c r="O19" s="1"/>
      <c r="P19" s="1"/>
      <c r="Q19" s="1"/>
    </row>
    <row r="20" spans="1:17" x14ac:dyDescent="0.3">
      <c r="A20" s="33">
        <v>15</v>
      </c>
      <c r="B20" s="37">
        <v>70</v>
      </c>
      <c r="C20" s="8">
        <v>0</v>
      </c>
      <c r="D20" s="11">
        <v>49</v>
      </c>
      <c r="E20" s="52">
        <f>B20-F$4</f>
        <v>-11.838766568105186</v>
      </c>
      <c r="F20" s="53">
        <f>C20-G$4</f>
        <v>-34.99999737332648</v>
      </c>
      <c r="G20" s="54">
        <f>D20-H$4</f>
        <v>-43.343033381272292</v>
      </c>
      <c r="H20" s="52">
        <f>B20+C20-I$4</f>
        <v>-20.774165748045476</v>
      </c>
      <c r="I20" s="6">
        <f>B20+D20-J$4</f>
        <v>26.180483604996979</v>
      </c>
      <c r="J20" s="53">
        <f>C20+D20-K$4</f>
        <v>-36.403342345260214</v>
      </c>
      <c r="K20" s="18">
        <f>SUM(B20:D20)-L$4</f>
        <v>49.000010203993043</v>
      </c>
      <c r="L20" s="59">
        <f t="shared" si="0"/>
        <v>49.000010203993043</v>
      </c>
      <c r="M20" s="6">
        <f t="shared" si="1"/>
        <v>7</v>
      </c>
      <c r="N20" s="18">
        <f>IF(M20=0,0,HLOOKUP(M20,$F$3:$L$4,2))</f>
        <v>69.999989796006957</v>
      </c>
      <c r="O20" s="1"/>
      <c r="P20" s="1"/>
      <c r="Q20" s="1"/>
    </row>
    <row r="21" spans="1:17" x14ac:dyDescent="0.3">
      <c r="A21" s="33">
        <v>16</v>
      </c>
      <c r="B21" s="37">
        <v>7</v>
      </c>
      <c r="C21" s="8">
        <v>35</v>
      </c>
      <c r="D21" s="11">
        <v>14</v>
      </c>
      <c r="E21" s="52">
        <f>B21-F$4</f>
        <v>-74.838766568105186</v>
      </c>
      <c r="F21" s="6">
        <f>C21-G$4</f>
        <v>2.6266735204671932E-6</v>
      </c>
      <c r="G21" s="54">
        <f>D21-H$4</f>
        <v>-78.343033381272292</v>
      </c>
      <c r="H21" s="52">
        <f>B21+C21-I$4</f>
        <v>-48.774165748045476</v>
      </c>
      <c r="I21" s="53">
        <f>B21+D21-J$4</f>
        <v>-71.819516395003021</v>
      </c>
      <c r="J21" s="53">
        <f>C21+D21-K$4</f>
        <v>-36.403342345260214</v>
      </c>
      <c r="K21" s="54">
        <f>SUM(B21:D21)-L$4</f>
        <v>-13.999989796006957</v>
      </c>
      <c r="L21" s="59">
        <f t="shared" si="0"/>
        <v>2.6266735204671932E-6</v>
      </c>
      <c r="M21" s="6">
        <f t="shared" si="1"/>
        <v>2</v>
      </c>
      <c r="N21" s="18">
        <f>IF(M21=0,0,HLOOKUP(M21,$F$3:$L$4,2))</f>
        <v>34.99999737332648</v>
      </c>
      <c r="O21" s="1"/>
      <c r="P21" s="1"/>
      <c r="Q21" s="1"/>
    </row>
    <row r="22" spans="1:17" x14ac:dyDescent="0.3">
      <c r="A22" s="33">
        <v>17</v>
      </c>
      <c r="B22" s="37">
        <v>21</v>
      </c>
      <c r="C22" s="8">
        <v>35</v>
      </c>
      <c r="D22" s="11">
        <v>42</v>
      </c>
      <c r="E22" s="52">
        <f>B22-F$4</f>
        <v>-60.838766568105186</v>
      </c>
      <c r="F22" s="6">
        <f>C22-G$4</f>
        <v>2.6266735204671932E-6</v>
      </c>
      <c r="G22" s="54">
        <f>D22-H$4</f>
        <v>-50.343033381272292</v>
      </c>
      <c r="H22" s="52">
        <f>B22+C22-I$4</f>
        <v>-34.774165748045476</v>
      </c>
      <c r="I22" s="53">
        <f>B22+D22-J$4</f>
        <v>-29.819516395003021</v>
      </c>
      <c r="J22" s="53">
        <f>C22+D22-K$4</f>
        <v>-8.4033423452602136</v>
      </c>
      <c r="K22" s="18">
        <f>SUM(B22:D22)-L$4</f>
        <v>28.000010203993043</v>
      </c>
      <c r="L22" s="59">
        <f t="shared" si="0"/>
        <v>28.000010203993043</v>
      </c>
      <c r="M22" s="6">
        <f t="shared" si="1"/>
        <v>7</v>
      </c>
      <c r="N22" s="18">
        <f>IF(M22=0,0,HLOOKUP(M22,$F$3:$L$4,2))</f>
        <v>69.999989796006957</v>
      </c>
      <c r="O22" s="1"/>
      <c r="P22" s="1"/>
      <c r="Q22" s="1"/>
    </row>
    <row r="23" spans="1:17" x14ac:dyDescent="0.3">
      <c r="A23" s="33">
        <v>18</v>
      </c>
      <c r="B23" s="37">
        <v>20.650000000000002</v>
      </c>
      <c r="C23" s="8">
        <v>34.65</v>
      </c>
      <c r="D23" s="11">
        <v>34.65</v>
      </c>
      <c r="E23" s="52">
        <f>B23-F$4</f>
        <v>-61.18876656810518</v>
      </c>
      <c r="F23" s="53">
        <f>C23-G$4</f>
        <v>-0.34999737332648095</v>
      </c>
      <c r="G23" s="54">
        <f>D23-H$4</f>
        <v>-57.693033381272294</v>
      </c>
      <c r="H23" s="52">
        <f>B23+C23-I$4</f>
        <v>-35.474165748045479</v>
      </c>
      <c r="I23" s="53">
        <f>B23+D23-J$4</f>
        <v>-37.519516395003023</v>
      </c>
      <c r="J23" s="53">
        <f>C23+D23-K$4</f>
        <v>-16.103342345260216</v>
      </c>
      <c r="K23" s="18">
        <f>SUM(B23:D23)-L$4</f>
        <v>19.950010203993031</v>
      </c>
      <c r="L23" s="59">
        <f t="shared" si="0"/>
        <v>19.950010203993031</v>
      </c>
      <c r="M23" s="6">
        <f t="shared" si="1"/>
        <v>7</v>
      </c>
      <c r="N23" s="18">
        <f>IF(M23=0,0,HLOOKUP(M23,$F$3:$L$4,2))</f>
        <v>69.999989796006957</v>
      </c>
      <c r="O23" s="1"/>
      <c r="P23" s="1"/>
      <c r="Q23" s="1"/>
    </row>
    <row r="24" spans="1:17" x14ac:dyDescent="0.3">
      <c r="A24" s="33">
        <v>19</v>
      </c>
      <c r="B24" s="37">
        <v>1.75</v>
      </c>
      <c r="C24" s="8">
        <v>21</v>
      </c>
      <c r="D24" s="11">
        <v>0</v>
      </c>
      <c r="E24" s="52">
        <f>B24-F$4</f>
        <v>-80.088766568105186</v>
      </c>
      <c r="F24" s="53">
        <f>C24-G$4</f>
        <v>-13.99999737332648</v>
      </c>
      <c r="G24" s="54">
        <f>D24-H$4</f>
        <v>-92.343033381272292</v>
      </c>
      <c r="H24" s="52">
        <f>B24+C24-I$4</f>
        <v>-68.024165748045476</v>
      </c>
      <c r="I24" s="53">
        <f>B24+D24-J$4</f>
        <v>-91.069516395003021</v>
      </c>
      <c r="J24" s="53">
        <f>C24+D24-K$4</f>
        <v>-64.403342345260214</v>
      </c>
      <c r="K24" s="54">
        <f>SUM(B24:D24)-L$4</f>
        <v>-47.249989796006957</v>
      </c>
      <c r="L24" s="58">
        <f t="shared" si="0"/>
        <v>-13.99999737332648</v>
      </c>
      <c r="M24" s="6">
        <f t="shared" si="1"/>
        <v>0</v>
      </c>
      <c r="N24" s="18">
        <f>IF(M24=0,0,HLOOKUP(M24,$F$3:$L$4,2))</f>
        <v>0</v>
      </c>
      <c r="O24" s="1"/>
      <c r="P24" s="1"/>
      <c r="Q24" s="1"/>
    </row>
    <row r="25" spans="1:17" x14ac:dyDescent="0.3">
      <c r="A25" s="33">
        <v>20</v>
      </c>
      <c r="B25" s="37">
        <v>21</v>
      </c>
      <c r="C25" s="8">
        <v>17.5</v>
      </c>
      <c r="D25" s="11">
        <v>21</v>
      </c>
      <c r="E25" s="52">
        <f>B25-F$4</f>
        <v>-60.838766568105186</v>
      </c>
      <c r="F25" s="53">
        <f>C25-G$4</f>
        <v>-17.49999737332648</v>
      </c>
      <c r="G25" s="54">
        <f>D25-H$4</f>
        <v>-71.343033381272292</v>
      </c>
      <c r="H25" s="52">
        <f>B25+C25-I$4</f>
        <v>-52.274165748045476</v>
      </c>
      <c r="I25" s="53">
        <f>B25+D25-J$4</f>
        <v>-50.819516395003021</v>
      </c>
      <c r="J25" s="53">
        <f>C25+D25-K$4</f>
        <v>-46.903342345260214</v>
      </c>
      <c r="K25" s="54">
        <f>SUM(B25:D25)-L$4</f>
        <v>-10.499989796006957</v>
      </c>
      <c r="L25" s="58">
        <f t="shared" si="0"/>
        <v>-10.499989796006957</v>
      </c>
      <c r="M25" s="6">
        <f t="shared" si="1"/>
        <v>0</v>
      </c>
      <c r="N25" s="18">
        <f>IF(M25=0,0,HLOOKUP(M25,$F$3:$L$4,2))</f>
        <v>0</v>
      </c>
      <c r="O25" s="1"/>
      <c r="P25" s="1"/>
      <c r="Q25" s="1"/>
    </row>
    <row r="26" spans="1:17" x14ac:dyDescent="0.3">
      <c r="A26" s="33">
        <v>21</v>
      </c>
      <c r="B26" s="37">
        <v>27.650000000000002</v>
      </c>
      <c r="C26" s="8">
        <v>34.65</v>
      </c>
      <c r="D26" s="11">
        <v>41.65</v>
      </c>
      <c r="E26" s="52">
        <f>B26-F$4</f>
        <v>-54.18876656810518</v>
      </c>
      <c r="F26" s="53">
        <f>C26-G$4</f>
        <v>-0.34999737332648095</v>
      </c>
      <c r="G26" s="54">
        <f>D26-H$4</f>
        <v>-50.693033381272294</v>
      </c>
      <c r="H26" s="52">
        <f>B26+C26-I$4</f>
        <v>-28.474165748045479</v>
      </c>
      <c r="I26" s="53">
        <f>B26+D26-J$4</f>
        <v>-23.519516395003023</v>
      </c>
      <c r="J26" s="53">
        <f>C26+D26-K$4</f>
        <v>-9.1033423452602165</v>
      </c>
      <c r="K26" s="18">
        <f>SUM(B26:D26)-L$4</f>
        <v>33.950010203993031</v>
      </c>
      <c r="L26" s="59">
        <f t="shared" si="0"/>
        <v>33.950010203993031</v>
      </c>
      <c r="M26" s="6">
        <f t="shared" si="1"/>
        <v>7</v>
      </c>
      <c r="N26" s="18">
        <f>IF(M26=0,0,HLOOKUP(M26,$F$3:$L$4,2))</f>
        <v>69.999989796006957</v>
      </c>
      <c r="O26" s="1"/>
      <c r="P26" s="1"/>
      <c r="Q26" s="1"/>
    </row>
    <row r="27" spans="1:17" x14ac:dyDescent="0.3">
      <c r="A27" s="33">
        <v>22</v>
      </c>
      <c r="B27" s="37">
        <v>7</v>
      </c>
      <c r="C27" s="8">
        <v>0</v>
      </c>
      <c r="D27" s="11">
        <v>28</v>
      </c>
      <c r="E27" s="52">
        <f>B27-F$4</f>
        <v>-74.838766568105186</v>
      </c>
      <c r="F27" s="53">
        <f>C27-G$4</f>
        <v>-34.99999737332648</v>
      </c>
      <c r="G27" s="54">
        <f>D27-H$4</f>
        <v>-64.343033381272292</v>
      </c>
      <c r="H27" s="52">
        <f>B27+C27-I$4</f>
        <v>-83.774165748045476</v>
      </c>
      <c r="I27" s="53">
        <f>B27+D27-J$4</f>
        <v>-57.819516395003021</v>
      </c>
      <c r="J27" s="53">
        <f>C27+D27-K$4</f>
        <v>-57.403342345260214</v>
      </c>
      <c r="K27" s="54">
        <f>SUM(B27:D27)-L$4</f>
        <v>-34.999989796006957</v>
      </c>
      <c r="L27" s="58">
        <f t="shared" si="0"/>
        <v>-34.999989796006957</v>
      </c>
      <c r="M27" s="6">
        <f t="shared" si="1"/>
        <v>0</v>
      </c>
      <c r="N27" s="18">
        <f>IF(M27=0,0,HLOOKUP(M27,$F$3:$L$4,2))</f>
        <v>0</v>
      </c>
      <c r="O27" s="1"/>
      <c r="P27" s="1"/>
      <c r="Q27" s="1"/>
    </row>
    <row r="28" spans="1:17" x14ac:dyDescent="0.3">
      <c r="A28" s="33">
        <v>23</v>
      </c>
      <c r="B28" s="37">
        <v>21</v>
      </c>
      <c r="C28" s="8">
        <v>35</v>
      </c>
      <c r="D28" s="11">
        <v>10.5</v>
      </c>
      <c r="E28" s="52">
        <f>B28-F$4</f>
        <v>-60.838766568105186</v>
      </c>
      <c r="F28" s="6">
        <f>C28-G$4</f>
        <v>2.6266735204671932E-6</v>
      </c>
      <c r="G28" s="54">
        <f>D28-H$4</f>
        <v>-81.843033381272292</v>
      </c>
      <c r="H28" s="52">
        <f>B28+C28-I$4</f>
        <v>-34.774165748045476</v>
      </c>
      <c r="I28" s="53">
        <f>B28+D28-J$4</f>
        <v>-61.319516395003021</v>
      </c>
      <c r="J28" s="53">
        <f>C28+D28-K$4</f>
        <v>-39.903342345260214</v>
      </c>
      <c r="K28" s="54">
        <f>SUM(B28:D28)-L$4</f>
        <v>-3.4999897960069575</v>
      </c>
      <c r="L28" s="59">
        <f t="shared" si="0"/>
        <v>2.6266735204671932E-6</v>
      </c>
      <c r="M28" s="6">
        <f t="shared" si="1"/>
        <v>2</v>
      </c>
      <c r="N28" s="18">
        <f>IF(M28=0,0,HLOOKUP(M28,$F$3:$L$4,2))</f>
        <v>34.99999737332648</v>
      </c>
      <c r="O28" s="1"/>
      <c r="P28" s="1"/>
      <c r="Q28" s="1"/>
    </row>
    <row r="29" spans="1:17" x14ac:dyDescent="0.3">
      <c r="A29" s="33">
        <v>24</v>
      </c>
      <c r="B29" s="37">
        <v>27.650000000000002</v>
      </c>
      <c r="C29" s="8">
        <v>69.649999999999991</v>
      </c>
      <c r="D29" s="11">
        <v>27.650000000000002</v>
      </c>
      <c r="E29" s="52">
        <f>B29-F$4</f>
        <v>-54.18876656810518</v>
      </c>
      <c r="F29" s="6">
        <f>C29-G$4</f>
        <v>34.650002626673512</v>
      </c>
      <c r="G29" s="54">
        <f>D29-H$4</f>
        <v>-64.693033381272286</v>
      </c>
      <c r="H29" s="17">
        <f>B29+C29-I$4</f>
        <v>6.5258342519545209</v>
      </c>
      <c r="I29" s="53">
        <f>B29+D29-J$4</f>
        <v>-37.519516395003016</v>
      </c>
      <c r="J29" s="6">
        <f>C29+D29-K$4</f>
        <v>11.896657654739784</v>
      </c>
      <c r="K29" s="18">
        <f>SUM(B29:D29)-L$4</f>
        <v>54.950010203993045</v>
      </c>
      <c r="L29" s="59">
        <f t="shared" si="0"/>
        <v>54.950010203993045</v>
      </c>
      <c r="M29" s="6">
        <f t="shared" si="1"/>
        <v>7</v>
      </c>
      <c r="N29" s="18">
        <f>IF(M29=0,0,HLOOKUP(M29,$F$3:$L$4,2))</f>
        <v>69.999989796006957</v>
      </c>
      <c r="O29" s="1"/>
      <c r="P29" s="1"/>
      <c r="Q29" s="1"/>
    </row>
    <row r="30" spans="1:17" x14ac:dyDescent="0.3">
      <c r="A30" s="33">
        <v>25</v>
      </c>
      <c r="B30" s="37">
        <v>35</v>
      </c>
      <c r="C30" s="8">
        <v>70</v>
      </c>
      <c r="D30" s="11">
        <v>35</v>
      </c>
      <c r="E30" s="52">
        <f>B30-F$4</f>
        <v>-46.838766568105186</v>
      </c>
      <c r="F30" s="6">
        <f>C30-G$4</f>
        <v>35.00000262667352</v>
      </c>
      <c r="G30" s="54">
        <f>D30-H$4</f>
        <v>-57.343033381272292</v>
      </c>
      <c r="H30" s="17">
        <f>B30+C30-I$4</f>
        <v>14.225834251954524</v>
      </c>
      <c r="I30" s="53">
        <f>B30+D30-J$4</f>
        <v>-22.819516395003021</v>
      </c>
      <c r="J30" s="6">
        <f>C30+D30-K$4</f>
        <v>19.596657654739786</v>
      </c>
      <c r="K30" s="18">
        <f>SUM(B30:D30)-L$4</f>
        <v>70.000010203993043</v>
      </c>
      <c r="L30" s="59">
        <f t="shared" si="0"/>
        <v>70.000010203993043</v>
      </c>
      <c r="M30" s="6">
        <f t="shared" si="1"/>
        <v>7</v>
      </c>
      <c r="N30" s="18">
        <f>IF(M30=0,0,HLOOKUP(M30,$F$3:$L$4,2))</f>
        <v>69.999989796006957</v>
      </c>
      <c r="O30" s="1"/>
      <c r="P30" s="1"/>
      <c r="Q30" s="1"/>
    </row>
    <row r="31" spans="1:17" x14ac:dyDescent="0.3">
      <c r="A31" s="33">
        <v>26</v>
      </c>
      <c r="B31" s="37">
        <v>14</v>
      </c>
      <c r="C31" s="8">
        <v>35</v>
      </c>
      <c r="D31" s="11">
        <v>7</v>
      </c>
      <c r="E31" s="52">
        <f>B31-F$4</f>
        <v>-67.838766568105186</v>
      </c>
      <c r="F31" s="6">
        <f>C31-G$4</f>
        <v>2.6266735204671932E-6</v>
      </c>
      <c r="G31" s="54">
        <f>D31-H$4</f>
        <v>-85.343033381272292</v>
      </c>
      <c r="H31" s="52">
        <f>B31+C31-I$4</f>
        <v>-41.774165748045476</v>
      </c>
      <c r="I31" s="53">
        <f>B31+D31-J$4</f>
        <v>-71.819516395003021</v>
      </c>
      <c r="J31" s="53">
        <f>C31+D31-K$4</f>
        <v>-43.403342345260214</v>
      </c>
      <c r="K31" s="54">
        <f>SUM(B31:D31)-L$4</f>
        <v>-13.999989796006957</v>
      </c>
      <c r="L31" s="59">
        <f t="shared" si="0"/>
        <v>2.6266735204671932E-6</v>
      </c>
      <c r="M31" s="6">
        <f t="shared" si="1"/>
        <v>2</v>
      </c>
      <c r="N31" s="18">
        <f>IF(M31=0,0,HLOOKUP(M31,$F$3:$L$4,2))</f>
        <v>34.99999737332648</v>
      </c>
      <c r="O31" s="1"/>
      <c r="P31" s="1"/>
      <c r="Q31" s="1"/>
    </row>
    <row r="32" spans="1:17" x14ac:dyDescent="0.3">
      <c r="A32" s="33">
        <v>27</v>
      </c>
      <c r="B32" s="37">
        <v>21</v>
      </c>
      <c r="C32" s="8">
        <v>35</v>
      </c>
      <c r="D32" s="11">
        <v>28</v>
      </c>
      <c r="E32" s="52">
        <f>B32-F$4</f>
        <v>-60.838766568105186</v>
      </c>
      <c r="F32" s="6">
        <f>C32-G$4</f>
        <v>2.6266735204671932E-6</v>
      </c>
      <c r="G32" s="54">
        <f>D32-H$4</f>
        <v>-64.343033381272292</v>
      </c>
      <c r="H32" s="52">
        <f>B32+C32-I$4</f>
        <v>-34.774165748045476</v>
      </c>
      <c r="I32" s="53">
        <f>B32+D32-J$4</f>
        <v>-43.819516395003021</v>
      </c>
      <c r="J32" s="53">
        <f>C32+D32-K$4</f>
        <v>-22.403342345260214</v>
      </c>
      <c r="K32" s="18">
        <f>SUM(B32:D32)-L$4</f>
        <v>14.000010203993043</v>
      </c>
      <c r="L32" s="59">
        <f t="shared" si="0"/>
        <v>14.000010203993043</v>
      </c>
      <c r="M32" s="6">
        <f t="shared" si="1"/>
        <v>7</v>
      </c>
      <c r="N32" s="18">
        <f>IF(M32=0,0,HLOOKUP(M32,$F$3:$L$4,2))</f>
        <v>69.999989796006957</v>
      </c>
      <c r="O32" s="1"/>
      <c r="P32" s="1"/>
      <c r="Q32" s="1"/>
    </row>
    <row r="33" spans="1:17" x14ac:dyDescent="0.3">
      <c r="A33" s="33">
        <v>28</v>
      </c>
      <c r="B33" s="37">
        <v>7</v>
      </c>
      <c r="C33" s="8">
        <v>70</v>
      </c>
      <c r="D33" s="11">
        <v>0</v>
      </c>
      <c r="E33" s="52">
        <f>B33-F$4</f>
        <v>-74.838766568105186</v>
      </c>
      <c r="F33" s="6">
        <f>C33-G$4</f>
        <v>35.00000262667352</v>
      </c>
      <c r="G33" s="54">
        <f>D33-H$4</f>
        <v>-92.343033381272292</v>
      </c>
      <c r="H33" s="52">
        <f>B33+C33-I$4</f>
        <v>-13.774165748045476</v>
      </c>
      <c r="I33" s="53">
        <f>B33+D33-J$4</f>
        <v>-85.819516395003021</v>
      </c>
      <c r="J33" s="53">
        <f>C33+D33-K$4</f>
        <v>-15.403342345260214</v>
      </c>
      <c r="K33" s="18">
        <f>SUM(B33:D33)-L$4</f>
        <v>7.0000102039930425</v>
      </c>
      <c r="L33" s="59">
        <f t="shared" si="0"/>
        <v>35.00000262667352</v>
      </c>
      <c r="M33" s="6">
        <f t="shared" si="1"/>
        <v>2</v>
      </c>
      <c r="N33" s="18">
        <f>IF(M33=0,0,HLOOKUP(M33,$F$3:$L$4,2))</f>
        <v>34.99999737332648</v>
      </c>
      <c r="O33" s="1"/>
      <c r="P33" s="1"/>
      <c r="Q33" s="1"/>
    </row>
    <row r="34" spans="1:17" x14ac:dyDescent="0.3">
      <c r="A34" s="33">
        <v>29</v>
      </c>
      <c r="B34" s="37">
        <v>3.5</v>
      </c>
      <c r="C34" s="8">
        <v>7</v>
      </c>
      <c r="D34" s="11">
        <v>10.5</v>
      </c>
      <c r="E34" s="52">
        <f>B34-F$4</f>
        <v>-78.338766568105186</v>
      </c>
      <c r="F34" s="53">
        <f>C34-G$4</f>
        <v>-27.99999737332648</v>
      </c>
      <c r="G34" s="54">
        <f>D34-H$4</f>
        <v>-81.843033381272292</v>
      </c>
      <c r="H34" s="52">
        <f>B34+C34-I$4</f>
        <v>-80.274165748045476</v>
      </c>
      <c r="I34" s="53">
        <f>B34+D34-J$4</f>
        <v>-78.819516395003021</v>
      </c>
      <c r="J34" s="53">
        <f>C34+D34-K$4</f>
        <v>-67.903342345260214</v>
      </c>
      <c r="K34" s="54">
        <f>SUM(B34:D34)-L$4</f>
        <v>-48.999989796006957</v>
      </c>
      <c r="L34" s="58">
        <f t="shared" si="0"/>
        <v>-27.99999737332648</v>
      </c>
      <c r="M34" s="6">
        <f t="shared" si="1"/>
        <v>0</v>
      </c>
      <c r="N34" s="18">
        <f>IF(M34=0,0,HLOOKUP(M34,$F$3:$L$4,2))</f>
        <v>0</v>
      </c>
      <c r="O34" s="1"/>
      <c r="P34" s="1"/>
      <c r="Q34" s="1"/>
    </row>
    <row r="35" spans="1:17" x14ac:dyDescent="0.3">
      <c r="A35" s="33">
        <v>30</v>
      </c>
      <c r="B35" s="37">
        <v>0</v>
      </c>
      <c r="C35" s="8">
        <v>21</v>
      </c>
      <c r="D35" s="11">
        <v>14</v>
      </c>
      <c r="E35" s="52">
        <f>B35-F$4</f>
        <v>-81.838766568105186</v>
      </c>
      <c r="F35" s="53">
        <f>C35-G$4</f>
        <v>-13.99999737332648</v>
      </c>
      <c r="G35" s="54">
        <f>D35-H$4</f>
        <v>-78.343033381272292</v>
      </c>
      <c r="H35" s="52">
        <f>B35+C35-I$4</f>
        <v>-69.774165748045476</v>
      </c>
      <c r="I35" s="53">
        <f>B35+D35-J$4</f>
        <v>-78.819516395003021</v>
      </c>
      <c r="J35" s="53">
        <f>C35+D35-K$4</f>
        <v>-50.403342345260214</v>
      </c>
      <c r="K35" s="54">
        <f>SUM(B35:D35)-L$4</f>
        <v>-34.999989796006957</v>
      </c>
      <c r="L35" s="58">
        <f t="shared" si="0"/>
        <v>-13.99999737332648</v>
      </c>
      <c r="M35" s="6">
        <f t="shared" si="1"/>
        <v>0</v>
      </c>
      <c r="N35" s="18">
        <f>IF(M35=0,0,HLOOKUP(M35,$F$3:$L$4,2))</f>
        <v>0</v>
      </c>
      <c r="O35" s="1"/>
      <c r="P35" s="1"/>
      <c r="Q35" s="1"/>
    </row>
    <row r="36" spans="1:17" x14ac:dyDescent="0.3">
      <c r="A36" s="33">
        <v>31</v>
      </c>
      <c r="B36" s="37">
        <v>21</v>
      </c>
      <c r="C36" s="8">
        <v>56</v>
      </c>
      <c r="D36" s="11">
        <v>35</v>
      </c>
      <c r="E36" s="52">
        <f>B36-F$4</f>
        <v>-60.838766568105186</v>
      </c>
      <c r="F36" s="6">
        <f>C36-G$4</f>
        <v>21.00000262667352</v>
      </c>
      <c r="G36" s="54">
        <f>D36-H$4</f>
        <v>-57.343033381272292</v>
      </c>
      <c r="H36" s="52">
        <f>B36+C36-I$4</f>
        <v>-13.774165748045476</v>
      </c>
      <c r="I36" s="53">
        <f>B36+D36-J$4</f>
        <v>-36.819516395003021</v>
      </c>
      <c r="J36" s="6">
        <f>C36+D36-K$4</f>
        <v>5.5966576547397864</v>
      </c>
      <c r="K36" s="18">
        <f>SUM(B36:D36)-L$4</f>
        <v>42.000010203993043</v>
      </c>
      <c r="L36" s="59">
        <f t="shared" si="0"/>
        <v>42.000010203993043</v>
      </c>
      <c r="M36" s="6">
        <f t="shared" si="1"/>
        <v>7</v>
      </c>
      <c r="N36" s="18">
        <f>IF(M36=0,0,HLOOKUP(M36,$F$3:$L$4,2))</f>
        <v>69.999989796006957</v>
      </c>
      <c r="O36" s="1"/>
      <c r="P36" s="1"/>
      <c r="Q36" s="1"/>
    </row>
    <row r="37" spans="1:17" x14ac:dyDescent="0.3">
      <c r="A37" s="33">
        <v>32</v>
      </c>
      <c r="B37" s="37">
        <v>49</v>
      </c>
      <c r="C37" s="8">
        <v>105</v>
      </c>
      <c r="D37" s="11">
        <v>0</v>
      </c>
      <c r="E37" s="52">
        <f>B37-F$4</f>
        <v>-32.838766568105186</v>
      </c>
      <c r="F37" s="6">
        <f>C37-G$4</f>
        <v>70.00000262667352</v>
      </c>
      <c r="G37" s="54">
        <f>D37-H$4</f>
        <v>-92.343033381272292</v>
      </c>
      <c r="H37" s="17">
        <f>B37+C37-I$4</f>
        <v>63.225834251954524</v>
      </c>
      <c r="I37" s="53">
        <f>B37+D37-J$4</f>
        <v>-43.819516395003021</v>
      </c>
      <c r="J37" s="6">
        <f>C37+D37-K$4</f>
        <v>19.596657654739786</v>
      </c>
      <c r="K37" s="18">
        <f>SUM(B37:D37)-L$4</f>
        <v>84.000010203993043</v>
      </c>
      <c r="L37" s="59">
        <f t="shared" si="0"/>
        <v>84.000010203993043</v>
      </c>
      <c r="M37" s="6">
        <f t="shared" si="1"/>
        <v>7</v>
      </c>
      <c r="N37" s="18">
        <f>IF(M37=0,0,HLOOKUP(M37,$F$3:$L$4,2))</f>
        <v>69.999989796006957</v>
      </c>
      <c r="O37" s="1"/>
      <c r="P37" s="1"/>
      <c r="Q37" s="1"/>
    </row>
    <row r="38" spans="1:17" x14ac:dyDescent="0.3">
      <c r="A38" s="33">
        <v>33</v>
      </c>
      <c r="B38" s="37">
        <v>70</v>
      </c>
      <c r="C38" s="8">
        <v>70</v>
      </c>
      <c r="D38" s="11">
        <v>140</v>
      </c>
      <c r="E38" s="52">
        <f>B38-F$4</f>
        <v>-11.838766568105186</v>
      </c>
      <c r="F38" s="6">
        <f>C38-G$4</f>
        <v>35.00000262667352</v>
      </c>
      <c r="G38" s="18">
        <f>D38-H$4</f>
        <v>47.656966618727708</v>
      </c>
      <c r="H38" s="17">
        <f>B38+C38-I$4</f>
        <v>49.225834251954524</v>
      </c>
      <c r="I38" s="6">
        <f>B38+D38-J$4</f>
        <v>117.18048360499698</v>
      </c>
      <c r="J38" s="6">
        <f>C38+D38-K$4</f>
        <v>124.59665765473979</v>
      </c>
      <c r="K38" s="18">
        <f>SUM(B38:D38)-L$4</f>
        <v>210.00001020399304</v>
      </c>
      <c r="L38" s="59">
        <f t="shared" si="0"/>
        <v>210.00001020399304</v>
      </c>
      <c r="M38" s="6">
        <f t="shared" si="1"/>
        <v>7</v>
      </c>
      <c r="N38" s="18">
        <f>IF(M38=0,0,HLOOKUP(M38,$F$3:$L$4,2))</f>
        <v>69.999989796006957</v>
      </c>
      <c r="O38" s="1"/>
      <c r="P38" s="1"/>
      <c r="Q38" s="1"/>
    </row>
    <row r="39" spans="1:17" x14ac:dyDescent="0.3">
      <c r="A39" s="33">
        <v>34</v>
      </c>
      <c r="B39" s="37">
        <v>21</v>
      </c>
      <c r="C39" s="8">
        <v>105</v>
      </c>
      <c r="D39" s="11">
        <v>14</v>
      </c>
      <c r="E39" s="52">
        <f>B39-F$4</f>
        <v>-60.838766568105186</v>
      </c>
      <c r="F39" s="6">
        <f>C39-G$4</f>
        <v>70.00000262667352</v>
      </c>
      <c r="G39" s="54">
        <f>D39-H$4</f>
        <v>-78.343033381272292</v>
      </c>
      <c r="H39" s="17">
        <f>B39+C39-I$4</f>
        <v>35.225834251954524</v>
      </c>
      <c r="I39" s="53">
        <f>B39+D39-J$4</f>
        <v>-57.819516395003021</v>
      </c>
      <c r="J39" s="6">
        <f>C39+D39-K$4</f>
        <v>33.596657654739786</v>
      </c>
      <c r="K39" s="18">
        <f>SUM(B39:D39)-L$4</f>
        <v>70.000010203993043</v>
      </c>
      <c r="L39" s="59">
        <f t="shared" si="0"/>
        <v>70.000010203993043</v>
      </c>
      <c r="M39" s="6">
        <f t="shared" si="1"/>
        <v>7</v>
      </c>
      <c r="N39" s="18">
        <f>IF(M39=0,0,HLOOKUP(M39,$F$3:$L$4,2))</f>
        <v>69.999989796006957</v>
      </c>
      <c r="O39" s="1"/>
      <c r="P39" s="1"/>
      <c r="Q39" s="1"/>
    </row>
    <row r="40" spans="1:17" x14ac:dyDescent="0.3">
      <c r="A40" s="33">
        <v>35</v>
      </c>
      <c r="B40" s="37">
        <v>21</v>
      </c>
      <c r="C40" s="8">
        <v>35</v>
      </c>
      <c r="D40" s="11">
        <v>14</v>
      </c>
      <c r="E40" s="52">
        <f>B40-F$4</f>
        <v>-60.838766568105186</v>
      </c>
      <c r="F40" s="6">
        <f>C40-G$4</f>
        <v>2.6266735204671932E-6</v>
      </c>
      <c r="G40" s="54">
        <f>D40-H$4</f>
        <v>-78.343033381272292</v>
      </c>
      <c r="H40" s="52">
        <f>B40+C40-I$4</f>
        <v>-34.774165748045476</v>
      </c>
      <c r="I40" s="53">
        <f>B40+D40-J$4</f>
        <v>-57.819516395003021</v>
      </c>
      <c r="J40" s="53">
        <f>C40+D40-K$4</f>
        <v>-36.403342345260214</v>
      </c>
      <c r="K40" s="18">
        <f>SUM(B40:D40)-L$4</f>
        <v>1.0203993042523507E-5</v>
      </c>
      <c r="L40" s="59">
        <f t="shared" si="0"/>
        <v>1.0203993042523507E-5</v>
      </c>
      <c r="M40" s="6">
        <f t="shared" si="1"/>
        <v>7</v>
      </c>
      <c r="N40" s="18">
        <f>IF(M40=0,0,HLOOKUP(M40,$F$3:$L$4,2))</f>
        <v>69.999989796006957</v>
      </c>
      <c r="O40" s="1"/>
      <c r="P40" s="1"/>
      <c r="Q40" s="1"/>
    </row>
    <row r="41" spans="1:17" x14ac:dyDescent="0.3">
      <c r="A41" s="33">
        <v>36</v>
      </c>
      <c r="B41" s="37">
        <v>0</v>
      </c>
      <c r="C41" s="8">
        <v>140</v>
      </c>
      <c r="D41" s="11">
        <v>0</v>
      </c>
      <c r="E41" s="52">
        <f>B41-F$4</f>
        <v>-81.838766568105186</v>
      </c>
      <c r="F41" s="6">
        <f>C41-G$4</f>
        <v>105.00000262667352</v>
      </c>
      <c r="G41" s="54">
        <f>D41-H$4</f>
        <v>-92.343033381272292</v>
      </c>
      <c r="H41" s="17">
        <f>B41+C41-I$4</f>
        <v>49.225834251954524</v>
      </c>
      <c r="I41" s="53">
        <f>B41+D41-J$4</f>
        <v>-92.819516395003021</v>
      </c>
      <c r="J41" s="6">
        <f>C41+D41-K$4</f>
        <v>54.596657654739786</v>
      </c>
      <c r="K41" s="18">
        <f>SUM(B41:D41)-L$4</f>
        <v>70.000010203993043</v>
      </c>
      <c r="L41" s="59">
        <f t="shared" si="0"/>
        <v>105.00000262667352</v>
      </c>
      <c r="M41" s="6">
        <f t="shared" si="1"/>
        <v>2</v>
      </c>
      <c r="N41" s="18">
        <f>IF(M41=0,0,HLOOKUP(M41,$F$3:$L$4,2))</f>
        <v>34.99999737332648</v>
      </c>
      <c r="O41" s="1"/>
      <c r="P41" s="1"/>
      <c r="Q41" s="1"/>
    </row>
    <row r="42" spans="1:17" x14ac:dyDescent="0.3">
      <c r="A42" s="33">
        <v>37</v>
      </c>
      <c r="B42" s="37">
        <v>0</v>
      </c>
      <c r="C42" s="8">
        <v>35</v>
      </c>
      <c r="D42" s="11">
        <v>0</v>
      </c>
      <c r="E42" s="52">
        <f>B42-F$4</f>
        <v>-81.838766568105186</v>
      </c>
      <c r="F42" s="6">
        <f>C42-G$4</f>
        <v>2.6266735204671932E-6</v>
      </c>
      <c r="G42" s="54">
        <f>D42-H$4</f>
        <v>-92.343033381272292</v>
      </c>
      <c r="H42" s="52">
        <f>B42+C42-I$4</f>
        <v>-55.774165748045476</v>
      </c>
      <c r="I42" s="53">
        <f>B42+D42-J$4</f>
        <v>-92.819516395003021</v>
      </c>
      <c r="J42" s="53">
        <f>C42+D42-K$4</f>
        <v>-50.403342345260214</v>
      </c>
      <c r="K42" s="54">
        <f>SUM(B42:D42)-L$4</f>
        <v>-34.999989796006957</v>
      </c>
      <c r="L42" s="59">
        <f t="shared" si="0"/>
        <v>2.6266735204671932E-6</v>
      </c>
      <c r="M42" s="6">
        <f t="shared" si="1"/>
        <v>2</v>
      </c>
      <c r="N42" s="18">
        <f>IF(M42=0,0,HLOOKUP(M42,$F$3:$L$4,2))</f>
        <v>34.99999737332648</v>
      </c>
      <c r="O42" s="1"/>
      <c r="P42" s="1"/>
      <c r="Q42" s="1"/>
    </row>
    <row r="43" spans="1:17" x14ac:dyDescent="0.3">
      <c r="A43" s="33">
        <v>38</v>
      </c>
      <c r="B43" s="37">
        <v>7</v>
      </c>
      <c r="C43" s="8">
        <v>35</v>
      </c>
      <c r="D43" s="11">
        <v>21</v>
      </c>
      <c r="E43" s="52">
        <f>B43-F$4</f>
        <v>-74.838766568105186</v>
      </c>
      <c r="F43" s="6">
        <f>C43-G$4</f>
        <v>2.6266735204671932E-6</v>
      </c>
      <c r="G43" s="54">
        <f>D43-H$4</f>
        <v>-71.343033381272292</v>
      </c>
      <c r="H43" s="52">
        <f>B43+C43-I$4</f>
        <v>-48.774165748045476</v>
      </c>
      <c r="I43" s="53">
        <f>B43+D43-J$4</f>
        <v>-64.819516395003021</v>
      </c>
      <c r="J43" s="53">
        <f>C43+D43-K$4</f>
        <v>-29.403342345260214</v>
      </c>
      <c r="K43" s="54">
        <f>SUM(B43:D43)-L$4</f>
        <v>-6.9999897960069575</v>
      </c>
      <c r="L43" s="59">
        <f t="shared" si="0"/>
        <v>2.6266735204671932E-6</v>
      </c>
      <c r="M43" s="6">
        <f t="shared" si="1"/>
        <v>2</v>
      </c>
      <c r="N43" s="18">
        <f>IF(M43=0,0,HLOOKUP(M43,$F$3:$L$4,2))</f>
        <v>34.99999737332648</v>
      </c>
      <c r="O43" s="1"/>
      <c r="P43" s="1"/>
      <c r="Q43" s="1"/>
    </row>
    <row r="44" spans="1:17" x14ac:dyDescent="0.3">
      <c r="A44" s="33">
        <v>39</v>
      </c>
      <c r="B44" s="37">
        <v>35</v>
      </c>
      <c r="C44" s="8">
        <v>35</v>
      </c>
      <c r="D44" s="11">
        <v>35</v>
      </c>
      <c r="E44" s="52">
        <f>B44-F$4</f>
        <v>-46.838766568105186</v>
      </c>
      <c r="F44" s="6">
        <f>C44-G$4</f>
        <v>2.6266735204671932E-6</v>
      </c>
      <c r="G44" s="54">
        <f>D44-H$4</f>
        <v>-57.343033381272292</v>
      </c>
      <c r="H44" s="52">
        <f>B44+C44-I$4</f>
        <v>-20.774165748045476</v>
      </c>
      <c r="I44" s="53">
        <f>B44+D44-J$4</f>
        <v>-22.819516395003021</v>
      </c>
      <c r="J44" s="53">
        <f>C44+D44-K$4</f>
        <v>-15.403342345260214</v>
      </c>
      <c r="K44" s="18">
        <f>SUM(B44:D44)-L$4</f>
        <v>35.000010203993043</v>
      </c>
      <c r="L44" s="59">
        <f t="shared" si="0"/>
        <v>35.000010203993043</v>
      </c>
      <c r="M44" s="6">
        <f t="shared" si="1"/>
        <v>7</v>
      </c>
      <c r="N44" s="18">
        <f>IF(M44=0,0,HLOOKUP(M44,$F$3:$L$4,2))</f>
        <v>69.999989796006957</v>
      </c>
      <c r="O44" s="1"/>
      <c r="P44" s="1"/>
      <c r="Q44" s="1"/>
    </row>
    <row r="45" spans="1:17" x14ac:dyDescent="0.3">
      <c r="A45" s="33">
        <v>40</v>
      </c>
      <c r="B45" s="37">
        <v>21</v>
      </c>
      <c r="C45" s="8">
        <v>31.5</v>
      </c>
      <c r="D45" s="11">
        <v>17.5</v>
      </c>
      <c r="E45" s="52">
        <f>B45-F$4</f>
        <v>-60.838766568105186</v>
      </c>
      <c r="F45" s="53">
        <f>C45-G$4</f>
        <v>-3.4999973733264795</v>
      </c>
      <c r="G45" s="54">
        <f>D45-H$4</f>
        <v>-74.843033381272292</v>
      </c>
      <c r="H45" s="52">
        <f>B45+C45-I$4</f>
        <v>-38.274165748045476</v>
      </c>
      <c r="I45" s="53">
        <f>B45+D45-J$4</f>
        <v>-54.319516395003021</v>
      </c>
      <c r="J45" s="53">
        <f>C45+D45-K$4</f>
        <v>-36.403342345260214</v>
      </c>
      <c r="K45" s="18">
        <f>SUM(B45:D45)-L$4</f>
        <v>1.0203993042523507E-5</v>
      </c>
      <c r="L45" s="59">
        <f t="shared" si="0"/>
        <v>1.0203993042523507E-5</v>
      </c>
      <c r="M45" s="6">
        <f t="shared" si="1"/>
        <v>7</v>
      </c>
      <c r="N45" s="18">
        <f>IF(M45=0,0,HLOOKUP(M45,$F$3:$L$4,2))</f>
        <v>69.999989796006957</v>
      </c>
      <c r="O45" s="1"/>
      <c r="P45" s="1"/>
      <c r="Q45" s="1"/>
    </row>
    <row r="46" spans="1:17" x14ac:dyDescent="0.3">
      <c r="A46" s="33">
        <v>41</v>
      </c>
      <c r="B46" s="37">
        <v>7</v>
      </c>
      <c r="C46" s="8">
        <v>21</v>
      </c>
      <c r="D46" s="11">
        <v>7</v>
      </c>
      <c r="E46" s="52">
        <f>B46-F$4</f>
        <v>-74.838766568105186</v>
      </c>
      <c r="F46" s="53">
        <f>C46-G$4</f>
        <v>-13.99999737332648</v>
      </c>
      <c r="G46" s="54">
        <f>D46-H$4</f>
        <v>-85.343033381272292</v>
      </c>
      <c r="H46" s="52">
        <f>B46+C46-I$4</f>
        <v>-62.774165748045476</v>
      </c>
      <c r="I46" s="53">
        <f>B46+D46-J$4</f>
        <v>-78.819516395003021</v>
      </c>
      <c r="J46" s="53">
        <f>C46+D46-K$4</f>
        <v>-57.403342345260214</v>
      </c>
      <c r="K46" s="54">
        <f>SUM(B46:D46)-L$4</f>
        <v>-34.999989796006957</v>
      </c>
      <c r="L46" s="58">
        <f t="shared" si="0"/>
        <v>-13.99999737332648</v>
      </c>
      <c r="M46" s="6">
        <f t="shared" si="1"/>
        <v>0</v>
      </c>
      <c r="N46" s="18">
        <f>IF(M46=0,0,HLOOKUP(M46,$F$3:$L$4,2))</f>
        <v>0</v>
      </c>
      <c r="O46" s="1"/>
      <c r="P46" s="1"/>
      <c r="Q46" s="1"/>
    </row>
    <row r="47" spans="1:17" x14ac:dyDescent="0.3">
      <c r="A47" s="33">
        <v>42</v>
      </c>
      <c r="B47" s="37">
        <v>35</v>
      </c>
      <c r="C47" s="8">
        <v>35</v>
      </c>
      <c r="D47" s="11">
        <v>35</v>
      </c>
      <c r="E47" s="52">
        <f>B47-F$4</f>
        <v>-46.838766568105186</v>
      </c>
      <c r="F47" s="6">
        <f>C47-G$4</f>
        <v>2.6266735204671932E-6</v>
      </c>
      <c r="G47" s="54">
        <f>D47-H$4</f>
        <v>-57.343033381272292</v>
      </c>
      <c r="H47" s="52">
        <f>B47+C47-I$4</f>
        <v>-20.774165748045476</v>
      </c>
      <c r="I47" s="53">
        <f>B47+D47-J$4</f>
        <v>-22.819516395003021</v>
      </c>
      <c r="J47" s="53">
        <f>C47+D47-K$4</f>
        <v>-15.403342345260214</v>
      </c>
      <c r="K47" s="18">
        <f>SUM(B47:D47)-L$4</f>
        <v>35.000010203993043</v>
      </c>
      <c r="L47" s="59">
        <f t="shared" si="0"/>
        <v>35.000010203993043</v>
      </c>
      <c r="M47" s="6">
        <f t="shared" si="1"/>
        <v>7</v>
      </c>
      <c r="N47" s="18">
        <f>IF(M47=0,0,HLOOKUP(M47,$F$3:$L$4,2))</f>
        <v>69.999989796006957</v>
      </c>
      <c r="O47" s="1"/>
      <c r="P47" s="1"/>
      <c r="Q47" s="1"/>
    </row>
    <row r="48" spans="1:17" x14ac:dyDescent="0.3">
      <c r="A48" s="33">
        <v>43</v>
      </c>
      <c r="B48" s="37">
        <v>28</v>
      </c>
      <c r="C48" s="8">
        <v>70</v>
      </c>
      <c r="D48" s="11">
        <v>70</v>
      </c>
      <c r="E48" s="52">
        <f>B48-F$4</f>
        <v>-53.838766568105186</v>
      </c>
      <c r="F48" s="6">
        <f>C48-G$4</f>
        <v>35.00000262667352</v>
      </c>
      <c r="G48" s="54">
        <f>D48-H$4</f>
        <v>-22.343033381272292</v>
      </c>
      <c r="H48" s="17">
        <f>B48+C48-I$4</f>
        <v>7.2258342519545238</v>
      </c>
      <c r="I48" s="6">
        <f>B48+D48-J$4</f>
        <v>5.1804836049969794</v>
      </c>
      <c r="J48" s="6">
        <f>C48+D48-K$4</f>
        <v>54.596657654739786</v>
      </c>
      <c r="K48" s="18">
        <f>SUM(B48:D48)-L$4</f>
        <v>98.000010203993043</v>
      </c>
      <c r="L48" s="59">
        <f t="shared" si="0"/>
        <v>98.000010203993043</v>
      </c>
      <c r="M48" s="6">
        <f t="shared" si="1"/>
        <v>7</v>
      </c>
      <c r="N48" s="18">
        <f>IF(M48=0,0,HLOOKUP(M48,$F$3:$L$4,2))</f>
        <v>69.999989796006957</v>
      </c>
      <c r="O48" s="1"/>
      <c r="P48" s="1"/>
      <c r="Q48" s="1"/>
    </row>
    <row r="49" spans="1:17" x14ac:dyDescent="0.3">
      <c r="A49" s="33">
        <v>44</v>
      </c>
      <c r="B49" s="37">
        <v>21</v>
      </c>
      <c r="C49" s="8">
        <v>0</v>
      </c>
      <c r="D49" s="11">
        <v>14</v>
      </c>
      <c r="E49" s="52">
        <f>B49-F$4</f>
        <v>-60.838766568105186</v>
      </c>
      <c r="F49" s="53">
        <f>C49-G$4</f>
        <v>-34.99999737332648</v>
      </c>
      <c r="G49" s="54">
        <f>D49-H$4</f>
        <v>-78.343033381272292</v>
      </c>
      <c r="H49" s="52">
        <f>B49+C49-I$4</f>
        <v>-69.774165748045476</v>
      </c>
      <c r="I49" s="53">
        <f>B49+D49-J$4</f>
        <v>-57.819516395003021</v>
      </c>
      <c r="J49" s="53">
        <f>C49+D49-K$4</f>
        <v>-71.403342345260214</v>
      </c>
      <c r="K49" s="54">
        <f>SUM(B49:D49)-L$4</f>
        <v>-34.999989796006957</v>
      </c>
      <c r="L49" s="58">
        <f t="shared" si="0"/>
        <v>-34.999989796006957</v>
      </c>
      <c r="M49" s="6">
        <f t="shared" si="1"/>
        <v>0</v>
      </c>
      <c r="N49" s="18">
        <f>IF(M49=0,0,HLOOKUP(M49,$F$3:$L$4,2))</f>
        <v>0</v>
      </c>
      <c r="O49" s="1"/>
      <c r="P49" s="1"/>
      <c r="Q49" s="1"/>
    </row>
    <row r="50" spans="1:17" x14ac:dyDescent="0.3">
      <c r="A50" s="33">
        <v>45</v>
      </c>
      <c r="B50" s="37">
        <v>35</v>
      </c>
      <c r="C50" s="8">
        <v>35</v>
      </c>
      <c r="D50" s="11">
        <v>35</v>
      </c>
      <c r="E50" s="52">
        <f>B50-F$4</f>
        <v>-46.838766568105186</v>
      </c>
      <c r="F50" s="6">
        <f>C50-G$4</f>
        <v>2.6266735204671932E-6</v>
      </c>
      <c r="G50" s="54">
        <f>D50-H$4</f>
        <v>-57.343033381272292</v>
      </c>
      <c r="H50" s="52">
        <f>B50+C50-I$4</f>
        <v>-20.774165748045476</v>
      </c>
      <c r="I50" s="53">
        <f>B50+D50-J$4</f>
        <v>-22.819516395003021</v>
      </c>
      <c r="J50" s="53">
        <f>C50+D50-K$4</f>
        <v>-15.403342345260214</v>
      </c>
      <c r="K50" s="18">
        <f>SUM(B50:D50)-L$4</f>
        <v>35.000010203993043</v>
      </c>
      <c r="L50" s="59">
        <f t="shared" si="0"/>
        <v>35.000010203993043</v>
      </c>
      <c r="M50" s="6">
        <f t="shared" si="1"/>
        <v>7</v>
      </c>
      <c r="N50" s="18">
        <f>IF(M50=0,0,HLOOKUP(M50,$F$3:$L$4,2))</f>
        <v>69.999989796006957</v>
      </c>
      <c r="O50" s="1"/>
      <c r="P50" s="1"/>
      <c r="Q50" s="1"/>
    </row>
    <row r="51" spans="1:17" x14ac:dyDescent="0.3">
      <c r="A51" s="33">
        <v>46</v>
      </c>
      <c r="B51" s="37">
        <v>35</v>
      </c>
      <c r="C51" s="8">
        <v>49</v>
      </c>
      <c r="D51" s="11">
        <v>21</v>
      </c>
      <c r="E51" s="52">
        <f>B51-F$4</f>
        <v>-46.838766568105186</v>
      </c>
      <c r="F51" s="6">
        <f>C51-G$4</f>
        <v>14.00000262667352</v>
      </c>
      <c r="G51" s="54">
        <f>D51-H$4</f>
        <v>-71.343033381272292</v>
      </c>
      <c r="H51" s="52">
        <f>B51+C51-I$4</f>
        <v>-6.7741657480454762</v>
      </c>
      <c r="I51" s="53">
        <f>B51+D51-J$4</f>
        <v>-36.819516395003021</v>
      </c>
      <c r="J51" s="53">
        <f>C51+D51-K$4</f>
        <v>-15.403342345260214</v>
      </c>
      <c r="K51" s="18">
        <f>SUM(B51:D51)-L$4</f>
        <v>35.000010203993043</v>
      </c>
      <c r="L51" s="59">
        <f t="shared" si="0"/>
        <v>35.000010203993043</v>
      </c>
      <c r="M51" s="6">
        <f t="shared" si="1"/>
        <v>7</v>
      </c>
      <c r="N51" s="18">
        <f>IF(M51=0,0,HLOOKUP(M51,$F$3:$L$4,2))</f>
        <v>69.999989796006957</v>
      </c>
      <c r="O51" s="1"/>
      <c r="P51" s="1"/>
      <c r="Q51" s="1"/>
    </row>
    <row r="52" spans="1:17" x14ac:dyDescent="0.3">
      <c r="A52" s="33">
        <v>47</v>
      </c>
      <c r="B52" s="37">
        <v>70</v>
      </c>
      <c r="C52" s="8">
        <v>70</v>
      </c>
      <c r="D52" s="11">
        <v>35</v>
      </c>
      <c r="E52" s="52">
        <f>B52-F$4</f>
        <v>-11.838766568105186</v>
      </c>
      <c r="F52" s="6">
        <f>C52-G$4</f>
        <v>35.00000262667352</v>
      </c>
      <c r="G52" s="54">
        <f>D52-H$4</f>
        <v>-57.343033381272292</v>
      </c>
      <c r="H52" s="17">
        <f>B52+C52-I$4</f>
        <v>49.225834251954524</v>
      </c>
      <c r="I52" s="53">
        <f>B52+D52-J$4</f>
        <v>12.180483604996979</v>
      </c>
      <c r="J52" s="6">
        <f>C52+D52-K$4</f>
        <v>19.596657654739786</v>
      </c>
      <c r="K52" s="18">
        <f>SUM(B52:D52)-L$4</f>
        <v>105.00001020399304</v>
      </c>
      <c r="L52" s="59">
        <f t="shared" si="0"/>
        <v>105.00001020399304</v>
      </c>
      <c r="M52" s="6">
        <f t="shared" si="1"/>
        <v>7</v>
      </c>
      <c r="N52" s="18">
        <f>IF(M52=0,0,HLOOKUP(M52,$F$3:$L$4,2))</f>
        <v>69.999989796006957</v>
      </c>
      <c r="O52" s="1"/>
      <c r="P52" s="1"/>
      <c r="Q52" s="1"/>
    </row>
    <row r="53" spans="1:17" x14ac:dyDescent="0.3">
      <c r="A53" s="33">
        <v>48</v>
      </c>
      <c r="B53" s="37">
        <v>5.25</v>
      </c>
      <c r="C53" s="8">
        <v>17.5</v>
      </c>
      <c r="D53" s="11">
        <v>8.75</v>
      </c>
      <c r="E53" s="52">
        <f>B53-F$4</f>
        <v>-76.588766568105186</v>
      </c>
      <c r="F53" s="53">
        <f>C53-G$4</f>
        <v>-17.49999737332648</v>
      </c>
      <c r="G53" s="54">
        <f>D53-H$4</f>
        <v>-83.593033381272292</v>
      </c>
      <c r="H53" s="52">
        <f>B53+C53-I$4</f>
        <v>-68.024165748045476</v>
      </c>
      <c r="I53" s="53">
        <f>B53+D53-J$4</f>
        <v>-78.819516395003021</v>
      </c>
      <c r="J53" s="53">
        <f>C53+D53-K$4</f>
        <v>-59.153342345260214</v>
      </c>
      <c r="K53" s="54">
        <f>SUM(B53:D53)-L$4</f>
        <v>-38.499989796006957</v>
      </c>
      <c r="L53" s="58">
        <f t="shared" si="0"/>
        <v>-17.49999737332648</v>
      </c>
      <c r="M53" s="6">
        <f t="shared" si="1"/>
        <v>0</v>
      </c>
      <c r="N53" s="18">
        <f>IF(M53=0,0,HLOOKUP(M53,$F$3:$L$4,2))</f>
        <v>0</v>
      </c>
      <c r="O53" s="1"/>
      <c r="P53" s="1"/>
      <c r="Q53" s="1"/>
    </row>
    <row r="54" spans="1:17" x14ac:dyDescent="0.3">
      <c r="A54" s="33">
        <v>49</v>
      </c>
      <c r="B54" s="37">
        <v>0</v>
      </c>
      <c r="C54" s="8">
        <v>35</v>
      </c>
      <c r="D54" s="11">
        <v>0</v>
      </c>
      <c r="E54" s="52">
        <f>B54-F$4</f>
        <v>-81.838766568105186</v>
      </c>
      <c r="F54" s="6">
        <f>C54-G$4</f>
        <v>2.6266735204671932E-6</v>
      </c>
      <c r="G54" s="54">
        <f>D54-H$4</f>
        <v>-92.343033381272292</v>
      </c>
      <c r="H54" s="52">
        <f>B54+C54-I$4</f>
        <v>-55.774165748045476</v>
      </c>
      <c r="I54" s="53">
        <f>B54+D54-J$4</f>
        <v>-92.819516395003021</v>
      </c>
      <c r="J54" s="53">
        <f>C54+D54-K$4</f>
        <v>-50.403342345260214</v>
      </c>
      <c r="K54" s="54">
        <f>SUM(B54:D54)-L$4</f>
        <v>-34.999989796006957</v>
      </c>
      <c r="L54" s="59">
        <f t="shared" si="0"/>
        <v>2.6266735204671932E-6</v>
      </c>
      <c r="M54" s="6">
        <f t="shared" si="1"/>
        <v>2</v>
      </c>
      <c r="N54" s="18">
        <f>IF(M54=0,0,HLOOKUP(M54,$F$3:$L$4,2))</f>
        <v>34.99999737332648</v>
      </c>
      <c r="O54" s="1"/>
      <c r="P54" s="1"/>
      <c r="Q54" s="1"/>
    </row>
    <row r="55" spans="1:17" x14ac:dyDescent="0.3">
      <c r="A55" s="33">
        <v>50</v>
      </c>
      <c r="B55" s="37">
        <v>21</v>
      </c>
      <c r="C55" s="8">
        <v>35</v>
      </c>
      <c r="D55" s="11">
        <v>35</v>
      </c>
      <c r="E55" s="52">
        <f>B55-F$4</f>
        <v>-60.838766568105186</v>
      </c>
      <c r="F55" s="6">
        <f>C55-G$4</f>
        <v>2.6266735204671932E-6</v>
      </c>
      <c r="G55" s="54">
        <f>D55-H$4</f>
        <v>-57.343033381272292</v>
      </c>
      <c r="H55" s="52">
        <f>B55+C55-I$4</f>
        <v>-34.774165748045476</v>
      </c>
      <c r="I55" s="53">
        <f>B55+D55-J$4</f>
        <v>-36.819516395003021</v>
      </c>
      <c r="J55" s="53">
        <f>C55+D55-K$4</f>
        <v>-15.403342345260214</v>
      </c>
      <c r="K55" s="18">
        <f>SUM(B55:D55)-L$4</f>
        <v>21.000010203993043</v>
      </c>
      <c r="L55" s="59">
        <f t="shared" si="0"/>
        <v>21.000010203993043</v>
      </c>
      <c r="M55" s="6">
        <f t="shared" si="1"/>
        <v>7</v>
      </c>
      <c r="N55" s="18">
        <f>IF(M55=0,0,HLOOKUP(M55,$F$3:$L$4,2))</f>
        <v>69.999989796006957</v>
      </c>
      <c r="O55" s="1"/>
      <c r="P55" s="1"/>
      <c r="Q55" s="1"/>
    </row>
    <row r="56" spans="1:17" x14ac:dyDescent="0.3">
      <c r="A56" s="33">
        <v>51</v>
      </c>
      <c r="B56" s="37">
        <v>24.5</v>
      </c>
      <c r="C56" s="8">
        <v>14</v>
      </c>
      <c r="D56" s="11">
        <v>14</v>
      </c>
      <c r="E56" s="52">
        <f>B56-F$4</f>
        <v>-57.338766568105186</v>
      </c>
      <c r="F56" s="53">
        <f>C56-G$4</f>
        <v>-20.99999737332648</v>
      </c>
      <c r="G56" s="54">
        <f>D56-H$4</f>
        <v>-78.343033381272292</v>
      </c>
      <c r="H56" s="52">
        <f>B56+C56-I$4</f>
        <v>-52.274165748045476</v>
      </c>
      <c r="I56" s="53">
        <f>B56+D56-J$4</f>
        <v>-54.319516395003021</v>
      </c>
      <c r="J56" s="53">
        <f>C56+D56-K$4</f>
        <v>-57.403342345260214</v>
      </c>
      <c r="K56" s="54">
        <f>SUM(B56:D56)-L$4</f>
        <v>-17.499989796006957</v>
      </c>
      <c r="L56" s="58">
        <f t="shared" si="0"/>
        <v>-17.499989796006957</v>
      </c>
      <c r="M56" s="6">
        <f t="shared" si="1"/>
        <v>0</v>
      </c>
      <c r="N56" s="18">
        <f>IF(M56=0,0,HLOOKUP(M56,$F$3:$L$4,2))</f>
        <v>0</v>
      </c>
      <c r="O56" s="1"/>
      <c r="P56" s="1"/>
      <c r="Q56" s="1"/>
    </row>
    <row r="57" spans="1:17" x14ac:dyDescent="0.3">
      <c r="A57" s="33">
        <v>52</v>
      </c>
      <c r="B57" s="37">
        <v>24.5</v>
      </c>
      <c r="C57" s="8">
        <v>35</v>
      </c>
      <c r="D57" s="11">
        <v>24.5</v>
      </c>
      <c r="E57" s="52">
        <f>B57-F$4</f>
        <v>-57.338766568105186</v>
      </c>
      <c r="F57" s="6">
        <f>C57-G$4</f>
        <v>2.6266735204671932E-6</v>
      </c>
      <c r="G57" s="54">
        <f>D57-H$4</f>
        <v>-67.843033381272292</v>
      </c>
      <c r="H57" s="52">
        <f>B57+C57-I$4</f>
        <v>-31.274165748045476</v>
      </c>
      <c r="I57" s="53">
        <f>B57+D57-J$4</f>
        <v>-43.819516395003021</v>
      </c>
      <c r="J57" s="53">
        <f>C57+D57-K$4</f>
        <v>-25.903342345260214</v>
      </c>
      <c r="K57" s="18">
        <f>SUM(B57:D57)-L$4</f>
        <v>14.000010203993043</v>
      </c>
      <c r="L57" s="59">
        <f t="shared" si="0"/>
        <v>14.000010203993043</v>
      </c>
      <c r="M57" s="6">
        <f t="shared" si="1"/>
        <v>7</v>
      </c>
      <c r="N57" s="18">
        <f>IF(M57=0,0,HLOOKUP(M57,$F$3:$L$4,2))</f>
        <v>69.999989796006957</v>
      </c>
      <c r="O57" s="1"/>
      <c r="P57" s="1"/>
      <c r="Q57" s="1"/>
    </row>
    <row r="58" spans="1:17" x14ac:dyDescent="0.3">
      <c r="A58" s="33">
        <v>53</v>
      </c>
      <c r="B58" s="37">
        <v>21</v>
      </c>
      <c r="C58" s="8">
        <v>35</v>
      </c>
      <c r="D58" s="11">
        <v>52.5</v>
      </c>
      <c r="E58" s="52">
        <f>B58-F$4</f>
        <v>-60.838766568105186</v>
      </c>
      <c r="F58" s="6">
        <f>C58-G$4</f>
        <v>2.6266735204671932E-6</v>
      </c>
      <c r="G58" s="54">
        <f>D58-H$4</f>
        <v>-39.843033381272292</v>
      </c>
      <c r="H58" s="52">
        <f>B58+C58-I$4</f>
        <v>-34.774165748045476</v>
      </c>
      <c r="I58" s="53">
        <f>B58+D58-J$4</f>
        <v>-19.319516395003021</v>
      </c>
      <c r="J58" s="6">
        <f>C58+D58-K$4</f>
        <v>2.0966576547397864</v>
      </c>
      <c r="K58" s="18">
        <f>SUM(B58:D58)-L$4</f>
        <v>38.500010203993043</v>
      </c>
      <c r="L58" s="59">
        <f t="shared" si="0"/>
        <v>38.500010203993043</v>
      </c>
      <c r="M58" s="6">
        <f t="shared" si="1"/>
        <v>7</v>
      </c>
      <c r="N58" s="18">
        <f>IF(M58=0,0,HLOOKUP(M58,$F$3:$L$4,2))</f>
        <v>69.999989796006957</v>
      </c>
      <c r="O58" s="1"/>
      <c r="P58" s="1"/>
      <c r="Q58" s="1"/>
    </row>
    <row r="59" spans="1:17" x14ac:dyDescent="0.3">
      <c r="A59" s="33">
        <v>54</v>
      </c>
      <c r="B59" s="37">
        <v>35</v>
      </c>
      <c r="C59" s="8">
        <v>21</v>
      </c>
      <c r="D59" s="11">
        <v>70</v>
      </c>
      <c r="E59" s="52">
        <f>B59-F$4</f>
        <v>-46.838766568105186</v>
      </c>
      <c r="F59" s="53">
        <f>C59-G$4</f>
        <v>-13.99999737332648</v>
      </c>
      <c r="G59" s="54">
        <f>D59-H$4</f>
        <v>-22.343033381272292</v>
      </c>
      <c r="H59" s="52">
        <f>B59+C59-I$4</f>
        <v>-34.774165748045476</v>
      </c>
      <c r="I59" s="6">
        <f>B59+D59-J$4</f>
        <v>12.180483604996979</v>
      </c>
      <c r="J59" s="6">
        <f>C59+D59-K$4</f>
        <v>5.5966576547397864</v>
      </c>
      <c r="K59" s="18">
        <f>SUM(B59:D59)-L$4</f>
        <v>56.000010203993043</v>
      </c>
      <c r="L59" s="59">
        <f t="shared" si="0"/>
        <v>56.000010203993043</v>
      </c>
      <c r="M59" s="6">
        <f t="shared" si="1"/>
        <v>7</v>
      </c>
      <c r="N59" s="18">
        <f>IF(M59=0,0,HLOOKUP(M59,$F$3:$L$4,2))</f>
        <v>69.999989796006957</v>
      </c>
      <c r="O59" s="1"/>
      <c r="P59" s="1"/>
      <c r="Q59" s="1"/>
    </row>
    <row r="60" spans="1:17" x14ac:dyDescent="0.3">
      <c r="A60" s="33">
        <v>55</v>
      </c>
      <c r="B60" s="37">
        <v>7</v>
      </c>
      <c r="C60" s="8">
        <v>7</v>
      </c>
      <c r="D60" s="11">
        <v>14</v>
      </c>
      <c r="E60" s="52">
        <f>B60-F$4</f>
        <v>-74.838766568105186</v>
      </c>
      <c r="F60" s="53">
        <f>C60-G$4</f>
        <v>-27.99999737332648</v>
      </c>
      <c r="G60" s="54">
        <f>D60-H$4</f>
        <v>-78.343033381272292</v>
      </c>
      <c r="H60" s="52">
        <f>B60+C60-I$4</f>
        <v>-76.774165748045476</v>
      </c>
      <c r="I60" s="53">
        <f>B60+D60-J$4</f>
        <v>-71.819516395003021</v>
      </c>
      <c r="J60" s="53">
        <f>C60+D60-K$4</f>
        <v>-64.403342345260214</v>
      </c>
      <c r="K60" s="54">
        <f>SUM(B60:D60)-L$4</f>
        <v>-41.999989796006957</v>
      </c>
      <c r="L60" s="58">
        <f t="shared" si="0"/>
        <v>-27.99999737332648</v>
      </c>
      <c r="M60" s="6">
        <f t="shared" si="1"/>
        <v>0</v>
      </c>
      <c r="N60" s="18">
        <f>IF(M60=0,0,HLOOKUP(M60,$F$3:$L$4,2))</f>
        <v>0</v>
      </c>
      <c r="O60" s="1"/>
      <c r="P60" s="1"/>
      <c r="Q60" s="1"/>
    </row>
    <row r="61" spans="1:17" x14ac:dyDescent="0.3">
      <c r="A61" s="33">
        <v>56</v>
      </c>
      <c r="B61" s="37">
        <v>7</v>
      </c>
      <c r="C61" s="8">
        <v>7</v>
      </c>
      <c r="D61" s="11">
        <v>7</v>
      </c>
      <c r="E61" s="52">
        <f>B61-F$4</f>
        <v>-74.838766568105186</v>
      </c>
      <c r="F61" s="53">
        <f>C61-G$4</f>
        <v>-27.99999737332648</v>
      </c>
      <c r="G61" s="54">
        <f>D61-H$4</f>
        <v>-85.343033381272292</v>
      </c>
      <c r="H61" s="52">
        <f>B61+C61-I$4</f>
        <v>-76.774165748045476</v>
      </c>
      <c r="I61" s="53">
        <f>B61+D61-J$4</f>
        <v>-78.819516395003021</v>
      </c>
      <c r="J61" s="53">
        <f>C61+D61-K$4</f>
        <v>-71.403342345260214</v>
      </c>
      <c r="K61" s="54">
        <f>SUM(B61:D61)-L$4</f>
        <v>-48.999989796006957</v>
      </c>
      <c r="L61" s="58">
        <f t="shared" si="0"/>
        <v>-27.99999737332648</v>
      </c>
      <c r="M61" s="6">
        <f t="shared" si="1"/>
        <v>0</v>
      </c>
      <c r="N61" s="18">
        <f>IF(M61=0,0,HLOOKUP(M61,$F$3:$L$4,2))</f>
        <v>0</v>
      </c>
      <c r="O61" s="1"/>
      <c r="P61" s="1"/>
      <c r="Q61" s="1"/>
    </row>
    <row r="62" spans="1:17" x14ac:dyDescent="0.3">
      <c r="A62" s="33">
        <v>57</v>
      </c>
      <c r="B62" s="37">
        <v>35</v>
      </c>
      <c r="C62" s="8">
        <v>0</v>
      </c>
      <c r="D62" s="11">
        <v>35</v>
      </c>
      <c r="E62" s="52">
        <f>B62-F$4</f>
        <v>-46.838766568105186</v>
      </c>
      <c r="F62" s="53">
        <f>C62-G$4</f>
        <v>-34.99999737332648</v>
      </c>
      <c r="G62" s="54">
        <f>D62-H$4</f>
        <v>-57.343033381272292</v>
      </c>
      <c r="H62" s="52">
        <f>B62+C62-I$4</f>
        <v>-55.774165748045476</v>
      </c>
      <c r="I62" s="53">
        <f>B62+D62-J$4</f>
        <v>-22.819516395003021</v>
      </c>
      <c r="J62" s="53">
        <f>C62+D62-K$4</f>
        <v>-50.403342345260214</v>
      </c>
      <c r="K62" s="18">
        <f>SUM(B62:D62)-L$4</f>
        <v>1.0203993042523507E-5</v>
      </c>
      <c r="L62" s="59">
        <f t="shared" si="0"/>
        <v>1.0203993042523507E-5</v>
      </c>
      <c r="M62" s="6">
        <f t="shared" si="1"/>
        <v>7</v>
      </c>
      <c r="N62" s="18">
        <f>IF(M62=0,0,HLOOKUP(M62,$F$3:$L$4,2))</f>
        <v>69.999989796006957</v>
      </c>
      <c r="O62" s="1"/>
      <c r="P62" s="1"/>
      <c r="Q62" s="1"/>
    </row>
    <row r="63" spans="1:17" x14ac:dyDescent="0.3">
      <c r="A63" s="33">
        <v>58</v>
      </c>
      <c r="B63" s="37">
        <v>175</v>
      </c>
      <c r="C63" s="8">
        <v>210</v>
      </c>
      <c r="D63" s="11">
        <v>0</v>
      </c>
      <c r="E63" s="17">
        <f>B63-F$4</f>
        <v>93.161233431894814</v>
      </c>
      <c r="F63" s="6">
        <f>C63-G$4</f>
        <v>175.00000262667351</v>
      </c>
      <c r="G63" s="54">
        <f>D63-H$4</f>
        <v>-92.343033381272292</v>
      </c>
      <c r="H63" s="17">
        <f>B63+C63-I$4</f>
        <v>294.22583425195455</v>
      </c>
      <c r="I63" s="6">
        <f>B63+D63-J$4</f>
        <v>82.180483604996979</v>
      </c>
      <c r="J63" s="6">
        <f>C63+D63-K$4</f>
        <v>124.59665765473979</v>
      </c>
      <c r="K63" s="18">
        <f>SUM(B63:D63)-L$4</f>
        <v>315.00001020399304</v>
      </c>
      <c r="L63" s="59">
        <f t="shared" si="0"/>
        <v>315.00001020399304</v>
      </c>
      <c r="M63" s="6">
        <f t="shared" si="1"/>
        <v>7</v>
      </c>
      <c r="N63" s="18">
        <f>IF(M63=0,0,HLOOKUP(M63,$F$3:$L$4,2))</f>
        <v>69.999989796006957</v>
      </c>
      <c r="O63" s="1"/>
      <c r="P63" s="1"/>
      <c r="Q63" s="1"/>
    </row>
    <row r="64" spans="1:17" x14ac:dyDescent="0.3">
      <c r="A64" s="33">
        <v>59</v>
      </c>
      <c r="B64" s="37">
        <v>14</v>
      </c>
      <c r="C64" s="8">
        <v>0</v>
      </c>
      <c r="D64" s="11">
        <v>0</v>
      </c>
      <c r="E64" s="52">
        <f>B64-F$4</f>
        <v>-67.838766568105186</v>
      </c>
      <c r="F64" s="53">
        <f>C64-G$4</f>
        <v>-34.99999737332648</v>
      </c>
      <c r="G64" s="54">
        <f>D64-H$4</f>
        <v>-92.343033381272292</v>
      </c>
      <c r="H64" s="52">
        <f>B64+C64-I$4</f>
        <v>-76.774165748045476</v>
      </c>
      <c r="I64" s="53">
        <f>B64+D64-J$4</f>
        <v>-78.819516395003021</v>
      </c>
      <c r="J64" s="53">
        <f>C64+D64-K$4</f>
        <v>-85.403342345260214</v>
      </c>
      <c r="K64" s="54">
        <f>SUM(B64:D64)-L$4</f>
        <v>-55.999989796006957</v>
      </c>
      <c r="L64" s="58">
        <f t="shared" si="0"/>
        <v>-34.99999737332648</v>
      </c>
      <c r="M64" s="6">
        <f t="shared" si="1"/>
        <v>0</v>
      </c>
      <c r="N64" s="18">
        <f>IF(M64=0,0,HLOOKUP(M64,$F$3:$L$4,2))</f>
        <v>0</v>
      </c>
      <c r="O64" s="1"/>
      <c r="P64" s="1"/>
      <c r="Q64" s="1"/>
    </row>
    <row r="65" spans="1:18" x14ac:dyDescent="0.3">
      <c r="A65" s="33">
        <v>60</v>
      </c>
      <c r="B65" s="37">
        <v>35</v>
      </c>
      <c r="C65" s="8">
        <v>49</v>
      </c>
      <c r="D65" s="11">
        <v>14</v>
      </c>
      <c r="E65" s="52">
        <f>B65-F$4</f>
        <v>-46.838766568105186</v>
      </c>
      <c r="F65" s="6">
        <f>C65-G$4</f>
        <v>14.00000262667352</v>
      </c>
      <c r="G65" s="54">
        <f>D65-H$4</f>
        <v>-78.343033381272292</v>
      </c>
      <c r="H65" s="52">
        <f>B65+C65-I$4</f>
        <v>-6.7741657480454762</v>
      </c>
      <c r="I65" s="53">
        <f>B65+D65-J$4</f>
        <v>-43.819516395003021</v>
      </c>
      <c r="J65" s="53">
        <f>C65+D65-K$4</f>
        <v>-22.403342345260214</v>
      </c>
      <c r="K65" s="18">
        <f>SUM(B65:D65)-L$4</f>
        <v>28.000010203993043</v>
      </c>
      <c r="L65" s="59">
        <f t="shared" si="0"/>
        <v>28.000010203993043</v>
      </c>
      <c r="M65" s="6">
        <f t="shared" si="1"/>
        <v>7</v>
      </c>
      <c r="N65" s="18">
        <f>IF(M65=0,0,HLOOKUP(M65,$F$3:$L$4,2))</f>
        <v>69.999989796006957</v>
      </c>
      <c r="O65" s="1"/>
      <c r="P65" s="1"/>
      <c r="Q65" s="1"/>
    </row>
    <row r="66" spans="1:18" x14ac:dyDescent="0.3">
      <c r="A66" s="33">
        <v>61</v>
      </c>
      <c r="B66" s="37">
        <v>10.5</v>
      </c>
      <c r="C66" s="8">
        <v>7</v>
      </c>
      <c r="D66" s="11">
        <v>7</v>
      </c>
      <c r="E66" s="52">
        <f>B66-F$4</f>
        <v>-71.338766568105186</v>
      </c>
      <c r="F66" s="53">
        <f>C66-G$4</f>
        <v>-27.99999737332648</v>
      </c>
      <c r="G66" s="54">
        <f>D66-H$4</f>
        <v>-85.343033381272292</v>
      </c>
      <c r="H66" s="52">
        <f>B66+C66-I$4</f>
        <v>-73.274165748045476</v>
      </c>
      <c r="I66" s="53">
        <f>B66+D66-J$4</f>
        <v>-75.319516395003021</v>
      </c>
      <c r="J66" s="53">
        <f>C66+D66-K$4</f>
        <v>-71.403342345260214</v>
      </c>
      <c r="K66" s="54">
        <f>SUM(B66:D66)-L$4</f>
        <v>-45.499989796006957</v>
      </c>
      <c r="L66" s="58">
        <f t="shared" si="0"/>
        <v>-27.99999737332648</v>
      </c>
      <c r="M66" s="6">
        <f t="shared" si="1"/>
        <v>0</v>
      </c>
      <c r="N66" s="18">
        <f>IF(M66=0,0,HLOOKUP(M66,$F$3:$L$4,2))</f>
        <v>0</v>
      </c>
      <c r="O66" s="1"/>
      <c r="P66" s="1"/>
      <c r="Q66" s="1"/>
    </row>
    <row r="67" spans="1:18" x14ac:dyDescent="0.3">
      <c r="A67" s="33">
        <v>62</v>
      </c>
      <c r="B67" s="37">
        <v>7</v>
      </c>
      <c r="C67" s="8">
        <v>14</v>
      </c>
      <c r="D67" s="11">
        <v>3.5</v>
      </c>
      <c r="E67" s="52">
        <f>B67-F$4</f>
        <v>-74.838766568105186</v>
      </c>
      <c r="F67" s="53">
        <f>C67-G$4</f>
        <v>-20.99999737332648</v>
      </c>
      <c r="G67" s="54">
        <f>D67-H$4</f>
        <v>-88.843033381272292</v>
      </c>
      <c r="H67" s="52">
        <f>B67+C67-I$4</f>
        <v>-69.774165748045476</v>
      </c>
      <c r="I67" s="53">
        <f>B67+D67-J$4</f>
        <v>-82.319516395003021</v>
      </c>
      <c r="J67" s="53">
        <f>C67+D67-K$4</f>
        <v>-67.903342345260214</v>
      </c>
      <c r="K67" s="54">
        <f>SUM(B67:D67)-L$4</f>
        <v>-45.499989796006957</v>
      </c>
      <c r="L67" s="58">
        <f t="shared" si="0"/>
        <v>-20.99999737332648</v>
      </c>
      <c r="M67" s="6">
        <f t="shared" si="1"/>
        <v>0</v>
      </c>
      <c r="N67" s="18">
        <f>IF(M67=0,0,HLOOKUP(M67,$F$3:$L$4,2))</f>
        <v>0</v>
      </c>
      <c r="O67" s="1"/>
      <c r="P67" s="1"/>
      <c r="Q67" s="1"/>
    </row>
    <row r="68" spans="1:18" x14ac:dyDescent="0.3">
      <c r="A68" s="33">
        <v>63</v>
      </c>
      <c r="B68" s="37">
        <v>175</v>
      </c>
      <c r="C68" s="8">
        <v>350</v>
      </c>
      <c r="D68" s="11">
        <v>70</v>
      </c>
      <c r="E68" s="17">
        <f>B68-F$4</f>
        <v>93.161233431894814</v>
      </c>
      <c r="F68" s="6">
        <f>C68-G$4</f>
        <v>315.00000262667351</v>
      </c>
      <c r="G68" s="54">
        <f>D68-H$4</f>
        <v>-22.343033381272292</v>
      </c>
      <c r="H68" s="17">
        <f>B68+C68-I$4</f>
        <v>434.22583425195455</v>
      </c>
      <c r="I68" s="6">
        <f>B68+D68-J$4</f>
        <v>152.18048360499699</v>
      </c>
      <c r="J68" s="6">
        <f>C68+D68-K$4</f>
        <v>334.59665765473977</v>
      </c>
      <c r="K68" s="18">
        <f>SUM(B68:D68)-L$4</f>
        <v>525.00001020399304</v>
      </c>
      <c r="L68" s="59">
        <f t="shared" si="0"/>
        <v>525.00001020399304</v>
      </c>
      <c r="M68" s="6">
        <f t="shared" si="1"/>
        <v>7</v>
      </c>
      <c r="N68" s="18">
        <f>IF(M68=0,0,HLOOKUP(M68,$F$3:$L$4,2))</f>
        <v>69.999989796006957</v>
      </c>
      <c r="O68" s="1"/>
      <c r="P68" s="1"/>
      <c r="Q68" s="1"/>
    </row>
    <row r="69" spans="1:18" x14ac:dyDescent="0.3">
      <c r="A69" s="33">
        <v>64</v>
      </c>
      <c r="B69" s="37">
        <v>0</v>
      </c>
      <c r="C69" s="8">
        <v>14</v>
      </c>
      <c r="D69" s="11">
        <v>14</v>
      </c>
      <c r="E69" s="52">
        <f>B69-F$4</f>
        <v>-81.838766568105186</v>
      </c>
      <c r="F69" s="53">
        <f>C69-G$4</f>
        <v>-20.99999737332648</v>
      </c>
      <c r="G69" s="54">
        <f>D69-H$4</f>
        <v>-78.343033381272292</v>
      </c>
      <c r="H69" s="52">
        <f>B69+C69-I$4</f>
        <v>-76.774165748045476</v>
      </c>
      <c r="I69" s="53">
        <f>B69+D69-J$4</f>
        <v>-78.819516395003021</v>
      </c>
      <c r="J69" s="53">
        <f>C69+D69-K$4</f>
        <v>-57.403342345260214</v>
      </c>
      <c r="K69" s="54">
        <f>SUM(B69:D69)-L$4</f>
        <v>-41.999989796006957</v>
      </c>
      <c r="L69" s="58">
        <f t="shared" si="0"/>
        <v>-20.99999737332648</v>
      </c>
      <c r="M69" s="6">
        <f t="shared" si="1"/>
        <v>0</v>
      </c>
      <c r="N69" s="18">
        <f>IF(M69=0,0,HLOOKUP(M69,$F$3:$L$4,2))</f>
        <v>0</v>
      </c>
      <c r="O69" s="1"/>
      <c r="P69" s="68"/>
      <c r="Q69" s="68"/>
      <c r="R69" s="68"/>
    </row>
    <row r="70" spans="1:18" x14ac:dyDescent="0.3">
      <c r="A70" s="33">
        <v>65</v>
      </c>
      <c r="B70" s="37">
        <v>12.25</v>
      </c>
      <c r="C70" s="8">
        <v>35</v>
      </c>
      <c r="D70" s="11">
        <v>0</v>
      </c>
      <c r="E70" s="52">
        <f>B70-F$4</f>
        <v>-69.588766568105186</v>
      </c>
      <c r="F70" s="6">
        <f>C70-G$4</f>
        <v>2.6266735204671932E-6</v>
      </c>
      <c r="G70" s="54">
        <f>D70-H$4</f>
        <v>-92.343033381272292</v>
      </c>
      <c r="H70" s="52">
        <f>B70+C70-I$4</f>
        <v>-43.524165748045476</v>
      </c>
      <c r="I70" s="53">
        <f>B70+D70-J$4</f>
        <v>-80.569516395003021</v>
      </c>
      <c r="J70" s="53">
        <f>C70+D70-K$4</f>
        <v>-50.403342345260214</v>
      </c>
      <c r="K70" s="54">
        <f>SUM(B70:D70)-L$4</f>
        <v>-22.749989796006957</v>
      </c>
      <c r="L70" s="59">
        <f t="shared" si="0"/>
        <v>2.6266735204671932E-6</v>
      </c>
      <c r="M70" s="6">
        <f t="shared" si="1"/>
        <v>2</v>
      </c>
      <c r="N70" s="18">
        <f>IF(M70=0,0,HLOOKUP(M70,$F$3:$L$4,2))</f>
        <v>34.99999737332648</v>
      </c>
      <c r="O70" s="1"/>
      <c r="P70" s="6"/>
      <c r="Q70" s="6"/>
      <c r="R70" s="6"/>
    </row>
    <row r="71" spans="1:18" x14ac:dyDescent="0.3">
      <c r="A71" s="33">
        <v>66</v>
      </c>
      <c r="B71" s="37">
        <v>35</v>
      </c>
      <c r="C71" s="8">
        <v>42</v>
      </c>
      <c r="D71" s="11">
        <v>42</v>
      </c>
      <c r="E71" s="52">
        <f>B71-F$4</f>
        <v>-46.838766568105186</v>
      </c>
      <c r="F71" s="6">
        <f>C71-G$4</f>
        <v>7.0000026266735205</v>
      </c>
      <c r="G71" s="54">
        <f>D71-H$4</f>
        <v>-50.343033381272292</v>
      </c>
      <c r="H71" s="52">
        <f>B71+C71-I$4</f>
        <v>-13.774165748045476</v>
      </c>
      <c r="I71" s="53">
        <f>B71+D71-J$4</f>
        <v>-15.819516395003021</v>
      </c>
      <c r="J71" s="53">
        <f>C71+D71-K$4</f>
        <v>-1.4033423452602136</v>
      </c>
      <c r="K71" s="18">
        <f>SUM(B71:D71)-L$4</f>
        <v>49.000010203993043</v>
      </c>
      <c r="L71" s="59">
        <f t="shared" ref="L71:L82" si="3">MAX(E71:K71)</f>
        <v>49.000010203993043</v>
      </c>
      <c r="M71" s="6">
        <f t="shared" ref="M71:M82" si="4">IF(L71&lt;0,0,MATCH(L71,E71:K71,0))</f>
        <v>7</v>
      </c>
      <c r="N71" s="18">
        <f>IF(M71=0,0,HLOOKUP(M71,$F$3:$L$4,2))</f>
        <v>69.999989796006957</v>
      </c>
      <c r="O71" s="1"/>
      <c r="P71" s="6"/>
      <c r="Q71" s="6"/>
      <c r="R71" s="6"/>
    </row>
    <row r="72" spans="1:18" x14ac:dyDescent="0.3">
      <c r="A72" s="33">
        <v>67</v>
      </c>
      <c r="B72" s="37">
        <v>35</v>
      </c>
      <c r="C72" s="8">
        <v>56</v>
      </c>
      <c r="D72" s="11">
        <v>0</v>
      </c>
      <c r="E72" s="52">
        <f>B72-F$4</f>
        <v>-46.838766568105186</v>
      </c>
      <c r="F72" s="6">
        <f>C72-G$4</f>
        <v>21.00000262667352</v>
      </c>
      <c r="G72" s="54">
        <f>D72-H$4</f>
        <v>-92.343033381272292</v>
      </c>
      <c r="H72" s="17">
        <f>B72+C72-I$4</f>
        <v>0.22583425195452378</v>
      </c>
      <c r="I72" s="53">
        <f>B72+D72-J$4</f>
        <v>-57.819516395003021</v>
      </c>
      <c r="J72" s="53">
        <f>C72+D72-K$4</f>
        <v>-29.403342345260214</v>
      </c>
      <c r="K72" s="18">
        <f>SUM(B72:D72)-L$4</f>
        <v>21.000010203993043</v>
      </c>
      <c r="L72" s="59">
        <f t="shared" si="3"/>
        <v>21.000010203993043</v>
      </c>
      <c r="M72" s="6">
        <f t="shared" si="4"/>
        <v>7</v>
      </c>
      <c r="N72" s="18">
        <f>IF(M72=0,0,HLOOKUP(M72,$F$3:$L$4,2))</f>
        <v>69.999989796006957</v>
      </c>
      <c r="O72" s="1"/>
      <c r="P72" s="6"/>
      <c r="Q72" s="6"/>
      <c r="R72" s="6"/>
    </row>
    <row r="73" spans="1:18" x14ac:dyDescent="0.3">
      <c r="A73" s="33">
        <v>68</v>
      </c>
      <c r="B73" s="37">
        <v>35</v>
      </c>
      <c r="C73" s="8">
        <v>42</v>
      </c>
      <c r="D73" s="11">
        <v>0</v>
      </c>
      <c r="E73" s="52">
        <f>B73-F$4</f>
        <v>-46.838766568105186</v>
      </c>
      <c r="F73" s="6">
        <f>C73-G$4</f>
        <v>7.0000026266735205</v>
      </c>
      <c r="G73" s="54">
        <f>D73-H$4</f>
        <v>-92.343033381272292</v>
      </c>
      <c r="H73" s="52">
        <f>B73+C73-I$4</f>
        <v>-13.774165748045476</v>
      </c>
      <c r="I73" s="53">
        <f>B73+D73-J$4</f>
        <v>-57.819516395003021</v>
      </c>
      <c r="J73" s="53">
        <f>C73+D73-K$4</f>
        <v>-43.403342345260214</v>
      </c>
      <c r="K73" s="18">
        <f>SUM(B73:D73)-L$4</f>
        <v>7.0000102039930425</v>
      </c>
      <c r="L73" s="59">
        <f t="shared" si="3"/>
        <v>7.0000102039930425</v>
      </c>
      <c r="M73" s="6">
        <f t="shared" si="4"/>
        <v>7</v>
      </c>
      <c r="N73" s="18">
        <f>IF(M73=0,0,HLOOKUP(M73,$F$3:$L$4,2))</f>
        <v>69.999989796006957</v>
      </c>
      <c r="O73" s="1"/>
      <c r="P73" s="6"/>
      <c r="Q73" s="6"/>
      <c r="R73" s="6"/>
    </row>
    <row r="74" spans="1:18" x14ac:dyDescent="0.3">
      <c r="A74" s="33">
        <v>69</v>
      </c>
      <c r="B74" s="37">
        <v>42</v>
      </c>
      <c r="C74" s="8">
        <v>52.5</v>
      </c>
      <c r="D74" s="11">
        <v>7</v>
      </c>
      <c r="E74" s="52">
        <f>B74-F$4</f>
        <v>-39.838766568105186</v>
      </c>
      <c r="F74" s="6">
        <f>C74-G$4</f>
        <v>17.50000262667352</v>
      </c>
      <c r="G74" s="54">
        <f>D74-H$4</f>
        <v>-85.343033381272292</v>
      </c>
      <c r="H74" s="17">
        <f>B74+C74-I$4</f>
        <v>3.7258342519545238</v>
      </c>
      <c r="I74" s="53">
        <f>B74+D74-J$4</f>
        <v>-43.819516395003021</v>
      </c>
      <c r="J74" s="53">
        <f>C74+D74-K$4</f>
        <v>-25.903342345260214</v>
      </c>
      <c r="K74" s="18">
        <f>SUM(B74:D74)-L$4</f>
        <v>31.500010203993043</v>
      </c>
      <c r="L74" s="59">
        <f t="shared" si="3"/>
        <v>31.500010203993043</v>
      </c>
      <c r="M74" s="6">
        <f t="shared" si="4"/>
        <v>7</v>
      </c>
      <c r="N74" s="18">
        <f>IF(M74=0,0,HLOOKUP(M74,$F$3:$L$4,2))</f>
        <v>69.999989796006957</v>
      </c>
      <c r="O74" s="1"/>
      <c r="P74" s="6"/>
      <c r="Q74" s="6"/>
      <c r="R74" s="6"/>
    </row>
    <row r="75" spans="1:18" x14ac:dyDescent="0.3">
      <c r="A75" s="33">
        <v>70</v>
      </c>
      <c r="B75" s="37">
        <v>21</v>
      </c>
      <c r="C75" s="8">
        <v>21</v>
      </c>
      <c r="D75" s="11">
        <v>7</v>
      </c>
      <c r="E75" s="52">
        <f>B75-F$4</f>
        <v>-60.838766568105186</v>
      </c>
      <c r="F75" s="53">
        <f>C75-G$4</f>
        <v>-13.99999737332648</v>
      </c>
      <c r="G75" s="54">
        <f>D75-H$4</f>
        <v>-85.343033381272292</v>
      </c>
      <c r="H75" s="52">
        <f>B75+C75-I$4</f>
        <v>-48.774165748045476</v>
      </c>
      <c r="I75" s="53">
        <f>B75+D75-J$4</f>
        <v>-64.819516395003021</v>
      </c>
      <c r="J75" s="53">
        <f>C75+D75-K$4</f>
        <v>-57.403342345260214</v>
      </c>
      <c r="K75" s="54">
        <f>SUM(B75:D75)-L$4</f>
        <v>-20.999989796006957</v>
      </c>
      <c r="L75" s="58">
        <f t="shared" si="3"/>
        <v>-13.99999737332648</v>
      </c>
      <c r="M75" s="6">
        <f t="shared" si="4"/>
        <v>0</v>
      </c>
      <c r="N75" s="18">
        <f>IF(M75=0,0,HLOOKUP(M75,$F$3:$L$4,2))</f>
        <v>0</v>
      </c>
      <c r="O75" s="1"/>
      <c r="P75" s="6"/>
      <c r="Q75" s="6"/>
      <c r="R75" s="6"/>
    </row>
    <row r="76" spans="1:18" x14ac:dyDescent="0.3">
      <c r="A76" s="33">
        <v>71</v>
      </c>
      <c r="B76" s="37">
        <v>27.650000000000002</v>
      </c>
      <c r="C76" s="8">
        <v>48.65</v>
      </c>
      <c r="D76" s="11">
        <v>27.650000000000002</v>
      </c>
      <c r="E76" s="52">
        <f>B76-F$4</f>
        <v>-54.18876656810518</v>
      </c>
      <c r="F76" s="6">
        <f>C76-G$4</f>
        <v>13.650002626673519</v>
      </c>
      <c r="G76" s="54">
        <f>D76-H$4</f>
        <v>-64.693033381272286</v>
      </c>
      <c r="H76" s="52">
        <f>B76+C76-I$4</f>
        <v>-14.474165748045479</v>
      </c>
      <c r="I76" s="53">
        <f>B76+D76-J$4</f>
        <v>-37.519516395003016</v>
      </c>
      <c r="J76" s="53">
        <f>C76+D76-K$4</f>
        <v>-9.1033423452602165</v>
      </c>
      <c r="K76" s="18">
        <f>SUM(B76:D76)-L$4</f>
        <v>33.950010203993045</v>
      </c>
      <c r="L76" s="59">
        <f t="shared" si="3"/>
        <v>33.950010203993045</v>
      </c>
      <c r="M76" s="6">
        <f t="shared" si="4"/>
        <v>7</v>
      </c>
      <c r="N76" s="18">
        <f>IF(M76=0,0,HLOOKUP(M76,$F$3:$L$4,2))</f>
        <v>69.999989796006957</v>
      </c>
      <c r="O76" s="1"/>
      <c r="P76" s="6"/>
      <c r="Q76" s="6"/>
      <c r="R76" s="6"/>
    </row>
    <row r="77" spans="1:18" x14ac:dyDescent="0.3">
      <c r="A77" s="33">
        <v>72</v>
      </c>
      <c r="B77" s="37">
        <v>0</v>
      </c>
      <c r="C77" s="8">
        <v>56</v>
      </c>
      <c r="D77" s="11">
        <v>35</v>
      </c>
      <c r="E77" s="52">
        <f>B77-F$4</f>
        <v>-81.838766568105186</v>
      </c>
      <c r="F77" s="6">
        <f>C77-G$4</f>
        <v>21.00000262667352</v>
      </c>
      <c r="G77" s="54">
        <f>D77-H$4</f>
        <v>-57.343033381272292</v>
      </c>
      <c r="H77" s="52">
        <f>B77+C77-I$4</f>
        <v>-34.774165748045476</v>
      </c>
      <c r="I77" s="53">
        <f>B77+D77-J$4</f>
        <v>-57.819516395003021</v>
      </c>
      <c r="J77" s="6">
        <f>C77+D77-K$4</f>
        <v>5.5966576547397864</v>
      </c>
      <c r="K77" s="18">
        <f>SUM(B77:D77)-L$4</f>
        <v>21.000010203993043</v>
      </c>
      <c r="L77" s="59">
        <f t="shared" si="3"/>
        <v>21.000010203993043</v>
      </c>
      <c r="M77" s="6">
        <f t="shared" si="4"/>
        <v>7</v>
      </c>
      <c r="N77" s="18">
        <f>IF(M77=0,0,HLOOKUP(M77,$F$3:$L$4,2))</f>
        <v>69.999989796006957</v>
      </c>
      <c r="O77" s="1"/>
      <c r="P77" s="6"/>
      <c r="Q77" s="6"/>
      <c r="R77" s="6"/>
    </row>
    <row r="78" spans="1:18" x14ac:dyDescent="0.3">
      <c r="A78" s="33">
        <v>73</v>
      </c>
      <c r="B78" s="37">
        <v>0</v>
      </c>
      <c r="C78" s="8">
        <v>7</v>
      </c>
      <c r="D78" s="11">
        <v>0</v>
      </c>
      <c r="E78" s="52">
        <f>B78-F$4</f>
        <v>-81.838766568105186</v>
      </c>
      <c r="F78" s="53">
        <f>C78-G$4</f>
        <v>-27.99999737332648</v>
      </c>
      <c r="G78" s="54">
        <f>D78-H$4</f>
        <v>-92.343033381272292</v>
      </c>
      <c r="H78" s="52">
        <f>B78+C78-I$4</f>
        <v>-83.774165748045476</v>
      </c>
      <c r="I78" s="53">
        <f>B78+D78-J$4</f>
        <v>-92.819516395003021</v>
      </c>
      <c r="J78" s="53">
        <f>C78+D78-K$4</f>
        <v>-78.403342345260214</v>
      </c>
      <c r="K78" s="54">
        <f>SUM(B78:D78)-L$4</f>
        <v>-62.999989796006957</v>
      </c>
      <c r="L78" s="58">
        <f t="shared" si="3"/>
        <v>-27.99999737332648</v>
      </c>
      <c r="M78" s="6">
        <f t="shared" si="4"/>
        <v>0</v>
      </c>
      <c r="N78" s="18">
        <f>IF(M78=0,0,HLOOKUP(M78,$F$3:$L$4,2))</f>
        <v>0</v>
      </c>
      <c r="O78" s="1"/>
      <c r="P78" s="6"/>
      <c r="Q78" s="6"/>
      <c r="R78" s="6"/>
    </row>
    <row r="79" spans="1:18" x14ac:dyDescent="0.3">
      <c r="A79" s="33">
        <v>74</v>
      </c>
      <c r="B79" s="37">
        <v>35</v>
      </c>
      <c r="C79" s="8">
        <v>35</v>
      </c>
      <c r="D79" s="11">
        <v>56</v>
      </c>
      <c r="E79" s="52">
        <f>B79-F$4</f>
        <v>-46.838766568105186</v>
      </c>
      <c r="F79" s="6">
        <f>C79-G$4</f>
        <v>2.6266735204671932E-6</v>
      </c>
      <c r="G79" s="54">
        <f>D79-H$4</f>
        <v>-36.343033381272292</v>
      </c>
      <c r="H79" s="52">
        <f>B79+C79-I$4</f>
        <v>-20.774165748045476</v>
      </c>
      <c r="I79" s="53">
        <f>B79+D79-J$4</f>
        <v>-1.8195163950030206</v>
      </c>
      <c r="J79" s="6">
        <f>C79+D79-K$4</f>
        <v>5.5966576547397864</v>
      </c>
      <c r="K79" s="18">
        <f>SUM(B79:D79)-L$4</f>
        <v>56.000010203993043</v>
      </c>
      <c r="L79" s="59">
        <f t="shared" si="3"/>
        <v>56.000010203993043</v>
      </c>
      <c r="M79" s="6">
        <f t="shared" si="4"/>
        <v>7</v>
      </c>
      <c r="N79" s="18">
        <f>IF(M79=0,0,HLOOKUP(M79,$F$3:$L$4,2))</f>
        <v>69.999989796006957</v>
      </c>
      <c r="O79" s="1"/>
      <c r="P79" s="6"/>
      <c r="Q79" s="6"/>
      <c r="R79" s="6"/>
    </row>
    <row r="80" spans="1:18" x14ac:dyDescent="0.3">
      <c r="A80" s="33">
        <v>75</v>
      </c>
      <c r="B80" s="37">
        <v>21</v>
      </c>
      <c r="C80" s="8">
        <v>28</v>
      </c>
      <c r="D80" s="11">
        <v>28</v>
      </c>
      <c r="E80" s="52">
        <f>B80-F$4</f>
        <v>-60.838766568105186</v>
      </c>
      <c r="F80" s="53">
        <f>C80-G$4</f>
        <v>-6.9999973733264795</v>
      </c>
      <c r="G80" s="54">
        <f>D80-H$4</f>
        <v>-64.343033381272292</v>
      </c>
      <c r="H80" s="52">
        <f>B80+C80-I$4</f>
        <v>-41.774165748045476</v>
      </c>
      <c r="I80" s="53">
        <f>B80+D80-J$4</f>
        <v>-43.819516395003021</v>
      </c>
      <c r="J80" s="53">
        <f>C80+D80-K$4</f>
        <v>-29.403342345260214</v>
      </c>
      <c r="K80" s="18">
        <f>SUM(B80:D80)-L$4</f>
        <v>7.0000102039930425</v>
      </c>
      <c r="L80" s="59">
        <f t="shared" si="3"/>
        <v>7.0000102039930425</v>
      </c>
      <c r="M80" s="6">
        <f t="shared" si="4"/>
        <v>7</v>
      </c>
      <c r="N80" s="18">
        <f>IF(M80=0,0,HLOOKUP(M80,$F$3:$L$4,2))</f>
        <v>69.999989796006957</v>
      </c>
      <c r="O80" s="1"/>
      <c r="P80" s="6"/>
      <c r="Q80" s="6"/>
      <c r="R80" s="6"/>
    </row>
    <row r="81" spans="1:18" x14ac:dyDescent="0.3">
      <c r="A81" s="33">
        <v>76</v>
      </c>
      <c r="B81" s="37">
        <v>0</v>
      </c>
      <c r="C81" s="8">
        <v>42</v>
      </c>
      <c r="D81" s="11">
        <v>7</v>
      </c>
      <c r="E81" s="52">
        <f>B81-F$4</f>
        <v>-81.838766568105186</v>
      </c>
      <c r="F81" s="6">
        <f>C81-G$4</f>
        <v>7.0000026266735205</v>
      </c>
      <c r="G81" s="54">
        <f>D81-H$4</f>
        <v>-85.343033381272292</v>
      </c>
      <c r="H81" s="52">
        <f>B81+C81-I$4</f>
        <v>-48.774165748045476</v>
      </c>
      <c r="I81" s="53">
        <f>B81+D81-J$4</f>
        <v>-85.819516395003021</v>
      </c>
      <c r="J81" s="53">
        <f>C81+D81-K$4</f>
        <v>-36.403342345260214</v>
      </c>
      <c r="K81" s="54">
        <f>SUM(B81:D81)-L$4</f>
        <v>-20.999989796006957</v>
      </c>
      <c r="L81" s="59">
        <f t="shared" si="3"/>
        <v>7.0000026266735205</v>
      </c>
      <c r="M81" s="6">
        <f t="shared" si="4"/>
        <v>2</v>
      </c>
      <c r="N81" s="18">
        <f>IF(M81=0,0,HLOOKUP(M81,$F$3:$L$4,2))</f>
        <v>34.99999737332648</v>
      </c>
      <c r="O81" s="1"/>
      <c r="P81" s="6"/>
      <c r="Q81" s="6"/>
      <c r="R81" s="6"/>
    </row>
    <row r="82" spans="1:18" ht="15" thickBot="1" x14ac:dyDescent="0.35">
      <c r="A82" s="34">
        <v>77</v>
      </c>
      <c r="B82" s="38">
        <v>35</v>
      </c>
      <c r="C82" s="12">
        <v>35</v>
      </c>
      <c r="D82" s="13">
        <v>1.75</v>
      </c>
      <c r="E82" s="56">
        <f>B82-F$4</f>
        <v>-46.838766568105186</v>
      </c>
      <c r="F82" s="20">
        <f>C82-G$4</f>
        <v>2.6266735204671932E-6</v>
      </c>
      <c r="G82" s="55">
        <f>D82-H$4</f>
        <v>-90.593033381272292</v>
      </c>
      <c r="H82" s="56">
        <f>B82+C82-I$4</f>
        <v>-20.774165748045476</v>
      </c>
      <c r="I82" s="57">
        <f>B82+D82-J$4</f>
        <v>-56.069516395003021</v>
      </c>
      <c r="J82" s="57">
        <f>C82+D82-K$4</f>
        <v>-48.653342345260214</v>
      </c>
      <c r="K82" s="21">
        <f>SUM(B82:D82)-L$4</f>
        <v>1.7500102039930425</v>
      </c>
      <c r="L82" s="60">
        <f t="shared" si="3"/>
        <v>1.7500102039930425</v>
      </c>
      <c r="M82" s="20">
        <f t="shared" si="4"/>
        <v>7</v>
      </c>
      <c r="N82" s="21">
        <f>IF(M82=0,0,HLOOKUP(M82,$F$3:$L$4,2))</f>
        <v>69.999989796006957</v>
      </c>
      <c r="O82" s="1"/>
      <c r="P82" s="6"/>
      <c r="Q82" s="6"/>
      <c r="R82" s="6"/>
    </row>
    <row r="83" spans="1:18" x14ac:dyDescent="0.3">
      <c r="P83" s="7"/>
      <c r="Q83" s="7"/>
      <c r="R8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409D6-F96B-4F8B-88A1-1AC52A82FEAB}">
  <dimension ref="A3:Q82"/>
  <sheetViews>
    <sheetView workbookViewId="0">
      <selection activeCell="M6" sqref="M6"/>
    </sheetView>
  </sheetViews>
  <sheetFormatPr defaultRowHeight="14.4" x14ac:dyDescent="0.3"/>
  <sheetData>
    <row r="3" spans="1:17" x14ac:dyDescent="0.3">
      <c r="A3" s="1"/>
      <c r="B3" s="1"/>
      <c r="C3" s="1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/>
      <c r="L3" s="1" t="s">
        <v>1</v>
      </c>
      <c r="M3" s="2">
        <f>SUM(M6:M82)-500*Q82</f>
        <v>3398.5947377230286</v>
      </c>
      <c r="N3" s="2"/>
      <c r="O3" s="1"/>
      <c r="P3" s="1"/>
      <c r="Q3" s="1"/>
    </row>
    <row r="4" spans="1:17" x14ac:dyDescent="0.3">
      <c r="A4" s="1"/>
      <c r="B4" s="1"/>
      <c r="C4" s="1" t="s">
        <v>2</v>
      </c>
      <c r="D4" s="3">
        <v>46.870594918737837</v>
      </c>
      <c r="E4" s="3">
        <v>34.997957394407507</v>
      </c>
      <c r="F4" s="3">
        <v>40.393285348547913</v>
      </c>
      <c r="G4" s="3">
        <v>69.990555038390255</v>
      </c>
      <c r="H4" s="3">
        <v>69.977188625135682</v>
      </c>
      <c r="I4" s="3">
        <v>55.986572144695494</v>
      </c>
      <c r="J4" s="3">
        <v>76.634569746150675</v>
      </c>
      <c r="K4" s="1"/>
      <c r="L4" s="1"/>
      <c r="M4" s="1"/>
      <c r="N4" s="1"/>
      <c r="O4" s="1"/>
      <c r="P4" s="1"/>
      <c r="Q4" s="1"/>
    </row>
    <row r="5" spans="1:17" ht="27" x14ac:dyDescent="0.3">
      <c r="A5" s="1" t="s">
        <v>4</v>
      </c>
      <c r="B5" s="1" t="s">
        <v>5</v>
      </c>
      <c r="C5" s="1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  <c r="K5" s="1" t="s">
        <v>11</v>
      </c>
      <c r="L5" s="1" t="s">
        <v>12</v>
      </c>
      <c r="M5" s="1" t="s">
        <v>13</v>
      </c>
      <c r="N5" s="1"/>
      <c r="O5" s="1"/>
      <c r="P5" s="1"/>
      <c r="Q5" s="1"/>
    </row>
    <row r="6" spans="1:17" x14ac:dyDescent="0.3">
      <c r="A6" s="5">
        <v>3.5</v>
      </c>
      <c r="B6" s="5">
        <v>7</v>
      </c>
      <c r="C6" s="5">
        <v>3.5</v>
      </c>
      <c r="D6" s="1">
        <f t="shared" ref="D6:F37" si="0">A6-D$4</f>
        <v>-43.370594918737837</v>
      </c>
      <c r="E6" s="1">
        <f t="shared" si="0"/>
        <v>-27.997957394407507</v>
      </c>
      <c r="F6" s="1">
        <f t="shared" si="0"/>
        <v>-36.893285348547913</v>
      </c>
      <c r="G6" s="1">
        <f t="shared" ref="G6:G69" si="1">A6+B6-G$4</f>
        <v>-59.490555038390255</v>
      </c>
      <c r="H6" s="1">
        <f t="shared" ref="H6:H69" si="2">A6+C6-H$4</f>
        <v>-62.977188625135682</v>
      </c>
      <c r="I6" s="1">
        <f t="shared" ref="I6:I69" si="3">B6+C6-I$4</f>
        <v>-45.486572144695494</v>
      </c>
      <c r="J6" s="1">
        <f t="shared" ref="J6:J69" si="4">SUM(A6:C6)-J$4</f>
        <v>-62.634569746150675</v>
      </c>
      <c r="K6" s="1">
        <f t="shared" ref="K6:K69" si="5">MAX(D6:J6)</f>
        <v>-27.997957394407507</v>
      </c>
      <c r="L6" s="1">
        <f t="shared" ref="L6:L69" si="6">IF(K6&lt;0,0,MATCH(K6,D6:J6,0))</f>
        <v>0</v>
      </c>
      <c r="M6" s="1">
        <f>IF(L6=0,0,HLOOKUP(L6,$D$3:$J$4,2))</f>
        <v>0</v>
      </c>
      <c r="N6" s="1"/>
      <c r="O6" s="1"/>
      <c r="P6" s="1"/>
      <c r="Q6" s="1"/>
    </row>
    <row r="7" spans="1:17" x14ac:dyDescent="0.3">
      <c r="A7" s="5">
        <v>17.5</v>
      </c>
      <c r="B7" s="5">
        <v>35</v>
      </c>
      <c r="C7" s="5">
        <v>3.5</v>
      </c>
      <c r="D7" s="1">
        <f t="shared" si="0"/>
        <v>-29.370594918737837</v>
      </c>
      <c r="E7" s="1">
        <f t="shared" si="0"/>
        <v>2.0426055924929187E-3</v>
      </c>
      <c r="F7" s="1">
        <f t="shared" si="0"/>
        <v>-36.893285348547913</v>
      </c>
      <c r="G7" s="1">
        <f t="shared" si="1"/>
        <v>-17.490555038390255</v>
      </c>
      <c r="H7" s="1">
        <f t="shared" si="2"/>
        <v>-48.977188625135682</v>
      </c>
      <c r="I7" s="1">
        <f t="shared" si="3"/>
        <v>-17.486572144695494</v>
      </c>
      <c r="J7" s="1">
        <f t="shared" si="4"/>
        <v>-20.634569746150675</v>
      </c>
      <c r="K7" s="1">
        <f t="shared" si="5"/>
        <v>2.0426055924929187E-3</v>
      </c>
      <c r="L7" s="1">
        <f t="shared" si="6"/>
        <v>2</v>
      </c>
      <c r="M7" s="1">
        <f t="shared" ref="M7:M70" si="7">IF(L7=0,0,HLOOKUP(L7,$D$3:$J$4,2))</f>
        <v>34.997957394407507</v>
      </c>
      <c r="N7" s="1"/>
      <c r="O7" s="1"/>
      <c r="P7" s="1"/>
      <c r="Q7" s="1"/>
    </row>
    <row r="8" spans="1:17" x14ac:dyDescent="0.3">
      <c r="A8" s="5">
        <v>28</v>
      </c>
      <c r="B8" s="5">
        <v>28</v>
      </c>
      <c r="C8" s="5">
        <v>49</v>
      </c>
      <c r="D8" s="1">
        <f t="shared" si="0"/>
        <v>-18.870594918737837</v>
      </c>
      <c r="E8" s="1">
        <f t="shared" si="0"/>
        <v>-6.9979573944075071</v>
      </c>
      <c r="F8" s="1">
        <f t="shared" si="0"/>
        <v>8.6067146514520871</v>
      </c>
      <c r="G8" s="1">
        <f t="shared" si="1"/>
        <v>-13.990555038390255</v>
      </c>
      <c r="H8" s="1">
        <f t="shared" si="2"/>
        <v>7.0228113748643182</v>
      </c>
      <c r="I8" s="1">
        <f t="shared" si="3"/>
        <v>21.013427855304506</v>
      </c>
      <c r="J8" s="1">
        <f t="shared" si="4"/>
        <v>28.365430253849325</v>
      </c>
      <c r="K8" s="1">
        <f t="shared" si="5"/>
        <v>28.365430253849325</v>
      </c>
      <c r="L8" s="1">
        <f t="shared" si="6"/>
        <v>7</v>
      </c>
      <c r="M8" s="1">
        <f t="shared" si="7"/>
        <v>76.634569746150675</v>
      </c>
      <c r="N8" s="1"/>
      <c r="O8" s="1" t="s">
        <v>0</v>
      </c>
      <c r="P8" s="1" t="s">
        <v>14</v>
      </c>
      <c r="Q8" s="1"/>
    </row>
    <row r="9" spans="1:17" x14ac:dyDescent="0.3">
      <c r="A9" s="5">
        <v>70</v>
      </c>
      <c r="B9" s="5">
        <v>70</v>
      </c>
      <c r="C9" s="5">
        <v>0</v>
      </c>
      <c r="D9" s="1">
        <f t="shared" si="0"/>
        <v>23.129405081262163</v>
      </c>
      <c r="E9" s="1">
        <f t="shared" si="0"/>
        <v>35.002042605592493</v>
      </c>
      <c r="F9" s="1">
        <f t="shared" si="0"/>
        <v>-40.393285348547913</v>
      </c>
      <c r="G9" s="1">
        <f t="shared" si="1"/>
        <v>70.009444961609745</v>
      </c>
      <c r="H9" s="1">
        <f t="shared" si="2"/>
        <v>2.2811374864318168E-2</v>
      </c>
      <c r="I9" s="1">
        <f t="shared" si="3"/>
        <v>14.013427855304506</v>
      </c>
      <c r="J9" s="1">
        <f t="shared" si="4"/>
        <v>63.365430253849325</v>
      </c>
      <c r="K9" s="1">
        <f t="shared" si="5"/>
        <v>70.009444961609745</v>
      </c>
      <c r="L9" s="1">
        <f t="shared" si="6"/>
        <v>4</v>
      </c>
      <c r="M9" s="1">
        <f t="shared" si="7"/>
        <v>69.990555038390255</v>
      </c>
      <c r="N9" s="1"/>
      <c r="O9" s="1">
        <v>0</v>
      </c>
      <c r="P9" s="1">
        <f>COUNTIF($L$6:$L$82,O9)</f>
        <v>23</v>
      </c>
      <c r="Q9" s="1"/>
    </row>
    <row r="10" spans="1:17" x14ac:dyDescent="0.3">
      <c r="A10" s="5">
        <v>0</v>
      </c>
      <c r="B10" s="5">
        <v>7</v>
      </c>
      <c r="C10" s="5">
        <v>14</v>
      </c>
      <c r="D10" s="1">
        <f t="shared" si="0"/>
        <v>-46.870594918737837</v>
      </c>
      <c r="E10" s="1">
        <f t="shared" si="0"/>
        <v>-27.997957394407507</v>
      </c>
      <c r="F10" s="1">
        <f t="shared" si="0"/>
        <v>-26.393285348547913</v>
      </c>
      <c r="G10" s="1">
        <f t="shared" si="1"/>
        <v>-62.990555038390255</v>
      </c>
      <c r="H10" s="1">
        <f t="shared" si="2"/>
        <v>-55.977188625135682</v>
      </c>
      <c r="I10" s="1">
        <f t="shared" si="3"/>
        <v>-34.986572144695494</v>
      </c>
      <c r="J10" s="1">
        <f t="shared" si="4"/>
        <v>-55.634569746150675</v>
      </c>
      <c r="K10" s="1">
        <f t="shared" si="5"/>
        <v>-26.393285348547913</v>
      </c>
      <c r="L10" s="1">
        <f t="shared" si="6"/>
        <v>0</v>
      </c>
      <c r="M10" s="1">
        <f t="shared" si="7"/>
        <v>0</v>
      </c>
      <c r="N10" s="1"/>
      <c r="O10" s="1">
        <v>1</v>
      </c>
      <c r="P10" s="1">
        <f t="shared" ref="P10:P16" si="8">COUNTIF($L$6:$L$82,O10)</f>
        <v>0</v>
      </c>
      <c r="Q10" s="1"/>
    </row>
    <row r="11" spans="1:17" x14ac:dyDescent="0.3">
      <c r="A11" s="5">
        <v>0</v>
      </c>
      <c r="B11" s="5">
        <v>70</v>
      </c>
      <c r="C11" s="5">
        <v>0</v>
      </c>
      <c r="D11" s="1">
        <f t="shared" si="0"/>
        <v>-46.870594918737837</v>
      </c>
      <c r="E11" s="1">
        <f t="shared" si="0"/>
        <v>35.002042605592493</v>
      </c>
      <c r="F11" s="1">
        <f t="shared" si="0"/>
        <v>-40.393285348547913</v>
      </c>
      <c r="G11" s="1">
        <f t="shared" si="1"/>
        <v>9.4449616097449507E-3</v>
      </c>
      <c r="H11" s="1">
        <f t="shared" si="2"/>
        <v>-69.977188625135682</v>
      </c>
      <c r="I11" s="1">
        <f t="shared" si="3"/>
        <v>14.013427855304506</v>
      </c>
      <c r="J11" s="1">
        <f t="shared" si="4"/>
        <v>-6.6345697461506745</v>
      </c>
      <c r="K11" s="1">
        <f t="shared" si="5"/>
        <v>35.002042605592493</v>
      </c>
      <c r="L11" s="1">
        <f t="shared" si="6"/>
        <v>2</v>
      </c>
      <c r="M11" s="1">
        <f t="shared" si="7"/>
        <v>34.997957394407507</v>
      </c>
      <c r="N11" s="1"/>
      <c r="O11" s="1">
        <v>2</v>
      </c>
      <c r="P11" s="1">
        <f t="shared" si="8"/>
        <v>15</v>
      </c>
      <c r="Q11" s="1"/>
    </row>
    <row r="12" spans="1:17" x14ac:dyDescent="0.3">
      <c r="A12" s="5">
        <v>21</v>
      </c>
      <c r="B12" s="5">
        <v>35</v>
      </c>
      <c r="C12" s="5">
        <v>10.5</v>
      </c>
      <c r="D12" s="1">
        <f t="shared" si="0"/>
        <v>-25.870594918737837</v>
      </c>
      <c r="E12" s="1">
        <f t="shared" si="0"/>
        <v>2.0426055924929187E-3</v>
      </c>
      <c r="F12" s="1">
        <f t="shared" si="0"/>
        <v>-29.893285348547913</v>
      </c>
      <c r="G12" s="1">
        <f t="shared" si="1"/>
        <v>-13.990555038390255</v>
      </c>
      <c r="H12" s="1">
        <f t="shared" si="2"/>
        <v>-38.477188625135682</v>
      </c>
      <c r="I12" s="1">
        <f t="shared" si="3"/>
        <v>-10.486572144695494</v>
      </c>
      <c r="J12" s="1">
        <f t="shared" si="4"/>
        <v>-10.134569746150675</v>
      </c>
      <c r="K12" s="1">
        <f t="shared" si="5"/>
        <v>2.0426055924929187E-3</v>
      </c>
      <c r="L12" s="1">
        <f t="shared" si="6"/>
        <v>2</v>
      </c>
      <c r="M12" s="1">
        <f t="shared" si="7"/>
        <v>34.997957394407507</v>
      </c>
      <c r="N12" s="1"/>
      <c r="O12" s="1">
        <v>3</v>
      </c>
      <c r="P12" s="1">
        <f t="shared" si="8"/>
        <v>0</v>
      </c>
      <c r="Q12" s="1"/>
    </row>
    <row r="13" spans="1:17" x14ac:dyDescent="0.3">
      <c r="A13" s="5">
        <v>7</v>
      </c>
      <c r="B13" s="5">
        <v>21</v>
      </c>
      <c r="C13" s="5">
        <v>0</v>
      </c>
      <c r="D13" s="1">
        <f t="shared" si="0"/>
        <v>-39.870594918737837</v>
      </c>
      <c r="E13" s="1">
        <f t="shared" si="0"/>
        <v>-13.997957394407507</v>
      </c>
      <c r="F13" s="1">
        <f t="shared" si="0"/>
        <v>-40.393285348547913</v>
      </c>
      <c r="G13" s="1">
        <f t="shared" si="1"/>
        <v>-41.990555038390255</v>
      </c>
      <c r="H13" s="1">
        <f t="shared" si="2"/>
        <v>-62.977188625135682</v>
      </c>
      <c r="I13" s="1">
        <f t="shared" si="3"/>
        <v>-34.986572144695494</v>
      </c>
      <c r="J13" s="1">
        <f t="shared" si="4"/>
        <v>-48.634569746150675</v>
      </c>
      <c r="K13" s="1">
        <f t="shared" si="5"/>
        <v>-13.997957394407507</v>
      </c>
      <c r="L13" s="1">
        <f t="shared" si="6"/>
        <v>0</v>
      </c>
      <c r="M13" s="1">
        <f t="shared" si="7"/>
        <v>0</v>
      </c>
      <c r="N13" s="1"/>
      <c r="O13" s="1">
        <v>4</v>
      </c>
      <c r="P13" s="1">
        <f t="shared" si="8"/>
        <v>6</v>
      </c>
      <c r="Q13" s="1"/>
    </row>
    <row r="14" spans="1:17" x14ac:dyDescent="0.3">
      <c r="A14" s="5">
        <v>5.25</v>
      </c>
      <c r="B14" s="5">
        <v>7</v>
      </c>
      <c r="C14" s="5">
        <v>2.1</v>
      </c>
      <c r="D14" s="1">
        <f t="shared" si="0"/>
        <v>-41.620594918737837</v>
      </c>
      <c r="E14" s="1">
        <f t="shared" si="0"/>
        <v>-27.997957394407507</v>
      </c>
      <c r="F14" s="1">
        <f t="shared" si="0"/>
        <v>-38.293285348547911</v>
      </c>
      <c r="G14" s="1">
        <f t="shared" si="1"/>
        <v>-57.740555038390255</v>
      </c>
      <c r="H14" s="1">
        <f t="shared" si="2"/>
        <v>-62.62718862513568</v>
      </c>
      <c r="I14" s="1">
        <f t="shared" si="3"/>
        <v>-46.886572144695492</v>
      </c>
      <c r="J14" s="1">
        <f t="shared" si="4"/>
        <v>-62.284569746150673</v>
      </c>
      <c r="K14" s="1">
        <f t="shared" si="5"/>
        <v>-27.997957394407507</v>
      </c>
      <c r="L14" s="1">
        <f t="shared" si="6"/>
        <v>0</v>
      </c>
      <c r="M14" s="1">
        <f t="shared" si="7"/>
        <v>0</v>
      </c>
      <c r="N14" s="1"/>
      <c r="O14" s="1">
        <v>5</v>
      </c>
      <c r="P14" s="1">
        <f t="shared" si="8"/>
        <v>2</v>
      </c>
      <c r="Q14" s="1"/>
    </row>
    <row r="15" spans="1:17" x14ac:dyDescent="0.3">
      <c r="A15" s="5">
        <v>21</v>
      </c>
      <c r="B15" s="5">
        <v>28</v>
      </c>
      <c r="C15" s="5">
        <v>28</v>
      </c>
      <c r="D15" s="1">
        <f t="shared" si="0"/>
        <v>-25.870594918737837</v>
      </c>
      <c r="E15" s="1">
        <f t="shared" si="0"/>
        <v>-6.9979573944075071</v>
      </c>
      <c r="F15" s="1">
        <f t="shared" si="0"/>
        <v>-12.393285348547913</v>
      </c>
      <c r="G15" s="1">
        <f t="shared" si="1"/>
        <v>-20.990555038390255</v>
      </c>
      <c r="H15" s="1">
        <f t="shared" si="2"/>
        <v>-20.977188625135682</v>
      </c>
      <c r="I15" s="1">
        <f t="shared" si="3"/>
        <v>1.3427855304506409E-2</v>
      </c>
      <c r="J15" s="1">
        <f t="shared" si="4"/>
        <v>0.36543025384932548</v>
      </c>
      <c r="K15" s="1">
        <f t="shared" si="5"/>
        <v>0.36543025384932548</v>
      </c>
      <c r="L15" s="1">
        <f t="shared" si="6"/>
        <v>7</v>
      </c>
      <c r="M15" s="1">
        <f t="shared" si="7"/>
        <v>76.634569746150675</v>
      </c>
      <c r="N15" s="1"/>
      <c r="O15" s="1">
        <v>6</v>
      </c>
      <c r="P15" s="1">
        <f t="shared" si="8"/>
        <v>3</v>
      </c>
      <c r="Q15" s="1"/>
    </row>
    <row r="16" spans="1:17" x14ac:dyDescent="0.3">
      <c r="A16" s="5">
        <v>35</v>
      </c>
      <c r="B16" s="5">
        <v>49</v>
      </c>
      <c r="C16" s="5">
        <v>21</v>
      </c>
      <c r="D16" s="1">
        <f t="shared" si="0"/>
        <v>-11.870594918737837</v>
      </c>
      <c r="E16" s="1">
        <f t="shared" si="0"/>
        <v>14.002042605592493</v>
      </c>
      <c r="F16" s="1">
        <f t="shared" si="0"/>
        <v>-19.393285348547913</v>
      </c>
      <c r="G16" s="1">
        <f t="shared" si="1"/>
        <v>14.009444961609745</v>
      </c>
      <c r="H16" s="1">
        <f t="shared" si="2"/>
        <v>-13.977188625135682</v>
      </c>
      <c r="I16" s="1">
        <f t="shared" si="3"/>
        <v>14.013427855304506</v>
      </c>
      <c r="J16" s="1">
        <f t="shared" si="4"/>
        <v>28.365430253849325</v>
      </c>
      <c r="K16" s="1">
        <f t="shared" si="5"/>
        <v>28.365430253849325</v>
      </c>
      <c r="L16" s="1">
        <f t="shared" si="6"/>
        <v>7</v>
      </c>
      <c r="M16" s="1">
        <f t="shared" si="7"/>
        <v>76.634569746150675</v>
      </c>
      <c r="N16" s="1"/>
      <c r="O16" s="1">
        <v>7</v>
      </c>
      <c r="P16" s="1">
        <f t="shared" si="8"/>
        <v>28</v>
      </c>
      <c r="Q16" s="1"/>
    </row>
    <row r="17" spans="1:17" x14ac:dyDescent="0.3">
      <c r="A17" s="5">
        <v>21</v>
      </c>
      <c r="B17" s="5">
        <v>21</v>
      </c>
      <c r="C17" s="5">
        <v>21</v>
      </c>
      <c r="D17" s="1">
        <f t="shared" si="0"/>
        <v>-25.870594918737837</v>
      </c>
      <c r="E17" s="1">
        <f t="shared" si="0"/>
        <v>-13.997957394407507</v>
      </c>
      <c r="F17" s="1">
        <f t="shared" si="0"/>
        <v>-19.393285348547913</v>
      </c>
      <c r="G17" s="1">
        <f t="shared" si="1"/>
        <v>-27.990555038390255</v>
      </c>
      <c r="H17" s="1">
        <f t="shared" si="2"/>
        <v>-27.977188625135682</v>
      </c>
      <c r="I17" s="1">
        <f t="shared" si="3"/>
        <v>-13.986572144695494</v>
      </c>
      <c r="J17" s="1">
        <f t="shared" si="4"/>
        <v>-13.634569746150675</v>
      </c>
      <c r="K17" s="1">
        <f t="shared" si="5"/>
        <v>-13.634569746150675</v>
      </c>
      <c r="L17" s="1">
        <f t="shared" si="6"/>
        <v>0</v>
      </c>
      <c r="M17" s="1">
        <f t="shared" si="7"/>
        <v>0</v>
      </c>
      <c r="N17" s="1"/>
      <c r="O17" s="1"/>
      <c r="P17" s="1"/>
      <c r="Q17" s="1"/>
    </row>
    <row r="18" spans="1:17" x14ac:dyDescent="0.3">
      <c r="A18" s="5">
        <v>14</v>
      </c>
      <c r="B18" s="5">
        <v>35</v>
      </c>
      <c r="C18" s="5">
        <v>21</v>
      </c>
      <c r="D18" s="1">
        <f t="shared" si="0"/>
        <v>-32.870594918737837</v>
      </c>
      <c r="E18" s="1">
        <f t="shared" si="0"/>
        <v>2.0426055924929187E-3</v>
      </c>
      <c r="F18" s="1">
        <f t="shared" si="0"/>
        <v>-19.393285348547913</v>
      </c>
      <c r="G18" s="1">
        <f t="shared" si="1"/>
        <v>-20.990555038390255</v>
      </c>
      <c r="H18" s="1">
        <f t="shared" si="2"/>
        <v>-34.977188625135682</v>
      </c>
      <c r="I18" s="1">
        <f t="shared" si="3"/>
        <v>1.3427855304506409E-2</v>
      </c>
      <c r="J18" s="1">
        <f t="shared" si="4"/>
        <v>-6.6345697461506745</v>
      </c>
      <c r="K18" s="1">
        <f t="shared" si="5"/>
        <v>1.3427855304506409E-2</v>
      </c>
      <c r="L18" s="1">
        <f t="shared" si="6"/>
        <v>6</v>
      </c>
      <c r="M18" s="1">
        <f t="shared" si="7"/>
        <v>55.986572144695494</v>
      </c>
      <c r="N18" s="1"/>
      <c r="O18" s="1"/>
      <c r="P18" s="1"/>
      <c r="Q18" s="1"/>
    </row>
    <row r="19" spans="1:17" x14ac:dyDescent="0.3">
      <c r="A19" s="5">
        <v>14</v>
      </c>
      <c r="B19" s="5">
        <v>35</v>
      </c>
      <c r="C19" s="5">
        <v>14</v>
      </c>
      <c r="D19" s="1">
        <f t="shared" si="0"/>
        <v>-32.870594918737837</v>
      </c>
      <c r="E19" s="1">
        <f t="shared" si="0"/>
        <v>2.0426055924929187E-3</v>
      </c>
      <c r="F19" s="1">
        <f t="shared" si="0"/>
        <v>-26.393285348547913</v>
      </c>
      <c r="G19" s="1">
        <f t="shared" si="1"/>
        <v>-20.990555038390255</v>
      </c>
      <c r="H19" s="1">
        <f t="shared" si="2"/>
        <v>-41.977188625135682</v>
      </c>
      <c r="I19" s="1">
        <f t="shared" si="3"/>
        <v>-6.9865721446954936</v>
      </c>
      <c r="J19" s="1">
        <f t="shared" si="4"/>
        <v>-13.634569746150675</v>
      </c>
      <c r="K19" s="1">
        <f t="shared" si="5"/>
        <v>2.0426055924929187E-3</v>
      </c>
      <c r="L19" s="1">
        <f t="shared" si="6"/>
        <v>2</v>
      </c>
      <c r="M19" s="1">
        <f t="shared" si="7"/>
        <v>34.997957394407507</v>
      </c>
      <c r="N19" s="1"/>
      <c r="O19" s="1"/>
      <c r="P19" s="1"/>
      <c r="Q19" s="1"/>
    </row>
    <row r="20" spans="1:17" x14ac:dyDescent="0.3">
      <c r="A20" s="5">
        <v>70</v>
      </c>
      <c r="B20" s="5">
        <v>0</v>
      </c>
      <c r="C20" s="5">
        <v>49</v>
      </c>
      <c r="D20" s="1">
        <f t="shared" si="0"/>
        <v>23.129405081262163</v>
      </c>
      <c r="E20" s="1">
        <f t="shared" si="0"/>
        <v>-34.997957394407507</v>
      </c>
      <c r="F20" s="1">
        <f t="shared" si="0"/>
        <v>8.6067146514520871</v>
      </c>
      <c r="G20" s="1">
        <f t="shared" si="1"/>
        <v>9.4449616097449507E-3</v>
      </c>
      <c r="H20" s="1">
        <f t="shared" si="2"/>
        <v>49.022811374864318</v>
      </c>
      <c r="I20" s="1">
        <f t="shared" si="3"/>
        <v>-6.9865721446954936</v>
      </c>
      <c r="J20" s="1">
        <f t="shared" si="4"/>
        <v>42.365430253849325</v>
      </c>
      <c r="K20" s="1">
        <f t="shared" si="5"/>
        <v>49.022811374864318</v>
      </c>
      <c r="L20" s="1">
        <f t="shared" si="6"/>
        <v>5</v>
      </c>
      <c r="M20" s="1">
        <f t="shared" si="7"/>
        <v>69.977188625135682</v>
      </c>
      <c r="N20" s="1"/>
      <c r="O20" s="1"/>
      <c r="P20" s="1"/>
      <c r="Q20" s="1"/>
    </row>
    <row r="21" spans="1:17" x14ac:dyDescent="0.3">
      <c r="A21" s="5">
        <v>7</v>
      </c>
      <c r="B21" s="5">
        <v>35</v>
      </c>
      <c r="C21" s="5">
        <v>14</v>
      </c>
      <c r="D21" s="1">
        <f t="shared" si="0"/>
        <v>-39.870594918737837</v>
      </c>
      <c r="E21" s="1">
        <f t="shared" si="0"/>
        <v>2.0426055924929187E-3</v>
      </c>
      <c r="F21" s="1">
        <f t="shared" si="0"/>
        <v>-26.393285348547913</v>
      </c>
      <c r="G21" s="1">
        <f t="shared" si="1"/>
        <v>-27.990555038390255</v>
      </c>
      <c r="H21" s="1">
        <f t="shared" si="2"/>
        <v>-48.977188625135682</v>
      </c>
      <c r="I21" s="1">
        <f t="shared" si="3"/>
        <v>-6.9865721446954936</v>
      </c>
      <c r="J21" s="1">
        <f t="shared" si="4"/>
        <v>-20.634569746150675</v>
      </c>
      <c r="K21" s="1">
        <f t="shared" si="5"/>
        <v>2.0426055924929187E-3</v>
      </c>
      <c r="L21" s="1">
        <f t="shared" si="6"/>
        <v>2</v>
      </c>
      <c r="M21" s="1">
        <f t="shared" si="7"/>
        <v>34.997957394407507</v>
      </c>
      <c r="N21" s="1"/>
      <c r="O21" s="1"/>
      <c r="P21" s="1"/>
      <c r="Q21" s="1"/>
    </row>
    <row r="22" spans="1:17" x14ac:dyDescent="0.3">
      <c r="A22" s="5">
        <v>21</v>
      </c>
      <c r="B22" s="5">
        <v>35</v>
      </c>
      <c r="C22" s="5">
        <v>42</v>
      </c>
      <c r="D22" s="1">
        <f t="shared" si="0"/>
        <v>-25.870594918737837</v>
      </c>
      <c r="E22" s="1">
        <f t="shared" si="0"/>
        <v>2.0426055924929187E-3</v>
      </c>
      <c r="F22" s="1">
        <f t="shared" si="0"/>
        <v>1.6067146514520871</v>
      </c>
      <c r="G22" s="1">
        <f t="shared" si="1"/>
        <v>-13.990555038390255</v>
      </c>
      <c r="H22" s="1">
        <f t="shared" si="2"/>
        <v>-6.9771886251356818</v>
      </c>
      <c r="I22" s="1">
        <f t="shared" si="3"/>
        <v>21.013427855304506</v>
      </c>
      <c r="J22" s="1">
        <f t="shared" si="4"/>
        <v>21.365430253849325</v>
      </c>
      <c r="K22" s="1">
        <f t="shared" si="5"/>
        <v>21.365430253849325</v>
      </c>
      <c r="L22" s="1">
        <f t="shared" si="6"/>
        <v>7</v>
      </c>
      <c r="M22" s="1">
        <f t="shared" si="7"/>
        <v>76.634569746150675</v>
      </c>
      <c r="N22" s="1"/>
      <c r="O22" s="1"/>
      <c r="P22" s="1"/>
      <c r="Q22" s="1"/>
    </row>
    <row r="23" spans="1:17" x14ac:dyDescent="0.3">
      <c r="A23" s="5">
        <v>20.650000000000002</v>
      </c>
      <c r="B23" s="5">
        <v>34.65</v>
      </c>
      <c r="C23" s="5">
        <v>34.65</v>
      </c>
      <c r="D23" s="1">
        <f t="shared" si="0"/>
        <v>-26.220594918737834</v>
      </c>
      <c r="E23" s="1">
        <f t="shared" si="0"/>
        <v>-0.3479573944075085</v>
      </c>
      <c r="F23" s="1">
        <f t="shared" si="0"/>
        <v>-5.7432853485479143</v>
      </c>
      <c r="G23" s="1">
        <f t="shared" si="1"/>
        <v>-14.690555038390258</v>
      </c>
      <c r="H23" s="1">
        <f t="shared" si="2"/>
        <v>-14.677188625135685</v>
      </c>
      <c r="I23" s="1">
        <f t="shared" si="3"/>
        <v>13.313427855304504</v>
      </c>
      <c r="J23" s="1">
        <f t="shared" si="4"/>
        <v>13.315430253849314</v>
      </c>
      <c r="K23" s="1">
        <f t="shared" si="5"/>
        <v>13.315430253849314</v>
      </c>
      <c r="L23" s="1">
        <f t="shared" si="6"/>
        <v>7</v>
      </c>
      <c r="M23" s="1">
        <f t="shared" si="7"/>
        <v>76.634569746150675</v>
      </c>
      <c r="N23" s="1"/>
      <c r="O23" s="1"/>
      <c r="P23" s="1"/>
      <c r="Q23" s="1"/>
    </row>
    <row r="24" spans="1:17" x14ac:dyDescent="0.3">
      <c r="A24" s="5">
        <v>1.75</v>
      </c>
      <c r="B24" s="5">
        <v>21</v>
      </c>
      <c r="C24" s="5">
        <v>0</v>
      </c>
      <c r="D24" s="1">
        <f t="shared" si="0"/>
        <v>-45.120594918737837</v>
      </c>
      <c r="E24" s="1">
        <f t="shared" si="0"/>
        <v>-13.997957394407507</v>
      </c>
      <c r="F24" s="1">
        <f t="shared" si="0"/>
        <v>-40.393285348547913</v>
      </c>
      <c r="G24" s="1">
        <f t="shared" si="1"/>
        <v>-47.240555038390255</v>
      </c>
      <c r="H24" s="1">
        <f t="shared" si="2"/>
        <v>-68.227188625135682</v>
      </c>
      <c r="I24" s="1">
        <f t="shared" si="3"/>
        <v>-34.986572144695494</v>
      </c>
      <c r="J24" s="1">
        <f t="shared" si="4"/>
        <v>-53.884569746150675</v>
      </c>
      <c r="K24" s="1">
        <f t="shared" si="5"/>
        <v>-13.997957394407507</v>
      </c>
      <c r="L24" s="1">
        <f t="shared" si="6"/>
        <v>0</v>
      </c>
      <c r="M24" s="1">
        <f t="shared" si="7"/>
        <v>0</v>
      </c>
      <c r="N24" s="1"/>
      <c r="O24" s="1"/>
      <c r="P24" s="1"/>
      <c r="Q24" s="1"/>
    </row>
    <row r="25" spans="1:17" x14ac:dyDescent="0.3">
      <c r="A25" s="5">
        <v>21</v>
      </c>
      <c r="B25" s="5">
        <v>17.5</v>
      </c>
      <c r="C25" s="5">
        <v>21</v>
      </c>
      <c r="D25" s="1">
        <f t="shared" si="0"/>
        <v>-25.870594918737837</v>
      </c>
      <c r="E25" s="1">
        <f t="shared" si="0"/>
        <v>-17.497957394407507</v>
      </c>
      <c r="F25" s="1">
        <f t="shared" si="0"/>
        <v>-19.393285348547913</v>
      </c>
      <c r="G25" s="1">
        <f t="shared" si="1"/>
        <v>-31.490555038390255</v>
      </c>
      <c r="H25" s="1">
        <f t="shared" si="2"/>
        <v>-27.977188625135682</v>
      </c>
      <c r="I25" s="1">
        <f t="shared" si="3"/>
        <v>-17.486572144695494</v>
      </c>
      <c r="J25" s="1">
        <f t="shared" si="4"/>
        <v>-17.134569746150675</v>
      </c>
      <c r="K25" s="1">
        <f t="shared" si="5"/>
        <v>-17.134569746150675</v>
      </c>
      <c r="L25" s="1">
        <f t="shared" si="6"/>
        <v>0</v>
      </c>
      <c r="M25" s="1">
        <f t="shared" si="7"/>
        <v>0</v>
      </c>
      <c r="N25" s="1"/>
      <c r="O25" s="1"/>
      <c r="P25" s="1"/>
      <c r="Q25" s="1"/>
    </row>
    <row r="26" spans="1:17" x14ac:dyDescent="0.3">
      <c r="A26" s="5">
        <v>27.650000000000002</v>
      </c>
      <c r="B26" s="5">
        <v>34.65</v>
      </c>
      <c r="C26" s="5">
        <v>41.65</v>
      </c>
      <c r="D26" s="1">
        <f t="shared" si="0"/>
        <v>-19.220594918737834</v>
      </c>
      <c r="E26" s="1">
        <f t="shared" si="0"/>
        <v>-0.3479573944075085</v>
      </c>
      <c r="F26" s="1">
        <f t="shared" si="0"/>
        <v>1.2567146514520857</v>
      </c>
      <c r="G26" s="1">
        <f t="shared" si="1"/>
        <v>-7.6905550383902579</v>
      </c>
      <c r="H26" s="1">
        <f t="shared" si="2"/>
        <v>-0.67718862513568467</v>
      </c>
      <c r="I26" s="1">
        <f t="shared" si="3"/>
        <v>20.313427855304504</v>
      </c>
      <c r="J26" s="1">
        <f t="shared" si="4"/>
        <v>27.315430253849314</v>
      </c>
      <c r="K26" s="1">
        <f t="shared" si="5"/>
        <v>27.315430253849314</v>
      </c>
      <c r="L26" s="1">
        <f t="shared" si="6"/>
        <v>7</v>
      </c>
      <c r="M26" s="1">
        <f t="shared" si="7"/>
        <v>76.634569746150675</v>
      </c>
      <c r="N26" s="1"/>
      <c r="O26" s="1"/>
      <c r="P26" s="1"/>
      <c r="Q26" s="1"/>
    </row>
    <row r="27" spans="1:17" x14ac:dyDescent="0.3">
      <c r="A27" s="5">
        <v>7</v>
      </c>
      <c r="B27" s="5">
        <v>0</v>
      </c>
      <c r="C27" s="5">
        <v>28</v>
      </c>
      <c r="D27" s="1">
        <f t="shared" si="0"/>
        <v>-39.870594918737837</v>
      </c>
      <c r="E27" s="1">
        <f t="shared" si="0"/>
        <v>-34.997957394407507</v>
      </c>
      <c r="F27" s="1">
        <f t="shared" si="0"/>
        <v>-12.393285348547913</v>
      </c>
      <c r="G27" s="1">
        <f t="shared" si="1"/>
        <v>-62.990555038390255</v>
      </c>
      <c r="H27" s="1">
        <f t="shared" si="2"/>
        <v>-34.977188625135682</v>
      </c>
      <c r="I27" s="1">
        <f t="shared" si="3"/>
        <v>-27.986572144695494</v>
      </c>
      <c r="J27" s="1">
        <f t="shared" si="4"/>
        <v>-41.634569746150675</v>
      </c>
      <c r="K27" s="1">
        <f t="shared" si="5"/>
        <v>-12.393285348547913</v>
      </c>
      <c r="L27" s="1">
        <f t="shared" si="6"/>
        <v>0</v>
      </c>
      <c r="M27" s="1">
        <f t="shared" si="7"/>
        <v>0</v>
      </c>
      <c r="N27" s="1"/>
      <c r="O27" s="1"/>
      <c r="P27" s="1"/>
      <c r="Q27" s="1"/>
    </row>
    <row r="28" spans="1:17" x14ac:dyDescent="0.3">
      <c r="A28" s="5">
        <v>21</v>
      </c>
      <c r="B28" s="5">
        <v>35</v>
      </c>
      <c r="C28" s="5">
        <v>10.5</v>
      </c>
      <c r="D28" s="1">
        <f t="shared" si="0"/>
        <v>-25.870594918737837</v>
      </c>
      <c r="E28" s="1">
        <f t="shared" si="0"/>
        <v>2.0426055924929187E-3</v>
      </c>
      <c r="F28" s="1">
        <f t="shared" si="0"/>
        <v>-29.893285348547913</v>
      </c>
      <c r="G28" s="1">
        <f t="shared" si="1"/>
        <v>-13.990555038390255</v>
      </c>
      <c r="H28" s="1">
        <f t="shared" si="2"/>
        <v>-38.477188625135682</v>
      </c>
      <c r="I28" s="1">
        <f t="shared" si="3"/>
        <v>-10.486572144695494</v>
      </c>
      <c r="J28" s="1">
        <f t="shared" si="4"/>
        <v>-10.134569746150675</v>
      </c>
      <c r="K28" s="1">
        <f t="shared" si="5"/>
        <v>2.0426055924929187E-3</v>
      </c>
      <c r="L28" s="1">
        <f t="shared" si="6"/>
        <v>2</v>
      </c>
      <c r="M28" s="1">
        <f t="shared" si="7"/>
        <v>34.997957394407507</v>
      </c>
      <c r="N28" s="1"/>
      <c r="O28" s="1"/>
      <c r="P28" s="1"/>
      <c r="Q28" s="1"/>
    </row>
    <row r="29" spans="1:17" x14ac:dyDescent="0.3">
      <c r="A29" s="5">
        <v>27.650000000000002</v>
      </c>
      <c r="B29" s="5">
        <v>69.649999999999991</v>
      </c>
      <c r="C29" s="5">
        <v>27.650000000000002</v>
      </c>
      <c r="D29" s="1">
        <f t="shared" si="0"/>
        <v>-19.220594918737834</v>
      </c>
      <c r="E29" s="1">
        <f t="shared" si="0"/>
        <v>34.652042605592484</v>
      </c>
      <c r="F29" s="1">
        <f t="shared" si="0"/>
        <v>-12.743285348547911</v>
      </c>
      <c r="G29" s="1">
        <f t="shared" si="1"/>
        <v>27.309444961609742</v>
      </c>
      <c r="H29" s="1">
        <f t="shared" si="2"/>
        <v>-14.677188625135678</v>
      </c>
      <c r="I29" s="1">
        <f t="shared" si="3"/>
        <v>41.313427855304504</v>
      </c>
      <c r="J29" s="1">
        <f t="shared" si="4"/>
        <v>48.315430253849328</v>
      </c>
      <c r="K29" s="1">
        <f t="shared" si="5"/>
        <v>48.315430253849328</v>
      </c>
      <c r="L29" s="1">
        <f t="shared" si="6"/>
        <v>7</v>
      </c>
      <c r="M29" s="1">
        <f t="shared" si="7"/>
        <v>76.634569746150675</v>
      </c>
      <c r="N29" s="1"/>
      <c r="O29" s="1"/>
      <c r="P29" s="1"/>
      <c r="Q29" s="1"/>
    </row>
    <row r="30" spans="1:17" x14ac:dyDescent="0.3">
      <c r="A30" s="5">
        <v>35</v>
      </c>
      <c r="B30" s="5">
        <v>70</v>
      </c>
      <c r="C30" s="5">
        <v>35</v>
      </c>
      <c r="D30" s="1">
        <f t="shared" si="0"/>
        <v>-11.870594918737837</v>
      </c>
      <c r="E30" s="1">
        <f t="shared" si="0"/>
        <v>35.002042605592493</v>
      </c>
      <c r="F30" s="1">
        <f t="shared" si="0"/>
        <v>-5.3932853485479129</v>
      </c>
      <c r="G30" s="1">
        <f t="shared" si="1"/>
        <v>35.009444961609745</v>
      </c>
      <c r="H30" s="1">
        <f t="shared" si="2"/>
        <v>2.2811374864318168E-2</v>
      </c>
      <c r="I30" s="1">
        <f t="shared" si="3"/>
        <v>49.013427855304506</v>
      </c>
      <c r="J30" s="1">
        <f t="shared" si="4"/>
        <v>63.365430253849325</v>
      </c>
      <c r="K30" s="1">
        <f t="shared" si="5"/>
        <v>63.365430253849325</v>
      </c>
      <c r="L30" s="1">
        <f t="shared" si="6"/>
        <v>7</v>
      </c>
      <c r="M30" s="1">
        <f t="shared" si="7"/>
        <v>76.634569746150675</v>
      </c>
      <c r="N30" s="1"/>
      <c r="O30" s="1"/>
      <c r="P30" s="1"/>
      <c r="Q30" s="1"/>
    </row>
    <row r="31" spans="1:17" x14ac:dyDescent="0.3">
      <c r="A31" s="5">
        <v>14</v>
      </c>
      <c r="B31" s="5">
        <v>35</v>
      </c>
      <c r="C31" s="5">
        <v>7</v>
      </c>
      <c r="D31" s="1">
        <f t="shared" si="0"/>
        <v>-32.870594918737837</v>
      </c>
      <c r="E31" s="1">
        <f t="shared" si="0"/>
        <v>2.0426055924929187E-3</v>
      </c>
      <c r="F31" s="1">
        <f t="shared" si="0"/>
        <v>-33.393285348547913</v>
      </c>
      <c r="G31" s="1">
        <f t="shared" si="1"/>
        <v>-20.990555038390255</v>
      </c>
      <c r="H31" s="1">
        <f t="shared" si="2"/>
        <v>-48.977188625135682</v>
      </c>
      <c r="I31" s="1">
        <f t="shared" si="3"/>
        <v>-13.986572144695494</v>
      </c>
      <c r="J31" s="1">
        <f t="shared" si="4"/>
        <v>-20.634569746150675</v>
      </c>
      <c r="K31" s="1">
        <f t="shared" si="5"/>
        <v>2.0426055924929187E-3</v>
      </c>
      <c r="L31" s="1">
        <f t="shared" si="6"/>
        <v>2</v>
      </c>
      <c r="M31" s="1">
        <f t="shared" si="7"/>
        <v>34.997957394407507</v>
      </c>
      <c r="N31" s="1"/>
      <c r="O31" s="1"/>
      <c r="P31" s="1"/>
      <c r="Q31" s="1"/>
    </row>
    <row r="32" spans="1:17" x14ac:dyDescent="0.3">
      <c r="A32" s="5">
        <v>21</v>
      </c>
      <c r="B32" s="5">
        <v>35</v>
      </c>
      <c r="C32" s="5">
        <v>28</v>
      </c>
      <c r="D32" s="1">
        <f t="shared" si="0"/>
        <v>-25.870594918737837</v>
      </c>
      <c r="E32" s="1">
        <f t="shared" si="0"/>
        <v>2.0426055924929187E-3</v>
      </c>
      <c r="F32" s="1">
        <f t="shared" si="0"/>
        <v>-12.393285348547913</v>
      </c>
      <c r="G32" s="1">
        <f t="shared" si="1"/>
        <v>-13.990555038390255</v>
      </c>
      <c r="H32" s="1">
        <f t="shared" si="2"/>
        <v>-20.977188625135682</v>
      </c>
      <c r="I32" s="1">
        <f t="shared" si="3"/>
        <v>7.0134278553045064</v>
      </c>
      <c r="J32" s="1">
        <f t="shared" si="4"/>
        <v>7.3654302538493255</v>
      </c>
      <c r="K32" s="1">
        <f t="shared" si="5"/>
        <v>7.3654302538493255</v>
      </c>
      <c r="L32" s="1">
        <f t="shared" si="6"/>
        <v>7</v>
      </c>
      <c r="M32" s="1">
        <f t="shared" si="7"/>
        <v>76.634569746150675</v>
      </c>
      <c r="N32" s="1"/>
      <c r="O32" s="1"/>
      <c r="P32" s="1"/>
      <c r="Q32" s="1"/>
    </row>
    <row r="33" spans="1:17" x14ac:dyDescent="0.3">
      <c r="A33" s="5">
        <v>7</v>
      </c>
      <c r="B33" s="5">
        <v>70</v>
      </c>
      <c r="C33" s="5">
        <v>0</v>
      </c>
      <c r="D33" s="1">
        <f t="shared" si="0"/>
        <v>-39.870594918737837</v>
      </c>
      <c r="E33" s="1">
        <f t="shared" si="0"/>
        <v>35.002042605592493</v>
      </c>
      <c r="F33" s="1">
        <f t="shared" si="0"/>
        <v>-40.393285348547913</v>
      </c>
      <c r="G33" s="1">
        <f t="shared" si="1"/>
        <v>7.009444961609745</v>
      </c>
      <c r="H33" s="1">
        <f t="shared" si="2"/>
        <v>-62.977188625135682</v>
      </c>
      <c r="I33" s="1">
        <f t="shared" si="3"/>
        <v>14.013427855304506</v>
      </c>
      <c r="J33" s="1">
        <f t="shared" si="4"/>
        <v>0.36543025384932548</v>
      </c>
      <c r="K33" s="1">
        <f t="shared" si="5"/>
        <v>35.002042605592493</v>
      </c>
      <c r="L33" s="1">
        <f t="shared" si="6"/>
        <v>2</v>
      </c>
      <c r="M33" s="1">
        <f t="shared" si="7"/>
        <v>34.997957394407507</v>
      </c>
      <c r="N33" s="1"/>
      <c r="O33" s="1"/>
      <c r="P33" s="1"/>
      <c r="Q33" s="1"/>
    </row>
    <row r="34" spans="1:17" x14ac:dyDescent="0.3">
      <c r="A34" s="5">
        <v>3.5</v>
      </c>
      <c r="B34" s="5">
        <v>7</v>
      </c>
      <c r="C34" s="5">
        <v>10.5</v>
      </c>
      <c r="D34" s="1">
        <f t="shared" si="0"/>
        <v>-43.370594918737837</v>
      </c>
      <c r="E34" s="1">
        <f t="shared" si="0"/>
        <v>-27.997957394407507</v>
      </c>
      <c r="F34" s="1">
        <f t="shared" si="0"/>
        <v>-29.893285348547913</v>
      </c>
      <c r="G34" s="1">
        <f t="shared" si="1"/>
        <v>-59.490555038390255</v>
      </c>
      <c r="H34" s="1">
        <f t="shared" si="2"/>
        <v>-55.977188625135682</v>
      </c>
      <c r="I34" s="1">
        <f t="shared" si="3"/>
        <v>-38.486572144695494</v>
      </c>
      <c r="J34" s="1">
        <f t="shared" si="4"/>
        <v>-55.634569746150675</v>
      </c>
      <c r="K34" s="1">
        <f t="shared" si="5"/>
        <v>-27.997957394407507</v>
      </c>
      <c r="L34" s="1">
        <f t="shared" si="6"/>
        <v>0</v>
      </c>
      <c r="M34" s="1">
        <f t="shared" si="7"/>
        <v>0</v>
      </c>
      <c r="N34" s="1"/>
      <c r="O34" s="1"/>
      <c r="P34" s="1"/>
      <c r="Q34" s="1"/>
    </row>
    <row r="35" spans="1:17" x14ac:dyDescent="0.3">
      <c r="A35" s="5">
        <v>0</v>
      </c>
      <c r="B35" s="5">
        <v>21</v>
      </c>
      <c r="C35" s="5">
        <v>14</v>
      </c>
      <c r="D35" s="1">
        <f t="shared" si="0"/>
        <v>-46.870594918737837</v>
      </c>
      <c r="E35" s="1">
        <f t="shared" si="0"/>
        <v>-13.997957394407507</v>
      </c>
      <c r="F35" s="1">
        <f t="shared" si="0"/>
        <v>-26.393285348547913</v>
      </c>
      <c r="G35" s="1">
        <f t="shared" si="1"/>
        <v>-48.990555038390255</v>
      </c>
      <c r="H35" s="1">
        <f t="shared" si="2"/>
        <v>-55.977188625135682</v>
      </c>
      <c r="I35" s="1">
        <f t="shared" si="3"/>
        <v>-20.986572144695494</v>
      </c>
      <c r="J35" s="1">
        <f t="shared" si="4"/>
        <v>-41.634569746150675</v>
      </c>
      <c r="K35" s="1">
        <f t="shared" si="5"/>
        <v>-13.997957394407507</v>
      </c>
      <c r="L35" s="1">
        <f t="shared" si="6"/>
        <v>0</v>
      </c>
      <c r="M35" s="1">
        <f t="shared" si="7"/>
        <v>0</v>
      </c>
      <c r="N35" s="1"/>
      <c r="O35" s="1"/>
      <c r="P35" s="1"/>
      <c r="Q35" s="1"/>
    </row>
    <row r="36" spans="1:17" x14ac:dyDescent="0.3">
      <c r="A36" s="5">
        <v>21</v>
      </c>
      <c r="B36" s="5">
        <v>56</v>
      </c>
      <c r="C36" s="5">
        <v>35</v>
      </c>
      <c r="D36" s="1">
        <f t="shared" si="0"/>
        <v>-25.870594918737837</v>
      </c>
      <c r="E36" s="1">
        <f t="shared" si="0"/>
        <v>21.002042605592493</v>
      </c>
      <c r="F36" s="1">
        <f t="shared" si="0"/>
        <v>-5.3932853485479129</v>
      </c>
      <c r="G36" s="1">
        <f t="shared" si="1"/>
        <v>7.009444961609745</v>
      </c>
      <c r="H36" s="1">
        <f t="shared" si="2"/>
        <v>-13.977188625135682</v>
      </c>
      <c r="I36" s="1">
        <f t="shared" si="3"/>
        <v>35.013427855304506</v>
      </c>
      <c r="J36" s="1">
        <f t="shared" si="4"/>
        <v>35.365430253849325</v>
      </c>
      <c r="K36" s="1">
        <f t="shared" si="5"/>
        <v>35.365430253849325</v>
      </c>
      <c r="L36" s="1">
        <f t="shared" si="6"/>
        <v>7</v>
      </c>
      <c r="M36" s="1">
        <f t="shared" si="7"/>
        <v>76.634569746150675</v>
      </c>
      <c r="N36" s="1"/>
      <c r="O36" s="1"/>
      <c r="P36" s="1"/>
      <c r="Q36" s="1"/>
    </row>
    <row r="37" spans="1:17" x14ac:dyDescent="0.3">
      <c r="A37" s="5">
        <v>49</v>
      </c>
      <c r="B37" s="5">
        <v>105</v>
      </c>
      <c r="C37" s="5">
        <v>0</v>
      </c>
      <c r="D37" s="1">
        <f t="shared" si="0"/>
        <v>2.1294050812621634</v>
      </c>
      <c r="E37" s="1">
        <f t="shared" si="0"/>
        <v>70.002042605592493</v>
      </c>
      <c r="F37" s="1">
        <f t="shared" si="0"/>
        <v>-40.393285348547913</v>
      </c>
      <c r="G37" s="1">
        <f t="shared" si="1"/>
        <v>84.009444961609745</v>
      </c>
      <c r="H37" s="1">
        <f t="shared" si="2"/>
        <v>-20.977188625135682</v>
      </c>
      <c r="I37" s="1">
        <f t="shared" si="3"/>
        <v>49.013427855304506</v>
      </c>
      <c r="J37" s="1">
        <f t="shared" si="4"/>
        <v>77.365430253849325</v>
      </c>
      <c r="K37" s="1">
        <f t="shared" si="5"/>
        <v>84.009444961609745</v>
      </c>
      <c r="L37" s="1">
        <f t="shared" si="6"/>
        <v>4</v>
      </c>
      <c r="M37" s="1">
        <f t="shared" si="7"/>
        <v>69.990555038390255</v>
      </c>
      <c r="N37" s="1"/>
      <c r="O37" s="1"/>
      <c r="P37" s="1"/>
      <c r="Q37" s="1"/>
    </row>
    <row r="38" spans="1:17" x14ac:dyDescent="0.3">
      <c r="A38" s="5">
        <v>70</v>
      </c>
      <c r="B38" s="5">
        <v>70</v>
      </c>
      <c r="C38" s="5">
        <v>140</v>
      </c>
      <c r="D38" s="1">
        <f t="shared" ref="D38:F69" si="9">A38-D$4</f>
        <v>23.129405081262163</v>
      </c>
      <c r="E38" s="1">
        <f t="shared" si="9"/>
        <v>35.002042605592493</v>
      </c>
      <c r="F38" s="1">
        <f t="shared" si="9"/>
        <v>99.60671465145208</v>
      </c>
      <c r="G38" s="1">
        <f t="shared" si="1"/>
        <v>70.009444961609745</v>
      </c>
      <c r="H38" s="1">
        <f t="shared" si="2"/>
        <v>140.02281137486432</v>
      </c>
      <c r="I38" s="1">
        <f t="shared" si="3"/>
        <v>154.01342785530451</v>
      </c>
      <c r="J38" s="1">
        <f t="shared" si="4"/>
        <v>203.36543025384933</v>
      </c>
      <c r="K38" s="1">
        <f t="shared" si="5"/>
        <v>203.36543025384933</v>
      </c>
      <c r="L38" s="1">
        <f t="shared" si="6"/>
        <v>7</v>
      </c>
      <c r="M38" s="1">
        <f t="shared" si="7"/>
        <v>76.634569746150675</v>
      </c>
      <c r="N38" s="1"/>
      <c r="O38" s="1"/>
      <c r="P38" s="1"/>
      <c r="Q38" s="1"/>
    </row>
    <row r="39" spans="1:17" x14ac:dyDescent="0.3">
      <c r="A39" s="5">
        <v>21</v>
      </c>
      <c r="B39" s="5">
        <v>105</v>
      </c>
      <c r="C39" s="5">
        <v>14</v>
      </c>
      <c r="D39" s="1">
        <f t="shared" si="9"/>
        <v>-25.870594918737837</v>
      </c>
      <c r="E39" s="1">
        <f t="shared" si="9"/>
        <v>70.002042605592493</v>
      </c>
      <c r="F39" s="1">
        <f t="shared" si="9"/>
        <v>-26.393285348547913</v>
      </c>
      <c r="G39" s="1">
        <f t="shared" si="1"/>
        <v>56.009444961609745</v>
      </c>
      <c r="H39" s="1">
        <f t="shared" si="2"/>
        <v>-34.977188625135682</v>
      </c>
      <c r="I39" s="1">
        <f t="shared" si="3"/>
        <v>63.013427855304506</v>
      </c>
      <c r="J39" s="1">
        <f t="shared" si="4"/>
        <v>63.365430253849325</v>
      </c>
      <c r="K39" s="1">
        <f t="shared" si="5"/>
        <v>70.002042605592493</v>
      </c>
      <c r="L39" s="1">
        <f t="shared" si="6"/>
        <v>2</v>
      </c>
      <c r="M39" s="1">
        <f t="shared" si="7"/>
        <v>34.997957394407507</v>
      </c>
      <c r="N39" s="1"/>
      <c r="O39" s="1"/>
      <c r="P39" s="1"/>
      <c r="Q39" s="1"/>
    </row>
    <row r="40" spans="1:17" x14ac:dyDescent="0.3">
      <c r="A40" s="5">
        <v>21</v>
      </c>
      <c r="B40" s="5">
        <v>35</v>
      </c>
      <c r="C40" s="5">
        <v>14</v>
      </c>
      <c r="D40" s="1">
        <f t="shared" si="9"/>
        <v>-25.870594918737837</v>
      </c>
      <c r="E40" s="1">
        <f t="shared" si="9"/>
        <v>2.0426055924929187E-3</v>
      </c>
      <c r="F40" s="1">
        <f t="shared" si="9"/>
        <v>-26.393285348547913</v>
      </c>
      <c r="G40" s="1">
        <f t="shared" si="1"/>
        <v>-13.990555038390255</v>
      </c>
      <c r="H40" s="1">
        <f t="shared" si="2"/>
        <v>-34.977188625135682</v>
      </c>
      <c r="I40" s="1">
        <f t="shared" si="3"/>
        <v>-6.9865721446954936</v>
      </c>
      <c r="J40" s="1">
        <f t="shared" si="4"/>
        <v>-6.6345697461506745</v>
      </c>
      <c r="K40" s="1">
        <f t="shared" si="5"/>
        <v>2.0426055924929187E-3</v>
      </c>
      <c r="L40" s="1">
        <f t="shared" si="6"/>
        <v>2</v>
      </c>
      <c r="M40" s="1">
        <f t="shared" si="7"/>
        <v>34.997957394407507</v>
      </c>
      <c r="N40" s="1"/>
      <c r="O40" s="1"/>
      <c r="P40" s="1"/>
      <c r="Q40" s="1"/>
    </row>
    <row r="41" spans="1:17" x14ac:dyDescent="0.3">
      <c r="A41" s="5">
        <v>0</v>
      </c>
      <c r="B41" s="5">
        <v>140</v>
      </c>
      <c r="C41" s="5">
        <v>0</v>
      </c>
      <c r="D41" s="1">
        <f t="shared" si="9"/>
        <v>-46.870594918737837</v>
      </c>
      <c r="E41" s="1">
        <f t="shared" si="9"/>
        <v>105.00204260559249</v>
      </c>
      <c r="F41" s="1">
        <f t="shared" si="9"/>
        <v>-40.393285348547913</v>
      </c>
      <c r="G41" s="1">
        <f t="shared" si="1"/>
        <v>70.009444961609745</v>
      </c>
      <c r="H41" s="1">
        <f t="shared" si="2"/>
        <v>-69.977188625135682</v>
      </c>
      <c r="I41" s="1">
        <f t="shared" si="3"/>
        <v>84.013427855304514</v>
      </c>
      <c r="J41" s="1">
        <f t="shared" si="4"/>
        <v>63.365430253849325</v>
      </c>
      <c r="K41" s="1">
        <f t="shared" si="5"/>
        <v>105.00204260559249</v>
      </c>
      <c r="L41" s="1">
        <f t="shared" si="6"/>
        <v>2</v>
      </c>
      <c r="M41" s="1">
        <f t="shared" si="7"/>
        <v>34.997957394407507</v>
      </c>
      <c r="N41" s="1"/>
      <c r="O41" s="1"/>
      <c r="P41" s="1"/>
      <c r="Q41" s="1"/>
    </row>
    <row r="42" spans="1:17" x14ac:dyDescent="0.3">
      <c r="A42" s="5">
        <v>0</v>
      </c>
      <c r="B42" s="5">
        <v>35</v>
      </c>
      <c r="C42" s="5">
        <v>0</v>
      </c>
      <c r="D42" s="1">
        <f t="shared" si="9"/>
        <v>-46.870594918737837</v>
      </c>
      <c r="E42" s="1">
        <f t="shared" si="9"/>
        <v>2.0426055924929187E-3</v>
      </c>
      <c r="F42" s="1">
        <f t="shared" si="9"/>
        <v>-40.393285348547913</v>
      </c>
      <c r="G42" s="1">
        <f t="shared" si="1"/>
        <v>-34.990555038390255</v>
      </c>
      <c r="H42" s="1">
        <f t="shared" si="2"/>
        <v>-69.977188625135682</v>
      </c>
      <c r="I42" s="1">
        <f t="shared" si="3"/>
        <v>-20.986572144695494</v>
      </c>
      <c r="J42" s="1">
        <f t="shared" si="4"/>
        <v>-41.634569746150675</v>
      </c>
      <c r="K42" s="1">
        <f t="shared" si="5"/>
        <v>2.0426055924929187E-3</v>
      </c>
      <c r="L42" s="1">
        <f t="shared" si="6"/>
        <v>2</v>
      </c>
      <c r="M42" s="1">
        <f t="shared" si="7"/>
        <v>34.997957394407507</v>
      </c>
      <c r="N42" s="1"/>
      <c r="O42" s="1"/>
      <c r="P42" s="1"/>
      <c r="Q42" s="1"/>
    </row>
    <row r="43" spans="1:17" x14ac:dyDescent="0.3">
      <c r="A43" s="5">
        <v>7</v>
      </c>
      <c r="B43" s="5">
        <v>35</v>
      </c>
      <c r="C43" s="5">
        <v>21</v>
      </c>
      <c r="D43" s="1">
        <f t="shared" si="9"/>
        <v>-39.870594918737837</v>
      </c>
      <c r="E43" s="1">
        <f t="shared" si="9"/>
        <v>2.0426055924929187E-3</v>
      </c>
      <c r="F43" s="1">
        <f t="shared" si="9"/>
        <v>-19.393285348547913</v>
      </c>
      <c r="G43" s="1">
        <f t="shared" si="1"/>
        <v>-27.990555038390255</v>
      </c>
      <c r="H43" s="1">
        <f t="shared" si="2"/>
        <v>-41.977188625135682</v>
      </c>
      <c r="I43" s="1">
        <f t="shared" si="3"/>
        <v>1.3427855304506409E-2</v>
      </c>
      <c r="J43" s="1">
        <f t="shared" si="4"/>
        <v>-13.634569746150675</v>
      </c>
      <c r="K43" s="1">
        <f t="shared" si="5"/>
        <v>1.3427855304506409E-2</v>
      </c>
      <c r="L43" s="1">
        <f t="shared" si="6"/>
        <v>6</v>
      </c>
      <c r="M43" s="1">
        <f t="shared" si="7"/>
        <v>55.986572144695494</v>
      </c>
      <c r="N43" s="1"/>
      <c r="O43" s="1"/>
      <c r="P43" s="1"/>
      <c r="Q43" s="1"/>
    </row>
    <row r="44" spans="1:17" x14ac:dyDescent="0.3">
      <c r="A44" s="5">
        <v>35</v>
      </c>
      <c r="B44" s="5">
        <v>35</v>
      </c>
      <c r="C44" s="5">
        <v>35</v>
      </c>
      <c r="D44" s="1">
        <f t="shared" si="9"/>
        <v>-11.870594918737837</v>
      </c>
      <c r="E44" s="1">
        <f t="shared" si="9"/>
        <v>2.0426055924929187E-3</v>
      </c>
      <c r="F44" s="1">
        <f t="shared" si="9"/>
        <v>-5.3932853485479129</v>
      </c>
      <c r="G44" s="1">
        <f t="shared" si="1"/>
        <v>9.4449616097449507E-3</v>
      </c>
      <c r="H44" s="1">
        <f t="shared" si="2"/>
        <v>2.2811374864318168E-2</v>
      </c>
      <c r="I44" s="1">
        <f t="shared" si="3"/>
        <v>14.013427855304506</v>
      </c>
      <c r="J44" s="1">
        <f t="shared" si="4"/>
        <v>28.365430253849325</v>
      </c>
      <c r="K44" s="1">
        <f t="shared" si="5"/>
        <v>28.365430253849325</v>
      </c>
      <c r="L44" s="1">
        <f t="shared" si="6"/>
        <v>7</v>
      </c>
      <c r="M44" s="1">
        <f t="shared" si="7"/>
        <v>76.634569746150675</v>
      </c>
      <c r="N44" s="1"/>
      <c r="O44" s="1"/>
      <c r="P44" s="1"/>
      <c r="Q44" s="1"/>
    </row>
    <row r="45" spans="1:17" x14ac:dyDescent="0.3">
      <c r="A45" s="5">
        <v>21</v>
      </c>
      <c r="B45" s="5">
        <v>31.5</v>
      </c>
      <c r="C45" s="5">
        <v>17.5</v>
      </c>
      <c r="D45" s="1">
        <f t="shared" si="9"/>
        <v>-25.870594918737837</v>
      </c>
      <c r="E45" s="1">
        <f t="shared" si="9"/>
        <v>-3.4979573944075071</v>
      </c>
      <c r="F45" s="1">
        <f t="shared" si="9"/>
        <v>-22.893285348547913</v>
      </c>
      <c r="G45" s="1">
        <f t="shared" si="1"/>
        <v>-17.490555038390255</v>
      </c>
      <c r="H45" s="1">
        <f t="shared" si="2"/>
        <v>-31.477188625135682</v>
      </c>
      <c r="I45" s="1">
        <f t="shared" si="3"/>
        <v>-6.9865721446954936</v>
      </c>
      <c r="J45" s="1">
        <f t="shared" si="4"/>
        <v>-6.6345697461506745</v>
      </c>
      <c r="K45" s="1">
        <f t="shared" si="5"/>
        <v>-3.4979573944075071</v>
      </c>
      <c r="L45" s="1">
        <f t="shared" si="6"/>
        <v>0</v>
      </c>
      <c r="M45" s="1">
        <f t="shared" si="7"/>
        <v>0</v>
      </c>
      <c r="N45" s="1"/>
      <c r="O45" s="1"/>
      <c r="P45" s="1"/>
      <c r="Q45" s="1"/>
    </row>
    <row r="46" spans="1:17" x14ac:dyDescent="0.3">
      <c r="A46" s="5">
        <v>7</v>
      </c>
      <c r="B46" s="5">
        <v>21</v>
      </c>
      <c r="C46" s="5">
        <v>7</v>
      </c>
      <c r="D46" s="1">
        <f t="shared" si="9"/>
        <v>-39.870594918737837</v>
      </c>
      <c r="E46" s="1">
        <f t="shared" si="9"/>
        <v>-13.997957394407507</v>
      </c>
      <c r="F46" s="1">
        <f t="shared" si="9"/>
        <v>-33.393285348547913</v>
      </c>
      <c r="G46" s="1">
        <f t="shared" si="1"/>
        <v>-41.990555038390255</v>
      </c>
      <c r="H46" s="1">
        <f t="shared" si="2"/>
        <v>-55.977188625135682</v>
      </c>
      <c r="I46" s="1">
        <f t="shared" si="3"/>
        <v>-27.986572144695494</v>
      </c>
      <c r="J46" s="1">
        <f t="shared" si="4"/>
        <v>-41.634569746150675</v>
      </c>
      <c r="K46" s="1">
        <f t="shared" si="5"/>
        <v>-13.997957394407507</v>
      </c>
      <c r="L46" s="1">
        <f t="shared" si="6"/>
        <v>0</v>
      </c>
      <c r="M46" s="1">
        <f t="shared" si="7"/>
        <v>0</v>
      </c>
      <c r="N46" s="1"/>
      <c r="O46" s="1"/>
      <c r="P46" s="1"/>
      <c r="Q46" s="1"/>
    </row>
    <row r="47" spans="1:17" x14ac:dyDescent="0.3">
      <c r="A47" s="5">
        <v>35</v>
      </c>
      <c r="B47" s="5">
        <v>35</v>
      </c>
      <c r="C47" s="5">
        <v>35</v>
      </c>
      <c r="D47" s="1">
        <f t="shared" si="9"/>
        <v>-11.870594918737837</v>
      </c>
      <c r="E47" s="1">
        <f t="shared" si="9"/>
        <v>2.0426055924929187E-3</v>
      </c>
      <c r="F47" s="1">
        <f t="shared" si="9"/>
        <v>-5.3932853485479129</v>
      </c>
      <c r="G47" s="1">
        <f t="shared" si="1"/>
        <v>9.4449616097449507E-3</v>
      </c>
      <c r="H47" s="1">
        <f t="shared" si="2"/>
        <v>2.2811374864318168E-2</v>
      </c>
      <c r="I47" s="1">
        <f t="shared" si="3"/>
        <v>14.013427855304506</v>
      </c>
      <c r="J47" s="1">
        <f t="shared" si="4"/>
        <v>28.365430253849325</v>
      </c>
      <c r="K47" s="1">
        <f t="shared" si="5"/>
        <v>28.365430253849325</v>
      </c>
      <c r="L47" s="1">
        <f t="shared" si="6"/>
        <v>7</v>
      </c>
      <c r="M47" s="1">
        <f t="shared" si="7"/>
        <v>76.634569746150675</v>
      </c>
      <c r="N47" s="1"/>
      <c r="O47" s="1"/>
      <c r="P47" s="1"/>
      <c r="Q47" s="1"/>
    </row>
    <row r="48" spans="1:17" x14ac:dyDescent="0.3">
      <c r="A48" s="5">
        <v>28</v>
      </c>
      <c r="B48" s="5">
        <v>70</v>
      </c>
      <c r="C48" s="5">
        <v>70</v>
      </c>
      <c r="D48" s="1">
        <f t="shared" si="9"/>
        <v>-18.870594918737837</v>
      </c>
      <c r="E48" s="1">
        <f t="shared" si="9"/>
        <v>35.002042605592493</v>
      </c>
      <c r="F48" s="1">
        <f t="shared" si="9"/>
        <v>29.606714651452087</v>
      </c>
      <c r="G48" s="1">
        <f t="shared" si="1"/>
        <v>28.009444961609745</v>
      </c>
      <c r="H48" s="1">
        <f t="shared" si="2"/>
        <v>28.022811374864318</v>
      </c>
      <c r="I48" s="1">
        <f t="shared" si="3"/>
        <v>84.013427855304514</v>
      </c>
      <c r="J48" s="1">
        <f t="shared" si="4"/>
        <v>91.365430253849325</v>
      </c>
      <c r="K48" s="1">
        <f t="shared" si="5"/>
        <v>91.365430253849325</v>
      </c>
      <c r="L48" s="1">
        <f t="shared" si="6"/>
        <v>7</v>
      </c>
      <c r="M48" s="1">
        <f t="shared" si="7"/>
        <v>76.634569746150675</v>
      </c>
      <c r="N48" s="1"/>
      <c r="O48" s="1"/>
      <c r="P48" s="1"/>
      <c r="Q48" s="1"/>
    </row>
    <row r="49" spans="1:17" x14ac:dyDescent="0.3">
      <c r="A49" s="5">
        <v>21</v>
      </c>
      <c r="B49" s="5">
        <v>0</v>
      </c>
      <c r="C49" s="5">
        <v>14</v>
      </c>
      <c r="D49" s="1">
        <f t="shared" si="9"/>
        <v>-25.870594918737837</v>
      </c>
      <c r="E49" s="1">
        <f t="shared" si="9"/>
        <v>-34.997957394407507</v>
      </c>
      <c r="F49" s="1">
        <f t="shared" si="9"/>
        <v>-26.393285348547913</v>
      </c>
      <c r="G49" s="1">
        <f t="shared" si="1"/>
        <v>-48.990555038390255</v>
      </c>
      <c r="H49" s="1">
        <f t="shared" si="2"/>
        <v>-34.977188625135682</v>
      </c>
      <c r="I49" s="1">
        <f t="shared" si="3"/>
        <v>-41.986572144695494</v>
      </c>
      <c r="J49" s="1">
        <f t="shared" si="4"/>
        <v>-41.634569746150675</v>
      </c>
      <c r="K49" s="1">
        <f t="shared" si="5"/>
        <v>-25.870594918737837</v>
      </c>
      <c r="L49" s="1">
        <f t="shared" si="6"/>
        <v>0</v>
      </c>
      <c r="M49" s="1">
        <f t="shared" si="7"/>
        <v>0</v>
      </c>
      <c r="N49" s="1"/>
      <c r="O49" s="1"/>
      <c r="P49" s="1"/>
      <c r="Q49" s="1"/>
    </row>
    <row r="50" spans="1:17" x14ac:dyDescent="0.3">
      <c r="A50" s="5">
        <v>35</v>
      </c>
      <c r="B50" s="5">
        <v>35</v>
      </c>
      <c r="C50" s="5">
        <v>35</v>
      </c>
      <c r="D50" s="1">
        <f t="shared" si="9"/>
        <v>-11.870594918737837</v>
      </c>
      <c r="E50" s="1">
        <f t="shared" si="9"/>
        <v>2.0426055924929187E-3</v>
      </c>
      <c r="F50" s="1">
        <f t="shared" si="9"/>
        <v>-5.3932853485479129</v>
      </c>
      <c r="G50" s="1">
        <f t="shared" si="1"/>
        <v>9.4449616097449507E-3</v>
      </c>
      <c r="H50" s="1">
        <f t="shared" si="2"/>
        <v>2.2811374864318168E-2</v>
      </c>
      <c r="I50" s="1">
        <f t="shared" si="3"/>
        <v>14.013427855304506</v>
      </c>
      <c r="J50" s="1">
        <f t="shared" si="4"/>
        <v>28.365430253849325</v>
      </c>
      <c r="K50" s="1">
        <f t="shared" si="5"/>
        <v>28.365430253849325</v>
      </c>
      <c r="L50" s="1">
        <f t="shared" si="6"/>
        <v>7</v>
      </c>
      <c r="M50" s="1">
        <f t="shared" si="7"/>
        <v>76.634569746150675</v>
      </c>
      <c r="N50" s="1"/>
      <c r="O50" s="1"/>
      <c r="P50" s="1"/>
      <c r="Q50" s="1"/>
    </row>
    <row r="51" spans="1:17" x14ac:dyDescent="0.3">
      <c r="A51" s="5">
        <v>35</v>
      </c>
      <c r="B51" s="5">
        <v>49</v>
      </c>
      <c r="C51" s="5">
        <v>21</v>
      </c>
      <c r="D51" s="1">
        <f t="shared" si="9"/>
        <v>-11.870594918737837</v>
      </c>
      <c r="E51" s="1">
        <f t="shared" si="9"/>
        <v>14.002042605592493</v>
      </c>
      <c r="F51" s="1">
        <f t="shared" si="9"/>
        <v>-19.393285348547913</v>
      </c>
      <c r="G51" s="1">
        <f t="shared" si="1"/>
        <v>14.009444961609745</v>
      </c>
      <c r="H51" s="1">
        <f t="shared" si="2"/>
        <v>-13.977188625135682</v>
      </c>
      <c r="I51" s="1">
        <f t="shared" si="3"/>
        <v>14.013427855304506</v>
      </c>
      <c r="J51" s="1">
        <f t="shared" si="4"/>
        <v>28.365430253849325</v>
      </c>
      <c r="K51" s="1">
        <f t="shared" si="5"/>
        <v>28.365430253849325</v>
      </c>
      <c r="L51" s="1">
        <f t="shared" si="6"/>
        <v>7</v>
      </c>
      <c r="M51" s="1">
        <f t="shared" si="7"/>
        <v>76.634569746150675</v>
      </c>
      <c r="N51" s="1"/>
      <c r="O51" s="1"/>
      <c r="P51" s="1"/>
      <c r="Q51" s="1"/>
    </row>
    <row r="52" spans="1:17" x14ac:dyDescent="0.3">
      <c r="A52" s="5">
        <v>70</v>
      </c>
      <c r="B52" s="5">
        <v>70</v>
      </c>
      <c r="C52" s="5">
        <v>35</v>
      </c>
      <c r="D52" s="1">
        <f t="shared" si="9"/>
        <v>23.129405081262163</v>
      </c>
      <c r="E52" s="1">
        <f t="shared" si="9"/>
        <v>35.002042605592493</v>
      </c>
      <c r="F52" s="1">
        <f t="shared" si="9"/>
        <v>-5.3932853485479129</v>
      </c>
      <c r="G52" s="1">
        <f t="shared" si="1"/>
        <v>70.009444961609745</v>
      </c>
      <c r="H52" s="1">
        <f t="shared" si="2"/>
        <v>35.022811374864318</v>
      </c>
      <c r="I52" s="1">
        <f t="shared" si="3"/>
        <v>49.013427855304506</v>
      </c>
      <c r="J52" s="1">
        <f t="shared" si="4"/>
        <v>98.365430253849325</v>
      </c>
      <c r="K52" s="1">
        <f t="shared" si="5"/>
        <v>98.365430253849325</v>
      </c>
      <c r="L52" s="1">
        <f t="shared" si="6"/>
        <v>7</v>
      </c>
      <c r="M52" s="1">
        <f t="shared" si="7"/>
        <v>76.634569746150675</v>
      </c>
      <c r="N52" s="1"/>
      <c r="O52" s="1"/>
      <c r="P52" s="1"/>
      <c r="Q52" s="1"/>
    </row>
    <row r="53" spans="1:17" x14ac:dyDescent="0.3">
      <c r="A53" s="5">
        <v>5.25</v>
      </c>
      <c r="B53" s="5">
        <v>17.5</v>
      </c>
      <c r="C53" s="5">
        <v>8.75</v>
      </c>
      <c r="D53" s="1">
        <f t="shared" si="9"/>
        <v>-41.620594918737837</v>
      </c>
      <c r="E53" s="1">
        <f t="shared" si="9"/>
        <v>-17.497957394407507</v>
      </c>
      <c r="F53" s="1">
        <f t="shared" si="9"/>
        <v>-31.643285348547913</v>
      </c>
      <c r="G53" s="1">
        <f t="shared" si="1"/>
        <v>-47.240555038390255</v>
      </c>
      <c r="H53" s="1">
        <f t="shared" si="2"/>
        <v>-55.977188625135682</v>
      </c>
      <c r="I53" s="1">
        <f t="shared" si="3"/>
        <v>-29.736572144695494</v>
      </c>
      <c r="J53" s="1">
        <f t="shared" si="4"/>
        <v>-45.134569746150675</v>
      </c>
      <c r="K53" s="1">
        <f t="shared" si="5"/>
        <v>-17.497957394407507</v>
      </c>
      <c r="L53" s="1">
        <f t="shared" si="6"/>
        <v>0</v>
      </c>
      <c r="M53" s="1">
        <f t="shared" si="7"/>
        <v>0</v>
      </c>
      <c r="N53" s="1"/>
      <c r="O53" s="1"/>
      <c r="P53" s="1"/>
      <c r="Q53" s="1"/>
    </row>
    <row r="54" spans="1:17" x14ac:dyDescent="0.3">
      <c r="A54" s="5">
        <v>0</v>
      </c>
      <c r="B54" s="5">
        <v>35</v>
      </c>
      <c r="C54" s="5">
        <v>0</v>
      </c>
      <c r="D54" s="1">
        <f t="shared" si="9"/>
        <v>-46.870594918737837</v>
      </c>
      <c r="E54" s="1">
        <f t="shared" si="9"/>
        <v>2.0426055924929187E-3</v>
      </c>
      <c r="F54" s="1">
        <f t="shared" si="9"/>
        <v>-40.393285348547913</v>
      </c>
      <c r="G54" s="1">
        <f t="shared" si="1"/>
        <v>-34.990555038390255</v>
      </c>
      <c r="H54" s="1">
        <f t="shared" si="2"/>
        <v>-69.977188625135682</v>
      </c>
      <c r="I54" s="1">
        <f t="shared" si="3"/>
        <v>-20.986572144695494</v>
      </c>
      <c r="J54" s="1">
        <f t="shared" si="4"/>
        <v>-41.634569746150675</v>
      </c>
      <c r="K54" s="1">
        <f t="shared" si="5"/>
        <v>2.0426055924929187E-3</v>
      </c>
      <c r="L54" s="1">
        <f t="shared" si="6"/>
        <v>2</v>
      </c>
      <c r="M54" s="1">
        <f t="shared" si="7"/>
        <v>34.997957394407507</v>
      </c>
      <c r="N54" s="1"/>
      <c r="O54" s="1"/>
      <c r="P54" s="1"/>
      <c r="Q54" s="1"/>
    </row>
    <row r="55" spans="1:17" x14ac:dyDescent="0.3">
      <c r="A55" s="5">
        <v>21</v>
      </c>
      <c r="B55" s="5">
        <v>35</v>
      </c>
      <c r="C55" s="5">
        <v>35</v>
      </c>
      <c r="D55" s="1">
        <f t="shared" si="9"/>
        <v>-25.870594918737837</v>
      </c>
      <c r="E55" s="1">
        <f t="shared" si="9"/>
        <v>2.0426055924929187E-3</v>
      </c>
      <c r="F55" s="1">
        <f t="shared" si="9"/>
        <v>-5.3932853485479129</v>
      </c>
      <c r="G55" s="1">
        <f t="shared" si="1"/>
        <v>-13.990555038390255</v>
      </c>
      <c r="H55" s="1">
        <f t="shared" si="2"/>
        <v>-13.977188625135682</v>
      </c>
      <c r="I55" s="1">
        <f t="shared" si="3"/>
        <v>14.013427855304506</v>
      </c>
      <c r="J55" s="1">
        <f t="shared" si="4"/>
        <v>14.365430253849325</v>
      </c>
      <c r="K55" s="1">
        <f t="shared" si="5"/>
        <v>14.365430253849325</v>
      </c>
      <c r="L55" s="1">
        <f t="shared" si="6"/>
        <v>7</v>
      </c>
      <c r="M55" s="1">
        <f t="shared" si="7"/>
        <v>76.634569746150675</v>
      </c>
      <c r="N55" s="1"/>
      <c r="O55" s="1"/>
      <c r="P55" s="1"/>
      <c r="Q55" s="1"/>
    </row>
    <row r="56" spans="1:17" x14ac:dyDescent="0.3">
      <c r="A56" s="5">
        <v>24.5</v>
      </c>
      <c r="B56" s="5">
        <v>14</v>
      </c>
      <c r="C56" s="5">
        <v>14</v>
      </c>
      <c r="D56" s="1">
        <f t="shared" si="9"/>
        <v>-22.370594918737837</v>
      </c>
      <c r="E56" s="1">
        <f t="shared" si="9"/>
        <v>-20.997957394407507</v>
      </c>
      <c r="F56" s="1">
        <f t="shared" si="9"/>
        <v>-26.393285348547913</v>
      </c>
      <c r="G56" s="1">
        <f t="shared" si="1"/>
        <v>-31.490555038390255</v>
      </c>
      <c r="H56" s="1">
        <f t="shared" si="2"/>
        <v>-31.477188625135682</v>
      </c>
      <c r="I56" s="1">
        <f t="shared" si="3"/>
        <v>-27.986572144695494</v>
      </c>
      <c r="J56" s="1">
        <f t="shared" si="4"/>
        <v>-24.134569746150675</v>
      </c>
      <c r="K56" s="1">
        <f t="shared" si="5"/>
        <v>-20.997957394407507</v>
      </c>
      <c r="L56" s="1">
        <f t="shared" si="6"/>
        <v>0</v>
      </c>
      <c r="M56" s="1">
        <f t="shared" si="7"/>
        <v>0</v>
      </c>
      <c r="N56" s="1"/>
      <c r="O56" s="1"/>
      <c r="P56" s="1"/>
      <c r="Q56" s="1"/>
    </row>
    <row r="57" spans="1:17" x14ac:dyDescent="0.3">
      <c r="A57" s="5">
        <v>24.5</v>
      </c>
      <c r="B57" s="5">
        <v>35</v>
      </c>
      <c r="C57" s="5">
        <v>24.5</v>
      </c>
      <c r="D57" s="1">
        <f t="shared" si="9"/>
        <v>-22.370594918737837</v>
      </c>
      <c r="E57" s="1">
        <f t="shared" si="9"/>
        <v>2.0426055924929187E-3</v>
      </c>
      <c r="F57" s="1">
        <f t="shared" si="9"/>
        <v>-15.893285348547913</v>
      </c>
      <c r="G57" s="1">
        <f t="shared" si="1"/>
        <v>-10.490555038390255</v>
      </c>
      <c r="H57" s="1">
        <f t="shared" si="2"/>
        <v>-20.977188625135682</v>
      </c>
      <c r="I57" s="1">
        <f t="shared" si="3"/>
        <v>3.5134278553045064</v>
      </c>
      <c r="J57" s="1">
        <f t="shared" si="4"/>
        <v>7.3654302538493255</v>
      </c>
      <c r="K57" s="1">
        <f t="shared" si="5"/>
        <v>7.3654302538493255</v>
      </c>
      <c r="L57" s="1">
        <f t="shared" si="6"/>
        <v>7</v>
      </c>
      <c r="M57" s="1">
        <f t="shared" si="7"/>
        <v>76.634569746150675</v>
      </c>
      <c r="N57" s="1"/>
      <c r="O57" s="1"/>
      <c r="P57" s="1"/>
      <c r="Q57" s="1"/>
    </row>
    <row r="58" spans="1:17" x14ac:dyDescent="0.3">
      <c r="A58" s="5">
        <v>21</v>
      </c>
      <c r="B58" s="5">
        <v>35</v>
      </c>
      <c r="C58" s="5">
        <v>52.5</v>
      </c>
      <c r="D58" s="1">
        <f t="shared" si="9"/>
        <v>-25.870594918737837</v>
      </c>
      <c r="E58" s="1">
        <f t="shared" si="9"/>
        <v>2.0426055924929187E-3</v>
      </c>
      <c r="F58" s="1">
        <f t="shared" si="9"/>
        <v>12.106714651452087</v>
      </c>
      <c r="G58" s="1">
        <f t="shared" si="1"/>
        <v>-13.990555038390255</v>
      </c>
      <c r="H58" s="1">
        <f t="shared" si="2"/>
        <v>3.5228113748643182</v>
      </c>
      <c r="I58" s="1">
        <f t="shared" si="3"/>
        <v>31.513427855304506</v>
      </c>
      <c r="J58" s="1">
        <f t="shared" si="4"/>
        <v>31.865430253849325</v>
      </c>
      <c r="K58" s="1">
        <f t="shared" si="5"/>
        <v>31.865430253849325</v>
      </c>
      <c r="L58" s="1">
        <f t="shared" si="6"/>
        <v>7</v>
      </c>
      <c r="M58" s="1">
        <f t="shared" si="7"/>
        <v>76.634569746150675</v>
      </c>
      <c r="N58" s="1"/>
      <c r="O58" s="1"/>
      <c r="P58" s="1"/>
      <c r="Q58" s="1"/>
    </row>
    <row r="59" spans="1:17" x14ac:dyDescent="0.3">
      <c r="A59" s="5">
        <v>35</v>
      </c>
      <c r="B59" s="5">
        <v>21</v>
      </c>
      <c r="C59" s="5">
        <v>70</v>
      </c>
      <c r="D59" s="1">
        <f t="shared" si="9"/>
        <v>-11.870594918737837</v>
      </c>
      <c r="E59" s="1">
        <f t="shared" si="9"/>
        <v>-13.997957394407507</v>
      </c>
      <c r="F59" s="1">
        <f t="shared" si="9"/>
        <v>29.606714651452087</v>
      </c>
      <c r="G59" s="1">
        <f t="shared" si="1"/>
        <v>-13.990555038390255</v>
      </c>
      <c r="H59" s="1">
        <f t="shared" si="2"/>
        <v>35.022811374864318</v>
      </c>
      <c r="I59" s="1">
        <f t="shared" si="3"/>
        <v>35.013427855304506</v>
      </c>
      <c r="J59" s="1">
        <f t="shared" si="4"/>
        <v>49.365430253849325</v>
      </c>
      <c r="K59" s="1">
        <f t="shared" si="5"/>
        <v>49.365430253849325</v>
      </c>
      <c r="L59" s="1">
        <f t="shared" si="6"/>
        <v>7</v>
      </c>
      <c r="M59" s="1">
        <f t="shared" si="7"/>
        <v>76.634569746150675</v>
      </c>
      <c r="N59" s="1"/>
      <c r="O59" s="1"/>
      <c r="P59" s="1"/>
      <c r="Q59" s="1"/>
    </row>
    <row r="60" spans="1:17" x14ac:dyDescent="0.3">
      <c r="A60" s="5">
        <v>7</v>
      </c>
      <c r="B60" s="5">
        <v>7</v>
      </c>
      <c r="C60" s="5">
        <v>14</v>
      </c>
      <c r="D60" s="1">
        <f t="shared" si="9"/>
        <v>-39.870594918737837</v>
      </c>
      <c r="E60" s="1">
        <f t="shared" si="9"/>
        <v>-27.997957394407507</v>
      </c>
      <c r="F60" s="1">
        <f t="shared" si="9"/>
        <v>-26.393285348547913</v>
      </c>
      <c r="G60" s="1">
        <f t="shared" si="1"/>
        <v>-55.990555038390255</v>
      </c>
      <c r="H60" s="1">
        <f t="shared" si="2"/>
        <v>-48.977188625135682</v>
      </c>
      <c r="I60" s="1">
        <f t="shared" si="3"/>
        <v>-34.986572144695494</v>
      </c>
      <c r="J60" s="1">
        <f t="shared" si="4"/>
        <v>-48.634569746150675</v>
      </c>
      <c r="K60" s="1">
        <f t="shared" si="5"/>
        <v>-26.393285348547913</v>
      </c>
      <c r="L60" s="1">
        <f t="shared" si="6"/>
        <v>0</v>
      </c>
      <c r="M60" s="1">
        <f t="shared" si="7"/>
        <v>0</v>
      </c>
      <c r="N60" s="1"/>
      <c r="O60" s="1"/>
      <c r="P60" s="1"/>
      <c r="Q60" s="1"/>
    </row>
    <row r="61" spans="1:17" x14ac:dyDescent="0.3">
      <c r="A61" s="5">
        <v>7</v>
      </c>
      <c r="B61" s="5">
        <v>7</v>
      </c>
      <c r="C61" s="5">
        <v>7</v>
      </c>
      <c r="D61" s="1">
        <f t="shared" si="9"/>
        <v>-39.870594918737837</v>
      </c>
      <c r="E61" s="1">
        <f t="shared" si="9"/>
        <v>-27.997957394407507</v>
      </c>
      <c r="F61" s="1">
        <f t="shared" si="9"/>
        <v>-33.393285348547913</v>
      </c>
      <c r="G61" s="1">
        <f t="shared" si="1"/>
        <v>-55.990555038390255</v>
      </c>
      <c r="H61" s="1">
        <f t="shared" si="2"/>
        <v>-55.977188625135682</v>
      </c>
      <c r="I61" s="1">
        <f t="shared" si="3"/>
        <v>-41.986572144695494</v>
      </c>
      <c r="J61" s="1">
        <f t="shared" si="4"/>
        <v>-55.634569746150675</v>
      </c>
      <c r="K61" s="1">
        <f t="shared" si="5"/>
        <v>-27.997957394407507</v>
      </c>
      <c r="L61" s="1">
        <f t="shared" si="6"/>
        <v>0</v>
      </c>
      <c r="M61" s="1">
        <f t="shared" si="7"/>
        <v>0</v>
      </c>
      <c r="N61" s="1"/>
      <c r="O61" s="1"/>
      <c r="P61" s="1"/>
      <c r="Q61" s="1"/>
    </row>
    <row r="62" spans="1:17" x14ac:dyDescent="0.3">
      <c r="A62" s="5">
        <v>35</v>
      </c>
      <c r="B62" s="5">
        <v>0</v>
      </c>
      <c r="C62" s="5">
        <v>35</v>
      </c>
      <c r="D62" s="1">
        <f t="shared" si="9"/>
        <v>-11.870594918737837</v>
      </c>
      <c r="E62" s="1">
        <f t="shared" si="9"/>
        <v>-34.997957394407507</v>
      </c>
      <c r="F62" s="1">
        <f t="shared" si="9"/>
        <v>-5.3932853485479129</v>
      </c>
      <c r="G62" s="1">
        <f t="shared" si="1"/>
        <v>-34.990555038390255</v>
      </c>
      <c r="H62" s="1">
        <f t="shared" si="2"/>
        <v>2.2811374864318168E-2</v>
      </c>
      <c r="I62" s="1">
        <f t="shared" si="3"/>
        <v>-20.986572144695494</v>
      </c>
      <c r="J62" s="1">
        <f t="shared" si="4"/>
        <v>-6.6345697461506745</v>
      </c>
      <c r="K62" s="1">
        <f t="shared" si="5"/>
        <v>2.2811374864318168E-2</v>
      </c>
      <c r="L62" s="1">
        <f t="shared" si="6"/>
        <v>5</v>
      </c>
      <c r="M62" s="1">
        <f t="shared" si="7"/>
        <v>69.977188625135682</v>
      </c>
      <c r="N62" s="1"/>
      <c r="O62" s="1"/>
      <c r="P62" s="1"/>
      <c r="Q62" s="1"/>
    </row>
    <row r="63" spans="1:17" x14ac:dyDescent="0.3">
      <c r="A63" s="5">
        <v>175</v>
      </c>
      <c r="B63" s="5">
        <v>210</v>
      </c>
      <c r="C63" s="5">
        <v>0</v>
      </c>
      <c r="D63" s="1">
        <f t="shared" si="9"/>
        <v>128.12940508126218</v>
      </c>
      <c r="E63" s="1">
        <f t="shared" si="9"/>
        <v>175.00204260559249</v>
      </c>
      <c r="F63" s="1">
        <f t="shared" si="9"/>
        <v>-40.393285348547913</v>
      </c>
      <c r="G63" s="1">
        <f t="shared" si="1"/>
        <v>315.00944496160974</v>
      </c>
      <c r="H63" s="1">
        <f t="shared" si="2"/>
        <v>105.02281137486432</v>
      </c>
      <c r="I63" s="1">
        <f t="shared" si="3"/>
        <v>154.01342785530451</v>
      </c>
      <c r="J63" s="1">
        <f t="shared" si="4"/>
        <v>308.36543025384935</v>
      </c>
      <c r="K63" s="1">
        <f t="shared" si="5"/>
        <v>315.00944496160974</v>
      </c>
      <c r="L63" s="1">
        <f t="shared" si="6"/>
        <v>4</v>
      </c>
      <c r="M63" s="1">
        <f t="shared" si="7"/>
        <v>69.990555038390255</v>
      </c>
      <c r="N63" s="1"/>
      <c r="O63" s="1"/>
      <c r="P63" s="1"/>
      <c r="Q63" s="1"/>
    </row>
    <row r="64" spans="1:17" x14ac:dyDescent="0.3">
      <c r="A64" s="5">
        <v>14</v>
      </c>
      <c r="B64" s="5">
        <v>0</v>
      </c>
      <c r="C64" s="5">
        <v>0</v>
      </c>
      <c r="D64" s="1">
        <f t="shared" si="9"/>
        <v>-32.870594918737837</v>
      </c>
      <c r="E64" s="1">
        <f t="shared" si="9"/>
        <v>-34.997957394407507</v>
      </c>
      <c r="F64" s="1">
        <f t="shared" si="9"/>
        <v>-40.393285348547913</v>
      </c>
      <c r="G64" s="1">
        <f t="shared" si="1"/>
        <v>-55.990555038390255</v>
      </c>
      <c r="H64" s="1">
        <f t="shared" si="2"/>
        <v>-55.977188625135682</v>
      </c>
      <c r="I64" s="1">
        <f t="shared" si="3"/>
        <v>-55.986572144695494</v>
      </c>
      <c r="J64" s="1">
        <f t="shared" si="4"/>
        <v>-62.634569746150675</v>
      </c>
      <c r="K64" s="1">
        <f t="shared" si="5"/>
        <v>-32.870594918737837</v>
      </c>
      <c r="L64" s="1">
        <f t="shared" si="6"/>
        <v>0</v>
      </c>
      <c r="M64" s="1">
        <f t="shared" si="7"/>
        <v>0</v>
      </c>
      <c r="N64" s="1"/>
      <c r="O64" s="1"/>
      <c r="P64" s="1"/>
      <c r="Q64" s="1"/>
    </row>
    <row r="65" spans="1:17" x14ac:dyDescent="0.3">
      <c r="A65" s="5">
        <v>35</v>
      </c>
      <c r="B65" s="5">
        <v>49</v>
      </c>
      <c r="C65" s="5">
        <v>14</v>
      </c>
      <c r="D65" s="1">
        <f t="shared" si="9"/>
        <v>-11.870594918737837</v>
      </c>
      <c r="E65" s="1">
        <f t="shared" si="9"/>
        <v>14.002042605592493</v>
      </c>
      <c r="F65" s="1">
        <f t="shared" si="9"/>
        <v>-26.393285348547913</v>
      </c>
      <c r="G65" s="1">
        <f t="shared" si="1"/>
        <v>14.009444961609745</v>
      </c>
      <c r="H65" s="1">
        <f t="shared" si="2"/>
        <v>-20.977188625135682</v>
      </c>
      <c r="I65" s="1">
        <f t="shared" si="3"/>
        <v>7.0134278553045064</v>
      </c>
      <c r="J65" s="1">
        <f t="shared" si="4"/>
        <v>21.365430253849325</v>
      </c>
      <c r="K65" s="1">
        <f t="shared" si="5"/>
        <v>21.365430253849325</v>
      </c>
      <c r="L65" s="1">
        <f t="shared" si="6"/>
        <v>7</v>
      </c>
      <c r="M65" s="1">
        <f t="shared" si="7"/>
        <v>76.634569746150675</v>
      </c>
      <c r="N65" s="1"/>
      <c r="O65" s="1"/>
      <c r="P65" s="1"/>
      <c r="Q65" s="1"/>
    </row>
    <row r="66" spans="1:17" x14ac:dyDescent="0.3">
      <c r="A66" s="5">
        <v>10.5</v>
      </c>
      <c r="B66" s="5">
        <v>7</v>
      </c>
      <c r="C66" s="5">
        <v>7</v>
      </c>
      <c r="D66" s="1">
        <f t="shared" si="9"/>
        <v>-36.370594918737837</v>
      </c>
      <c r="E66" s="1">
        <f t="shared" si="9"/>
        <v>-27.997957394407507</v>
      </c>
      <c r="F66" s="1">
        <f t="shared" si="9"/>
        <v>-33.393285348547913</v>
      </c>
      <c r="G66" s="1">
        <f t="shared" si="1"/>
        <v>-52.490555038390255</v>
      </c>
      <c r="H66" s="1">
        <f t="shared" si="2"/>
        <v>-52.477188625135682</v>
      </c>
      <c r="I66" s="1">
        <f t="shared" si="3"/>
        <v>-41.986572144695494</v>
      </c>
      <c r="J66" s="1">
        <f t="shared" si="4"/>
        <v>-52.134569746150675</v>
      </c>
      <c r="K66" s="1">
        <f t="shared" si="5"/>
        <v>-27.997957394407507</v>
      </c>
      <c r="L66" s="1">
        <f t="shared" si="6"/>
        <v>0</v>
      </c>
      <c r="M66" s="1">
        <f t="shared" si="7"/>
        <v>0</v>
      </c>
      <c r="N66" s="1"/>
      <c r="O66" s="1"/>
      <c r="P66" s="1"/>
      <c r="Q66" s="1"/>
    </row>
    <row r="67" spans="1:17" x14ac:dyDescent="0.3">
      <c r="A67" s="5">
        <v>7</v>
      </c>
      <c r="B67" s="5">
        <v>14</v>
      </c>
      <c r="C67" s="5">
        <v>3.5</v>
      </c>
      <c r="D67" s="1">
        <f t="shared" si="9"/>
        <v>-39.870594918737837</v>
      </c>
      <c r="E67" s="1">
        <f t="shared" si="9"/>
        <v>-20.997957394407507</v>
      </c>
      <c r="F67" s="1">
        <f t="shared" si="9"/>
        <v>-36.893285348547913</v>
      </c>
      <c r="G67" s="1">
        <f t="shared" si="1"/>
        <v>-48.990555038390255</v>
      </c>
      <c r="H67" s="1">
        <f t="shared" si="2"/>
        <v>-59.477188625135682</v>
      </c>
      <c r="I67" s="1">
        <f t="shared" si="3"/>
        <v>-38.486572144695494</v>
      </c>
      <c r="J67" s="1">
        <f t="shared" si="4"/>
        <v>-52.134569746150675</v>
      </c>
      <c r="K67" s="1">
        <f t="shared" si="5"/>
        <v>-20.997957394407507</v>
      </c>
      <c r="L67" s="1">
        <f t="shared" si="6"/>
        <v>0</v>
      </c>
      <c r="M67" s="1">
        <f t="shared" si="7"/>
        <v>0</v>
      </c>
      <c r="N67" s="1"/>
      <c r="O67" s="1"/>
      <c r="P67" s="1"/>
      <c r="Q67" s="1"/>
    </row>
    <row r="68" spans="1:17" x14ac:dyDescent="0.3">
      <c r="A68" s="5">
        <v>175</v>
      </c>
      <c r="B68" s="5">
        <v>350</v>
      </c>
      <c r="C68" s="5">
        <v>70</v>
      </c>
      <c r="D68" s="1">
        <f t="shared" si="9"/>
        <v>128.12940508126218</v>
      </c>
      <c r="E68" s="1">
        <f t="shared" si="9"/>
        <v>315.00204260559246</v>
      </c>
      <c r="F68" s="1">
        <f t="shared" si="9"/>
        <v>29.606714651452087</v>
      </c>
      <c r="G68" s="1">
        <f t="shared" si="1"/>
        <v>455.00944496160974</v>
      </c>
      <c r="H68" s="1">
        <f t="shared" si="2"/>
        <v>175.02281137486432</v>
      </c>
      <c r="I68" s="1">
        <f t="shared" si="3"/>
        <v>364.01342785530449</v>
      </c>
      <c r="J68" s="1">
        <f t="shared" si="4"/>
        <v>518.36543025384935</v>
      </c>
      <c r="K68" s="1">
        <f t="shared" si="5"/>
        <v>518.36543025384935</v>
      </c>
      <c r="L68" s="1">
        <f t="shared" si="6"/>
        <v>7</v>
      </c>
      <c r="M68" s="1">
        <f t="shared" si="7"/>
        <v>76.634569746150675</v>
      </c>
      <c r="N68" s="1"/>
      <c r="O68" s="1"/>
      <c r="P68" s="1"/>
      <c r="Q68" s="1"/>
    </row>
    <row r="69" spans="1:17" x14ac:dyDescent="0.3">
      <c r="A69" s="5">
        <v>0</v>
      </c>
      <c r="B69" s="5">
        <v>14</v>
      </c>
      <c r="C69" s="5">
        <v>14</v>
      </c>
      <c r="D69" s="1">
        <f t="shared" si="9"/>
        <v>-46.870594918737837</v>
      </c>
      <c r="E69" s="1">
        <f t="shared" si="9"/>
        <v>-20.997957394407507</v>
      </c>
      <c r="F69" s="1">
        <f t="shared" si="9"/>
        <v>-26.393285348547913</v>
      </c>
      <c r="G69" s="1">
        <f t="shared" si="1"/>
        <v>-55.990555038390255</v>
      </c>
      <c r="H69" s="1">
        <f t="shared" si="2"/>
        <v>-55.977188625135682</v>
      </c>
      <c r="I69" s="1">
        <f t="shared" si="3"/>
        <v>-27.986572144695494</v>
      </c>
      <c r="J69" s="1">
        <f t="shared" si="4"/>
        <v>-48.634569746150675</v>
      </c>
      <c r="K69" s="1">
        <f t="shared" si="5"/>
        <v>-20.997957394407507</v>
      </c>
      <c r="L69" s="1">
        <f t="shared" si="6"/>
        <v>0</v>
      </c>
      <c r="M69" s="1">
        <f t="shared" si="7"/>
        <v>0</v>
      </c>
      <c r="N69" s="1"/>
      <c r="O69" s="1" t="s">
        <v>15</v>
      </c>
      <c r="P69" s="1" t="s">
        <v>16</v>
      </c>
      <c r="Q69" s="1" t="s">
        <v>17</v>
      </c>
    </row>
    <row r="70" spans="1:17" x14ac:dyDescent="0.3">
      <c r="A70" s="5">
        <v>12.25</v>
      </c>
      <c r="B70" s="5">
        <v>35</v>
      </c>
      <c r="C70" s="5">
        <v>0</v>
      </c>
      <c r="D70" s="1">
        <f t="shared" ref="D70:F82" si="10">A70-D$4</f>
        <v>-34.620594918737837</v>
      </c>
      <c r="E70" s="1">
        <f t="shared" si="10"/>
        <v>2.0426055924929187E-3</v>
      </c>
      <c r="F70" s="1">
        <f t="shared" si="10"/>
        <v>-40.393285348547913</v>
      </c>
      <c r="G70" s="1">
        <f t="shared" ref="G70:G82" si="11">A70+B70-G$4</f>
        <v>-22.740555038390255</v>
      </c>
      <c r="H70" s="1">
        <f t="shared" ref="H70:H82" si="12">A70+C70-H$4</f>
        <v>-57.727188625135682</v>
      </c>
      <c r="I70" s="1">
        <f t="shared" ref="I70:I82" si="13">B70+C70-I$4</f>
        <v>-20.986572144695494</v>
      </c>
      <c r="J70" s="1">
        <f t="shared" ref="J70:J82" si="14">SUM(A70:C70)-J$4</f>
        <v>-29.384569746150675</v>
      </c>
      <c r="K70" s="1">
        <f t="shared" ref="K70:K82" si="15">MAX(D70:J70)</f>
        <v>2.0426055924929187E-3</v>
      </c>
      <c r="L70" s="1">
        <f t="shared" ref="L70:L82" si="16">IF(K70&lt;0,0,MATCH(K70,D70:J70,0))</f>
        <v>2</v>
      </c>
      <c r="M70" s="1">
        <f t="shared" si="7"/>
        <v>34.997957394407507</v>
      </c>
      <c r="N70" s="1"/>
      <c r="O70" s="1" t="s">
        <v>18</v>
      </c>
      <c r="P70" s="1">
        <f>E4-G4</f>
        <v>-34.992597643982748</v>
      </c>
      <c r="Q70" s="1">
        <f>IF(P70&gt;0,P70,0)</f>
        <v>0</v>
      </c>
    </row>
    <row r="71" spans="1:17" x14ac:dyDescent="0.3">
      <c r="A71" s="5">
        <v>35</v>
      </c>
      <c r="B71" s="5">
        <v>42</v>
      </c>
      <c r="C71" s="5">
        <v>42</v>
      </c>
      <c r="D71" s="1">
        <f t="shared" si="10"/>
        <v>-11.870594918737837</v>
      </c>
      <c r="E71" s="1">
        <f t="shared" si="10"/>
        <v>7.0020426055924929</v>
      </c>
      <c r="F71" s="1">
        <f t="shared" si="10"/>
        <v>1.6067146514520871</v>
      </c>
      <c r="G71" s="1">
        <f t="shared" si="11"/>
        <v>7.009444961609745</v>
      </c>
      <c r="H71" s="1">
        <f t="shared" si="12"/>
        <v>7.0228113748643182</v>
      </c>
      <c r="I71" s="1">
        <f t="shared" si="13"/>
        <v>28.013427855304506</v>
      </c>
      <c r="J71" s="1">
        <f t="shared" si="14"/>
        <v>42.365430253849325</v>
      </c>
      <c r="K71" s="1">
        <f t="shared" si="15"/>
        <v>42.365430253849325</v>
      </c>
      <c r="L71" s="1">
        <f t="shared" si="16"/>
        <v>7</v>
      </c>
      <c r="M71" s="1">
        <f t="shared" ref="M71:M82" si="17">IF(L71=0,0,HLOOKUP(L71,$D$3:$J$4,2))</f>
        <v>76.634569746150675</v>
      </c>
      <c r="N71" s="1"/>
      <c r="O71" s="1" t="s">
        <v>19</v>
      </c>
      <c r="P71" s="1">
        <f>D4-G4</f>
        <v>-23.119960119652418</v>
      </c>
      <c r="Q71" s="1">
        <f t="shared" ref="Q71:Q81" si="18">IF(P71&gt;0,P71,0)</f>
        <v>0</v>
      </c>
    </row>
    <row r="72" spans="1:17" x14ac:dyDescent="0.3">
      <c r="A72" s="5">
        <v>35</v>
      </c>
      <c r="B72" s="5">
        <v>56</v>
      </c>
      <c r="C72" s="5">
        <v>0</v>
      </c>
      <c r="D72" s="1">
        <f t="shared" si="10"/>
        <v>-11.870594918737837</v>
      </c>
      <c r="E72" s="1">
        <f t="shared" si="10"/>
        <v>21.002042605592493</v>
      </c>
      <c r="F72" s="1">
        <f t="shared" si="10"/>
        <v>-40.393285348547913</v>
      </c>
      <c r="G72" s="1">
        <f t="shared" si="11"/>
        <v>21.009444961609745</v>
      </c>
      <c r="H72" s="1">
        <f t="shared" si="12"/>
        <v>-34.977188625135682</v>
      </c>
      <c r="I72" s="1">
        <f t="shared" si="13"/>
        <v>1.3427855304506409E-2</v>
      </c>
      <c r="J72" s="1">
        <f t="shared" si="14"/>
        <v>14.365430253849325</v>
      </c>
      <c r="K72" s="1">
        <f t="shared" si="15"/>
        <v>21.009444961609745</v>
      </c>
      <c r="L72" s="1">
        <f t="shared" si="16"/>
        <v>4</v>
      </c>
      <c r="M72" s="1">
        <f t="shared" si="17"/>
        <v>69.990555038390255</v>
      </c>
      <c r="N72" s="1"/>
      <c r="O72" s="1" t="s">
        <v>20</v>
      </c>
      <c r="P72" s="1">
        <f>F4-H4</f>
        <v>-29.583903276587769</v>
      </c>
      <c r="Q72" s="1">
        <f t="shared" si="18"/>
        <v>0</v>
      </c>
    </row>
    <row r="73" spans="1:17" x14ac:dyDescent="0.3">
      <c r="A73" s="5">
        <v>35</v>
      </c>
      <c r="B73" s="5">
        <v>42</v>
      </c>
      <c r="C73" s="5">
        <v>0</v>
      </c>
      <c r="D73" s="1">
        <f t="shared" si="10"/>
        <v>-11.870594918737837</v>
      </c>
      <c r="E73" s="1">
        <f t="shared" si="10"/>
        <v>7.0020426055924929</v>
      </c>
      <c r="F73" s="1">
        <f t="shared" si="10"/>
        <v>-40.393285348547913</v>
      </c>
      <c r="G73" s="1">
        <f t="shared" si="11"/>
        <v>7.009444961609745</v>
      </c>
      <c r="H73" s="1">
        <f t="shared" si="12"/>
        <v>-34.977188625135682</v>
      </c>
      <c r="I73" s="1">
        <f t="shared" si="13"/>
        <v>-13.986572144695494</v>
      </c>
      <c r="J73" s="1">
        <f t="shared" si="14"/>
        <v>0.36543025384932548</v>
      </c>
      <c r="K73" s="1">
        <f t="shared" si="15"/>
        <v>7.009444961609745</v>
      </c>
      <c r="L73" s="1">
        <f t="shared" si="16"/>
        <v>4</v>
      </c>
      <c r="M73" s="1">
        <f t="shared" si="17"/>
        <v>69.990555038390255</v>
      </c>
      <c r="N73" s="1"/>
      <c r="O73" s="1" t="s">
        <v>21</v>
      </c>
      <c r="P73" s="1">
        <f>D4-H4</f>
        <v>-23.106593706397845</v>
      </c>
      <c r="Q73" s="1">
        <f t="shared" si="18"/>
        <v>0</v>
      </c>
    </row>
    <row r="74" spans="1:17" x14ac:dyDescent="0.3">
      <c r="A74" s="5">
        <v>42</v>
      </c>
      <c r="B74" s="5">
        <v>52.5</v>
      </c>
      <c r="C74" s="5">
        <v>7</v>
      </c>
      <c r="D74" s="1">
        <f t="shared" si="10"/>
        <v>-4.8705949187378366</v>
      </c>
      <c r="E74" s="1">
        <f t="shared" si="10"/>
        <v>17.502042605592493</v>
      </c>
      <c r="F74" s="1">
        <f t="shared" si="10"/>
        <v>-33.393285348547913</v>
      </c>
      <c r="G74" s="1">
        <f t="shared" si="11"/>
        <v>24.509444961609745</v>
      </c>
      <c r="H74" s="1">
        <f t="shared" si="12"/>
        <v>-20.977188625135682</v>
      </c>
      <c r="I74" s="1">
        <f t="shared" si="13"/>
        <v>3.5134278553045064</v>
      </c>
      <c r="J74" s="1">
        <f t="shared" si="14"/>
        <v>24.865430253849325</v>
      </c>
      <c r="K74" s="1">
        <f t="shared" si="15"/>
        <v>24.865430253849325</v>
      </c>
      <c r="L74" s="1">
        <f t="shared" si="16"/>
        <v>7</v>
      </c>
      <c r="M74" s="1">
        <f t="shared" si="17"/>
        <v>76.634569746150675</v>
      </c>
      <c r="N74" s="1"/>
      <c r="O74" s="1" t="s">
        <v>22</v>
      </c>
      <c r="P74" s="1">
        <f>E4-I4</f>
        <v>-20.988614750287987</v>
      </c>
      <c r="Q74" s="1">
        <f t="shared" si="18"/>
        <v>0</v>
      </c>
    </row>
    <row r="75" spans="1:17" x14ac:dyDescent="0.3">
      <c r="A75" s="5">
        <v>21</v>
      </c>
      <c r="B75" s="5">
        <v>21</v>
      </c>
      <c r="C75" s="5">
        <v>7</v>
      </c>
      <c r="D75" s="1">
        <f t="shared" si="10"/>
        <v>-25.870594918737837</v>
      </c>
      <c r="E75" s="1">
        <f t="shared" si="10"/>
        <v>-13.997957394407507</v>
      </c>
      <c r="F75" s="1">
        <f t="shared" si="10"/>
        <v>-33.393285348547913</v>
      </c>
      <c r="G75" s="1">
        <f t="shared" si="11"/>
        <v>-27.990555038390255</v>
      </c>
      <c r="H75" s="1">
        <f t="shared" si="12"/>
        <v>-41.977188625135682</v>
      </c>
      <c r="I75" s="1">
        <f t="shared" si="13"/>
        <v>-27.986572144695494</v>
      </c>
      <c r="J75" s="1">
        <f t="shared" si="14"/>
        <v>-27.634569746150675</v>
      </c>
      <c r="K75" s="1">
        <f t="shared" si="15"/>
        <v>-13.997957394407507</v>
      </c>
      <c r="L75" s="1">
        <f t="shared" si="16"/>
        <v>0</v>
      </c>
      <c r="M75" s="1">
        <f t="shared" si="17"/>
        <v>0</v>
      </c>
      <c r="N75" s="1"/>
      <c r="O75" s="1" t="s">
        <v>23</v>
      </c>
      <c r="P75" s="1">
        <f>F4-I4</f>
        <v>-15.593286796147581</v>
      </c>
      <c r="Q75" s="1">
        <f t="shared" si="18"/>
        <v>0</v>
      </c>
    </row>
    <row r="76" spans="1:17" x14ac:dyDescent="0.3">
      <c r="A76" s="5">
        <v>27.650000000000002</v>
      </c>
      <c r="B76" s="5">
        <v>48.65</v>
      </c>
      <c r="C76" s="5">
        <v>27.650000000000002</v>
      </c>
      <c r="D76" s="1">
        <f t="shared" si="10"/>
        <v>-19.220594918737834</v>
      </c>
      <c r="E76" s="1">
        <f t="shared" si="10"/>
        <v>13.652042605592491</v>
      </c>
      <c r="F76" s="1">
        <f t="shared" si="10"/>
        <v>-12.743285348547911</v>
      </c>
      <c r="G76" s="1">
        <f t="shared" si="11"/>
        <v>6.3094449616097421</v>
      </c>
      <c r="H76" s="1">
        <f t="shared" si="12"/>
        <v>-14.677188625135678</v>
      </c>
      <c r="I76" s="1">
        <f t="shared" si="13"/>
        <v>20.313427855304504</v>
      </c>
      <c r="J76" s="1">
        <f t="shared" si="14"/>
        <v>27.315430253849328</v>
      </c>
      <c r="K76" s="1">
        <f t="shared" si="15"/>
        <v>27.315430253849328</v>
      </c>
      <c r="L76" s="1">
        <f t="shared" si="16"/>
        <v>7</v>
      </c>
      <c r="M76" s="1">
        <f t="shared" si="17"/>
        <v>76.634569746150675</v>
      </c>
      <c r="N76" s="1"/>
      <c r="O76" s="1" t="s">
        <v>24</v>
      </c>
      <c r="P76" s="1">
        <f>G4-J4</f>
        <v>-6.6440147077604195</v>
      </c>
      <c r="Q76" s="1">
        <f t="shared" si="18"/>
        <v>0</v>
      </c>
    </row>
    <row r="77" spans="1:17" x14ac:dyDescent="0.3">
      <c r="A77" s="5">
        <v>0</v>
      </c>
      <c r="B77" s="5">
        <v>56</v>
      </c>
      <c r="C77" s="5">
        <v>35</v>
      </c>
      <c r="D77" s="1">
        <f t="shared" si="10"/>
        <v>-46.870594918737837</v>
      </c>
      <c r="E77" s="1">
        <f t="shared" si="10"/>
        <v>21.002042605592493</v>
      </c>
      <c r="F77" s="1">
        <f t="shared" si="10"/>
        <v>-5.3932853485479129</v>
      </c>
      <c r="G77" s="1">
        <f t="shared" si="11"/>
        <v>-13.990555038390255</v>
      </c>
      <c r="H77" s="1">
        <f t="shared" si="12"/>
        <v>-34.977188625135682</v>
      </c>
      <c r="I77" s="1">
        <f t="shared" si="13"/>
        <v>35.013427855304506</v>
      </c>
      <c r="J77" s="1">
        <f t="shared" si="14"/>
        <v>14.365430253849325</v>
      </c>
      <c r="K77" s="1">
        <f t="shared" si="15"/>
        <v>35.013427855304506</v>
      </c>
      <c r="L77" s="1">
        <f t="shared" si="16"/>
        <v>6</v>
      </c>
      <c r="M77" s="1">
        <f t="shared" si="17"/>
        <v>55.986572144695494</v>
      </c>
      <c r="N77" s="1"/>
      <c r="O77" s="1" t="s">
        <v>25</v>
      </c>
      <c r="P77" s="1">
        <f>H4-J4</f>
        <v>-6.6573811210149927</v>
      </c>
      <c r="Q77" s="1">
        <f t="shared" si="18"/>
        <v>0</v>
      </c>
    </row>
    <row r="78" spans="1:17" x14ac:dyDescent="0.3">
      <c r="A78" s="5">
        <v>0</v>
      </c>
      <c r="B78" s="5">
        <v>7</v>
      </c>
      <c r="C78" s="5">
        <v>0</v>
      </c>
      <c r="D78" s="1">
        <f t="shared" si="10"/>
        <v>-46.870594918737837</v>
      </c>
      <c r="E78" s="1">
        <f t="shared" si="10"/>
        <v>-27.997957394407507</v>
      </c>
      <c r="F78" s="1">
        <f t="shared" si="10"/>
        <v>-40.393285348547913</v>
      </c>
      <c r="G78" s="1">
        <f t="shared" si="11"/>
        <v>-62.990555038390255</v>
      </c>
      <c r="H78" s="1">
        <f t="shared" si="12"/>
        <v>-69.977188625135682</v>
      </c>
      <c r="I78" s="1">
        <f t="shared" si="13"/>
        <v>-48.986572144695494</v>
      </c>
      <c r="J78" s="1">
        <f t="shared" si="14"/>
        <v>-69.634569746150675</v>
      </c>
      <c r="K78" s="1">
        <f t="shared" si="15"/>
        <v>-27.997957394407507</v>
      </c>
      <c r="L78" s="1">
        <f t="shared" si="16"/>
        <v>0</v>
      </c>
      <c r="M78" s="1">
        <f t="shared" si="17"/>
        <v>0</v>
      </c>
      <c r="N78" s="1"/>
      <c r="O78" s="1" t="s">
        <v>26</v>
      </c>
      <c r="P78" s="1">
        <f>I4-J4</f>
        <v>-20.647997601455181</v>
      </c>
      <c r="Q78" s="1">
        <f t="shared" si="18"/>
        <v>0</v>
      </c>
    </row>
    <row r="79" spans="1:17" x14ac:dyDescent="0.3">
      <c r="A79" s="5">
        <v>35</v>
      </c>
      <c r="B79" s="5">
        <v>35</v>
      </c>
      <c r="C79" s="5">
        <v>56</v>
      </c>
      <c r="D79" s="1">
        <f t="shared" si="10"/>
        <v>-11.870594918737837</v>
      </c>
      <c r="E79" s="1">
        <f t="shared" si="10"/>
        <v>2.0426055924929187E-3</v>
      </c>
      <c r="F79" s="1">
        <f t="shared" si="10"/>
        <v>15.606714651452087</v>
      </c>
      <c r="G79" s="1">
        <f t="shared" si="11"/>
        <v>9.4449616097449507E-3</v>
      </c>
      <c r="H79" s="1">
        <f t="shared" si="12"/>
        <v>21.022811374864318</v>
      </c>
      <c r="I79" s="1">
        <f t="shared" si="13"/>
        <v>35.013427855304506</v>
      </c>
      <c r="J79" s="1">
        <f t="shared" si="14"/>
        <v>49.365430253849325</v>
      </c>
      <c r="K79" s="1">
        <f t="shared" si="15"/>
        <v>49.365430253849325</v>
      </c>
      <c r="L79" s="1">
        <f t="shared" si="16"/>
        <v>7</v>
      </c>
      <c r="M79" s="1">
        <f t="shared" si="17"/>
        <v>76.634569746150675</v>
      </c>
      <c r="N79" s="1"/>
      <c r="O79" s="1" t="s">
        <v>27</v>
      </c>
      <c r="P79" s="1">
        <f>E4-J4</f>
        <v>-41.636612351743167</v>
      </c>
      <c r="Q79" s="1">
        <f t="shared" si="18"/>
        <v>0</v>
      </c>
    </row>
    <row r="80" spans="1:17" x14ac:dyDescent="0.3">
      <c r="A80" s="5">
        <v>21</v>
      </c>
      <c r="B80" s="5">
        <v>28</v>
      </c>
      <c r="C80" s="5">
        <v>28</v>
      </c>
      <c r="D80" s="1">
        <f t="shared" si="10"/>
        <v>-25.870594918737837</v>
      </c>
      <c r="E80" s="1">
        <f t="shared" si="10"/>
        <v>-6.9979573944075071</v>
      </c>
      <c r="F80" s="1">
        <f t="shared" si="10"/>
        <v>-12.393285348547913</v>
      </c>
      <c r="G80" s="1">
        <f t="shared" si="11"/>
        <v>-20.990555038390255</v>
      </c>
      <c r="H80" s="1">
        <f t="shared" si="12"/>
        <v>-20.977188625135682</v>
      </c>
      <c r="I80" s="1">
        <f t="shared" si="13"/>
        <v>1.3427855304506409E-2</v>
      </c>
      <c r="J80" s="1">
        <f t="shared" si="14"/>
        <v>0.36543025384932548</v>
      </c>
      <c r="K80" s="1">
        <f t="shared" si="15"/>
        <v>0.36543025384932548</v>
      </c>
      <c r="L80" s="1">
        <f t="shared" si="16"/>
        <v>7</v>
      </c>
      <c r="M80" s="1">
        <f t="shared" si="17"/>
        <v>76.634569746150675</v>
      </c>
      <c r="N80" s="1"/>
      <c r="O80" s="1" t="s">
        <v>28</v>
      </c>
      <c r="P80" s="1">
        <f>F4-J4</f>
        <v>-36.241284397602762</v>
      </c>
      <c r="Q80" s="1">
        <f t="shared" si="18"/>
        <v>0</v>
      </c>
    </row>
    <row r="81" spans="1:17" x14ac:dyDescent="0.3">
      <c r="A81" s="5">
        <v>0</v>
      </c>
      <c r="B81" s="5">
        <v>42</v>
      </c>
      <c r="C81" s="5">
        <v>7</v>
      </c>
      <c r="D81" s="1">
        <f t="shared" si="10"/>
        <v>-46.870594918737837</v>
      </c>
      <c r="E81" s="1">
        <f t="shared" si="10"/>
        <v>7.0020426055924929</v>
      </c>
      <c r="F81" s="1">
        <f t="shared" si="10"/>
        <v>-33.393285348547913</v>
      </c>
      <c r="G81" s="1">
        <f t="shared" si="11"/>
        <v>-27.990555038390255</v>
      </c>
      <c r="H81" s="1">
        <f t="shared" si="12"/>
        <v>-62.977188625135682</v>
      </c>
      <c r="I81" s="1">
        <f t="shared" si="13"/>
        <v>-6.9865721446954936</v>
      </c>
      <c r="J81" s="1">
        <f t="shared" si="14"/>
        <v>-27.634569746150675</v>
      </c>
      <c r="K81" s="1">
        <f t="shared" si="15"/>
        <v>7.0020426055924929</v>
      </c>
      <c r="L81" s="1">
        <f t="shared" si="16"/>
        <v>2</v>
      </c>
      <c r="M81" s="1">
        <f t="shared" si="17"/>
        <v>34.997957394407507</v>
      </c>
      <c r="N81" s="1"/>
      <c r="O81" s="1" t="s">
        <v>29</v>
      </c>
      <c r="P81" s="1">
        <f>D4-J4</f>
        <v>-29.763974827412838</v>
      </c>
      <c r="Q81" s="1">
        <f t="shared" si="18"/>
        <v>0</v>
      </c>
    </row>
    <row r="82" spans="1:17" x14ac:dyDescent="0.3">
      <c r="A82" s="5">
        <v>35</v>
      </c>
      <c r="B82" s="5">
        <v>35</v>
      </c>
      <c r="C82" s="5">
        <v>1.75</v>
      </c>
      <c r="D82" s="1">
        <f t="shared" si="10"/>
        <v>-11.870594918737837</v>
      </c>
      <c r="E82" s="1">
        <f t="shared" si="10"/>
        <v>2.0426055924929187E-3</v>
      </c>
      <c r="F82" s="1">
        <f t="shared" si="10"/>
        <v>-38.643285348547913</v>
      </c>
      <c r="G82" s="1">
        <f t="shared" si="11"/>
        <v>9.4449616097449507E-3</v>
      </c>
      <c r="H82" s="1">
        <f t="shared" si="12"/>
        <v>-33.227188625135682</v>
      </c>
      <c r="I82" s="1">
        <f t="shared" si="13"/>
        <v>-19.236572144695494</v>
      </c>
      <c r="J82" s="1">
        <f t="shared" si="14"/>
        <v>-4.8845697461506745</v>
      </c>
      <c r="K82" s="1">
        <f t="shared" si="15"/>
        <v>9.4449616097449507E-3</v>
      </c>
      <c r="L82" s="1">
        <f t="shared" si="16"/>
        <v>4</v>
      </c>
      <c r="M82" s="1">
        <f t="shared" si="17"/>
        <v>69.990555038390255</v>
      </c>
      <c r="N82" s="1"/>
      <c r="O82" s="1" t="s">
        <v>30</v>
      </c>
      <c r="P82" s="1"/>
      <c r="Q82" s="1">
        <f>SUM(Q70:Q81)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Phone Data</vt:lpstr>
      <vt:lpstr>Product Bundling</vt:lpstr>
      <vt:lpstr>Final Solver + Price reversal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Archana Raje</dc:creator>
  <cp:lastModifiedBy>atharva berde</cp:lastModifiedBy>
  <dcterms:created xsi:type="dcterms:W3CDTF">2023-07-14T05:14:17Z</dcterms:created>
  <dcterms:modified xsi:type="dcterms:W3CDTF">2023-10-13T10:22:38Z</dcterms:modified>
</cp:coreProperties>
</file>