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8.xml" ContentType="application/vnd.openxmlformats-officedocument.spreadsheetml.pivot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athar\Documents\CDAC\PowerBi\"/>
    </mc:Choice>
  </mc:AlternateContent>
  <xr:revisionPtr revIDLastSave="0" documentId="13_ncr:1_{190E3B1B-C731-4B8C-B129-643694518B37}" xr6:coauthVersionLast="47" xr6:coauthVersionMax="47" xr10:uidLastSave="{00000000-0000-0000-0000-000000000000}"/>
  <bookViews>
    <workbookView xWindow="-110" yWindow="-110" windowWidth="19420" windowHeight="10300" activeTab="4" xr2:uid="{5FED46D0-9F21-4478-BBDD-E132BA95E6DD}"/>
  </bookViews>
  <sheets>
    <sheet name="3.ReportTable" sheetId="6" r:id="rId1"/>
    <sheet name="5.Graphs" sheetId="10" r:id="rId2"/>
    <sheet name="2.Sales" sheetId="1" r:id="rId3"/>
    <sheet name="DummyData" sheetId="3" r:id="rId4"/>
    <sheet name="1.MainSheet" sheetId="12" r:id="rId5"/>
    <sheet name="4.MoM" sheetId="11" r:id="rId6"/>
  </sheets>
  <externalReferences>
    <externalReference r:id="rId7"/>
  </externalReferences>
  <definedNames>
    <definedName name="_xlnm._FilterDatabase" localSheetId="2" hidden="1">'2.Sales'!$A$1:$T$77</definedName>
    <definedName name="anscount" hidden="1">1</definedName>
    <definedName name="limcount" hidden="1">1</definedName>
    <definedName name="sencount" hidden="1">1</definedName>
    <definedName name="Slicer_COUNTRY_CODE">#N/A</definedName>
    <definedName name="wrn.Monthly." hidden="1">{"c",#N/A,FALSE,"Scenarios";"a",#N/A,FALSE,"Scenarios";#N/A,#N/A,FALSE,"if cond"}</definedName>
    <definedName name="wrn.Weekly." hidden="1">{"c",#N/A,FALSE,"Scenarios";"b",#N/A,FALSE,"Scenarios";#N/A,#N/A,FALSE,"Inc"}</definedName>
  </definedNames>
  <calcPr calcId="191029"/>
  <pivotCaches>
    <pivotCache cacheId="0" r:id="rId8"/>
    <pivotCache cacheId="19"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H200" i="12" l="1"/>
  <c r="BH199" i="12"/>
  <c r="BH198" i="12"/>
  <c r="BH197" i="12"/>
  <c r="BH196" i="12"/>
  <c r="BH195" i="12"/>
  <c r="BH194" i="12"/>
  <c r="BH193" i="12"/>
  <c r="BH192" i="12"/>
  <c r="BH191" i="12"/>
  <c r="BH190" i="12"/>
  <c r="BH189" i="12"/>
  <c r="BH188" i="12"/>
  <c r="BH187" i="12"/>
  <c r="BH186" i="12"/>
  <c r="BH185" i="12"/>
  <c r="BH184" i="12"/>
  <c r="BH183" i="12"/>
  <c r="BH182" i="12"/>
  <c r="BH181" i="12"/>
  <c r="BH180" i="12"/>
  <c r="BH179" i="12"/>
  <c r="BH178" i="12"/>
  <c r="BH177" i="12"/>
  <c r="BH176" i="12"/>
  <c r="BH175" i="12"/>
  <c r="BH174" i="12"/>
  <c r="BH173" i="12"/>
  <c r="BH172" i="12"/>
  <c r="BH171" i="12"/>
  <c r="BH170" i="12"/>
  <c r="BH169" i="12"/>
  <c r="BH168" i="12"/>
  <c r="BH167" i="12"/>
  <c r="BH166" i="12"/>
  <c r="BH165" i="12"/>
  <c r="BH164" i="12"/>
  <c r="BH163" i="12"/>
  <c r="BH162" i="12"/>
  <c r="BH161" i="12"/>
  <c r="BH160" i="12"/>
  <c r="BH159" i="12"/>
  <c r="BH158" i="12"/>
  <c r="BH157" i="12"/>
  <c r="BH156" i="12"/>
  <c r="BH155" i="12"/>
  <c r="BH154" i="12"/>
  <c r="BH153" i="12"/>
  <c r="BH152" i="12"/>
  <c r="BH151" i="12"/>
  <c r="BH150" i="12"/>
  <c r="BH149" i="12"/>
  <c r="BH148" i="12"/>
  <c r="BH147" i="12"/>
  <c r="BH146" i="12"/>
  <c r="BH145" i="12"/>
  <c r="BH144" i="12"/>
  <c r="BH143" i="12"/>
  <c r="BH142" i="12"/>
  <c r="BH141" i="12"/>
  <c r="BH140" i="12"/>
  <c r="BH139" i="12"/>
  <c r="BH138" i="12"/>
  <c r="BH137" i="12"/>
  <c r="BH136" i="12"/>
  <c r="BH135" i="12"/>
  <c r="BH134" i="12"/>
  <c r="BH133" i="12"/>
  <c r="BH132" i="12"/>
  <c r="BH131" i="12"/>
  <c r="BH130" i="12"/>
  <c r="BH129" i="12"/>
  <c r="BH128" i="12"/>
  <c r="BH127" i="12"/>
  <c r="BH126" i="12"/>
  <c r="BH125" i="12"/>
  <c r="BH124" i="12"/>
  <c r="BH123" i="12"/>
  <c r="BH122" i="12"/>
  <c r="BH121" i="12"/>
  <c r="BH120" i="12"/>
  <c r="BH119" i="12"/>
  <c r="BH118" i="12"/>
  <c r="BH117" i="12"/>
  <c r="BH116" i="12"/>
  <c r="BH115" i="12"/>
  <c r="BH114" i="12"/>
  <c r="BH113" i="12"/>
  <c r="BH112" i="12"/>
  <c r="BH111" i="12"/>
  <c r="BH110" i="12"/>
  <c r="BH109" i="12"/>
  <c r="BH108" i="12"/>
  <c r="BH107" i="12"/>
  <c r="BH106" i="12"/>
  <c r="BH105" i="12"/>
  <c r="BH104" i="12"/>
  <c r="BH103" i="12"/>
  <c r="BH102" i="12"/>
  <c r="BH101" i="12"/>
  <c r="BH100" i="12"/>
  <c r="BH99" i="12"/>
  <c r="BH98" i="12"/>
  <c r="BH97" i="12"/>
  <c r="BH96" i="12"/>
  <c r="BH95" i="12"/>
  <c r="BH94" i="12"/>
  <c r="BH93" i="12"/>
  <c r="BH92" i="12"/>
  <c r="BH91" i="12"/>
  <c r="BH90" i="12"/>
  <c r="BH89" i="12"/>
  <c r="BH88" i="12"/>
  <c r="BH87" i="12"/>
  <c r="BH86" i="12"/>
  <c r="BH85" i="12"/>
  <c r="BH84" i="12"/>
  <c r="BH83" i="12"/>
  <c r="BH82" i="12"/>
  <c r="BH81" i="12"/>
  <c r="BH80" i="12"/>
  <c r="BH79" i="12"/>
  <c r="BH78" i="12"/>
  <c r="BH77" i="12"/>
  <c r="BH76" i="12"/>
  <c r="BH75" i="12"/>
  <c r="BH74" i="12"/>
  <c r="BH73" i="12"/>
  <c r="BH72" i="12"/>
  <c r="BH71" i="12"/>
  <c r="BH70" i="12"/>
  <c r="BH69" i="12"/>
  <c r="BH68" i="12"/>
  <c r="BH67" i="12"/>
  <c r="BH66" i="12"/>
  <c r="BH65" i="12"/>
  <c r="BH64" i="12"/>
  <c r="BH63" i="12"/>
  <c r="BH62" i="12"/>
  <c r="BH61" i="12"/>
  <c r="BH60" i="12"/>
  <c r="BH59" i="12"/>
  <c r="BH58" i="12"/>
  <c r="BH57" i="12"/>
  <c r="BH56" i="12"/>
  <c r="BH55" i="12"/>
  <c r="BH54" i="12"/>
  <c r="BH53" i="12"/>
  <c r="BH52" i="12"/>
  <c r="BH51" i="12"/>
  <c r="BH50" i="12"/>
  <c r="BH49" i="12"/>
  <c r="BH48" i="12"/>
  <c r="BH47" i="12"/>
  <c r="BH46" i="12"/>
  <c r="BH45" i="12"/>
  <c r="BH44" i="12"/>
  <c r="BH43" i="12"/>
  <c r="BH42" i="12"/>
  <c r="BH41" i="12"/>
  <c r="BH40" i="12"/>
  <c r="BH39" i="12"/>
  <c r="BH38" i="12"/>
  <c r="BH37" i="12"/>
  <c r="BH36" i="12"/>
  <c r="BH35" i="12"/>
  <c r="BH34" i="12"/>
  <c r="BH33" i="12"/>
  <c r="BH32" i="12"/>
  <c r="BH31" i="12"/>
  <c r="BH30" i="12"/>
  <c r="BH29" i="12"/>
  <c r="BH28" i="12"/>
  <c r="BH27" i="12"/>
  <c r="BH26" i="12"/>
  <c r="BH25" i="12"/>
  <c r="BH24" i="12"/>
  <c r="BH23" i="12"/>
  <c r="BH22" i="12"/>
  <c r="BH21" i="12"/>
  <c r="BH20" i="12"/>
  <c r="BH19" i="12"/>
  <c r="BH18" i="12"/>
  <c r="BH17" i="12"/>
  <c r="BH16" i="12"/>
  <c r="BH15" i="12"/>
  <c r="BH14" i="12"/>
  <c r="BH13" i="12"/>
  <c r="BH12" i="12"/>
  <c r="BH11" i="12"/>
  <c r="BH10" i="12"/>
  <c r="BH9" i="12"/>
  <c r="BH8" i="12"/>
  <c r="BH7" i="12"/>
  <c r="BH6" i="12"/>
  <c r="BH5" i="12"/>
  <c r="BH4" i="12"/>
  <c r="BH3" i="12"/>
  <c r="BH2" i="12"/>
  <c r="G2" i="11"/>
  <c r="G3" i="11"/>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74" i="11"/>
  <c r="G75" i="11"/>
  <c r="G76" i="11"/>
  <c r="G77" i="11"/>
  <c r="V2" i="1"/>
  <c r="E77" i="11"/>
  <c r="D77" i="11"/>
  <c r="E76" i="11"/>
  <c r="D76" i="11"/>
  <c r="E75" i="11"/>
  <c r="D75" i="11"/>
  <c r="E74" i="11"/>
  <c r="D74" i="11"/>
  <c r="E73" i="11"/>
  <c r="D73" i="11"/>
  <c r="E72" i="11"/>
  <c r="D72" i="11"/>
  <c r="E71" i="11"/>
  <c r="D71" i="11"/>
  <c r="E70" i="11"/>
  <c r="D70" i="11"/>
  <c r="E69" i="11"/>
  <c r="D69" i="11"/>
  <c r="E68" i="11"/>
  <c r="D68" i="11"/>
  <c r="E67" i="11"/>
  <c r="D67" i="11"/>
  <c r="E66" i="11"/>
  <c r="D66" i="11"/>
  <c r="E65" i="11"/>
  <c r="D65" i="11"/>
  <c r="E64" i="11"/>
  <c r="D64" i="11"/>
  <c r="E63" i="11"/>
  <c r="D63" i="11"/>
  <c r="E62" i="11"/>
  <c r="D62" i="11"/>
  <c r="E61" i="11"/>
  <c r="D61" i="11"/>
  <c r="E60" i="11"/>
  <c r="D60" i="11"/>
  <c r="E59" i="11"/>
  <c r="D59" i="11"/>
  <c r="E58" i="11"/>
  <c r="D58" i="11"/>
  <c r="E57" i="11"/>
  <c r="D57" i="11"/>
  <c r="E56" i="11"/>
  <c r="D56" i="11"/>
  <c r="E55" i="11"/>
  <c r="D55" i="11"/>
  <c r="E54" i="11"/>
  <c r="D54" i="11"/>
  <c r="E53" i="11"/>
  <c r="D53" i="11"/>
  <c r="E52" i="11"/>
  <c r="D52" i="11"/>
  <c r="E51" i="11"/>
  <c r="D51" i="11"/>
  <c r="E50" i="11"/>
  <c r="D50" i="11"/>
  <c r="E49" i="11"/>
  <c r="D49" i="11"/>
  <c r="E48" i="11"/>
  <c r="D48" i="11"/>
  <c r="E47" i="11"/>
  <c r="D47" i="11"/>
  <c r="E46" i="11"/>
  <c r="D46" i="11"/>
  <c r="E45" i="11"/>
  <c r="D45" i="11"/>
  <c r="E44" i="11"/>
  <c r="D44" i="11"/>
  <c r="E43" i="11"/>
  <c r="D43" i="11"/>
  <c r="E42" i="11"/>
  <c r="D42" i="11"/>
  <c r="E41" i="11"/>
  <c r="D41" i="11"/>
  <c r="E40" i="11"/>
  <c r="D40" i="11"/>
  <c r="E39" i="11"/>
  <c r="D39" i="11"/>
  <c r="E38" i="11"/>
  <c r="D38" i="11"/>
  <c r="E37" i="11"/>
  <c r="D37" i="11"/>
  <c r="E36" i="11"/>
  <c r="D36" i="11"/>
  <c r="E35" i="11"/>
  <c r="D35" i="11"/>
  <c r="E34" i="11"/>
  <c r="D34" i="11"/>
  <c r="E33" i="11"/>
  <c r="D33" i="11"/>
  <c r="E32" i="11"/>
  <c r="D32" i="11"/>
  <c r="E31" i="11"/>
  <c r="D31" i="11"/>
  <c r="E30" i="11"/>
  <c r="D30" i="11"/>
  <c r="E29" i="11"/>
  <c r="D29" i="11"/>
  <c r="E28" i="11"/>
  <c r="D28" i="11"/>
  <c r="E27" i="11"/>
  <c r="D27" i="11"/>
  <c r="E26" i="11"/>
  <c r="D26" i="11"/>
  <c r="E25" i="11"/>
  <c r="D25" i="11"/>
  <c r="E24" i="11"/>
  <c r="D24" i="11"/>
  <c r="E23" i="11"/>
  <c r="D23" i="11"/>
  <c r="E22" i="11"/>
  <c r="D22" i="11"/>
  <c r="E21" i="11"/>
  <c r="D21" i="11"/>
  <c r="E20" i="11"/>
  <c r="D20" i="11"/>
  <c r="E19" i="11"/>
  <c r="D19" i="11"/>
  <c r="E18" i="11"/>
  <c r="D18" i="11"/>
  <c r="E17" i="11"/>
  <c r="D17" i="11"/>
  <c r="E16" i="11"/>
  <c r="D16" i="11"/>
  <c r="E15" i="11"/>
  <c r="D15" i="11"/>
  <c r="E14" i="11"/>
  <c r="D14" i="11"/>
  <c r="E13" i="11"/>
  <c r="D13" i="11"/>
  <c r="E12" i="11"/>
  <c r="D12" i="11"/>
  <c r="E11" i="11"/>
  <c r="D11" i="11"/>
  <c r="E10" i="11"/>
  <c r="D10" i="11"/>
  <c r="E9" i="11"/>
  <c r="D9" i="11"/>
  <c r="E8" i="11"/>
  <c r="D8" i="11"/>
  <c r="E7" i="11"/>
  <c r="D7" i="11"/>
  <c r="E6" i="11"/>
  <c r="D6" i="11"/>
  <c r="E5" i="11"/>
  <c r="D5" i="11"/>
  <c r="E4" i="11"/>
  <c r="D4" i="11"/>
  <c r="E3" i="11"/>
  <c r="D3" i="11"/>
  <c r="E2" i="11"/>
  <c r="D2" i="11"/>
  <c r="C77" i="11"/>
  <c r="C76" i="11"/>
  <c r="C75" i="11"/>
  <c r="C74" i="11"/>
  <c r="C73" i="11"/>
  <c r="C72" i="11"/>
  <c r="C71" i="11"/>
  <c r="C70" i="11"/>
  <c r="C69" i="11"/>
  <c r="C68" i="11"/>
  <c r="C67" i="11"/>
  <c r="C66" i="11"/>
  <c r="C65" i="11"/>
  <c r="C64" i="11"/>
  <c r="C63" i="11"/>
  <c r="C62" i="11"/>
  <c r="C61" i="11"/>
  <c r="C60" i="11"/>
  <c r="C59" i="11"/>
  <c r="C58" i="11"/>
  <c r="C57" i="11"/>
  <c r="C56" i="11"/>
  <c r="C55" i="11"/>
  <c r="C54" i="11"/>
  <c r="C53" i="11"/>
  <c r="C52" i="11"/>
  <c r="C51" i="11"/>
  <c r="C50" i="11"/>
  <c r="C49" i="11"/>
  <c r="C48" i="11"/>
  <c r="C47" i="11"/>
  <c r="C46" i="11"/>
  <c r="C45" i="11"/>
  <c r="C44" i="11"/>
  <c r="C43" i="11"/>
  <c r="C42" i="11"/>
  <c r="C41" i="11"/>
  <c r="C40" i="11"/>
  <c r="C39" i="11"/>
  <c r="C38" i="11"/>
  <c r="C37" i="11"/>
  <c r="C36" i="11"/>
  <c r="C35" i="11"/>
  <c r="C34" i="11"/>
  <c r="C33" i="11"/>
  <c r="C32" i="11"/>
  <c r="C31" i="11"/>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C3" i="11"/>
  <c r="C2" i="11"/>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V3" i="1" l="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alcChain>
</file>

<file path=xl/sharedStrings.xml><?xml version="1.0" encoding="utf-8"?>
<sst xmlns="http://schemas.openxmlformats.org/spreadsheetml/2006/main" count="4995" uniqueCount="836">
  <si>
    <t>First Name</t>
  </si>
  <si>
    <t>Last Name</t>
  </si>
  <si>
    <t>Gender_Code</t>
  </si>
  <si>
    <t>ADDRESS1</t>
  </si>
  <si>
    <t>CITY</t>
  </si>
  <si>
    <t>STATE</t>
  </si>
  <si>
    <t>COUNTRY_CODE</t>
  </si>
  <si>
    <t>POSTAL_CODE</t>
  </si>
  <si>
    <t>EMAIL_ADDRESS</t>
  </si>
  <si>
    <t>PHONE_NUMBER</t>
  </si>
  <si>
    <t>CREDITCARD_TYPE</t>
  </si>
  <si>
    <t>SALESMAN_ID</t>
  </si>
  <si>
    <t>NATIONALITY</t>
  </si>
  <si>
    <t>NATIONAL_ID</t>
  </si>
  <si>
    <t>CREDITCARD_NUMBER</t>
  </si>
  <si>
    <t>CUST_ID</t>
  </si>
  <si>
    <t>Allen</t>
  </si>
  <si>
    <t>Perl</t>
  </si>
  <si>
    <t>Mr.</t>
  </si>
  <si>
    <t>4707    Hillcrest Lane</t>
  </si>
  <si>
    <t>Abeto</t>
  </si>
  <si>
    <t>PG</t>
  </si>
  <si>
    <t>IT</t>
  </si>
  <si>
    <t>Allen.M.Perl@spambob.com</t>
  </si>
  <si>
    <t>0370 4762239</t>
  </si>
  <si>
    <t>Master Card</t>
  </si>
  <si>
    <t xml:space="preserve">RP385 </t>
  </si>
  <si>
    <t>U.S.</t>
  </si>
  <si>
    <t xml:space="preserve">SW277 </t>
  </si>
  <si>
    <t xml:space="preserve">SW409 </t>
  </si>
  <si>
    <t xml:space="preserve">WE352 </t>
  </si>
  <si>
    <t>Anthony</t>
  </si>
  <si>
    <t>Whitney</t>
  </si>
  <si>
    <t>518 Highland    View      Drive</t>
  </si>
  <si>
    <t>Achstetten</t>
  </si>
  <si>
    <t>DE</t>
  </si>
  <si>
    <t>Anthony.H.Whitney@pookmail.com</t>
  </si>
  <si>
    <t>03571 39 94 30</t>
  </si>
  <si>
    <t>VISA</t>
  </si>
  <si>
    <t xml:space="preserve">WE349 </t>
  </si>
  <si>
    <t>NXFXLA90D69D741G</t>
  </si>
  <si>
    <t xml:space="preserve">SC130 </t>
  </si>
  <si>
    <t>Thomas</t>
  </si>
  <si>
    <t>Owens</t>
  </si>
  <si>
    <t>4030 Jessie Street</t>
  </si>
  <si>
    <t>Adami</t>
  </si>
  <si>
    <t>CZ</t>
  </si>
  <si>
    <t>0341 5536286</t>
  </si>
  <si>
    <t>FR</t>
  </si>
  <si>
    <t xml:space="preserve">NW310 </t>
  </si>
  <si>
    <t xml:space="preserve">NC100 </t>
  </si>
  <si>
    <t>Carr</t>
  </si>
  <si>
    <t>2866 Quilly Lane</t>
  </si>
  <si>
    <t>Agallas</t>
  </si>
  <si>
    <t>ES</t>
  </si>
  <si>
    <t>Anthony.T.Carr@trashymail.com</t>
  </si>
  <si>
    <t>91-635-1987</t>
  </si>
  <si>
    <t>Discover</t>
  </si>
  <si>
    <t xml:space="preserve">SE208 </t>
  </si>
  <si>
    <t>EOOIAI58A45B091X</t>
  </si>
  <si>
    <t>Melvin</t>
  </si>
  <si>
    <t>Schmitz</t>
  </si>
  <si>
    <t>20 Rocky Road</t>
  </si>
  <si>
    <t>Aigues</t>
  </si>
  <si>
    <t>Melvin.B.Schmitz@dodgeit.com</t>
  </si>
  <si>
    <t>91-102-2813</t>
  </si>
  <si>
    <t>UAENZJ93C71L915W</t>
  </si>
  <si>
    <t>John</t>
  </si>
  <si>
    <t>Hoffman</t>
  </si>
  <si>
    <t>1660 Lighthouse Drive</t>
  </si>
  <si>
    <t>Akron</t>
  </si>
  <si>
    <t>OH</t>
  </si>
  <si>
    <t>US</t>
  </si>
  <si>
    <t>John.D.Hoffman@trashymail.com</t>
  </si>
  <si>
    <t>608-822-4333</t>
  </si>
  <si>
    <t>American Express</t>
  </si>
  <si>
    <t xml:space="preserve">SW274 </t>
  </si>
  <si>
    <t>RGQKFP86T41C178Z</t>
  </si>
  <si>
    <t xml:space="preserve">NW247 </t>
  </si>
  <si>
    <t>Muriel</t>
  </si>
  <si>
    <t>Exley</t>
  </si>
  <si>
    <t>Mrs.</t>
  </si>
  <si>
    <t>2645 Kooter Lane</t>
  </si>
  <si>
    <t>TN</t>
  </si>
  <si>
    <t>Muriel.J.Exley@trashymail.com</t>
  </si>
  <si>
    <t>0326 8920950</t>
  </si>
  <si>
    <t xml:space="preserve">SW412 </t>
  </si>
  <si>
    <t>James</t>
  </si>
  <si>
    <t>Moyle</t>
  </si>
  <si>
    <t>288 Vineyard Drive</t>
  </si>
  <si>
    <t>Albany</t>
  </si>
  <si>
    <t>NY</t>
  </si>
  <si>
    <t>James.O.Moyle@pookmail.com</t>
  </si>
  <si>
    <t>614-241-8539</t>
  </si>
  <si>
    <t>MQRAXX73T01A895J</t>
  </si>
  <si>
    <t>Calvin</t>
  </si>
  <si>
    <t>Shupe</t>
  </si>
  <si>
    <t>3335 Willow Oaks Lane</t>
  </si>
  <si>
    <t>Albosaggia</t>
  </si>
  <si>
    <t>SO</t>
  </si>
  <si>
    <t>Calvin.M.Shupe@spambob.com</t>
  </si>
  <si>
    <t>0331 4473271</t>
  </si>
  <si>
    <t xml:space="preserve">NE373 </t>
  </si>
  <si>
    <t>RHFGBS20R46E848A</t>
  </si>
  <si>
    <t xml:space="preserve">SC388 </t>
  </si>
  <si>
    <t>Alfonso</t>
  </si>
  <si>
    <t>Frazier</t>
  </si>
  <si>
    <t>3783 Freed Drive</t>
  </si>
  <si>
    <t>Albuquerque</t>
  </si>
  <si>
    <t>NM</t>
  </si>
  <si>
    <t>Alfonso.K.Frazier@pookmail.com</t>
  </si>
  <si>
    <t>973-546-4321</t>
  </si>
  <si>
    <t>American Expres</t>
  </si>
  <si>
    <t xml:space="preserve">WE418 </t>
  </si>
  <si>
    <t xml:space="preserve">SE271 </t>
  </si>
  <si>
    <t xml:space="preserve">NC424 </t>
  </si>
  <si>
    <t xml:space="preserve">NW181 </t>
  </si>
  <si>
    <t>Reda</t>
  </si>
  <si>
    <t>Fullilove</t>
  </si>
  <si>
    <t>518 Crestview Terrace</t>
  </si>
  <si>
    <t>Alcalali</t>
  </si>
  <si>
    <t>Reda.J.Fullilove@dodgeit.com</t>
  </si>
  <si>
    <t>91-102-2037</t>
  </si>
  <si>
    <t>Diners Club</t>
  </si>
  <si>
    <t xml:space="preserve">SE205 </t>
  </si>
  <si>
    <t>WHQPWH25A09H876D</t>
  </si>
  <si>
    <t xml:space="preserve">NE103 </t>
  </si>
  <si>
    <t>Cecil</t>
  </si>
  <si>
    <t>Games</t>
  </si>
  <si>
    <t>3747 Abner Road</t>
  </si>
  <si>
    <t>Aldearrubia</t>
  </si>
  <si>
    <t>Cecil.A.Games@trashymail.com</t>
  </si>
  <si>
    <t>91-103-1865</t>
  </si>
  <si>
    <t xml:space="preserve">WE421 </t>
  </si>
  <si>
    <t>Edward</t>
  </si>
  <si>
    <t>Turner</t>
  </si>
  <si>
    <t>3179 Stratford Drive</t>
  </si>
  <si>
    <t>Alexandrian</t>
  </si>
  <si>
    <t>LA</t>
  </si>
  <si>
    <t>313-244-7595</t>
  </si>
  <si>
    <t xml:space="preserve">WE154 </t>
  </si>
  <si>
    <t>Amy</t>
  </si>
  <si>
    <t>Randle</t>
  </si>
  <si>
    <t>4316 Nickel Road</t>
  </si>
  <si>
    <t>Algaida</t>
  </si>
  <si>
    <t>91-271-2733</t>
  </si>
  <si>
    <t xml:space="preserve">NC292 </t>
  </si>
  <si>
    <t xml:space="preserve">SE334 </t>
  </si>
  <si>
    <t>Rafael</t>
  </si>
  <si>
    <t>Middleton</t>
  </si>
  <si>
    <t>3020 Callison Lane</t>
  </si>
  <si>
    <t>Allentown</t>
  </si>
  <si>
    <t>MD</t>
  </si>
  <si>
    <t>Rafael.G.Middleton@spambob.com</t>
  </si>
  <si>
    <t>781-315-9600</t>
  </si>
  <si>
    <t>jcb</t>
  </si>
  <si>
    <t xml:space="preserve">SC262 </t>
  </si>
  <si>
    <t xml:space="preserve">WE220 </t>
  </si>
  <si>
    <t>Earl</t>
  </si>
  <si>
    <t>Bruner</t>
  </si>
  <si>
    <t>3155 Single Street</t>
  </si>
  <si>
    <t>Alma</t>
  </si>
  <si>
    <t>QC</t>
  </si>
  <si>
    <t>CA</t>
  </si>
  <si>
    <t>G8B 2W5</t>
  </si>
  <si>
    <t>Earl.M.Bruner@pookmail.com</t>
  </si>
  <si>
    <t>613-353-4540</t>
  </si>
  <si>
    <t xml:space="preserve">NE172 </t>
  </si>
  <si>
    <t>5873675G</t>
  </si>
  <si>
    <t>Linda</t>
  </si>
  <si>
    <t>Garcia</t>
  </si>
  <si>
    <t>2306 Thrash Trail</t>
  </si>
  <si>
    <t>Alpo</t>
  </si>
  <si>
    <t>VR</t>
  </si>
  <si>
    <t>0317 2702530</t>
  </si>
  <si>
    <t xml:space="preserve">SE268 </t>
  </si>
  <si>
    <t xml:space="preserve">SC199 </t>
  </si>
  <si>
    <t>Quinn</t>
  </si>
  <si>
    <t>Perry</t>
  </si>
  <si>
    <t>Master.</t>
  </si>
  <si>
    <t>749 C Street</t>
  </si>
  <si>
    <t>Amarillo</t>
  </si>
  <si>
    <t>TX</t>
  </si>
  <si>
    <t>Quinn.S.Perry@spambob.com</t>
  </si>
  <si>
    <t>603-366-3347</t>
  </si>
  <si>
    <t xml:space="preserve">SC322 </t>
  </si>
  <si>
    <t>FHGPMO74D11L254L</t>
  </si>
  <si>
    <t xml:space="preserve">WE286 </t>
  </si>
  <si>
    <t>Kristin</t>
  </si>
  <si>
    <t>Mendoza</t>
  </si>
  <si>
    <t>2909 Frank Avenue</t>
  </si>
  <si>
    <t>Kristin.T.Mendoza@spambob.com</t>
  </si>
  <si>
    <t>865-685-8215</t>
  </si>
  <si>
    <t xml:space="preserve">SW217 </t>
  </si>
  <si>
    <t>Michael</t>
  </si>
  <si>
    <t>Gordon</t>
  </si>
  <si>
    <t>388 Kelly Drive</t>
  </si>
  <si>
    <t>AN</t>
  </si>
  <si>
    <t>Michael.S.Gordon@dodgeit.com</t>
  </si>
  <si>
    <t>0373 6095994</t>
  </si>
  <si>
    <t>Phyllis</t>
  </si>
  <si>
    <t>White</t>
  </si>
  <si>
    <t>4738 Jerry Dove Drive</t>
  </si>
  <si>
    <t>Angas Plains</t>
  </si>
  <si>
    <t>SA</t>
  </si>
  <si>
    <t>AU</t>
  </si>
  <si>
    <t>Phyllis.J.White@pookmail.com</t>
  </si>
  <si>
    <t>(02) 4024 5353</t>
  </si>
  <si>
    <t xml:space="preserve">WE151 </t>
  </si>
  <si>
    <t>HCNFEA86A41E274E</t>
  </si>
  <si>
    <t xml:space="preserve">WE355 </t>
  </si>
  <si>
    <t>Katherine</t>
  </si>
  <si>
    <t>Mullins</t>
  </si>
  <si>
    <t>4245 Adamsville Road</t>
  </si>
  <si>
    <t>Angwin</t>
  </si>
  <si>
    <t>Katherine.W.Mullins@spambob.com</t>
  </si>
  <si>
    <t>503-688-0336</t>
  </si>
  <si>
    <t>X6490143A</t>
  </si>
  <si>
    <t>Lisa</t>
  </si>
  <si>
    <t>Guest</t>
  </si>
  <si>
    <t>4317 Lyon Avenue</t>
  </si>
  <si>
    <t>Annone Veneto</t>
  </si>
  <si>
    <t>VE</t>
  </si>
  <si>
    <t>Lisa.D.Guest@spambob.com</t>
  </si>
  <si>
    <t>0312 0608733</t>
  </si>
  <si>
    <t xml:space="preserve">NE235 </t>
  </si>
  <si>
    <t>4204474M</t>
  </si>
  <si>
    <t>Scott</t>
  </si>
  <si>
    <t>Lawson</t>
  </si>
  <si>
    <t>3105 Spadafore Drive</t>
  </si>
  <si>
    <t>Antioch</t>
  </si>
  <si>
    <t>WI</t>
  </si>
  <si>
    <t>Scott.M.Lawson@spambob.com</t>
  </si>
  <si>
    <t>201-799-5873</t>
  </si>
  <si>
    <t xml:space="preserve">SE133 </t>
  </si>
  <si>
    <t xml:space="preserve">SW211 </t>
  </si>
  <si>
    <t>Robert</t>
  </si>
  <si>
    <t>Bilbo</t>
  </si>
  <si>
    <t>2553 Clousson Road</t>
  </si>
  <si>
    <t>Appiano Gentile</t>
  </si>
  <si>
    <t>CO</t>
  </si>
  <si>
    <t>Robert.L.Bilbo@dodgeit.com</t>
  </si>
  <si>
    <t>0390 9449254</t>
  </si>
  <si>
    <t xml:space="preserve">SC196 </t>
  </si>
  <si>
    <t>QIEZKO91C65L851P</t>
  </si>
  <si>
    <t>Ahmed</t>
  </si>
  <si>
    <t>Richard</t>
  </si>
  <si>
    <t>1346 Carter Street</t>
  </si>
  <si>
    <t>Appleton</t>
  </si>
  <si>
    <t>510-517-7759</t>
  </si>
  <si>
    <t xml:space="preserve">SW214 </t>
  </si>
  <si>
    <t>Ray</t>
  </si>
  <si>
    <t>Hornsby</t>
  </si>
  <si>
    <t>555 DaVISAA Avenue</t>
  </si>
  <si>
    <t>Archez</t>
  </si>
  <si>
    <t>Ray.M.Hornsby@pookmail.com</t>
  </si>
  <si>
    <t>91-271-2747</t>
  </si>
  <si>
    <t>TMWEAA77M18B017F</t>
  </si>
  <si>
    <t>Jason</t>
  </si>
  <si>
    <t>Glass</t>
  </si>
  <si>
    <t>Miss.</t>
  </si>
  <si>
    <t>289 Bassell Avenue</t>
  </si>
  <si>
    <t>Argenton</t>
  </si>
  <si>
    <t>NSW</t>
  </si>
  <si>
    <t>Jason.M.Glass@spambob.com</t>
  </si>
  <si>
    <t>(07) 4090 2386</t>
  </si>
  <si>
    <t xml:space="preserve">RP121 </t>
  </si>
  <si>
    <t>HCNMPL50M67G315Q</t>
  </si>
  <si>
    <t>3233 Rivendell Drive</t>
  </si>
  <si>
    <t>Arlington</t>
  </si>
  <si>
    <t>916-866-4992</t>
  </si>
  <si>
    <t xml:space="preserve">SE397 </t>
  </si>
  <si>
    <t>4674010L</t>
  </si>
  <si>
    <t>Klock</t>
  </si>
  <si>
    <t>3107 Byers Lane</t>
  </si>
  <si>
    <t>NE</t>
  </si>
  <si>
    <t>319-482-8591</t>
  </si>
  <si>
    <t xml:space="preserve">SC127 </t>
  </si>
  <si>
    <t>Velazquez</t>
  </si>
  <si>
    <t>224 Gandy Street</t>
  </si>
  <si>
    <t>Aschersleben</t>
  </si>
  <si>
    <t>08321 88 88 19</t>
  </si>
  <si>
    <t>NPPGZI62A63B394C</t>
  </si>
  <si>
    <t>Harry</t>
  </si>
  <si>
    <t>Brumback</t>
  </si>
  <si>
    <t>45 Graystone Lakes</t>
  </si>
  <si>
    <t>Asheboro</t>
  </si>
  <si>
    <t>NC</t>
  </si>
  <si>
    <t>Harry.L.Brumback@dodgeit.com</t>
  </si>
  <si>
    <t>773-577-9355</t>
  </si>
  <si>
    <t xml:space="preserve">SW406 </t>
  </si>
  <si>
    <t>Harold</t>
  </si>
  <si>
    <t>Magee</t>
  </si>
  <si>
    <t>Ashland</t>
  </si>
  <si>
    <t>VA</t>
  </si>
  <si>
    <t>503-308-1831</t>
  </si>
  <si>
    <t>UK</t>
  </si>
  <si>
    <t>YS731666A</t>
  </si>
  <si>
    <t xml:space="preserve">WE223 </t>
  </si>
  <si>
    <t>Melba</t>
  </si>
  <si>
    <t>Whitehead</t>
  </si>
  <si>
    <t>4985 Barnes Avenue</t>
  </si>
  <si>
    <t>Asquith</t>
  </si>
  <si>
    <t>Melba.M.Whitehead@trashymail.com</t>
  </si>
  <si>
    <t>(07) 4507 5357</t>
  </si>
  <si>
    <t>0568157B</t>
  </si>
  <si>
    <t>Ivan</t>
  </si>
  <si>
    <t>Case</t>
  </si>
  <si>
    <t>2540 School Street</t>
  </si>
  <si>
    <t>Athens</t>
  </si>
  <si>
    <t>Ivan.J.Case@dodgeit.com</t>
  </si>
  <si>
    <t>512-391-4111</t>
  </si>
  <si>
    <t>Bob</t>
  </si>
  <si>
    <t>Davenport</t>
  </si>
  <si>
    <t>488 Lonely Oak Drive</t>
  </si>
  <si>
    <t>Atlanta</t>
  </si>
  <si>
    <t>GA</t>
  </si>
  <si>
    <t>Bob.N.Davenport@pookmail.com</t>
  </si>
  <si>
    <t>512-912-9995</t>
  </si>
  <si>
    <t>Jennifer</t>
  </si>
  <si>
    <t>Howard</t>
  </si>
  <si>
    <t>3339 Twin Willow Lane</t>
  </si>
  <si>
    <t>Jennifer.M.Howard@spambob.com</t>
  </si>
  <si>
    <t>559-927-9392</t>
  </si>
  <si>
    <t>SQOOUI42T60G511Z</t>
  </si>
  <si>
    <t>Hall</t>
  </si>
  <si>
    <t>2050 Randolph Street</t>
  </si>
  <si>
    <t>Atlantic City</t>
  </si>
  <si>
    <t>NJ</t>
  </si>
  <si>
    <t>410-971-3586</t>
  </si>
  <si>
    <t xml:space="preserve">NC361 </t>
  </si>
  <si>
    <t>X4152416L</t>
  </si>
  <si>
    <t>Arlene</t>
  </si>
  <si>
    <t>Cruz</t>
  </si>
  <si>
    <t>4858 Bottom Lane</t>
  </si>
  <si>
    <t>Auburn</t>
  </si>
  <si>
    <t>WA</t>
  </si>
  <si>
    <t>817-905-6598</t>
  </si>
  <si>
    <t>CQQVJC41M50H989G</t>
  </si>
  <si>
    <t>Mildred</t>
  </si>
  <si>
    <t>Carey</t>
  </si>
  <si>
    <t>3362 Post Avenue</t>
  </si>
  <si>
    <t>03.43.65.57.75</t>
  </si>
  <si>
    <t>5876860S</t>
  </si>
  <si>
    <t>Yasmin</t>
  </si>
  <si>
    <t>Cole</t>
  </si>
  <si>
    <t>2756 Johnson Street</t>
  </si>
  <si>
    <t>Austin</t>
  </si>
  <si>
    <t>Yasmin.D.Cole@pookmail.com</t>
  </si>
  <si>
    <t>703-633-1911</t>
  </si>
  <si>
    <t>1062903G</t>
  </si>
  <si>
    <t>Jodi</t>
  </si>
  <si>
    <t>Bugg</t>
  </si>
  <si>
    <t>1177 Petunia Way</t>
  </si>
  <si>
    <t>Avio</t>
  </si>
  <si>
    <t>Jodi.S.Bugg@spambob.com</t>
  </si>
  <si>
    <t>0396 3484999</t>
  </si>
  <si>
    <t>Henry</t>
  </si>
  <si>
    <t>Williams</t>
  </si>
  <si>
    <t>303 School Street</t>
  </si>
  <si>
    <t>Back Plains</t>
  </si>
  <si>
    <t>QLD</t>
  </si>
  <si>
    <t>Henry.C.Williams@spambob.com</t>
  </si>
  <si>
    <t>(03) 5390 3807</t>
  </si>
  <si>
    <t xml:space="preserve">SW346 </t>
  </si>
  <si>
    <t>TS214786A</t>
  </si>
  <si>
    <t>Rice</t>
  </si>
  <si>
    <t>491 Browning Lane</t>
  </si>
  <si>
    <t>Badia Di Cava De Tirreni</t>
  </si>
  <si>
    <t>Allen.L.Rice@pookmail.com</t>
  </si>
  <si>
    <t>0310 4718739</t>
  </si>
  <si>
    <t>YH860602C</t>
  </si>
  <si>
    <t>Bradford</t>
  </si>
  <si>
    <t>Claassen</t>
  </si>
  <si>
    <t>2895 Jennifer Lane</t>
  </si>
  <si>
    <t>CN</t>
  </si>
  <si>
    <t>0378 3425616</t>
  </si>
  <si>
    <t>Elizabeth</t>
  </si>
  <si>
    <t>4107 Limer Street</t>
  </si>
  <si>
    <t>Baia Del Re</t>
  </si>
  <si>
    <t>PC</t>
  </si>
  <si>
    <t>Elizabeth.J.Turner@trashymail.com</t>
  </si>
  <si>
    <t>0356 9028368</t>
  </si>
  <si>
    <t>6111899V</t>
  </si>
  <si>
    <t>Dwight</t>
  </si>
  <si>
    <t>Armenta</t>
  </si>
  <si>
    <t>1043 Lynn Avenue</t>
  </si>
  <si>
    <t>Bakersfield</t>
  </si>
  <si>
    <t>Dwight.L.Armenta@dodgeit.com</t>
  </si>
  <si>
    <t>512-885-6258</t>
  </si>
  <si>
    <t>Pritchard</t>
  </si>
  <si>
    <t>1117 Yorkshire Circle</t>
  </si>
  <si>
    <t>Balliang</t>
  </si>
  <si>
    <t>VIC</t>
  </si>
  <si>
    <t>Michael.M.Pritchard@trashymail.com</t>
  </si>
  <si>
    <t>(08) 9072 2460</t>
  </si>
  <si>
    <t>Martinez</t>
  </si>
  <si>
    <t>947 Rainbow Road</t>
  </si>
  <si>
    <t>Baltimore</t>
  </si>
  <si>
    <t>314-268-8613</t>
  </si>
  <si>
    <t xml:space="preserve">NW118 </t>
  </si>
  <si>
    <t>UAAUXX18L25A259N</t>
  </si>
  <si>
    <t>Mary</t>
  </si>
  <si>
    <t>Bates</t>
  </si>
  <si>
    <t>1646 Tenmile</t>
  </si>
  <si>
    <t>Mary.T.Bates@pookmail.com</t>
  </si>
  <si>
    <t>503-337-6080</t>
  </si>
  <si>
    <t>2167155A</t>
  </si>
  <si>
    <t>Mandy</t>
  </si>
  <si>
    <t>4103 Wilmar Farm Road</t>
  </si>
  <si>
    <t>Banora Point</t>
  </si>
  <si>
    <t>(03) 5361 9459</t>
  </si>
  <si>
    <t>2359270E</t>
  </si>
  <si>
    <t>Megan</t>
  </si>
  <si>
    <t>Mauro</t>
  </si>
  <si>
    <t>701 Clarksburg Park Road</t>
  </si>
  <si>
    <t>Barnwell</t>
  </si>
  <si>
    <t>SC</t>
  </si>
  <si>
    <t>Megan.R.Mauro@pookmail.com</t>
  </si>
  <si>
    <t>631-732-3842</t>
  </si>
  <si>
    <t>Riley</t>
  </si>
  <si>
    <t>4904 Hamilton Drive</t>
  </si>
  <si>
    <t>Barsbittel</t>
  </si>
  <si>
    <t>John.S.Riley@spambob.com</t>
  </si>
  <si>
    <t>04329 69 96 01</t>
  </si>
  <si>
    <t>Felix</t>
  </si>
  <si>
    <t>Myers</t>
  </si>
  <si>
    <t>170 Angie Drive</t>
  </si>
  <si>
    <t>Bisecting</t>
  </si>
  <si>
    <t>SS</t>
  </si>
  <si>
    <t>0389 7059753</t>
  </si>
  <si>
    <t>AH088707D</t>
  </si>
  <si>
    <t>Frank</t>
  </si>
  <si>
    <t>Westra</t>
  </si>
  <si>
    <t>3540 Stout Street</t>
  </si>
  <si>
    <t>Baton Rouge</t>
  </si>
  <si>
    <t>Frank.K.Westra@spambob.com</t>
  </si>
  <si>
    <t>661-947-3606</t>
  </si>
  <si>
    <t xml:space="preserve">NW376 </t>
  </si>
  <si>
    <t>Jack</t>
  </si>
  <si>
    <t>2374 Christie Way</t>
  </si>
  <si>
    <t>Beasain</t>
  </si>
  <si>
    <t>Jack.L.Owens@spambob.com</t>
  </si>
  <si>
    <t>91-102-2453</t>
  </si>
  <si>
    <t>Therese</t>
  </si>
  <si>
    <t>Pickering</t>
  </si>
  <si>
    <t>893 Ferry Street</t>
  </si>
  <si>
    <t>Belfield</t>
  </si>
  <si>
    <t>ND</t>
  </si>
  <si>
    <t>Therese.B.Pickering@spambob.com</t>
  </si>
  <si>
    <t>707-565-9536</t>
  </si>
  <si>
    <t xml:space="preserve">NC427 </t>
  </si>
  <si>
    <t>Ojeda</t>
  </si>
  <si>
    <t>546 Lakewood Drive</t>
  </si>
  <si>
    <t>Belleville</t>
  </si>
  <si>
    <t>IL</t>
  </si>
  <si>
    <t>503-705-8957</t>
  </si>
  <si>
    <t>Farris</t>
  </si>
  <si>
    <t>54 Kelly Drive</t>
  </si>
  <si>
    <t>Beltsville</t>
  </si>
  <si>
    <t>Thomas.S.Farris@spambob.com</t>
  </si>
  <si>
    <t>616-788-0599</t>
  </si>
  <si>
    <t xml:space="preserve">SE337 </t>
  </si>
  <si>
    <t>Joseph</t>
  </si>
  <si>
    <t>Shafer</t>
  </si>
  <si>
    <t>15 Lords Way</t>
  </si>
  <si>
    <t>Joseph.J.Shafer@trashymail.com</t>
  </si>
  <si>
    <t>212-833-9423</t>
  </si>
  <si>
    <t>Hoyt</t>
  </si>
  <si>
    <t>Ramos</t>
  </si>
  <si>
    <t>354 Northwest Boulevard</t>
  </si>
  <si>
    <t>Bend</t>
  </si>
  <si>
    <t>OR</t>
  </si>
  <si>
    <t>Hoyt.C.Ramos@dodgeit.com</t>
  </si>
  <si>
    <t>215-438-4845</t>
  </si>
  <si>
    <t>TTVLTC38H61B853K</t>
  </si>
  <si>
    <t>Stanley</t>
  </si>
  <si>
    <t>4039 Kelley Road</t>
  </si>
  <si>
    <t>Bensalem</t>
  </si>
  <si>
    <t>PA</t>
  </si>
  <si>
    <t>Jodi.B.Stanley@spambob.com</t>
  </si>
  <si>
    <t>262-385-8894</t>
  </si>
  <si>
    <t>Betty</t>
  </si>
  <si>
    <t>Grimes</t>
  </si>
  <si>
    <t>2078 Plainfield Avenue</t>
  </si>
  <si>
    <t>Berchtesgaden</t>
  </si>
  <si>
    <t>08091 13 31 66</t>
  </si>
  <si>
    <t>Tony</t>
  </si>
  <si>
    <t>Brooks</t>
  </si>
  <si>
    <t>2134 Watson Lane</t>
  </si>
  <si>
    <t>Bergotto</t>
  </si>
  <si>
    <t>PR</t>
  </si>
  <si>
    <t>0357 7464003</t>
  </si>
  <si>
    <t>Reed</t>
  </si>
  <si>
    <t>4592 Poplar Lane</t>
  </si>
  <si>
    <t>Michael.K.Reed@trashymail.com</t>
  </si>
  <si>
    <t>0399 7420631</t>
  </si>
  <si>
    <t>Rosemary</t>
  </si>
  <si>
    <t>Herbert</t>
  </si>
  <si>
    <t>3591 Nutters Barn Lane</t>
  </si>
  <si>
    <t>Beverly Hills</t>
  </si>
  <si>
    <t>Rosemary.J.Herbert@pookmail.com</t>
  </si>
  <si>
    <t>814-393-3387</t>
  </si>
  <si>
    <t>Judy</t>
  </si>
  <si>
    <t>Larkin</t>
  </si>
  <si>
    <t>2659 Werninger Street</t>
  </si>
  <si>
    <t>Biancade</t>
  </si>
  <si>
    <t>TV</t>
  </si>
  <si>
    <t>Judy.B.Larkin@pookmail.com</t>
  </si>
  <si>
    <t>0344 8952963</t>
  </si>
  <si>
    <t>Hopping</t>
  </si>
  <si>
    <t>2805 DaVISAA Avenue</t>
  </si>
  <si>
    <t>Biarritz</t>
  </si>
  <si>
    <t>Judy.G.Hopping@pookmail.com</t>
  </si>
  <si>
    <t>01.83.63.72.29</t>
  </si>
  <si>
    <t xml:space="preserve">NW313 </t>
  </si>
  <si>
    <t>Rogers</t>
  </si>
  <si>
    <t>2027 Harley Brook Lane</t>
  </si>
  <si>
    <t>Biebrich</t>
  </si>
  <si>
    <t>0201 25 24 10</t>
  </si>
  <si>
    <t>7500577R</t>
  </si>
  <si>
    <t>Sales</t>
  </si>
  <si>
    <t>3904 Capitol Avenue</t>
  </si>
  <si>
    <t>Billings</t>
  </si>
  <si>
    <t>MT</t>
  </si>
  <si>
    <t>James.K.Sales@trashymail.com</t>
  </si>
  <si>
    <t>864-527-3838</t>
  </si>
  <si>
    <t xml:space="preserve">NC232 </t>
  </si>
  <si>
    <t>Charles</t>
  </si>
  <si>
    <t>Pickett</t>
  </si>
  <si>
    <t>Birch Creek</t>
  </si>
  <si>
    <t>AK</t>
  </si>
  <si>
    <t>Charles.F.Pickett@spambob.com</t>
  </si>
  <si>
    <t>402-856-9229</t>
  </si>
  <si>
    <t>4900352H</t>
  </si>
  <si>
    <t>Margaret</t>
  </si>
  <si>
    <t>Shelton</t>
  </si>
  <si>
    <t>1034 Briarwood Drive</t>
  </si>
  <si>
    <t>Birmingham</t>
  </si>
  <si>
    <t>AL</t>
  </si>
  <si>
    <t>Margaret.T.Shelton@pookmail.com</t>
  </si>
  <si>
    <t>860-435-8672</t>
  </si>
  <si>
    <t xml:space="preserve">WE283 </t>
  </si>
  <si>
    <t>Rebecca</t>
  </si>
  <si>
    <t>Uresti</t>
  </si>
  <si>
    <t>4333 Morningview Lane</t>
  </si>
  <si>
    <t>Rebecca.C.Uresti@trashymail.com</t>
  </si>
  <si>
    <t>903-497-8623</t>
  </si>
  <si>
    <t>YR565337D</t>
  </si>
  <si>
    <t>Emma</t>
  </si>
  <si>
    <t>Perez</t>
  </si>
  <si>
    <t>1199 Lightning Point Drive</t>
  </si>
  <si>
    <t>Black Hawk</t>
  </si>
  <si>
    <t>SD</t>
  </si>
  <si>
    <t>Emma.V.Perez@spambob.com</t>
  </si>
  <si>
    <t>612-990-4487</t>
  </si>
  <si>
    <t>3923 Black Stallion Road</t>
  </si>
  <si>
    <t>Blaxland East</t>
  </si>
  <si>
    <t>(02) 6753 9404</t>
  </si>
  <si>
    <t>Becker</t>
  </si>
  <si>
    <t>4374 Lindale Avenue</t>
  </si>
  <si>
    <t>Bloomington</t>
  </si>
  <si>
    <t>Jennifer.D.Becker@spambob.com</t>
  </si>
  <si>
    <t>803-223-5484</t>
  </si>
  <si>
    <t>Age</t>
  </si>
  <si>
    <t>Gender</t>
  </si>
  <si>
    <t>Country</t>
  </si>
  <si>
    <t>Italy</t>
  </si>
  <si>
    <t>Denmark</t>
  </si>
  <si>
    <t>Spain</t>
  </si>
  <si>
    <t>USA</t>
  </si>
  <si>
    <t>Canada</t>
  </si>
  <si>
    <t>Australia</t>
  </si>
  <si>
    <t>France</t>
  </si>
  <si>
    <t xml:space="preserve">Country </t>
  </si>
  <si>
    <t>Thomas.N.Owens@maili0tor.com</t>
  </si>
  <si>
    <t>Alba Di Ca0zei</t>
  </si>
  <si>
    <t>Edward.C.Turner@maili0tor.com</t>
  </si>
  <si>
    <t>Amy.M.Randle@maili0tor.com</t>
  </si>
  <si>
    <t>Linda.J.Garcia@maili0tor.com</t>
  </si>
  <si>
    <t>A0heim</t>
  </si>
  <si>
    <t>Anco0</t>
  </si>
  <si>
    <t>Ahmed.P.Richard@maili0tor.com</t>
  </si>
  <si>
    <t>0talie</t>
  </si>
  <si>
    <t>0talie.D.White@dodgeit.com</t>
  </si>
  <si>
    <t>Don0</t>
  </si>
  <si>
    <t>Don0.K.Klock@spambob.com</t>
  </si>
  <si>
    <t>Do0ld</t>
  </si>
  <si>
    <t>Do0ld.H.Velazquez@pookmail.com</t>
  </si>
  <si>
    <t>565 Cin0mon Lane</t>
  </si>
  <si>
    <t>Harold.A.Magee@maili0tor.com</t>
  </si>
  <si>
    <t>Ja0</t>
  </si>
  <si>
    <t>Ja0.R.Hall@maili0tor.com</t>
  </si>
  <si>
    <t>Arlene.M.Cruz@maili0tor.com</t>
  </si>
  <si>
    <t>Aul0y-sous-bois</t>
  </si>
  <si>
    <t>Mildred.M.Carey@maili0tor.com</t>
  </si>
  <si>
    <t>Bag0sco</t>
  </si>
  <si>
    <t>Bradford.H.Claassen@maili0tor.com</t>
  </si>
  <si>
    <t>Elizabeth.B.Martinez@maili0tor.com</t>
  </si>
  <si>
    <t>Fer0ndez</t>
  </si>
  <si>
    <t>Mandy.M.Fer0ndez@pookmail.com</t>
  </si>
  <si>
    <t>Felix.R.Myers@maili0tor.com</t>
  </si>
  <si>
    <t>Robert.M.Ojeda@maili0tor.com</t>
  </si>
  <si>
    <t>Betty.D.Grimes@maili0tor.com</t>
  </si>
  <si>
    <t>Tony.D.Brooks@maili0tor.com</t>
  </si>
  <si>
    <t>Bes0te</t>
  </si>
  <si>
    <t>Joseph.S.Rogers@maili0tor.com</t>
  </si>
  <si>
    <t>928 Ado0is Way</t>
  </si>
  <si>
    <t>Rey0ldo</t>
  </si>
  <si>
    <t>Rey0ldo.J.Myers@pookmail.com</t>
  </si>
  <si>
    <t>Total Order Placed</t>
  </si>
  <si>
    <t>Total Amount</t>
  </si>
  <si>
    <t>CustomerName</t>
  </si>
  <si>
    <t>Melba Whitehead</t>
  </si>
  <si>
    <t>Grand Total</t>
  </si>
  <si>
    <t>Sum of Total Amount</t>
  </si>
  <si>
    <t>Count of CustomerName</t>
  </si>
  <si>
    <t>Sales ID</t>
  </si>
  <si>
    <t>Sales Person Name</t>
  </si>
  <si>
    <t>Varun Sehgal</t>
  </si>
  <si>
    <t>Simran Kohli</t>
  </si>
  <si>
    <t>Aditya Pradhan</t>
  </si>
  <si>
    <t>Esha Oberoi</t>
  </si>
  <si>
    <t>Rohan Lal</t>
  </si>
  <si>
    <t>Pooja Desai</t>
  </si>
  <si>
    <t>Krish Nair</t>
  </si>
  <si>
    <t>Avantika Rao</t>
  </si>
  <si>
    <t>Mohit Arora</t>
  </si>
  <si>
    <t>Shreya Saxena</t>
  </si>
  <si>
    <t>Ankit Dubey</t>
  </si>
  <si>
    <t>Nandini Verma</t>
  </si>
  <si>
    <t>Tarun Chopra</t>
  </si>
  <si>
    <t>Kritika Yadav</t>
  </si>
  <si>
    <t>Sameer Khan</t>
  </si>
  <si>
    <t>Alisha George</t>
  </si>
  <si>
    <t>Harsh Mehta</t>
  </si>
  <si>
    <t>Tanya Bhatt</t>
  </si>
  <si>
    <t>Jan</t>
  </si>
  <si>
    <t>Feb</t>
  </si>
  <si>
    <t>Mar</t>
  </si>
  <si>
    <t>Apr</t>
  </si>
  <si>
    <t>May</t>
  </si>
  <si>
    <t>Jun</t>
  </si>
  <si>
    <t>Jul</t>
  </si>
  <si>
    <t>Aug</t>
  </si>
  <si>
    <t>Sep</t>
  </si>
  <si>
    <t>Oct</t>
  </si>
  <si>
    <t>Nov</t>
  </si>
  <si>
    <t>Dec</t>
  </si>
  <si>
    <t>M</t>
  </si>
  <si>
    <t>F</t>
  </si>
  <si>
    <t>Dashboards</t>
  </si>
  <si>
    <t>&lt;1</t>
  </si>
  <si>
    <t>11-20</t>
  </si>
  <si>
    <t>31-40</t>
  </si>
  <si>
    <t>41-50</t>
  </si>
  <si>
    <t>51-60</t>
  </si>
  <si>
    <t>61-70</t>
  </si>
  <si>
    <t>71-80</t>
  </si>
  <si>
    <t>Count of CUST_ID</t>
  </si>
  <si>
    <t>Edward Turner</t>
  </si>
  <si>
    <t>James Moyle</t>
  </si>
  <si>
    <t>James Sales</t>
  </si>
  <si>
    <t>Judy Hopping</t>
  </si>
  <si>
    <t>Kristin Mendoza</t>
  </si>
  <si>
    <t>Linda Garcia</t>
  </si>
  <si>
    <t>Mildred Carey</t>
  </si>
  <si>
    <t>Thomas Farris</t>
  </si>
  <si>
    <t>Yasmin Cole</t>
  </si>
  <si>
    <t xml:space="preserve">CUSTOMER NAME </t>
  </si>
  <si>
    <t>21-30</t>
  </si>
  <si>
    <t>AGE</t>
  </si>
  <si>
    <t>CreditCard /Country</t>
  </si>
  <si>
    <t>CreditCard Name</t>
  </si>
  <si>
    <t>SalesID</t>
  </si>
  <si>
    <t>CreditCard/Gender</t>
  </si>
  <si>
    <t>ORDER_SHIP_DATE</t>
  </si>
  <si>
    <t>Month</t>
  </si>
  <si>
    <t>MONTH</t>
  </si>
  <si>
    <t>CUSTOMER ID</t>
  </si>
  <si>
    <t>DATE</t>
  </si>
  <si>
    <t>MONTHS</t>
  </si>
  <si>
    <t>CUSTOMER NAME</t>
  </si>
  <si>
    <t>CUST ID</t>
  </si>
  <si>
    <t>%total from previous</t>
  </si>
  <si>
    <t>%Difference from previous</t>
  </si>
  <si>
    <t>ORDER_ID</t>
  </si>
  <si>
    <t>ORDER_DATE</t>
  </si>
  <si>
    <t>ORDER_TIME</t>
  </si>
  <si>
    <t>FREIGHT_CHARGES</t>
  </si>
  <si>
    <t>ORDER_SALESMAN</t>
  </si>
  <si>
    <t>ORDER_POSTED_DATE</t>
  </si>
  <si>
    <t>ORDER_VALUE</t>
  </si>
  <si>
    <t>T_TYPE</t>
  </si>
  <si>
    <t>PURCHASE_TOUCHPOINT</t>
  </si>
  <si>
    <t>PURCHASE_STATUS</t>
  </si>
  <si>
    <t>ORDER_TYPE</t>
  </si>
  <si>
    <t>GENERATION</t>
  </si>
  <si>
    <t>Baby Food</t>
  </si>
  <si>
    <t>Diapers</t>
  </si>
  <si>
    <t>Formula</t>
  </si>
  <si>
    <t>Lotion</t>
  </si>
  <si>
    <t>Baby wash</t>
  </si>
  <si>
    <t>Wipes</t>
  </si>
  <si>
    <t>Fresh Fruits</t>
  </si>
  <si>
    <t>Fresh Vegetables</t>
  </si>
  <si>
    <t>Beer</t>
  </si>
  <si>
    <t>Wine</t>
  </si>
  <si>
    <t>Club Soda</t>
  </si>
  <si>
    <t>Sports Drink</t>
  </si>
  <si>
    <t>Chips</t>
  </si>
  <si>
    <t>Popcorn</t>
  </si>
  <si>
    <t>Oatmeal</t>
  </si>
  <si>
    <t>Medicines</t>
  </si>
  <si>
    <t>Canned Foods</t>
  </si>
  <si>
    <t>Cigarettes</t>
  </si>
  <si>
    <t>Cheese</t>
  </si>
  <si>
    <t>Cleaning Products</t>
  </si>
  <si>
    <t>Condiments</t>
  </si>
  <si>
    <t>Frozen Foods</t>
  </si>
  <si>
    <t>Kitchen Items</t>
  </si>
  <si>
    <t>Meat</t>
  </si>
  <si>
    <t>Office Supplies</t>
  </si>
  <si>
    <t>Personal Care</t>
  </si>
  <si>
    <t>Pet Supplies</t>
  </si>
  <si>
    <t>Sea Food</t>
  </si>
  <si>
    <t>Spices</t>
  </si>
  <si>
    <t>Product Count</t>
  </si>
  <si>
    <t xml:space="preserve">NC298 </t>
  </si>
  <si>
    <t>Complete</t>
  </si>
  <si>
    <t>Phone</t>
  </si>
  <si>
    <t>Frequent</t>
  </si>
  <si>
    <t>MediumValue</t>
  </si>
  <si>
    <t>Gen_Y</t>
  </si>
  <si>
    <t>Abandoned</t>
  </si>
  <si>
    <t xml:space="preserve">NC160 </t>
  </si>
  <si>
    <t>Desktop</t>
  </si>
  <si>
    <t>LowValue</t>
  </si>
  <si>
    <t xml:space="preserve">NW379 </t>
  </si>
  <si>
    <t>NA</t>
  </si>
  <si>
    <t>FirstTime</t>
  </si>
  <si>
    <t>HighValue</t>
  </si>
  <si>
    <t>Gen_Z</t>
  </si>
  <si>
    <t>Thomas.N.Owens@mailinator.com</t>
  </si>
  <si>
    <t xml:space="preserve">NC163 </t>
  </si>
  <si>
    <t>Occasional</t>
  </si>
  <si>
    <t>Baby_Boomers</t>
  </si>
  <si>
    <t xml:space="preserve">SW340 </t>
  </si>
  <si>
    <t>Cancelled</t>
  </si>
  <si>
    <t xml:space="preserve">SC259 </t>
  </si>
  <si>
    <t xml:space="preserve">SC193 </t>
  </si>
  <si>
    <t>In-Progress</t>
  </si>
  <si>
    <t xml:space="preserve">RP253 </t>
  </si>
  <si>
    <t xml:space="preserve">NW184 </t>
  </si>
  <si>
    <t xml:space="preserve">SE265 </t>
  </si>
  <si>
    <t xml:space="preserve">NC358 </t>
  </si>
  <si>
    <t xml:space="preserve">SC256 </t>
  </si>
  <si>
    <t>Gen_X</t>
  </si>
  <si>
    <t>Alba Di Canazei</t>
  </si>
  <si>
    <t xml:space="preserve">NE304 </t>
  </si>
  <si>
    <t xml:space="preserve">NE367 </t>
  </si>
  <si>
    <t xml:space="preserve">NW115 </t>
  </si>
  <si>
    <t xml:space="preserve">NW112 </t>
  </si>
  <si>
    <t xml:space="preserve">NW250 </t>
  </si>
  <si>
    <t xml:space="preserve">NE178 </t>
  </si>
  <si>
    <t xml:space="preserve">RP190 </t>
  </si>
  <si>
    <t xml:space="preserve">NE241 </t>
  </si>
  <si>
    <t xml:space="preserve">WE157 </t>
  </si>
  <si>
    <t>age-32</t>
  </si>
  <si>
    <t xml:space="preserve">WE415 </t>
  </si>
  <si>
    <t xml:space="preserve">NW244 </t>
  </si>
  <si>
    <t>Edward.C.Turner@mailinator.com</t>
  </si>
  <si>
    <t xml:space="preserve">SW343 </t>
  </si>
  <si>
    <t>Alexandria</t>
  </si>
  <si>
    <t xml:space="preserve">SE403 </t>
  </si>
  <si>
    <t>Amy.M.Randle@mailinator.com</t>
  </si>
  <si>
    <t xml:space="preserve">SW142 </t>
  </si>
  <si>
    <t>Linda.J.Garcia@mailinator.com</t>
  </si>
  <si>
    <t xml:space="preserve">SE400 </t>
  </si>
  <si>
    <t>Anaheim</t>
  </si>
  <si>
    <t>age-55</t>
  </si>
  <si>
    <t xml:space="preserve">NW316 </t>
  </si>
  <si>
    <t>Ancona</t>
  </si>
  <si>
    <t xml:space="preserve">NE109 </t>
  </si>
  <si>
    <t xml:space="preserve">NC295 </t>
  </si>
  <si>
    <t>Ahmed.P.Richard@mailinator.com</t>
  </si>
  <si>
    <t xml:space="preserve">NW187 </t>
  </si>
  <si>
    <t xml:space="preserve">WE289 </t>
  </si>
  <si>
    <t>Natalie</t>
  </si>
  <si>
    <t>Natalie.D.White@dodgeit.com</t>
  </si>
  <si>
    <t xml:space="preserve">SE136 </t>
  </si>
  <si>
    <t>Donna</t>
  </si>
  <si>
    <t>Donna.K.Klock@spambob.com</t>
  </si>
  <si>
    <t xml:space="preserve">NW382 </t>
  </si>
  <si>
    <t>Donald</t>
  </si>
  <si>
    <t>Donald.H.Velazquez@pookmail.com</t>
  </si>
  <si>
    <t>age-19</t>
  </si>
  <si>
    <t xml:space="preserve">NC229 </t>
  </si>
  <si>
    <t>565 Cinnamon Lane</t>
  </si>
  <si>
    <t>Harold.A.Magee@mailinator.com</t>
  </si>
  <si>
    <t xml:space="preserve">  565 Cinnamon Lane</t>
  </si>
  <si>
    <t xml:space="preserve">NC364 </t>
  </si>
  <si>
    <t xml:space="preserve">NC169 </t>
  </si>
  <si>
    <t xml:space="preserve">RP319 </t>
  </si>
  <si>
    <t xml:space="preserve">NE238 </t>
  </si>
  <si>
    <t>Jana</t>
  </si>
  <si>
    <t>Jana.R.Hall@mailinator.com</t>
  </si>
  <si>
    <t>Arlene.M.Cruz@mailinator.com</t>
  </si>
  <si>
    <t>Aulnay-sous-bois</t>
  </si>
  <si>
    <t>Mildred.M.Carey@mailinator.com</t>
  </si>
  <si>
    <t xml:space="preserve">WE226 </t>
  </si>
  <si>
    <t xml:space="preserve">SC124 </t>
  </si>
  <si>
    <t>Bagnasco</t>
  </si>
  <si>
    <t>Bradford.H.Claassen@mailinator.com</t>
  </si>
  <si>
    <t xml:space="preserve">SC394 </t>
  </si>
  <si>
    <t>age-45</t>
  </si>
  <si>
    <t>age-24</t>
  </si>
  <si>
    <t xml:space="preserve">SW145 </t>
  </si>
  <si>
    <t>Elizabeth.B.Martinez@mailinator.com</t>
  </si>
  <si>
    <t>Fernandez</t>
  </si>
  <si>
    <t>Mandy.M.Fernandez@pookmail.com</t>
  </si>
  <si>
    <t>Felix.R.Myers@mailinator.com</t>
  </si>
  <si>
    <t>Bassacutena</t>
  </si>
  <si>
    <t xml:space="preserve">SE331 </t>
  </si>
  <si>
    <t>Robert.M.Ojeda@mailinator.com</t>
  </si>
  <si>
    <t xml:space="preserve">NE106 </t>
  </si>
  <si>
    <t xml:space="preserve">SE139 </t>
  </si>
  <si>
    <t>Betty.D.Grimes@mailinator.com</t>
  </si>
  <si>
    <t>Tony.D.Brooks@mailinator.com</t>
  </si>
  <si>
    <t>Besnate</t>
  </si>
  <si>
    <t>Joseph.S.Rogers@mailinator.com</t>
  </si>
  <si>
    <t xml:space="preserve">SW280 </t>
  </si>
  <si>
    <t>928 Adonais Way</t>
  </si>
  <si>
    <t xml:space="preserve">NE301 </t>
  </si>
  <si>
    <t>Reynaldo</t>
  </si>
  <si>
    <t>Reynaldo.J.Myers@pookmail.com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</si>
</sst>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 x14ac:knownFonts="1">
    <font>
      <sz val="11"/>
      <color theme="1"/>
      <name val="Calibri"/>
      <family val="2"/>
      <scheme val="minor"/>
    </font>
    <font>
      <b/>
      <sz val="11"/>
      <color theme="0"/>
      <name val="Calibri"/>
      <family val="2"/>
      <scheme val="minor"/>
    </font>
    <font>
      <b/>
      <sz val="11"/>
      <color theme="1"/>
      <name val="Calibri"/>
      <family val="2"/>
      <scheme val="minor"/>
    </font>
    <font>
      <b/>
      <sz val="36"/>
      <color theme="1"/>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bgColor theme="4" tint="0.79998168889431442"/>
      </patternFill>
    </fill>
  </fills>
  <borders count="17">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40">
    <xf numFmtId="0" fontId="0" fillId="0" borderId="0" xfId="0"/>
    <xf numFmtId="0" fontId="0" fillId="0" borderId="0" xfId="0" applyAlignment="1">
      <alignment horizontal="left" vertical="top"/>
    </xf>
    <xf numFmtId="164" fontId="0" fillId="0" borderId="0" xfId="0" applyNumberFormat="1" applyAlignment="1">
      <alignment horizontal="left" vertical="top"/>
    </xf>
    <xf numFmtId="11" fontId="0" fillId="0" borderId="0" xfId="0" applyNumberFormat="1" applyAlignment="1">
      <alignment horizontal="left" vertical="top"/>
    </xf>
    <xf numFmtId="0" fontId="0" fillId="3" borderId="1" xfId="0" applyFill="1" applyBorder="1" applyAlignment="1">
      <alignment horizontal="left" vertical="top"/>
    </xf>
    <xf numFmtId="0" fontId="0" fillId="0" borderId="1" xfId="0" applyBorder="1" applyAlignment="1">
      <alignment horizontal="left" vertical="top"/>
    </xf>
    <xf numFmtId="0" fontId="1" fillId="2" borderId="1" xfId="0" applyFont="1" applyFill="1" applyBorder="1" applyAlignment="1">
      <alignment horizontal="left" vertical="top"/>
    </xf>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0" fontId="2" fillId="4" borderId="2" xfId="0" applyFont="1" applyFill="1"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3" fillId="0" borderId="0" xfId="0" applyFont="1" applyAlignment="1">
      <alignment horizontal="center"/>
    </xf>
    <xf numFmtId="0" fontId="2" fillId="0" borderId="0" xfId="0" applyFont="1" applyAlignment="1">
      <alignment horizontal="center"/>
    </xf>
    <xf numFmtId="0" fontId="0" fillId="3" borderId="14" xfId="0" applyFont="1" applyFill="1" applyBorder="1"/>
    <xf numFmtId="0" fontId="0" fillId="0" borderId="14" xfId="0" applyFont="1" applyBorder="1"/>
    <xf numFmtId="0" fontId="0" fillId="3" borderId="13" xfId="0" applyFont="1" applyFill="1" applyBorder="1" applyAlignment="1">
      <alignment horizontal="left" vertical="top"/>
    </xf>
    <xf numFmtId="0" fontId="0" fillId="0" borderId="13" xfId="0" applyFont="1" applyBorder="1" applyAlignment="1">
      <alignment horizontal="left" vertical="top"/>
    </xf>
    <xf numFmtId="164" fontId="0" fillId="3" borderId="1" xfId="0" applyNumberFormat="1" applyFont="1" applyFill="1" applyBorder="1" applyAlignment="1">
      <alignment horizontal="left" vertical="top"/>
    </xf>
    <xf numFmtId="164" fontId="0" fillId="0" borderId="1" xfId="0" applyNumberFormat="1" applyFont="1" applyBorder="1" applyAlignment="1">
      <alignment horizontal="left" vertical="top"/>
    </xf>
    <xf numFmtId="0" fontId="0" fillId="3" borderId="1" xfId="0" applyFont="1" applyFill="1" applyBorder="1" applyAlignment="1">
      <alignment horizontal="left" vertical="top"/>
    </xf>
    <xf numFmtId="0" fontId="0" fillId="3" borderId="14" xfId="0" applyFont="1" applyFill="1" applyBorder="1" applyAlignment="1">
      <alignment horizontal="left" vertical="top"/>
    </xf>
    <xf numFmtId="0" fontId="0" fillId="0" borderId="1" xfId="0" applyFont="1" applyBorder="1" applyAlignment="1">
      <alignment horizontal="left" vertical="top"/>
    </xf>
    <xf numFmtId="0" fontId="0" fillId="0" borderId="14" xfId="0" applyFont="1" applyBorder="1" applyAlignment="1">
      <alignment horizontal="left" vertical="top"/>
    </xf>
    <xf numFmtId="0" fontId="0" fillId="0" borderId="15" xfId="0" applyFont="1" applyBorder="1" applyAlignment="1">
      <alignment horizontal="left" vertical="top"/>
    </xf>
    <xf numFmtId="164" fontId="0" fillId="0" borderId="12" xfId="0" applyNumberFormat="1" applyFont="1" applyBorder="1" applyAlignment="1">
      <alignment horizontal="left" vertical="top"/>
    </xf>
    <xf numFmtId="0" fontId="0" fillId="0" borderId="16" xfId="0" applyFont="1" applyBorder="1"/>
    <xf numFmtId="0" fontId="0" fillId="0" borderId="12" xfId="0" applyFont="1" applyBorder="1" applyAlignment="1">
      <alignment horizontal="left" vertical="top"/>
    </xf>
    <xf numFmtId="0" fontId="0" fillId="0" borderId="16" xfId="0" applyFont="1" applyBorder="1" applyAlignment="1">
      <alignment horizontal="left" vertical="top"/>
    </xf>
    <xf numFmtId="0" fontId="0" fillId="0" borderId="0" xfId="0" applyNumberFormat="1"/>
    <xf numFmtId="47" fontId="0" fillId="0" borderId="0" xfId="0" applyNumberFormat="1" applyAlignment="1">
      <alignment horizontal="left" vertical="top"/>
    </xf>
  </cellXfs>
  <cellStyles count="1">
    <cellStyle name="Normal" xfId="0" builtinId="0"/>
  </cellStyles>
  <dxfs count="102">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164" formatCode="[$-409]d/mmm/yyyy;@"/>
      <alignment horizontal="left" vertical="top" textRotation="0" wrapText="0" indent="0" justifyLastLine="0" shrinkToFit="0" readingOrder="0"/>
    </dxf>
    <dxf>
      <numFmt numFmtId="29" formatCode="mm:ss.0"/>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29" formatCode="mm:ss.0"/>
      <alignment horizontal="left" vertical="top" textRotation="0" wrapText="0" indent="0" justifyLastLine="0" shrinkToFit="0" readingOrder="0"/>
    </dxf>
    <dxf>
      <numFmt numFmtId="29" formatCode="mm:ss.0"/>
      <alignment horizontal="left" vertical="top" textRotation="0" wrapText="0" indent="0" justifyLastLine="0" shrinkToFit="0" readingOrder="0"/>
    </dxf>
    <dxf>
      <alignment horizontal="left" vertical="top" textRotation="0" wrapText="0" indent="0" justifyLastLine="0" shrinkToFit="0" readingOrder="0"/>
    </dxf>
    <dxf>
      <numFmt numFmtId="15" formatCode="0.00E+00"/>
      <alignment horizontal="left" vertical="top" textRotation="0" wrapText="0" indent="0" justifyLastLine="0" shrinkToFit="0" readingOrder="0"/>
    </dxf>
    <dxf>
      <numFmt numFmtId="15" formatCode="0.00E+00"/>
      <alignment horizontal="left" vertical="top" textRotation="0" wrapText="0" indent="0" justifyLastLine="0" shrinkToFit="0" readingOrder="0"/>
    </dxf>
    <dxf>
      <numFmt numFmtId="15" formatCode="0.00E+00"/>
      <alignment horizontal="left" vertical="top" textRotation="0" wrapText="0" indent="0" justifyLastLine="0" shrinkToFit="0" readingOrder="0"/>
    </dxf>
    <dxf>
      <numFmt numFmtId="15" formatCode="0.00E+00"/>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64" formatCode="[$-409]d/mmm/yyyy;@"/>
      <alignment horizontal="left"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border outline="0">
        <bottom style="thin">
          <color theme="4" tint="0.39997558519241921"/>
        </bottom>
      </border>
    </dxf>
    <dxf>
      <numFmt numFmtId="164" formatCode="[$-409]d/mmm/yyyy;@"/>
      <alignment horizontal="left" vertical="top" textRotation="0" wrapText="0" indent="0" justifyLastLine="0" shrinkToFit="0" readingOrder="0"/>
    </dxf>
    <dxf>
      <alignment horizontal="left" vertical="top"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15" formatCode="0.00E+00"/>
      <alignment horizontal="left" vertical="top" textRotation="0" wrapText="0" indent="0" justifyLastLine="0" shrinkToFit="0" readingOrder="0"/>
    </dxf>
    <dxf>
      <numFmt numFmtId="15" formatCode="0.00E+00"/>
      <alignment horizontal="left" vertical="top" textRotation="0" wrapText="0" indent="0" justifyLastLine="0" shrinkToFit="0" readingOrder="0"/>
    </dxf>
    <dxf>
      <numFmt numFmtId="15" formatCode="0.00E+00"/>
      <alignment horizontal="left" vertical="top" textRotation="0" wrapText="0" indent="0" justifyLastLine="0" shrinkToFit="0" readingOrder="0"/>
    </dxf>
    <dxf>
      <numFmt numFmtId="15" formatCode="0.00E+00"/>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[1Project_Excel1.xlsx]3.ReportTable!PivotTable1</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'3.ReportTable'!$B$2</c:f>
              <c:strCache>
                <c:ptCount val="1"/>
                <c:pt idx="0">
                  <c:v>Total</c:v>
                </c:pt>
              </c:strCache>
            </c:strRef>
          </c:tx>
          <c:spPr>
            <a:solidFill>
              <a:schemeClr val="accent1"/>
            </a:solidFill>
            <a:ln>
              <a:noFill/>
            </a:ln>
            <a:effectLst/>
            <a:sp3d/>
          </c:spPr>
          <c:invertIfNegative val="0"/>
          <c:cat>
            <c:strRef>
              <c:f>'3.ReportTable'!$A$3:$A$13</c:f>
              <c:strCache>
                <c:ptCount val="10"/>
                <c:pt idx="0">
                  <c:v>Yasmin Cole</c:v>
                </c:pt>
                <c:pt idx="1">
                  <c:v>James Sales</c:v>
                </c:pt>
                <c:pt idx="2">
                  <c:v>Mildred Carey</c:v>
                </c:pt>
                <c:pt idx="3">
                  <c:v>Melba Whitehead</c:v>
                </c:pt>
                <c:pt idx="4">
                  <c:v>Thomas Farris</c:v>
                </c:pt>
                <c:pt idx="5">
                  <c:v>Kristin Mendoza</c:v>
                </c:pt>
                <c:pt idx="6">
                  <c:v>Judy Hopping</c:v>
                </c:pt>
                <c:pt idx="7">
                  <c:v>Edward Turner</c:v>
                </c:pt>
                <c:pt idx="8">
                  <c:v>James Moyle</c:v>
                </c:pt>
                <c:pt idx="9">
                  <c:v>Linda Garcia</c:v>
                </c:pt>
              </c:strCache>
            </c:strRef>
          </c:cat>
          <c:val>
            <c:numRef>
              <c:f>'3.ReportTable'!$B$3:$B$13</c:f>
              <c:numCache>
                <c:formatCode>General</c:formatCode>
                <c:ptCount val="10"/>
                <c:pt idx="0">
                  <c:v>1268.6399999999999</c:v>
                </c:pt>
                <c:pt idx="1">
                  <c:v>1185.3400000000001</c:v>
                </c:pt>
                <c:pt idx="2">
                  <c:v>891.83999999999992</c:v>
                </c:pt>
                <c:pt idx="3">
                  <c:v>891.47</c:v>
                </c:pt>
                <c:pt idx="4">
                  <c:v>801.18</c:v>
                </c:pt>
                <c:pt idx="5">
                  <c:v>788.25</c:v>
                </c:pt>
                <c:pt idx="6">
                  <c:v>746.40000000000009</c:v>
                </c:pt>
                <c:pt idx="7">
                  <c:v>710.77</c:v>
                </c:pt>
                <c:pt idx="8">
                  <c:v>624.85</c:v>
                </c:pt>
                <c:pt idx="9">
                  <c:v>560</c:v>
                </c:pt>
              </c:numCache>
            </c:numRef>
          </c:val>
          <c:extLst>
            <c:ext xmlns:c16="http://schemas.microsoft.com/office/drawing/2014/chart" uri="{C3380CC4-5D6E-409C-BE32-E72D297353CC}">
              <c16:uniqueId val="{00000000-D2F6-4E2D-BCAF-09823DEF30E4}"/>
            </c:ext>
          </c:extLst>
        </c:ser>
        <c:dLbls>
          <c:showLegendKey val="0"/>
          <c:showVal val="0"/>
          <c:showCatName val="0"/>
          <c:showSerName val="0"/>
          <c:showPercent val="0"/>
          <c:showBubbleSize val="0"/>
        </c:dLbls>
        <c:gapWidth val="150"/>
        <c:shape val="box"/>
        <c:axId val="1217200991"/>
        <c:axId val="1217195711"/>
        <c:axId val="0"/>
      </c:bar3DChart>
      <c:catAx>
        <c:axId val="12172009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195711"/>
        <c:crosses val="autoZero"/>
        <c:auto val="1"/>
        <c:lblAlgn val="ctr"/>
        <c:lblOffset val="100"/>
        <c:noMultiLvlLbl val="0"/>
      </c:catAx>
      <c:valAx>
        <c:axId val="1217195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20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[1Project_Excel1.xlsx]3.ReportTable!PivotTable2</c:name>
    <c:fmtId val="3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'3.ReportTable'!$E$4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363-4546-A53B-27CFBC6E3CC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363-4546-A53B-27CFBC6E3CC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363-4546-A53B-27CFBC6E3CC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363-4546-A53B-27CFBC6E3CC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363-4546-A53B-27CFBC6E3CC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B363-4546-A53B-27CFBC6E3CC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B363-4546-A53B-27CFBC6E3CCA}"/>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B363-4546-A53B-27CFBC6E3CCA}"/>
              </c:ext>
            </c:extLst>
          </c:dPt>
          <c:cat>
            <c:strRef>
              <c:f>'3.ReportTable'!$D$5:$D$13</c:f>
              <c:strCache>
                <c:ptCount val="8"/>
                <c:pt idx="0">
                  <c:v>&lt;1</c:v>
                </c:pt>
                <c:pt idx="1">
                  <c:v>11-20</c:v>
                </c:pt>
                <c:pt idx="2">
                  <c:v>21-30</c:v>
                </c:pt>
                <c:pt idx="3">
                  <c:v>31-40</c:v>
                </c:pt>
                <c:pt idx="4">
                  <c:v>41-50</c:v>
                </c:pt>
                <c:pt idx="5">
                  <c:v>51-60</c:v>
                </c:pt>
                <c:pt idx="6">
                  <c:v>61-70</c:v>
                </c:pt>
                <c:pt idx="7">
                  <c:v>71-80</c:v>
                </c:pt>
              </c:strCache>
            </c:strRef>
          </c:cat>
          <c:val>
            <c:numRef>
              <c:f>'3.ReportTable'!$E$5:$E$13</c:f>
              <c:numCache>
                <c:formatCode>General</c:formatCode>
                <c:ptCount val="8"/>
                <c:pt idx="0">
                  <c:v>11</c:v>
                </c:pt>
                <c:pt idx="1">
                  <c:v>4</c:v>
                </c:pt>
                <c:pt idx="2">
                  <c:v>10</c:v>
                </c:pt>
                <c:pt idx="3">
                  <c:v>11</c:v>
                </c:pt>
                <c:pt idx="4">
                  <c:v>12</c:v>
                </c:pt>
                <c:pt idx="5">
                  <c:v>10</c:v>
                </c:pt>
                <c:pt idx="6">
                  <c:v>9</c:v>
                </c:pt>
                <c:pt idx="7">
                  <c:v>9</c:v>
                </c:pt>
              </c:numCache>
            </c:numRef>
          </c:val>
          <c:extLst>
            <c:ext xmlns:c16="http://schemas.microsoft.com/office/drawing/2014/chart" uri="{C3380CC4-5D6E-409C-BE32-E72D297353CC}">
              <c16:uniqueId val="{00000010-B363-4546-A53B-27CFBC6E3CCA}"/>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[1Project_Excel1.xlsx]3.ReportTable!PivotTable4</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'3.ReportTable'!$H$4</c:f>
              <c:strCache>
                <c:ptCount val="1"/>
                <c:pt idx="0">
                  <c:v>Total</c:v>
                </c:pt>
              </c:strCache>
            </c:strRef>
          </c:tx>
          <c:spPr>
            <a:solidFill>
              <a:schemeClr val="accent1"/>
            </a:solidFill>
            <a:ln>
              <a:noFill/>
            </a:ln>
            <a:effectLst/>
          </c:spPr>
          <c:invertIfNegative val="0"/>
          <c:cat>
            <c:multiLvlStrRef>
              <c:f>'3.ReportTable'!$G$5:$G$38</c:f>
              <c:multiLvlStrCache>
                <c:ptCount val="26"/>
                <c:lvl>
                  <c:pt idx="0">
                    <c:v>American Express</c:v>
                  </c:pt>
                  <c:pt idx="1">
                    <c:v>Diners Club</c:v>
                  </c:pt>
                  <c:pt idx="2">
                    <c:v>Master Card</c:v>
                  </c:pt>
                  <c:pt idx="3">
                    <c:v>American Express</c:v>
                  </c:pt>
                  <c:pt idx="4">
                    <c:v>Diners Club</c:v>
                  </c:pt>
                  <c:pt idx="5">
                    <c:v>Discover</c:v>
                  </c:pt>
                  <c:pt idx="6">
                    <c:v>jcb</c:v>
                  </c:pt>
                  <c:pt idx="7">
                    <c:v>VISA</c:v>
                  </c:pt>
                  <c:pt idx="8">
                    <c:v>American Express</c:v>
                  </c:pt>
                  <c:pt idx="9">
                    <c:v>Master Card</c:v>
                  </c:pt>
                  <c:pt idx="10">
                    <c:v>American Express</c:v>
                  </c:pt>
                  <c:pt idx="11">
                    <c:v>Diners Club</c:v>
                  </c:pt>
                  <c:pt idx="12">
                    <c:v>Discover</c:v>
                  </c:pt>
                  <c:pt idx="13">
                    <c:v>jcb</c:v>
                  </c:pt>
                  <c:pt idx="14">
                    <c:v>Master Card</c:v>
                  </c:pt>
                  <c:pt idx="15">
                    <c:v>VISA</c:v>
                  </c:pt>
                  <c:pt idx="16">
                    <c:v>Diners Club</c:v>
                  </c:pt>
                  <c:pt idx="17">
                    <c:v>Discover</c:v>
                  </c:pt>
                  <c:pt idx="18">
                    <c:v>VISA</c:v>
                  </c:pt>
                  <c:pt idx="19">
                    <c:v>American Expres</c:v>
                  </c:pt>
                  <c:pt idx="20">
                    <c:v>American Express</c:v>
                  </c:pt>
                  <c:pt idx="21">
                    <c:v>Diners Club</c:v>
                  </c:pt>
                  <c:pt idx="22">
                    <c:v>Discover</c:v>
                  </c:pt>
                  <c:pt idx="23">
                    <c:v>jcb</c:v>
                  </c:pt>
                  <c:pt idx="24">
                    <c:v>Master Card</c:v>
                  </c:pt>
                  <c:pt idx="25">
                    <c:v>VISA</c:v>
                  </c:pt>
                </c:lvl>
                <c:lvl>
                  <c:pt idx="0">
                    <c:v>Australia</c:v>
                  </c:pt>
                  <c:pt idx="3">
                    <c:v>Canada</c:v>
                  </c:pt>
                  <c:pt idx="4">
                    <c:v>Denmark</c:v>
                  </c:pt>
                  <c:pt idx="8">
                    <c:v>France</c:v>
                  </c:pt>
                  <c:pt idx="10">
                    <c:v>Italy</c:v>
                  </c:pt>
                  <c:pt idx="16">
                    <c:v>Spain</c:v>
                  </c:pt>
                  <c:pt idx="19">
                    <c:v>USA</c:v>
                  </c:pt>
                </c:lvl>
              </c:multiLvlStrCache>
            </c:multiLvlStrRef>
          </c:cat>
          <c:val>
            <c:numRef>
              <c:f>'3.ReportTable'!$H$5:$H$38</c:f>
              <c:numCache>
                <c:formatCode>General</c:formatCode>
                <c:ptCount val="26"/>
                <c:pt idx="0">
                  <c:v>1072.9000000000001</c:v>
                </c:pt>
                <c:pt idx="1">
                  <c:v>878.72</c:v>
                </c:pt>
                <c:pt idx="2">
                  <c:v>32.99</c:v>
                </c:pt>
                <c:pt idx="3">
                  <c:v>20.37</c:v>
                </c:pt>
                <c:pt idx="4">
                  <c:v>266.65999999999997</c:v>
                </c:pt>
                <c:pt idx="5">
                  <c:v>100.5</c:v>
                </c:pt>
                <c:pt idx="6">
                  <c:v>100.14</c:v>
                </c:pt>
                <c:pt idx="7">
                  <c:v>65.8</c:v>
                </c:pt>
                <c:pt idx="8">
                  <c:v>891.83999999999992</c:v>
                </c:pt>
                <c:pt idx="9">
                  <c:v>746.40000000000009</c:v>
                </c:pt>
                <c:pt idx="10">
                  <c:v>617.20000000000005</c:v>
                </c:pt>
                <c:pt idx="11">
                  <c:v>255.57999999999998</c:v>
                </c:pt>
                <c:pt idx="12">
                  <c:v>566.66999999999996</c:v>
                </c:pt>
                <c:pt idx="13">
                  <c:v>846.35</c:v>
                </c:pt>
                <c:pt idx="14">
                  <c:v>288.15000000000003</c:v>
                </c:pt>
                <c:pt idx="15">
                  <c:v>663.4</c:v>
                </c:pt>
                <c:pt idx="16">
                  <c:v>385.19000000000005</c:v>
                </c:pt>
                <c:pt idx="17">
                  <c:v>310.57</c:v>
                </c:pt>
                <c:pt idx="18">
                  <c:v>738.41</c:v>
                </c:pt>
                <c:pt idx="19">
                  <c:v>195.91</c:v>
                </c:pt>
                <c:pt idx="20">
                  <c:v>449.34999999999997</c:v>
                </c:pt>
                <c:pt idx="21">
                  <c:v>3608.2499999999991</c:v>
                </c:pt>
                <c:pt idx="22">
                  <c:v>754.21</c:v>
                </c:pt>
                <c:pt idx="23">
                  <c:v>1802.6</c:v>
                </c:pt>
                <c:pt idx="24">
                  <c:v>1095.6300000000001</c:v>
                </c:pt>
                <c:pt idx="25">
                  <c:v>3449.31</c:v>
                </c:pt>
              </c:numCache>
            </c:numRef>
          </c:val>
          <c:extLst>
            <c:ext xmlns:c16="http://schemas.microsoft.com/office/drawing/2014/chart" uri="{C3380CC4-5D6E-409C-BE32-E72D297353CC}">
              <c16:uniqueId val="{00000000-EE51-4A3D-9F01-9DAE06BED1EA}"/>
            </c:ext>
          </c:extLst>
        </c:ser>
        <c:dLbls>
          <c:showLegendKey val="0"/>
          <c:showVal val="0"/>
          <c:showCatName val="0"/>
          <c:showSerName val="0"/>
          <c:showPercent val="0"/>
          <c:showBubbleSize val="0"/>
        </c:dLbls>
        <c:gapWidth val="219"/>
        <c:overlap val="-27"/>
        <c:axId val="1217209631"/>
        <c:axId val="1217206271"/>
      </c:barChart>
      <c:catAx>
        <c:axId val="1217209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206271"/>
        <c:crosses val="autoZero"/>
        <c:auto val="1"/>
        <c:lblAlgn val="ctr"/>
        <c:lblOffset val="100"/>
        <c:noMultiLvlLbl val="0"/>
      </c:catAx>
      <c:valAx>
        <c:axId val="1217206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20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[1Project_Excel1.xlsx]3.ReportTable!PivotTable5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'3.ReportTable'!$K$4</c:f>
              <c:strCache>
                <c:ptCount val="1"/>
                <c:pt idx="0">
                  <c:v>Count of CustomerName</c:v>
                </c:pt>
              </c:strCache>
            </c:strRef>
          </c:tx>
          <c:spPr>
            <a:solidFill>
              <a:schemeClr val="accent1"/>
            </a:solidFill>
            <a:ln>
              <a:noFill/>
            </a:ln>
            <a:effectLst/>
          </c:spPr>
          <c:invertIfNegative val="0"/>
          <c:cat>
            <c:strRef>
              <c:f>'3.ReportTable'!$J$5:$J$12</c:f>
              <c:strCache>
                <c:ptCount val="7"/>
                <c:pt idx="0">
                  <c:v>American Expres</c:v>
                </c:pt>
                <c:pt idx="1">
                  <c:v>American Express</c:v>
                </c:pt>
                <c:pt idx="2">
                  <c:v>Diners Club</c:v>
                </c:pt>
                <c:pt idx="3">
                  <c:v>Discover</c:v>
                </c:pt>
                <c:pt idx="4">
                  <c:v>jcb</c:v>
                </c:pt>
                <c:pt idx="5">
                  <c:v>Master Card</c:v>
                </c:pt>
                <c:pt idx="6">
                  <c:v>VISA</c:v>
                </c:pt>
              </c:strCache>
            </c:strRef>
          </c:cat>
          <c:val>
            <c:numRef>
              <c:f>'3.ReportTable'!$K$5:$K$12</c:f>
              <c:numCache>
                <c:formatCode>General</c:formatCode>
                <c:ptCount val="7"/>
                <c:pt idx="0">
                  <c:v>1</c:v>
                </c:pt>
                <c:pt idx="1">
                  <c:v>16</c:v>
                </c:pt>
                <c:pt idx="2">
                  <c:v>16</c:v>
                </c:pt>
                <c:pt idx="3">
                  <c:v>10</c:v>
                </c:pt>
                <c:pt idx="4">
                  <c:v>12</c:v>
                </c:pt>
                <c:pt idx="5">
                  <c:v>5</c:v>
                </c:pt>
                <c:pt idx="6">
                  <c:v>16</c:v>
                </c:pt>
              </c:numCache>
            </c:numRef>
          </c:val>
          <c:extLst>
            <c:ext xmlns:c16="http://schemas.microsoft.com/office/drawing/2014/chart" uri="{C3380CC4-5D6E-409C-BE32-E72D297353CC}">
              <c16:uniqueId val="{00000000-7481-4B14-80F2-D9749221A3C5}"/>
            </c:ext>
          </c:extLst>
        </c:ser>
        <c:ser>
          <c:idx val="1"/>
          <c:order val="1"/>
          <c:tx>
            <c:strRef>
              <c:f>'3.ReportTable'!$L$4</c:f>
              <c:strCache>
                <c:ptCount val="1"/>
                <c:pt idx="0">
                  <c:v>Sum of Total Amount</c:v>
                </c:pt>
              </c:strCache>
            </c:strRef>
          </c:tx>
          <c:spPr>
            <a:solidFill>
              <a:schemeClr val="accent2"/>
            </a:solidFill>
            <a:ln>
              <a:noFill/>
            </a:ln>
            <a:effectLst/>
          </c:spPr>
          <c:invertIfNegative val="0"/>
          <c:cat>
            <c:strRef>
              <c:f>'3.ReportTable'!$J$5:$J$12</c:f>
              <c:strCache>
                <c:ptCount val="7"/>
                <c:pt idx="0">
                  <c:v>American Expres</c:v>
                </c:pt>
                <c:pt idx="1">
                  <c:v>American Express</c:v>
                </c:pt>
                <c:pt idx="2">
                  <c:v>Diners Club</c:v>
                </c:pt>
                <c:pt idx="3">
                  <c:v>Discover</c:v>
                </c:pt>
                <c:pt idx="4">
                  <c:v>jcb</c:v>
                </c:pt>
                <c:pt idx="5">
                  <c:v>Master Card</c:v>
                </c:pt>
                <c:pt idx="6">
                  <c:v>VISA</c:v>
                </c:pt>
              </c:strCache>
            </c:strRef>
          </c:cat>
          <c:val>
            <c:numRef>
              <c:f>'3.ReportTable'!$L$5:$L$12</c:f>
              <c:numCache>
                <c:formatCode>General</c:formatCode>
                <c:ptCount val="7"/>
                <c:pt idx="0">
                  <c:v>195.91</c:v>
                </c:pt>
                <c:pt idx="1">
                  <c:v>3051.6600000000003</c:v>
                </c:pt>
                <c:pt idx="2">
                  <c:v>5394.4000000000005</c:v>
                </c:pt>
                <c:pt idx="3">
                  <c:v>1731.95</c:v>
                </c:pt>
                <c:pt idx="4">
                  <c:v>2749.0899999999997</c:v>
                </c:pt>
                <c:pt idx="5">
                  <c:v>2163.17</c:v>
                </c:pt>
                <c:pt idx="6">
                  <c:v>4916.92</c:v>
                </c:pt>
              </c:numCache>
            </c:numRef>
          </c:val>
          <c:extLst>
            <c:ext xmlns:c16="http://schemas.microsoft.com/office/drawing/2014/chart" uri="{C3380CC4-5D6E-409C-BE32-E72D297353CC}">
              <c16:uniqueId val="{00000001-7481-4B14-80F2-D9749221A3C5}"/>
            </c:ext>
          </c:extLst>
        </c:ser>
        <c:dLbls>
          <c:showLegendKey val="0"/>
          <c:showVal val="0"/>
          <c:showCatName val="0"/>
          <c:showSerName val="0"/>
          <c:showPercent val="0"/>
          <c:showBubbleSize val="0"/>
        </c:dLbls>
        <c:gapWidth val="219"/>
        <c:overlap val="-27"/>
        <c:axId val="1217219711"/>
        <c:axId val="1217219231"/>
      </c:barChart>
      <c:catAx>
        <c:axId val="121721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219231"/>
        <c:crosses val="autoZero"/>
        <c:auto val="1"/>
        <c:lblAlgn val="ctr"/>
        <c:lblOffset val="100"/>
        <c:noMultiLvlLbl val="0"/>
      </c:catAx>
      <c:valAx>
        <c:axId val="1217219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219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[1Project_Excel1.xlsx]3.ReportTable!PivotTable6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'3.ReportTable'!$O$4</c:f>
              <c:strCache>
                <c:ptCount val="1"/>
                <c:pt idx="0">
                  <c:v>Total</c:v>
                </c:pt>
              </c:strCache>
            </c:strRef>
          </c:tx>
          <c:spPr>
            <a:solidFill>
              <a:schemeClr val="accent1"/>
            </a:solidFill>
            <a:ln>
              <a:noFill/>
            </a:ln>
            <a:effectLst/>
          </c:spPr>
          <c:invertIfNegative val="0"/>
          <c:cat>
            <c:strRef>
              <c:f>'3.ReportTable'!$N$5:$N$58</c:f>
              <c:strCache>
                <c:ptCount val="53"/>
                <c:pt idx="0">
                  <c:v>NC100 </c:v>
                </c:pt>
                <c:pt idx="1">
                  <c:v>NC232 </c:v>
                </c:pt>
                <c:pt idx="2">
                  <c:v>NC292 </c:v>
                </c:pt>
                <c:pt idx="3">
                  <c:v>NC361 </c:v>
                </c:pt>
                <c:pt idx="4">
                  <c:v>NC424 </c:v>
                </c:pt>
                <c:pt idx="5">
                  <c:v>NC427 </c:v>
                </c:pt>
                <c:pt idx="6">
                  <c:v>NE103 </c:v>
                </c:pt>
                <c:pt idx="7">
                  <c:v>NE172 </c:v>
                </c:pt>
                <c:pt idx="8">
                  <c:v>NE235 </c:v>
                </c:pt>
                <c:pt idx="9">
                  <c:v>NE373 </c:v>
                </c:pt>
                <c:pt idx="10">
                  <c:v>NW118 </c:v>
                </c:pt>
                <c:pt idx="11">
                  <c:v>NW181 </c:v>
                </c:pt>
                <c:pt idx="12">
                  <c:v>NW247 </c:v>
                </c:pt>
                <c:pt idx="13">
                  <c:v>NW310 </c:v>
                </c:pt>
                <c:pt idx="14">
                  <c:v>NW313 </c:v>
                </c:pt>
                <c:pt idx="15">
                  <c:v>NW376 </c:v>
                </c:pt>
                <c:pt idx="16">
                  <c:v>RP121 </c:v>
                </c:pt>
                <c:pt idx="17">
                  <c:v>RP385 </c:v>
                </c:pt>
                <c:pt idx="18">
                  <c:v>SC127 </c:v>
                </c:pt>
                <c:pt idx="19">
                  <c:v>SC130 </c:v>
                </c:pt>
                <c:pt idx="20">
                  <c:v>SC196 </c:v>
                </c:pt>
                <c:pt idx="21">
                  <c:v>SC199 </c:v>
                </c:pt>
                <c:pt idx="22">
                  <c:v>SC262 </c:v>
                </c:pt>
                <c:pt idx="23">
                  <c:v>SC322 </c:v>
                </c:pt>
                <c:pt idx="24">
                  <c:v>SC388 </c:v>
                </c:pt>
                <c:pt idx="25">
                  <c:v>SE133 </c:v>
                </c:pt>
                <c:pt idx="26">
                  <c:v>SE205 </c:v>
                </c:pt>
                <c:pt idx="27">
                  <c:v>SE208 </c:v>
                </c:pt>
                <c:pt idx="28">
                  <c:v>SE268 </c:v>
                </c:pt>
                <c:pt idx="29">
                  <c:v>SE271 </c:v>
                </c:pt>
                <c:pt idx="30">
                  <c:v>SE334 </c:v>
                </c:pt>
                <c:pt idx="31">
                  <c:v>SE337 </c:v>
                </c:pt>
                <c:pt idx="32">
                  <c:v>SE397 </c:v>
                </c:pt>
                <c:pt idx="33">
                  <c:v>SW211 </c:v>
                </c:pt>
                <c:pt idx="34">
                  <c:v>SW214 </c:v>
                </c:pt>
                <c:pt idx="35">
                  <c:v>SW217 </c:v>
                </c:pt>
                <c:pt idx="36">
                  <c:v>SW274 </c:v>
                </c:pt>
                <c:pt idx="37">
                  <c:v>SW277 </c:v>
                </c:pt>
                <c:pt idx="38">
                  <c:v>SW346 </c:v>
                </c:pt>
                <c:pt idx="39">
                  <c:v>SW406 </c:v>
                </c:pt>
                <c:pt idx="40">
                  <c:v>SW409 </c:v>
                </c:pt>
                <c:pt idx="41">
                  <c:v>SW412 </c:v>
                </c:pt>
                <c:pt idx="42">
                  <c:v>WE151 </c:v>
                </c:pt>
                <c:pt idx="43">
                  <c:v>WE154 </c:v>
                </c:pt>
                <c:pt idx="44">
                  <c:v>WE220 </c:v>
                </c:pt>
                <c:pt idx="45">
                  <c:v>WE223 </c:v>
                </c:pt>
                <c:pt idx="46">
                  <c:v>WE283 </c:v>
                </c:pt>
                <c:pt idx="47">
                  <c:v>WE286 </c:v>
                </c:pt>
                <c:pt idx="48">
                  <c:v>WE349 </c:v>
                </c:pt>
                <c:pt idx="49">
                  <c:v>WE352 </c:v>
                </c:pt>
                <c:pt idx="50">
                  <c:v>WE355 </c:v>
                </c:pt>
                <c:pt idx="51">
                  <c:v>WE418 </c:v>
                </c:pt>
                <c:pt idx="52">
                  <c:v>WE421 </c:v>
                </c:pt>
              </c:strCache>
            </c:strRef>
          </c:cat>
          <c:val>
            <c:numRef>
              <c:f>'3.ReportTable'!$O$5:$O$58</c:f>
              <c:numCache>
                <c:formatCode>General</c:formatCode>
                <c:ptCount val="53"/>
                <c:pt idx="0">
                  <c:v>51.26</c:v>
                </c:pt>
                <c:pt idx="1">
                  <c:v>1185.3400000000001</c:v>
                </c:pt>
                <c:pt idx="2">
                  <c:v>435.87</c:v>
                </c:pt>
                <c:pt idx="3">
                  <c:v>449.2</c:v>
                </c:pt>
                <c:pt idx="4">
                  <c:v>1366.6</c:v>
                </c:pt>
                <c:pt idx="5">
                  <c:v>61.08</c:v>
                </c:pt>
                <c:pt idx="6">
                  <c:v>267.24</c:v>
                </c:pt>
                <c:pt idx="7">
                  <c:v>69.63000000000001</c:v>
                </c:pt>
                <c:pt idx="8">
                  <c:v>53.32</c:v>
                </c:pt>
                <c:pt idx="9">
                  <c:v>990.78999999999985</c:v>
                </c:pt>
                <c:pt idx="10">
                  <c:v>431.39</c:v>
                </c:pt>
                <c:pt idx="11">
                  <c:v>79.739999999999995</c:v>
                </c:pt>
                <c:pt idx="12">
                  <c:v>793.77</c:v>
                </c:pt>
                <c:pt idx="13">
                  <c:v>129.82</c:v>
                </c:pt>
                <c:pt idx="14">
                  <c:v>746.40000000000009</c:v>
                </c:pt>
                <c:pt idx="15">
                  <c:v>305.89</c:v>
                </c:pt>
                <c:pt idx="16">
                  <c:v>1412.68</c:v>
                </c:pt>
                <c:pt idx="17">
                  <c:v>397.95000000000005</c:v>
                </c:pt>
                <c:pt idx="18">
                  <c:v>137.28</c:v>
                </c:pt>
                <c:pt idx="19">
                  <c:v>472.97</c:v>
                </c:pt>
                <c:pt idx="20">
                  <c:v>39.74</c:v>
                </c:pt>
                <c:pt idx="21">
                  <c:v>84.76</c:v>
                </c:pt>
                <c:pt idx="22">
                  <c:v>519.73</c:v>
                </c:pt>
                <c:pt idx="23">
                  <c:v>104.8</c:v>
                </c:pt>
                <c:pt idx="24">
                  <c:v>33.28</c:v>
                </c:pt>
                <c:pt idx="25">
                  <c:v>144.05000000000001</c:v>
                </c:pt>
                <c:pt idx="26">
                  <c:v>385.19000000000005</c:v>
                </c:pt>
                <c:pt idx="27">
                  <c:v>118.09</c:v>
                </c:pt>
                <c:pt idx="28">
                  <c:v>839.94</c:v>
                </c:pt>
                <c:pt idx="29">
                  <c:v>100.5</c:v>
                </c:pt>
                <c:pt idx="30">
                  <c:v>517.51</c:v>
                </c:pt>
                <c:pt idx="31">
                  <c:v>1093.3599999999999</c:v>
                </c:pt>
                <c:pt idx="32">
                  <c:v>501.78</c:v>
                </c:pt>
                <c:pt idx="33">
                  <c:v>73.449999999999989</c:v>
                </c:pt>
                <c:pt idx="34">
                  <c:v>360.37</c:v>
                </c:pt>
                <c:pt idx="35">
                  <c:v>190.2</c:v>
                </c:pt>
                <c:pt idx="36">
                  <c:v>24.66</c:v>
                </c:pt>
                <c:pt idx="37">
                  <c:v>516.68000000000006</c:v>
                </c:pt>
                <c:pt idx="38">
                  <c:v>81.039999999999992</c:v>
                </c:pt>
                <c:pt idx="39">
                  <c:v>313.19</c:v>
                </c:pt>
                <c:pt idx="40">
                  <c:v>237.95000000000002</c:v>
                </c:pt>
                <c:pt idx="41">
                  <c:v>415.15999999999997</c:v>
                </c:pt>
                <c:pt idx="42">
                  <c:v>571.16999999999996</c:v>
                </c:pt>
                <c:pt idx="43">
                  <c:v>1599.16</c:v>
                </c:pt>
                <c:pt idx="44">
                  <c:v>41.89</c:v>
                </c:pt>
                <c:pt idx="45">
                  <c:v>342.38</c:v>
                </c:pt>
                <c:pt idx="46">
                  <c:v>79.02000000000001</c:v>
                </c:pt>
                <c:pt idx="47">
                  <c:v>192.48</c:v>
                </c:pt>
                <c:pt idx="48">
                  <c:v>291.79000000000002</c:v>
                </c:pt>
                <c:pt idx="49">
                  <c:v>143.13</c:v>
                </c:pt>
                <c:pt idx="50">
                  <c:v>32.99</c:v>
                </c:pt>
                <c:pt idx="51">
                  <c:v>195.91</c:v>
                </c:pt>
                <c:pt idx="52">
                  <c:v>179.53</c:v>
                </c:pt>
              </c:numCache>
            </c:numRef>
          </c:val>
          <c:extLst>
            <c:ext xmlns:c16="http://schemas.microsoft.com/office/drawing/2014/chart" uri="{C3380CC4-5D6E-409C-BE32-E72D297353CC}">
              <c16:uniqueId val="{00000000-C022-42AE-93B9-6E22F08C6C7E}"/>
            </c:ext>
          </c:extLst>
        </c:ser>
        <c:dLbls>
          <c:showLegendKey val="0"/>
          <c:showVal val="0"/>
          <c:showCatName val="0"/>
          <c:showSerName val="0"/>
          <c:showPercent val="0"/>
          <c:showBubbleSize val="0"/>
        </c:dLbls>
        <c:gapWidth val="219"/>
        <c:overlap val="-27"/>
        <c:axId val="1217122271"/>
        <c:axId val="1217133791"/>
      </c:barChart>
      <c:catAx>
        <c:axId val="1217122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133791"/>
        <c:crosses val="autoZero"/>
        <c:auto val="1"/>
        <c:lblAlgn val="ctr"/>
        <c:lblOffset val="100"/>
        <c:noMultiLvlLbl val="0"/>
      </c:catAx>
      <c:valAx>
        <c:axId val="1217133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12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[1Project_Excel1.xlsx]3.ReportTable!PivotTable8</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'3.ReportTable'!$R$4</c:f>
              <c:strCache>
                <c:ptCount val="1"/>
                <c:pt idx="0">
                  <c:v>Total</c:v>
                </c:pt>
              </c:strCache>
            </c:strRef>
          </c:tx>
          <c:spPr>
            <a:solidFill>
              <a:schemeClr val="accent1"/>
            </a:solidFill>
            <a:ln>
              <a:noFill/>
            </a:ln>
            <a:effectLst/>
          </c:spPr>
          <c:cat>
            <c:multiLvlStrRef>
              <c:f>'3.ReportTable'!$Q$5:$Q$25</c:f>
              <c:multiLvlStrCache>
                <c:ptCount val="13"/>
                <c:lvl>
                  <c:pt idx="0">
                    <c:v>M</c:v>
                  </c:pt>
                  <c:pt idx="1">
                    <c:v>F</c:v>
                  </c:pt>
                  <c:pt idx="2">
                    <c:v>M</c:v>
                  </c:pt>
                  <c:pt idx="3">
                    <c:v>F</c:v>
                  </c:pt>
                  <c:pt idx="4">
                    <c:v>M</c:v>
                  </c:pt>
                  <c:pt idx="5">
                    <c:v>F</c:v>
                  </c:pt>
                  <c:pt idx="6">
                    <c:v>M</c:v>
                  </c:pt>
                  <c:pt idx="7">
                    <c:v>F</c:v>
                  </c:pt>
                  <c:pt idx="8">
                    <c:v>M</c:v>
                  </c:pt>
                  <c:pt idx="9">
                    <c:v>F</c:v>
                  </c:pt>
                  <c:pt idx="10">
                    <c:v>M</c:v>
                  </c:pt>
                  <c:pt idx="11">
                    <c:v>F</c:v>
                  </c:pt>
                  <c:pt idx="12">
                    <c:v>M</c:v>
                  </c:pt>
                </c:lvl>
                <c:lvl>
                  <c:pt idx="0">
                    <c:v>American Expres</c:v>
                  </c:pt>
                  <c:pt idx="1">
                    <c:v>American Express</c:v>
                  </c:pt>
                  <c:pt idx="3">
                    <c:v>Diners Club</c:v>
                  </c:pt>
                  <c:pt idx="5">
                    <c:v>Discover</c:v>
                  </c:pt>
                  <c:pt idx="7">
                    <c:v>jcb</c:v>
                  </c:pt>
                  <c:pt idx="9">
                    <c:v>Master Card</c:v>
                  </c:pt>
                  <c:pt idx="11">
                    <c:v>VISA</c:v>
                  </c:pt>
                </c:lvl>
              </c:multiLvlStrCache>
            </c:multiLvlStrRef>
          </c:cat>
          <c:val>
            <c:numRef>
              <c:f>'3.ReportTable'!$R$5:$R$25</c:f>
              <c:numCache>
                <c:formatCode>General</c:formatCode>
                <c:ptCount val="13"/>
                <c:pt idx="0">
                  <c:v>1</c:v>
                </c:pt>
                <c:pt idx="1">
                  <c:v>9</c:v>
                </c:pt>
                <c:pt idx="2">
                  <c:v>7</c:v>
                </c:pt>
                <c:pt idx="3">
                  <c:v>9</c:v>
                </c:pt>
                <c:pt idx="4">
                  <c:v>7</c:v>
                </c:pt>
                <c:pt idx="5">
                  <c:v>3</c:v>
                </c:pt>
                <c:pt idx="6">
                  <c:v>7</c:v>
                </c:pt>
                <c:pt idx="7">
                  <c:v>4</c:v>
                </c:pt>
                <c:pt idx="8">
                  <c:v>8</c:v>
                </c:pt>
                <c:pt idx="9">
                  <c:v>2</c:v>
                </c:pt>
                <c:pt idx="10">
                  <c:v>3</c:v>
                </c:pt>
                <c:pt idx="11">
                  <c:v>7</c:v>
                </c:pt>
                <c:pt idx="12">
                  <c:v>9</c:v>
                </c:pt>
              </c:numCache>
            </c:numRef>
          </c:val>
          <c:extLst>
            <c:ext xmlns:c16="http://schemas.microsoft.com/office/drawing/2014/chart" uri="{C3380CC4-5D6E-409C-BE32-E72D297353CC}">
              <c16:uniqueId val="{00000000-3811-4A21-A8C4-D4310B483317}"/>
            </c:ext>
          </c:extLst>
        </c:ser>
        <c:dLbls>
          <c:showLegendKey val="0"/>
          <c:showVal val="0"/>
          <c:showCatName val="0"/>
          <c:showSerName val="0"/>
          <c:showPercent val="0"/>
          <c:showBubbleSize val="0"/>
        </c:dLbls>
        <c:axId val="1217224511"/>
        <c:axId val="1217225471"/>
      </c:areaChart>
      <c:catAx>
        <c:axId val="12172245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225471"/>
        <c:crosses val="autoZero"/>
        <c:auto val="1"/>
        <c:lblAlgn val="ctr"/>
        <c:lblOffset val="100"/>
        <c:noMultiLvlLbl val="0"/>
      </c:catAx>
      <c:valAx>
        <c:axId val="1217225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22451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[1Project_Excel1.xlsx]4.MoM!PivotTable7</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'4.MoM'!$K$2</c:f>
              <c:strCache>
                <c:ptCount val="1"/>
                <c:pt idx="0">
                  <c:v>Sum of Total Amount</c:v>
                </c:pt>
              </c:strCache>
            </c:strRef>
          </c:tx>
          <c:spPr>
            <a:ln w="28575" cap="rnd">
              <a:solidFill>
                <a:schemeClr val="accent1"/>
              </a:solidFill>
              <a:round/>
            </a:ln>
            <a:effectLst/>
          </c:spPr>
          <c:marker>
            <c:symbol val="none"/>
          </c:marker>
          <c:cat>
            <c:strRef>
              <c:f>'4.MoM'!$J$3:$J$15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'4.MoM'!$K$3:$K$15</c:f>
              <c:numCache>
                <c:formatCode>General</c:formatCode>
                <c:ptCount val="12"/>
                <c:pt idx="0">
                  <c:v>833.71</c:v>
                </c:pt>
                <c:pt idx="1">
                  <c:v>1624.2099999999998</c:v>
                </c:pt>
                <c:pt idx="2">
                  <c:v>2220.1</c:v>
                </c:pt>
                <c:pt idx="3">
                  <c:v>1597.15</c:v>
                </c:pt>
                <c:pt idx="4">
                  <c:v>2095.37</c:v>
                </c:pt>
                <c:pt idx="5">
                  <c:v>1005.3000000000001</c:v>
                </c:pt>
                <c:pt idx="6">
                  <c:v>2813.48</c:v>
                </c:pt>
                <c:pt idx="7">
                  <c:v>512.72</c:v>
                </c:pt>
                <c:pt idx="8">
                  <c:v>1328.42</c:v>
                </c:pt>
                <c:pt idx="9">
                  <c:v>2338.5899999999997</c:v>
                </c:pt>
                <c:pt idx="10">
                  <c:v>15.99</c:v>
                </c:pt>
                <c:pt idx="11">
                  <c:v>3818.06</c:v>
                </c:pt>
              </c:numCache>
            </c:numRef>
          </c:val>
          <c:smooth val="0"/>
          <c:extLst>
            <c:ext xmlns:c16="http://schemas.microsoft.com/office/drawing/2014/chart" uri="{C3380CC4-5D6E-409C-BE32-E72D297353CC}">
              <c16:uniqueId val="{00000000-19F1-4093-BC18-025D6D040DF5}"/>
            </c:ext>
          </c:extLst>
        </c:ser>
        <c:ser>
          <c:idx val="1"/>
          <c:order val="1"/>
          <c:tx>
            <c:strRef>
              <c:f>'4.MoM'!$L$2</c:f>
              <c:strCache>
                <c:ptCount val="1"/>
                <c:pt idx="0">
                  <c:v>%total from previous</c:v>
                </c:pt>
              </c:strCache>
            </c:strRef>
          </c:tx>
          <c:spPr>
            <a:ln w="28575" cap="rnd">
              <a:solidFill>
                <a:schemeClr val="accent2"/>
              </a:solidFill>
              <a:round/>
            </a:ln>
            <a:effectLst/>
          </c:spPr>
          <c:marker>
            <c:symbol val="none"/>
          </c:marker>
          <c:cat>
            <c:strRef>
              <c:f>'4.MoM'!$J$3:$J$15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'4.MoM'!$L$3:$L$15</c:f>
              <c:numCache>
                <c:formatCode>0.00%</c:formatCode>
                <c:ptCount val="12"/>
                <c:pt idx="1">
                  <c:v>0.9481714265152148</c:v>
                </c:pt>
                <c:pt idx="2">
                  <c:v>0.36687989853528802</c:v>
                </c:pt>
                <c:pt idx="3">
                  <c:v>-0.28059546867258223</c:v>
                </c:pt>
                <c:pt idx="4">
                  <c:v>0.31194314873368173</c:v>
                </c:pt>
                <c:pt idx="5">
                  <c:v>-0.52022793110524623</c:v>
                </c:pt>
                <c:pt idx="6">
                  <c:v>1.798647169999005</c:v>
                </c:pt>
                <c:pt idx="7">
                  <c:v>-0.81776305500661106</c:v>
                </c:pt>
                <c:pt idx="8">
                  <c:v>1.5909268216570447</c:v>
                </c:pt>
                <c:pt idx="9">
                  <c:v>0.760429683383267</c:v>
                </c:pt>
                <c:pt idx="10">
                  <c:v>-0.99316254666273274</c:v>
                </c:pt>
                <c:pt idx="11">
                  <c:v>237.7779862414009</c:v>
                </c:pt>
              </c:numCache>
            </c:numRef>
          </c:val>
          <c:smooth val="0"/>
          <c:extLst>
            <c:ext xmlns:c16="http://schemas.microsoft.com/office/drawing/2014/chart" uri="{C3380CC4-5D6E-409C-BE32-E72D297353CC}">
              <c16:uniqueId val="{00000001-19F1-4093-BC18-025D6D040DF5}"/>
            </c:ext>
          </c:extLst>
        </c:ser>
        <c:ser>
          <c:idx val="2"/>
          <c:order val="2"/>
          <c:tx>
            <c:strRef>
              <c:f>'4.MoM'!$M$2</c:f>
              <c:strCache>
                <c:ptCount val="1"/>
                <c:pt idx="0">
                  <c:v>%Difference from previous</c:v>
                </c:pt>
              </c:strCache>
            </c:strRef>
          </c:tx>
          <c:spPr>
            <a:ln w="28575" cap="rnd">
              <a:solidFill>
                <a:schemeClr val="accent3"/>
              </a:solidFill>
              <a:round/>
            </a:ln>
            <a:effectLst/>
          </c:spPr>
          <c:marker>
            <c:symbol val="none"/>
          </c:marker>
          <c:cat>
            <c:strRef>
              <c:f>'4.MoM'!$J$3:$J$15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'4.MoM'!$M$3:$M$15</c:f>
              <c:numCache>
                <c:formatCode>General</c:formatCode>
                <c:ptCount val="12"/>
                <c:pt idx="1">
                  <c:v>790.49999999999977</c:v>
                </c:pt>
                <c:pt idx="2">
                  <c:v>595.8900000000001</c:v>
                </c:pt>
                <c:pt idx="3">
                  <c:v>-622.94999999999982</c:v>
                </c:pt>
                <c:pt idx="4">
                  <c:v>498.2199999999998</c:v>
                </c:pt>
                <c:pt idx="5">
                  <c:v>-1090.0699999999997</c:v>
                </c:pt>
                <c:pt idx="6">
                  <c:v>1808.1799999999998</c:v>
                </c:pt>
                <c:pt idx="7">
                  <c:v>-2300.7600000000002</c:v>
                </c:pt>
                <c:pt idx="8">
                  <c:v>815.7</c:v>
                </c:pt>
                <c:pt idx="9">
                  <c:v>1010.1699999999996</c:v>
                </c:pt>
                <c:pt idx="10">
                  <c:v>-2322.6</c:v>
                </c:pt>
                <c:pt idx="11">
                  <c:v>3802.07</c:v>
                </c:pt>
              </c:numCache>
            </c:numRef>
          </c:val>
          <c:smooth val="0"/>
          <c:extLst>
            <c:ext xmlns:c16="http://schemas.microsoft.com/office/drawing/2014/chart" uri="{C3380CC4-5D6E-409C-BE32-E72D297353CC}">
              <c16:uniqueId val="{00000002-19F1-4093-BC18-025D6D040DF5}"/>
            </c:ext>
          </c:extLst>
        </c:ser>
        <c:dLbls>
          <c:showLegendKey val="0"/>
          <c:showVal val="0"/>
          <c:showCatName val="0"/>
          <c:showSerName val="0"/>
          <c:showPercent val="0"/>
          <c:showBubbleSize val="0"/>
        </c:dLbls>
        <c:smooth val="0"/>
        <c:axId val="2120059472"/>
        <c:axId val="2120059952"/>
      </c:lineChart>
      <c:catAx>
        <c:axId val="212005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059952"/>
        <c:crosses val="autoZero"/>
        <c:auto val="1"/>
        <c:lblAlgn val="ctr"/>
        <c:lblOffset val="100"/>
        <c:noMultiLvlLbl val="0"/>
      </c:catAx>
      <c:valAx>
        <c:axId val="212005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05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629254</xdr:colOff>
      <xdr:row>14</xdr:row>
      <xdr:rowOff>8143</xdr:rowOff>
    </xdr:from>
    <xdr:to>
      <xdr:col>3</xdr:col>
      <xdr:colOff>538471</xdr:colOff>
      <xdr:row>26</xdr:row>
      <xdr:rowOff>2</xdr:rowOff>
    </xdr:to>
    <mc:AlternateContent xmlns:mc="http://schemas.openxmlformats.org/markup-compatibility/2006" xmlns:a14="http://schemas.microsoft.com/office/drawing/2010/main">
      <mc:Choice Requires="a14">
        <xdr:graphicFrame macro="">
          <xdr:nvGraphicFramePr>
            <xdr:cNvPr id="5" name="COUNTRY_CODE">
              <a:extLst>
                <a:ext uri="{FF2B5EF4-FFF2-40B4-BE49-F238E27FC236}">
                  <a16:creationId xmlns:a16="http://schemas.microsoft.com/office/drawing/2014/main" id="{616B50FE-8BF0-0C44-68D9-1CDBAD050DCB}"/>
                </a:ext>
              </a:extLst>
            </xdr:cNvPr>
            <xdr:cNvGraphicFramePr/>
          </xdr:nvGraphicFramePr>
          <xdr:xfrm>
            <a:off x="0" y="0"/>
            <a:ext cx="0" cy="0"/>
          </xdr:xfrm>
          <a:graphic>
            <a:graphicData uri="http://schemas.microsoft.com/office/drawing/2010/slicer">
              <sle:slicer xmlns:sle="http://schemas.microsoft.com/office/drawing/2010/slicer" name="COUNTRY_CODE"/>
            </a:graphicData>
          </a:graphic>
        </xdr:graphicFrame>
      </mc:Choice>
      <mc:Fallback xmlns="">
        <xdr:sp macro="" textlink="">
          <xdr:nvSpPr>
            <xdr:cNvPr id="0" name=""/>
            <xdr:cNvSpPr>
              <a:spLocks noTextEdit="1"/>
            </xdr:cNvSpPr>
          </xdr:nvSpPr>
          <xdr:spPr>
            <a:xfrm>
              <a:off x="1996946" y="2629553"/>
              <a:ext cx="1830499" cy="22387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28348</xdr:colOff>
      <xdr:row>4</xdr:row>
      <xdr:rowOff>34017</xdr:rowOff>
    </xdr:from>
    <xdr:to>
      <xdr:col>5</xdr:col>
      <xdr:colOff>243795</xdr:colOff>
      <xdr:row>13</xdr:row>
      <xdr:rowOff>135163</xdr:rowOff>
    </xdr:to>
    <xdr:graphicFrame macro="">
      <xdr:nvGraphicFramePr>
        <xdr:cNvPr id="4" name="Chart 3">
          <a:extLst>
            <a:ext uri="{FF2B5EF4-FFF2-40B4-BE49-F238E27FC236}">
              <a16:creationId xmlns:a16="http://schemas.microsoft.com/office/drawing/2014/main" id="{F6DA968D-5880-4F69-83E1-889027283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4</xdr:row>
      <xdr:rowOff>0</xdr:rowOff>
    </xdr:from>
    <xdr:to>
      <xdr:col>11</xdr:col>
      <xdr:colOff>68036</xdr:colOff>
      <xdr:row>13</xdr:row>
      <xdr:rowOff>141741</xdr:rowOff>
    </xdr:to>
    <xdr:graphicFrame macro="">
      <xdr:nvGraphicFramePr>
        <xdr:cNvPr id="5" name="Chart 4">
          <a:extLst>
            <a:ext uri="{FF2B5EF4-FFF2-40B4-BE49-F238E27FC236}">
              <a16:creationId xmlns:a16="http://schemas.microsoft.com/office/drawing/2014/main" id="{C45E5810-F968-4D76-9C6C-E876D3A15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0</xdr:rowOff>
    </xdr:from>
    <xdr:to>
      <xdr:col>9</xdr:col>
      <xdr:colOff>119062</xdr:colOff>
      <xdr:row>33</xdr:row>
      <xdr:rowOff>39687</xdr:rowOff>
    </xdr:to>
    <xdr:graphicFrame macro="">
      <xdr:nvGraphicFramePr>
        <xdr:cNvPr id="11" name="Chart 10">
          <a:extLst>
            <a:ext uri="{FF2B5EF4-FFF2-40B4-BE49-F238E27FC236}">
              <a16:creationId xmlns:a16="http://schemas.microsoft.com/office/drawing/2014/main" id="{20FB89AE-53B3-446D-B47C-DFB79EE909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4</xdr:row>
      <xdr:rowOff>0</xdr:rowOff>
    </xdr:from>
    <xdr:to>
      <xdr:col>17</xdr:col>
      <xdr:colOff>340178</xdr:colOff>
      <xdr:row>14</xdr:row>
      <xdr:rowOff>0</xdr:rowOff>
    </xdr:to>
    <xdr:graphicFrame macro="">
      <xdr:nvGraphicFramePr>
        <xdr:cNvPr id="12" name="Chart 11">
          <a:extLst>
            <a:ext uri="{FF2B5EF4-FFF2-40B4-BE49-F238E27FC236}">
              <a16:creationId xmlns:a16="http://schemas.microsoft.com/office/drawing/2014/main" id="{A9F4FBCD-D7CA-49C9-BA73-E2842DAAB7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15</xdr:row>
      <xdr:rowOff>0</xdr:rowOff>
    </xdr:from>
    <xdr:to>
      <xdr:col>16</xdr:col>
      <xdr:colOff>34018</xdr:colOff>
      <xdr:row>26</xdr:row>
      <xdr:rowOff>136071</xdr:rowOff>
    </xdr:to>
    <xdr:graphicFrame macro="">
      <xdr:nvGraphicFramePr>
        <xdr:cNvPr id="13" name="Chart 12">
          <a:extLst>
            <a:ext uri="{FF2B5EF4-FFF2-40B4-BE49-F238E27FC236}">
              <a16:creationId xmlns:a16="http://schemas.microsoft.com/office/drawing/2014/main" id="{FCAA2E9C-78E3-4E69-BC8F-3A374539AA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37</xdr:row>
      <xdr:rowOff>0</xdr:rowOff>
    </xdr:from>
    <xdr:to>
      <xdr:col>14</xdr:col>
      <xdr:colOff>209777</xdr:colOff>
      <xdr:row>52</xdr:row>
      <xdr:rowOff>21771</xdr:rowOff>
    </xdr:to>
    <xdr:graphicFrame macro="">
      <xdr:nvGraphicFramePr>
        <xdr:cNvPr id="15" name="Chart 14">
          <a:extLst>
            <a:ext uri="{FF2B5EF4-FFF2-40B4-BE49-F238E27FC236}">
              <a16:creationId xmlns:a16="http://schemas.microsoft.com/office/drawing/2014/main" id="{0B911C2E-EFAC-49E9-8EEA-C30DE353A5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0</xdr:colOff>
      <xdr:row>13</xdr:row>
      <xdr:rowOff>175759</xdr:rowOff>
    </xdr:from>
    <xdr:to>
      <xdr:col>25</xdr:col>
      <xdr:colOff>96384</xdr:colOff>
      <xdr:row>28</xdr:row>
      <xdr:rowOff>62366</xdr:rowOff>
    </xdr:to>
    <xdr:graphicFrame macro="">
      <xdr:nvGraphicFramePr>
        <xdr:cNvPr id="2" name="Chart 1">
          <a:extLst>
            <a:ext uri="{FF2B5EF4-FFF2-40B4-BE49-F238E27FC236}">
              <a16:creationId xmlns:a16="http://schemas.microsoft.com/office/drawing/2014/main" id="{A39F9918-97F5-48C7-9238-C100AC985A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thar\Documents\CDAC\PowerBi\1.%20Data%20Analysis%20using%20Excel%20Assignment.xlsx" TargetMode="External"/><Relationship Id="rId1" Type="http://schemas.openxmlformats.org/officeDocument/2006/relationships/externalLinkPath" Target="1.%20Data%20Analysis%20using%20Excel%20Assign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ales"/>
      <sheetName val="Sheet2"/>
      <sheetName val="Supported File"/>
      <sheetName val="Prob-BINOM"/>
      <sheetName val="Correlation coefficient "/>
      <sheetName val="Survey Confidence Intervals"/>
      <sheetName val="Rental Regression Analysis"/>
      <sheetName val="What if Analysis"/>
      <sheetName val="Probability-BINOM-NormalDist"/>
      <sheetName val="Probability Distribution"/>
      <sheetName val="Assignment 2"/>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harva Tiwari" refreshedDate="45793.723054513888" createdVersion="8" refreshedVersion="8" minRefreshableVersion="3" recordCount="76" xr:uid="{916CAE53-C93D-422A-92B3-EF0B1F087DDF}">
  <cacheSource type="worksheet">
    <worksheetSource name="Sdata"/>
  </cacheSource>
  <cacheFields count="22">
    <cacheField name="First Name" numFmtId="0">
      <sharedItems/>
    </cacheField>
    <cacheField name="CustomerName" numFmtId="0">
      <sharedItems count="76">
        <s v="Allen Perl"/>
        <s v="Anthony Whitney"/>
        <s v="Thomas Owens"/>
        <s v="Anthony Carr"/>
        <s v="Melvin Schmitz"/>
        <s v="John Hoffman"/>
        <s v="Muriel Exley"/>
        <s v="James Moyle"/>
        <s v="Calvin Shupe"/>
        <s v="Alfonso Frazier"/>
        <s v="Reda Fullilove"/>
        <s v="Cecil Games"/>
        <s v="Edward Turner"/>
        <s v="Amy Randle"/>
        <s v="Rafael Middleton"/>
        <s v="Earl Bruner"/>
        <s v="Linda Garcia"/>
        <s v="Quinn Perry"/>
        <s v="Kristin Mendoza"/>
        <s v="Michael Gordon"/>
        <s v="Phyllis White"/>
        <s v="Katherine Mullins"/>
        <s v="Lisa Guest"/>
        <s v="Scott Lawson"/>
        <s v="Robert Bilbo"/>
        <s v="Ahmed Richard"/>
        <s v="Ray Hornsby"/>
        <s v="Jason Glass"/>
        <s v="0talie White"/>
        <s v="Don0 Klock"/>
        <s v="Do0ld Velazquez"/>
        <s v="Harry Brumback"/>
        <s v="Harold Magee"/>
        <s v="Melba Whitehead"/>
        <s v="Ivan Case"/>
        <s v="Bob Davenport"/>
        <s v="Jennifer Howard"/>
        <s v="Ja0 Hall"/>
        <s v="Arlene Cruz"/>
        <s v="Mildred Carey"/>
        <s v="Yasmin Cole"/>
        <s v="Jodi Bugg"/>
        <s v="Henry Williams"/>
        <s v="Allen Rice"/>
        <s v="Bradford Claassen"/>
        <s v="Elizabeth Turner"/>
        <s v="Dwight Armenta"/>
        <s v="Michael Pritchard"/>
        <s v="Elizabeth Martinez"/>
        <s v="Mary Bates"/>
        <s v="Mandy Fer0ndez"/>
        <s v="Megan Mauro"/>
        <s v="John Riley"/>
        <s v="Felix Myers"/>
        <s v="Frank Westra"/>
        <s v="Jack Owens"/>
        <s v="Therese Pickering"/>
        <s v="Robert Ojeda"/>
        <s v="Thomas Farris"/>
        <s v="Joseph Shafer"/>
        <s v="Hoyt Ramos"/>
        <s v="Jodi Stanley"/>
        <s v="Betty Grimes"/>
        <s v="Tony Brooks"/>
        <s v="Michael Reed"/>
        <s v="Rosemary Herbert"/>
        <s v="Judy Larkin"/>
        <s v="Judy Hopping"/>
        <s v="Joseph Rogers"/>
        <s v="James Sales"/>
        <s v="Charles Pickett"/>
        <s v="Margaret Shelton"/>
        <s v="Rebecca Uresti"/>
        <s v="Emma Perez"/>
        <s v="Rey0ldo Myers"/>
        <s v="Jennifer Becker"/>
      </sharedItems>
    </cacheField>
    <cacheField name="Last Name" numFmtId="0">
      <sharedItems/>
    </cacheField>
    <cacheField name="Gender_Code" numFmtId="0">
      <sharedItems count="4">
        <s v="Mr."/>
        <s v="Mrs."/>
        <s v="Master."/>
        <s v="Miss."/>
      </sharedItems>
    </cacheField>
    <cacheField name="Gender" numFmtId="0">
      <sharedItems count="2">
        <s v="M"/>
        <s v="F"/>
      </sharedItems>
    </cacheField>
    <cacheField name="ADDRESS1" numFmtId="0">
      <sharedItems count="76">
        <s v="4707    Hillcrest Lane"/>
        <s v="518 Highland    View      Drive"/>
        <s v="4030 Jessie Street"/>
        <s v="2866 Quilly Lane"/>
        <s v="20 Rocky Road"/>
        <s v="1660 Lighthouse Drive"/>
        <s v="2645 Kooter Lane"/>
        <s v="288 Vineyard Drive"/>
        <s v="3335 Willow Oaks Lane"/>
        <s v="3783 Freed Drive"/>
        <s v="518 Crestview Terrace"/>
        <s v="3747 Abner Road"/>
        <s v="3179 Stratford Drive"/>
        <s v="4316 Nickel Road"/>
        <s v="3020 Callison Lane"/>
        <s v="3155 Single Street"/>
        <s v="2306 Thrash Trail"/>
        <s v="749 C Street"/>
        <s v="2909 Frank Avenue"/>
        <s v="388 Kelly Drive"/>
        <s v="4738 Jerry Dove Drive"/>
        <s v="4245 Adamsville Road"/>
        <s v="4317 Lyon Avenue"/>
        <s v="3105 Spadafore Drive"/>
        <s v="2553 Clousson Road"/>
        <s v="1346 Carter Street"/>
        <s v="555 DaVISAA Avenue"/>
        <s v="289 Bassell Avenue"/>
        <s v="3233 Rivendell Drive"/>
        <s v="3107 Byers Lane"/>
        <s v="224 Gandy Street"/>
        <s v="45 Graystone Lakes"/>
        <s v="565 Cin0mon Lane"/>
        <s v="4985 Barnes Avenue"/>
        <s v="2540 School Street"/>
        <s v="488 Lonely Oak Drive"/>
        <s v="3339 Twin Willow Lane"/>
        <s v="2050 Randolph Street"/>
        <s v="4858 Bottom Lane"/>
        <s v="3362 Post Avenue"/>
        <s v="2756 Johnson Street"/>
        <s v="1177 Petunia Way"/>
        <s v="303 School Street"/>
        <s v="491 Browning Lane"/>
        <s v="2895 Jennifer Lane"/>
        <s v="4107 Limer Street"/>
        <s v="1043 Lynn Avenue"/>
        <s v="1117 Yorkshire Circle"/>
        <s v="947 Rainbow Road"/>
        <s v="1646 Tenmile"/>
        <s v="4103 Wilmar Farm Road"/>
        <s v="701 Clarksburg Park Road"/>
        <s v="4904 Hamilton Drive"/>
        <s v="170 Angie Drive"/>
        <s v="3540 Stout Street"/>
        <s v="2374 Christie Way"/>
        <s v="893 Ferry Street"/>
        <s v="546 Lakewood Drive"/>
        <s v="54 Kelly Drive"/>
        <s v="15 Lords Way"/>
        <s v="354 Northwest Boulevard"/>
        <s v="4039 Kelley Road"/>
        <s v="2078 Plainfield Avenue"/>
        <s v="2134 Watson Lane"/>
        <s v="4592 Poplar Lane"/>
        <s v="3591 Nutters Barn Lane"/>
        <s v="2659 Werninger Street"/>
        <s v="2805 DaVISAA Avenue"/>
        <s v="2027 Harley Brook Lane"/>
        <s v="3904 Capitol Avenue"/>
        <s v="928 Ado0is Way"/>
        <s v="1034 Briarwood Drive"/>
        <s v="4333 Morningview Lane"/>
        <s v="1199 Lightning Point Drive"/>
        <s v="3923 Black Stallion Road"/>
        <s v="4374 Lindale Avenue"/>
      </sharedItems>
    </cacheField>
    <cacheField name="CITY" numFmtId="0">
      <sharedItems/>
    </cacheField>
    <cacheField name="STATE" numFmtId="0">
      <sharedItems containsBlank="1"/>
    </cacheField>
    <cacheField name="COUNTRY_CODE" numFmtId="0">
      <sharedItems count="7">
        <s v="IT"/>
        <s v="DE"/>
        <s v="ES"/>
        <s v="US"/>
        <s v="CA"/>
        <s v="AU"/>
        <s v="FR"/>
      </sharedItems>
    </cacheField>
    <cacheField name="Country" numFmtId="0">
      <sharedItems count="7">
        <s v="Italy"/>
        <s v="Denmark"/>
        <s v="Spain"/>
        <s v="USA"/>
        <s v="Canada"/>
        <s v="Australia"/>
        <s v="France"/>
      </sharedItems>
    </cacheField>
    <cacheField name="POSTAL_CODE" numFmtId="0">
      <sharedItems containsBlank="1" containsMixedTypes="1" containsNumber="1" containsInteger="1" minValue="2077" maxValue="99740"/>
    </cacheField>
    <cacheField name="EMAIL_ADDRESS" numFmtId="0">
      <sharedItems/>
    </cacheField>
    <cacheField name="PHONE_NUMBER" numFmtId="0">
      <sharedItems count="76">
        <s v="0370 4762239"/>
        <s v="03571 39 94 30"/>
        <s v="0341 5536286"/>
        <s v="91-635-1987"/>
        <s v="91-102-2813"/>
        <s v="608-822-4333"/>
        <s v="0326 8920950"/>
        <s v="614-241-8539"/>
        <s v="0331 4473271"/>
        <s v="973-546-4321"/>
        <s v="91-102-2037"/>
        <s v="91-103-1865"/>
        <s v="313-244-7595"/>
        <s v="91-271-2733"/>
        <s v="781-315-9600"/>
        <s v="613-353-4540"/>
        <s v="0317 2702530"/>
        <s v="603-366-3347"/>
        <s v="865-685-8215"/>
        <s v="0373 6095994"/>
        <s v="(02) 4024 5353"/>
        <s v="503-688-0336"/>
        <s v="0312 0608733"/>
        <s v="201-799-5873"/>
        <s v="0390 9449254"/>
        <s v="510-517-7759"/>
        <s v="91-271-2747"/>
        <s v="(07) 4090 2386"/>
        <s v="916-866-4992"/>
        <s v="319-482-8591"/>
        <s v="08321 88 88 19"/>
        <s v="773-577-9355"/>
        <s v="503-308-1831"/>
        <s v="(07) 4507 5357"/>
        <s v="512-391-4111"/>
        <s v="512-912-9995"/>
        <s v="559-927-9392"/>
        <s v="410-971-3586"/>
        <s v="817-905-6598"/>
        <s v="03.43.65.57.75"/>
        <s v="703-633-1911"/>
        <s v="0396 3484999"/>
        <s v="(03) 5390 3807"/>
        <s v="0310 4718739"/>
        <s v="0378 3425616"/>
        <s v="0356 9028368"/>
        <s v="512-885-6258"/>
        <s v="(08) 9072 2460"/>
        <s v="314-268-8613"/>
        <s v="503-337-6080"/>
        <s v="(03) 5361 9459"/>
        <s v="631-732-3842"/>
        <s v="04329 69 96 01"/>
        <s v="0389 7059753"/>
        <s v="661-947-3606"/>
        <s v="91-102-2453"/>
        <s v="707-565-9536"/>
        <s v="503-705-8957"/>
        <s v="616-788-0599"/>
        <s v="212-833-9423"/>
        <s v="215-438-4845"/>
        <s v="262-385-8894"/>
        <s v="08091 13 31 66"/>
        <s v="0357 7464003"/>
        <s v="0399 7420631"/>
        <s v="814-393-3387"/>
        <s v="0344 8952963"/>
        <s v="01.83.63.72.29"/>
        <s v="0201 25 24 10"/>
        <s v="864-527-3838"/>
        <s v="402-856-9229"/>
        <s v="860-435-8672"/>
        <s v="903-497-8623"/>
        <s v="612-990-4487"/>
        <s v="(02) 6753 9404"/>
        <s v="803-223-5484"/>
      </sharedItems>
    </cacheField>
    <cacheField name="CREDITCARD_TYPE" numFmtId="0">
      <sharedItems count="7">
        <s v="Master Card"/>
        <s v="VISA"/>
        <s v="Discover"/>
        <s v="American Express"/>
        <s v="American Expres"/>
        <s v="Diners Club"/>
        <s v="jcb"/>
      </sharedItems>
    </cacheField>
    <cacheField name="SALESMAN_ID" numFmtId="0">
      <sharedItems count="53">
        <s v="RP385 "/>
        <s v="WE349 "/>
        <s v="WE352 "/>
        <s v="SE208 "/>
        <s v="SW409 "/>
        <s v="SW274 "/>
        <s v="SW412 "/>
        <s v="NW247 "/>
        <s v="NE373 "/>
        <s v="WE418 "/>
        <s v="SE205 "/>
        <s v="WE421 "/>
        <s v="WE154 "/>
        <s v="NC292 "/>
        <s v="SC262 "/>
        <s v="NE172 "/>
        <s v="SE268 "/>
        <s v="SC322 "/>
        <s v="WE151 "/>
        <s v="NC424 "/>
        <s v="NE235 "/>
        <s v="SE133 "/>
        <s v="SC196 "/>
        <s v="SW214 "/>
        <s v="SC388 "/>
        <s v="RP121 "/>
        <s v="SE397 "/>
        <s v="SC127 "/>
        <s v="SW406 "/>
        <s v="NW310 "/>
        <s v="SC130 "/>
        <s v="NE103 "/>
        <s v="SC199 "/>
        <s v="NC361 "/>
        <s v="SW211 "/>
        <s v="NC100 "/>
        <s v="SW346 "/>
        <s v="WE223 "/>
        <s v="NW118 "/>
        <s v="NW181 "/>
        <s v="WE355 "/>
        <s v="WE220 "/>
        <s v="SE271 "/>
        <s v="NW376 "/>
        <s v="WE286 "/>
        <s v="NC427 "/>
        <s v="SE337 "/>
        <s v="SW217 "/>
        <s v="SW277 "/>
        <s v="SE334 "/>
        <s v="NW313 "/>
        <s v="NC232 "/>
        <s v="WE283 "/>
      </sharedItems>
    </cacheField>
    <cacheField name="0TIO0LITY" numFmtId="0">
      <sharedItems/>
    </cacheField>
    <cacheField name="0TIO0L_ID" numFmtId="0">
      <sharedItems containsMixedTypes="1" containsNumber="1" containsInteger="1" minValue="22867928" maxValue="814000000000000"/>
    </cacheField>
    <cacheField name="CREDITCARD_NUMBER" numFmtId="11">
      <sharedItems containsSemiMixedTypes="0" containsString="0" containsNumber="1" containsInteger="1" minValue="36025400000000" maxValue="6012000000000000" count="76">
        <n v="5179760000000000"/>
        <n v="4469930000000000"/>
        <n v="4662810000000000"/>
        <n v="6011480000000000"/>
        <n v="4172780000000000"/>
        <n v="377308000000000"/>
        <n v="6012000000000000"/>
        <n v="5155200000000000"/>
        <n v="4308570000000000"/>
        <n v="340583000000000"/>
        <n v="36050000000000"/>
        <n v="4621260000000000"/>
        <n v="36139400000000"/>
        <n v="4594160000000000"/>
        <n v="3528920000000000"/>
        <n v="377233000000000"/>
        <n v="3528900000000000"/>
        <n v="343640000000000"/>
        <n v="36980300000000"/>
        <n v="36205100000000"/>
        <n v="377663000000000"/>
        <n v="36025400000000"/>
        <n v="36644800000000"/>
        <n v="3528450000000000"/>
        <n v="3528080000000000"/>
        <n v="3528230000000000"/>
        <n v="4839450000000000"/>
        <n v="36383400000000"/>
        <n v="4658070000000000"/>
        <n v="4136050000000000"/>
        <n v="3528670000000000"/>
        <n v="6011920000000000"/>
        <n v="375518000000000"/>
        <n v="340547000000000"/>
        <n v="36851600000000"/>
        <n v="6011110000000000"/>
        <n v="6011560000000000"/>
        <n v="370602000000000"/>
        <n v="3528030000000000"/>
        <n v="343374000000000"/>
        <n v="4761930000000000"/>
        <n v="344866000000000"/>
        <n v="342963000000000"/>
        <n v="4433280000000000"/>
        <n v="3528170000000000"/>
        <n v="344368000000000"/>
        <n v="36846700000000"/>
        <n v="36204600000000"/>
        <n v="36165000000000"/>
        <n v="36810400000000"/>
        <n v="5167670000000000"/>
        <n v="4770340000000000"/>
        <n v="6011000000000000"/>
        <n v="4907840000000000"/>
        <n v="4784850000000000"/>
        <n v="6011770000000000"/>
        <n v="344896000000000"/>
        <n v="3528360000000000"/>
        <n v="36185500000000"/>
        <n v="3528220000000000"/>
        <n v="5171300000000000"/>
        <n v="3528100000000000"/>
        <n v="36322900000000"/>
        <n v="373017000000000"/>
        <n v="6011470000000000"/>
        <n v="375512000000000"/>
        <n v="36526200000000"/>
        <n v="5159490000000000"/>
        <n v="36501600000000"/>
        <n v="4638110000000000"/>
        <n v="6011160000000000"/>
        <n v="6011530000000000"/>
        <n v="4446370000000000"/>
        <n v="344168000000000"/>
        <n v="372006000000000"/>
        <n v="3528370000000000"/>
      </sharedItems>
    </cacheField>
    <cacheField name="Age" numFmtId="0">
      <sharedItems containsSemiMixedTypes="0" containsString="0" containsNumber="1" containsInteger="1" minValue="0" maxValue="79" count="41">
        <n v="27"/>
        <n v="0"/>
        <n v="60"/>
        <n v="53"/>
        <n v="32"/>
        <n v="46"/>
        <n v="72"/>
        <n v="49"/>
        <n v="47"/>
        <n v="24"/>
        <n v="65"/>
        <n v="28"/>
        <n v="73"/>
        <n v="19"/>
        <n v="40"/>
        <n v="55"/>
        <n v="63"/>
        <n v="51"/>
        <n v="64"/>
        <n v="20"/>
        <n v="78"/>
        <n v="75"/>
        <n v="30"/>
        <n v="35"/>
        <n v="68"/>
        <n v="38"/>
        <n v="70"/>
        <n v="45"/>
        <n v="36"/>
        <n v="42"/>
        <n v="48"/>
        <n v="52"/>
        <n v="69"/>
        <n v="31"/>
        <n v="76"/>
        <n v="79"/>
        <n v="41"/>
        <n v="22"/>
        <n v="26"/>
        <n v="58"/>
        <n v="54"/>
      </sharedItems>
      <fieldGroup base="18">
        <rangePr autoStart="0" startNum="1" endNum="79" groupInterval="10"/>
        <groupItems count="10">
          <s v="&lt;1"/>
          <s v="1-10"/>
          <s v="11-20"/>
          <s v="21-30"/>
          <s v="31-40"/>
          <s v="41-50"/>
          <s v="51-60"/>
          <s v="61-70"/>
          <s v="71-80"/>
          <s v="&gt;81"/>
        </groupItems>
      </fieldGroup>
    </cacheField>
    <cacheField name="CUST_ID" numFmtId="0">
      <sharedItems containsSemiMixedTypes="0" containsString="0" containsNumber="1" containsInteger="1" minValue="10003" maxValue="10351"/>
    </cacheField>
    <cacheField name="Total Order Placed" numFmtId="0">
      <sharedItems containsSemiMixedTypes="0" containsString="0" containsNumber="1" containsInteger="1" minValue="1" maxValue="8" count="8">
        <n v="6"/>
        <n v="1"/>
        <n v="4"/>
        <n v="5"/>
        <n v="3"/>
        <n v="7"/>
        <n v="2"/>
        <n v="8"/>
      </sharedItems>
    </cacheField>
    <cacheField name="Total Amount" numFmtId="0">
      <sharedItems containsSemiMixedTypes="0" containsString="0" containsNumber="1" minValue="8.49" maxValue="1268.6399999999999" count="76">
        <n v="288.15000000000003"/>
        <n v="65.8"/>
        <n v="143.13"/>
        <n v="118.09"/>
        <n v="105.72"/>
        <n v="24.66"/>
        <n v="49.16"/>
        <n v="624.85"/>
        <n v="45.66"/>
        <n v="195.91"/>
        <n v="385.19000000000005"/>
        <n v="179.53"/>
        <n v="710.77"/>
        <n v="435.87"/>
        <n v="519.73"/>
        <n v="20.37"/>
        <n v="560"/>
        <n v="104.8"/>
        <n v="788.25"/>
        <n v="33.340000000000003"/>
        <n v="100.39"/>
        <n v="97.960000000000008"/>
        <n v="53.32"/>
        <n v="134.05000000000001"/>
        <n v="39.74"/>
        <n v="360.37"/>
        <n v="17.29"/>
        <n v="512.72"/>
        <n v="501.78"/>
        <n v="137.28"/>
        <n v="100.14"/>
        <n v="313.19"/>
        <n v="129.82"/>
        <n v="891.47"/>
        <n v="472.97"/>
        <n v="267.24"/>
        <n v="84.76"/>
        <n v="79.67"/>
        <n v="73.449999999999989"/>
        <n v="891.83999999999992"/>
        <n v="1268.6399999999999"/>
        <n v="51.26"/>
        <n v="22.85"/>
        <n v="342.38"/>
        <n v="246.61"/>
        <n v="49.260000000000005"/>
        <n v="225.99"/>
        <n v="366"/>
        <n v="431.39"/>
        <n v="79.739999999999995"/>
        <n v="32.99"/>
        <n v="41.89"/>
        <n v="100.5"/>
        <n v="132.23000000000002"/>
        <n v="305.89"/>
        <n v="192.48"/>
        <n v="61.08"/>
        <n v="369.53"/>
        <n v="801.18"/>
        <n v="126.46"/>
        <n v="470.78"/>
        <n v="53.29"/>
        <n v="190.2"/>
        <n v="516.68000000000006"/>
        <n v="517.51"/>
        <n v="15.99"/>
        <n v="168.92"/>
        <n v="746.40000000000009"/>
        <n v="76.460000000000008"/>
        <n v="1185.3400000000001"/>
        <n v="10"/>
        <n v="79.02000000000001"/>
        <n v="8.49"/>
        <n v="33.33"/>
        <n v="58.19"/>
        <n v="165.72"/>
      </sharedItems>
    </cacheField>
  </cacheFields>
  <extLst>
    <ext xmlns:x14="http://schemas.microsoft.com/office/spreadsheetml/2009/9/main" uri="{725AE2AE-9491-48be-B2B4-4EB974FC3084}">
      <x14:pivotCacheDefinition pivotCacheId="160032476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harva Tiwari" refreshedDate="45794.654812037035" createdVersion="8" refreshedVersion="8" minRefreshableVersion="3" recordCount="76" xr:uid="{3C2B5E01-525F-4849-A202-2206971CA7DF}">
  <cacheSource type="worksheet">
    <worksheetSource name="Table8"/>
  </cacheSource>
  <cacheFields count="7">
    <cacheField name="CUSTOMER ID" numFmtId="0">
      <sharedItems containsSemiMixedTypes="0" containsString="0" containsNumber="1" containsInteger="1" minValue="10003" maxValue="10351"/>
    </cacheField>
    <cacheField name="DATE" numFmtId="164">
      <sharedItems containsSemiMixedTypes="0" containsNonDate="0" containsDate="1" containsString="0" minDate="2016-01-03T00:00:00" maxDate="2016-12-28T00:00:00"/>
    </cacheField>
    <cacheField name="MONTHS" numFmtId="0">
      <sharedItems count="12">
        <s v="Jul"/>
        <s v="Feb"/>
        <s v="May"/>
        <s v="Dec"/>
        <s v="Jan"/>
        <s v="Jun"/>
        <s v="Oct"/>
        <s v="Apr"/>
        <s v="Mar"/>
        <s v="Aug"/>
        <s v="Sep"/>
        <s v="Nov"/>
      </sharedItems>
    </cacheField>
    <cacheField name="CUSTOMER NAME" numFmtId="0">
      <sharedItems/>
    </cacheField>
    <cacheField name="CITY" numFmtId="0">
      <sharedItems/>
    </cacheField>
    <cacheField name="CUST ID" numFmtId="0">
      <sharedItems containsSemiMixedTypes="0" containsString="0" containsNumber="1" containsInteger="1" minValue="10003" maxValue="10351"/>
    </cacheField>
    <cacheField name="Total Amount" numFmtId="0">
      <sharedItems containsSemiMixedTypes="0" containsString="0" containsNumber="1" minValue="8.49" maxValue="1268.63999999999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
  <r>
    <s v="Allen"/>
    <x v="0"/>
    <s v="Perl"/>
    <x v="0"/>
    <x v="0"/>
    <x v="0"/>
    <s v="Abeto"/>
    <s v="PG"/>
    <x v="0"/>
    <x v="0"/>
    <m/>
    <s v="Allen.M.Perl@spambob.com"/>
    <x v="0"/>
    <x v="0"/>
    <x v="0"/>
    <s v="U.S."/>
    <n v="22867928"/>
    <x v="0"/>
    <x v="0"/>
    <n v="10003"/>
    <x v="0"/>
    <x v="0"/>
  </r>
  <r>
    <s v="Anthony"/>
    <x v="1"/>
    <s v="Whitney"/>
    <x v="0"/>
    <x v="0"/>
    <x v="1"/>
    <s v="Achstetten"/>
    <m/>
    <x v="1"/>
    <x v="1"/>
    <n v="88480"/>
    <s v="Anthony.H.Whitney@pookmail.com"/>
    <x v="1"/>
    <x v="1"/>
    <x v="1"/>
    <s v="IT"/>
    <s v="NXFXLA90D69D741G"/>
    <x v="1"/>
    <x v="1"/>
    <n v="10007"/>
    <x v="1"/>
    <x v="1"/>
  </r>
  <r>
    <s v="Thomas"/>
    <x v="2"/>
    <s v="Owens"/>
    <x v="0"/>
    <x v="0"/>
    <x v="2"/>
    <s v="Adami"/>
    <s v="CZ"/>
    <x v="0"/>
    <x v="0"/>
    <n v="88041"/>
    <s v="Thomas.N.Owens@maili0tor.com"/>
    <x v="2"/>
    <x v="1"/>
    <x v="2"/>
    <s v="FR"/>
    <n v="148000000000000"/>
    <x v="2"/>
    <x v="2"/>
    <n v="10015"/>
    <x v="2"/>
    <x v="2"/>
  </r>
  <r>
    <s v="Anthony"/>
    <x v="3"/>
    <s v="Carr"/>
    <x v="0"/>
    <x v="0"/>
    <x v="3"/>
    <s v="Agallas"/>
    <m/>
    <x v="2"/>
    <x v="2"/>
    <n v="37511"/>
    <s v="Anthony.T.Carr@trashymail.com"/>
    <x v="3"/>
    <x v="2"/>
    <x v="3"/>
    <s v="IT"/>
    <s v="EOOIAI58A45B091X"/>
    <x v="3"/>
    <x v="3"/>
    <n v="10019"/>
    <x v="3"/>
    <x v="3"/>
  </r>
  <r>
    <s v="Melvin"/>
    <x v="4"/>
    <s v="Schmitz"/>
    <x v="0"/>
    <x v="0"/>
    <x v="4"/>
    <s v="Aigues"/>
    <m/>
    <x v="2"/>
    <x v="2"/>
    <n v="3569"/>
    <s v="Melvin.B.Schmitz@dodgeit.com"/>
    <x v="4"/>
    <x v="1"/>
    <x v="4"/>
    <s v="IT"/>
    <s v="UAENZJ93C71L915W"/>
    <x v="4"/>
    <x v="4"/>
    <n v="10027"/>
    <x v="2"/>
    <x v="4"/>
  </r>
  <r>
    <s v="John"/>
    <x v="5"/>
    <s v="Hoffman"/>
    <x v="0"/>
    <x v="0"/>
    <x v="5"/>
    <s v="Akron"/>
    <s v="OH"/>
    <x v="3"/>
    <x v="3"/>
    <n v="44311"/>
    <s v="John.D.Hoffman@trashymail.com"/>
    <x v="5"/>
    <x v="3"/>
    <x v="5"/>
    <s v="IT"/>
    <s v="RGQKFP86T41C178Z"/>
    <x v="5"/>
    <x v="5"/>
    <n v="10031"/>
    <x v="1"/>
    <x v="5"/>
  </r>
  <r>
    <s v="Muriel"/>
    <x v="6"/>
    <s v="Exley"/>
    <x v="1"/>
    <x v="1"/>
    <x v="6"/>
    <s v="Alba Di Ca0zei"/>
    <s v="TN"/>
    <x v="0"/>
    <x v="0"/>
    <n v="38030"/>
    <s v="Muriel.J.Exley@trashymail.com"/>
    <x v="6"/>
    <x v="2"/>
    <x v="6"/>
    <s v="FR"/>
    <n v="267000000000000"/>
    <x v="6"/>
    <x v="5"/>
    <n v="10035"/>
    <x v="1"/>
    <x v="6"/>
  </r>
  <r>
    <s v="James"/>
    <x v="7"/>
    <s v="Moyle"/>
    <x v="0"/>
    <x v="0"/>
    <x v="7"/>
    <s v="Albany"/>
    <s v="NY"/>
    <x v="3"/>
    <x v="3"/>
    <n v="12204"/>
    <s v="James.O.Moyle@pookmail.com"/>
    <x v="7"/>
    <x v="0"/>
    <x v="7"/>
    <s v="IT"/>
    <s v="MQRAXX73T01A895J"/>
    <x v="7"/>
    <x v="6"/>
    <n v="10039"/>
    <x v="4"/>
    <x v="7"/>
  </r>
  <r>
    <s v="Calvin"/>
    <x v="8"/>
    <s v="Shupe"/>
    <x v="0"/>
    <x v="0"/>
    <x v="8"/>
    <s v="Albosaggia"/>
    <s v="SO"/>
    <x v="0"/>
    <x v="0"/>
    <n v="23100"/>
    <s v="Calvin.M.Shupe@spambob.com"/>
    <x v="8"/>
    <x v="1"/>
    <x v="8"/>
    <s v="IT"/>
    <s v="RHFGBS20R46E848A"/>
    <x v="8"/>
    <x v="7"/>
    <n v="10047"/>
    <x v="1"/>
    <x v="8"/>
  </r>
  <r>
    <s v="Alfonso"/>
    <x v="9"/>
    <s v="Frazier"/>
    <x v="0"/>
    <x v="0"/>
    <x v="9"/>
    <s v="Albuquerque"/>
    <s v="NM"/>
    <x v="3"/>
    <x v="3"/>
    <n v="87109"/>
    <s v="Alfonso.K.Frazier@pookmail.com"/>
    <x v="9"/>
    <x v="4"/>
    <x v="9"/>
    <s v="FR"/>
    <n v="176000000000000"/>
    <x v="9"/>
    <x v="8"/>
    <n v="10051"/>
    <x v="5"/>
    <x v="9"/>
  </r>
  <r>
    <s v="Reda"/>
    <x v="10"/>
    <s v="Fullilove"/>
    <x v="1"/>
    <x v="1"/>
    <x v="10"/>
    <s v="Alcalali"/>
    <m/>
    <x v="2"/>
    <x v="2"/>
    <n v="3728"/>
    <s v="Reda.J.Fullilove@dodgeit.com"/>
    <x v="10"/>
    <x v="5"/>
    <x v="10"/>
    <s v="IT"/>
    <s v="WHQPWH25A09H876D"/>
    <x v="10"/>
    <x v="9"/>
    <n v="10055"/>
    <x v="4"/>
    <x v="10"/>
  </r>
  <r>
    <s v="Cecil"/>
    <x v="11"/>
    <s v="Games"/>
    <x v="0"/>
    <x v="0"/>
    <x v="11"/>
    <s v="Aldearrubia"/>
    <m/>
    <x v="2"/>
    <x v="2"/>
    <n v="37340"/>
    <s v="Cecil.A.Games@trashymail.com"/>
    <x v="11"/>
    <x v="1"/>
    <x v="11"/>
    <s v="FR"/>
    <n v="210000000000000"/>
    <x v="11"/>
    <x v="4"/>
    <n v="10059"/>
    <x v="6"/>
    <x v="11"/>
  </r>
  <r>
    <s v="Edward"/>
    <x v="12"/>
    <s v="Turner"/>
    <x v="0"/>
    <x v="0"/>
    <x v="12"/>
    <s v="Alexandrian"/>
    <s v="LA"/>
    <x v="3"/>
    <x v="3"/>
    <n v="71301"/>
    <s v="Edward.C.Turner@maili0tor.com"/>
    <x v="12"/>
    <x v="5"/>
    <x v="12"/>
    <s v="FR"/>
    <n v="754000000000000"/>
    <x v="12"/>
    <x v="10"/>
    <n v="10063"/>
    <x v="4"/>
    <x v="12"/>
  </r>
  <r>
    <s v="Amy"/>
    <x v="13"/>
    <s v="Randle"/>
    <x v="1"/>
    <x v="1"/>
    <x v="13"/>
    <s v="Algaida"/>
    <m/>
    <x v="2"/>
    <x v="2"/>
    <n v="7210"/>
    <s v="Amy.M.Randle@maili0tor.com"/>
    <x v="13"/>
    <x v="1"/>
    <x v="13"/>
    <s v="U.S."/>
    <n v="515250001"/>
    <x v="13"/>
    <x v="11"/>
    <n v="10067"/>
    <x v="6"/>
    <x v="13"/>
  </r>
  <r>
    <s v="Rafael"/>
    <x v="14"/>
    <s v="Middleton"/>
    <x v="0"/>
    <x v="0"/>
    <x v="14"/>
    <s v="Allentown"/>
    <s v="MD"/>
    <x v="3"/>
    <x v="3"/>
    <n v="20222"/>
    <s v="Rafael.G.Middleton@spambob.com"/>
    <x v="14"/>
    <x v="6"/>
    <x v="14"/>
    <s v="U.S."/>
    <n v="530990002"/>
    <x v="14"/>
    <x v="12"/>
    <n v="10075"/>
    <x v="4"/>
    <x v="14"/>
  </r>
  <r>
    <s v="Earl"/>
    <x v="15"/>
    <s v="Bruner"/>
    <x v="0"/>
    <x v="0"/>
    <x v="15"/>
    <s v="Alma"/>
    <s v="QC"/>
    <x v="4"/>
    <x v="4"/>
    <s v="G8B 2W5"/>
    <s v="Earl.M.Bruner@pookmail.com"/>
    <x v="15"/>
    <x v="3"/>
    <x v="15"/>
    <s v="ES"/>
    <s v="5873675G"/>
    <x v="15"/>
    <x v="13"/>
    <n v="10079"/>
    <x v="1"/>
    <x v="15"/>
  </r>
  <r>
    <s v="Linda"/>
    <x v="16"/>
    <s v="Garcia"/>
    <x v="1"/>
    <x v="1"/>
    <x v="16"/>
    <s v="Alpo"/>
    <s v="VR"/>
    <x v="0"/>
    <x v="0"/>
    <n v="37060"/>
    <s v="Linda.J.Garcia@maili0tor.com"/>
    <x v="16"/>
    <x v="6"/>
    <x v="16"/>
    <s v="U.S."/>
    <n v="22868164"/>
    <x v="16"/>
    <x v="14"/>
    <n v="10083"/>
    <x v="1"/>
    <x v="16"/>
  </r>
  <r>
    <s v="Quinn"/>
    <x v="17"/>
    <s v="Perry"/>
    <x v="2"/>
    <x v="0"/>
    <x v="17"/>
    <s v="Amarillo"/>
    <s v="TX"/>
    <x v="3"/>
    <x v="3"/>
    <n v="79109"/>
    <s v="Quinn.S.Perry@spambob.com"/>
    <x v="17"/>
    <x v="3"/>
    <x v="17"/>
    <s v="IT"/>
    <s v="FHGPMO74D11L254L"/>
    <x v="17"/>
    <x v="14"/>
    <n v="10091"/>
    <x v="3"/>
    <x v="17"/>
  </r>
  <r>
    <s v="Kristin"/>
    <x v="18"/>
    <s v="Mendoza"/>
    <x v="1"/>
    <x v="1"/>
    <x v="18"/>
    <s v="A0heim"/>
    <s v="CA"/>
    <x v="3"/>
    <x v="3"/>
    <n v="92805"/>
    <s v="Kristin.T.Mendoza@spambob.com"/>
    <x v="18"/>
    <x v="5"/>
    <x v="12"/>
    <s v="FR"/>
    <n v="700000000000000"/>
    <x v="18"/>
    <x v="15"/>
    <n v="10095"/>
    <x v="7"/>
    <x v="18"/>
  </r>
  <r>
    <s v="Michael"/>
    <x v="19"/>
    <s v="Gordon"/>
    <x v="0"/>
    <x v="0"/>
    <x v="19"/>
    <s v="Anco0"/>
    <s v="AN"/>
    <x v="0"/>
    <x v="0"/>
    <n v="60123"/>
    <s v="Michael.S.Gordon@dodgeit.com"/>
    <x v="19"/>
    <x v="5"/>
    <x v="0"/>
    <s v="U.S."/>
    <n v="316290001"/>
    <x v="19"/>
    <x v="16"/>
    <n v="10099"/>
    <x v="1"/>
    <x v="19"/>
  </r>
  <r>
    <s v="Phyllis"/>
    <x v="20"/>
    <s v="White"/>
    <x v="1"/>
    <x v="1"/>
    <x v="20"/>
    <s v="Angas Plains"/>
    <s v="SA"/>
    <x v="5"/>
    <x v="5"/>
    <n v="5255"/>
    <s v="Phyllis.J.White@pookmail.com"/>
    <x v="20"/>
    <x v="3"/>
    <x v="18"/>
    <s v="IT"/>
    <s v="HCNFEA86A41E274E"/>
    <x v="20"/>
    <x v="17"/>
    <n v="10103"/>
    <x v="2"/>
    <x v="20"/>
  </r>
  <r>
    <s v="Katherine"/>
    <x v="21"/>
    <s v="Mullins"/>
    <x v="1"/>
    <x v="1"/>
    <x v="21"/>
    <s v="Angwin"/>
    <s v="CA"/>
    <x v="3"/>
    <x v="3"/>
    <n v="94508"/>
    <s v="Katherine.W.Mullins@spambob.com"/>
    <x v="21"/>
    <x v="5"/>
    <x v="19"/>
    <s v="ES"/>
    <s v="X6490143A"/>
    <x v="21"/>
    <x v="18"/>
    <n v="10107"/>
    <x v="2"/>
    <x v="21"/>
  </r>
  <r>
    <s v="Lisa"/>
    <x v="22"/>
    <s v="Guest"/>
    <x v="1"/>
    <x v="1"/>
    <x v="22"/>
    <s v="Annone Veneto"/>
    <s v="VE"/>
    <x v="0"/>
    <x v="0"/>
    <n v="30020"/>
    <s v="Lisa.D.Guest@spambob.com"/>
    <x v="22"/>
    <x v="5"/>
    <x v="20"/>
    <s v="ES"/>
    <s v="4204474M"/>
    <x v="22"/>
    <x v="13"/>
    <n v="10111"/>
    <x v="6"/>
    <x v="22"/>
  </r>
  <r>
    <s v="Scott"/>
    <x v="23"/>
    <s v="Lawson"/>
    <x v="0"/>
    <x v="0"/>
    <x v="23"/>
    <s v="Antioch"/>
    <s v="WI"/>
    <x v="3"/>
    <x v="3"/>
    <n v="60002"/>
    <s v="Scott.M.Lawson@spambob.com"/>
    <x v="23"/>
    <x v="6"/>
    <x v="21"/>
    <s v="CA"/>
    <n v="518957246"/>
    <x v="23"/>
    <x v="1"/>
    <n v="10115"/>
    <x v="6"/>
    <x v="23"/>
  </r>
  <r>
    <s v="Robert"/>
    <x v="24"/>
    <s v="Bilbo"/>
    <x v="0"/>
    <x v="0"/>
    <x v="24"/>
    <s v="Appiano Gentile"/>
    <s v="CO"/>
    <x v="0"/>
    <x v="0"/>
    <n v="22070"/>
    <s v="Robert.L.Bilbo@dodgeit.com"/>
    <x v="24"/>
    <x v="6"/>
    <x v="22"/>
    <s v="IT"/>
    <s v="QIEZKO91C65L851P"/>
    <x v="24"/>
    <x v="7"/>
    <n v="10119"/>
    <x v="1"/>
    <x v="24"/>
  </r>
  <r>
    <s v="Ahmed"/>
    <x v="25"/>
    <s v="Richard"/>
    <x v="0"/>
    <x v="0"/>
    <x v="25"/>
    <s v="Appleton"/>
    <s v="WI"/>
    <x v="3"/>
    <x v="3"/>
    <n v="54911"/>
    <s v="Ahmed.P.Richard@maili0tor.com"/>
    <x v="25"/>
    <x v="6"/>
    <x v="23"/>
    <s v="U.S."/>
    <n v="229990001"/>
    <x v="25"/>
    <x v="19"/>
    <n v="10123"/>
    <x v="3"/>
    <x v="25"/>
  </r>
  <r>
    <s v="Ray"/>
    <x v="26"/>
    <s v="Hornsby"/>
    <x v="0"/>
    <x v="0"/>
    <x v="26"/>
    <s v="Archez"/>
    <m/>
    <x v="2"/>
    <x v="2"/>
    <n v="29753"/>
    <s v="Ray.M.Hornsby@pookmail.com"/>
    <x v="26"/>
    <x v="1"/>
    <x v="24"/>
    <s v="IT"/>
    <s v="TMWEAA77M18B017F"/>
    <x v="26"/>
    <x v="7"/>
    <n v="10127"/>
    <x v="1"/>
    <x v="26"/>
  </r>
  <r>
    <s v="Jason"/>
    <x v="27"/>
    <s v="Glass"/>
    <x v="3"/>
    <x v="1"/>
    <x v="27"/>
    <s v="Argenton"/>
    <s v="NSW"/>
    <x v="5"/>
    <x v="5"/>
    <n v="2284"/>
    <s v="Jason.M.Glass@spambob.com"/>
    <x v="27"/>
    <x v="5"/>
    <x v="25"/>
    <s v="IT"/>
    <s v="HCNMPL50M67G315Q"/>
    <x v="27"/>
    <x v="20"/>
    <n v="10131"/>
    <x v="4"/>
    <x v="27"/>
  </r>
  <r>
    <s v="0talie"/>
    <x v="28"/>
    <s v="White"/>
    <x v="1"/>
    <x v="1"/>
    <x v="28"/>
    <s v="Arlington"/>
    <s v="TX"/>
    <x v="3"/>
    <x v="3"/>
    <n v="76011"/>
    <s v="0talie.D.White@dodgeit.com"/>
    <x v="28"/>
    <x v="1"/>
    <x v="26"/>
    <s v="ES"/>
    <s v="4674010L"/>
    <x v="28"/>
    <x v="1"/>
    <n v="10135"/>
    <x v="6"/>
    <x v="28"/>
  </r>
  <r>
    <s v="Don0"/>
    <x v="29"/>
    <s v="Klock"/>
    <x v="1"/>
    <x v="1"/>
    <x v="29"/>
    <s v="Arlington"/>
    <s v="NE"/>
    <x v="3"/>
    <x v="3"/>
    <n v="68002"/>
    <s v="Don0.K.Klock@spambob.com"/>
    <x v="29"/>
    <x v="1"/>
    <x v="27"/>
    <s v="U.S."/>
    <n v="492230001"/>
    <x v="29"/>
    <x v="3"/>
    <n v="10139"/>
    <x v="2"/>
    <x v="29"/>
  </r>
  <r>
    <s v="Do0ld"/>
    <x v="30"/>
    <s v="Velazquez"/>
    <x v="0"/>
    <x v="0"/>
    <x v="30"/>
    <s v="Aschersleben"/>
    <m/>
    <x v="1"/>
    <x v="1"/>
    <n v="6431"/>
    <s v="Do0ld.H.Velazquez@pookmail.com"/>
    <x v="30"/>
    <x v="6"/>
    <x v="12"/>
    <s v="IT"/>
    <s v="NPPGZI62A63B394C"/>
    <x v="30"/>
    <x v="13"/>
    <n v="10147"/>
    <x v="6"/>
    <x v="30"/>
  </r>
  <r>
    <s v="Harry"/>
    <x v="31"/>
    <s v="Brumback"/>
    <x v="0"/>
    <x v="0"/>
    <x v="31"/>
    <s v="Asheboro"/>
    <s v="NC"/>
    <x v="3"/>
    <x v="3"/>
    <n v="27203"/>
    <s v="Harry.L.Brumback@dodgeit.com"/>
    <x v="31"/>
    <x v="2"/>
    <x v="28"/>
    <s v="FR"/>
    <n v="783000000000000"/>
    <x v="31"/>
    <x v="21"/>
    <n v="10151"/>
    <x v="4"/>
    <x v="31"/>
  </r>
  <r>
    <s v="Harold"/>
    <x v="32"/>
    <s v="Magee"/>
    <x v="0"/>
    <x v="0"/>
    <x v="32"/>
    <s v="Ashland"/>
    <s v="VA"/>
    <x v="3"/>
    <x v="3"/>
    <n v="23005"/>
    <s v="Harold.A.Magee@maili0tor.com"/>
    <x v="32"/>
    <x v="3"/>
    <x v="29"/>
    <s v="UK"/>
    <s v="YS731666A"/>
    <x v="32"/>
    <x v="14"/>
    <n v="10155"/>
    <x v="3"/>
    <x v="32"/>
  </r>
  <r>
    <s v="Melba"/>
    <x v="33"/>
    <s v="Whitehead"/>
    <x v="1"/>
    <x v="1"/>
    <x v="33"/>
    <s v="Asquith"/>
    <s v="NSW"/>
    <x v="5"/>
    <x v="5"/>
    <n v="2077"/>
    <s v="Melba.M.Whitehead@trashymail.com"/>
    <x v="33"/>
    <x v="3"/>
    <x v="25"/>
    <s v="ES"/>
    <s v="0568157B"/>
    <x v="33"/>
    <x v="3"/>
    <n v="10159"/>
    <x v="3"/>
    <x v="33"/>
  </r>
  <r>
    <s v="Ivan"/>
    <x v="34"/>
    <s v="Case"/>
    <x v="0"/>
    <x v="0"/>
    <x v="34"/>
    <s v="Athens"/>
    <s v="TX"/>
    <x v="3"/>
    <x v="3"/>
    <n v="75751"/>
    <s v="Ivan.J.Case@dodgeit.com"/>
    <x v="34"/>
    <x v="5"/>
    <x v="30"/>
    <s v="U.S."/>
    <n v="23868154"/>
    <x v="34"/>
    <x v="0"/>
    <n v="10163"/>
    <x v="6"/>
    <x v="34"/>
  </r>
  <r>
    <s v="Bob"/>
    <x v="35"/>
    <s v="Davenport"/>
    <x v="0"/>
    <x v="0"/>
    <x v="35"/>
    <s v="Atlanta"/>
    <s v="GA"/>
    <x v="3"/>
    <x v="3"/>
    <n v="30345"/>
    <s v="Bob.N.Davenport@pookmail.com"/>
    <x v="35"/>
    <x v="2"/>
    <x v="31"/>
    <s v="FR"/>
    <n v="128000000000000"/>
    <x v="35"/>
    <x v="1"/>
    <n v="10167"/>
    <x v="1"/>
    <x v="35"/>
  </r>
  <r>
    <s v="Jennifer"/>
    <x v="36"/>
    <s v="Howard"/>
    <x v="1"/>
    <x v="1"/>
    <x v="36"/>
    <s v="Atlanta"/>
    <s v="GA"/>
    <x v="3"/>
    <x v="3"/>
    <n v="30329"/>
    <s v="Jennifer.M.Howard@spambob.com"/>
    <x v="36"/>
    <x v="2"/>
    <x v="32"/>
    <s v="IT"/>
    <s v="SQOOUI42T60G511Z"/>
    <x v="36"/>
    <x v="1"/>
    <n v="10171"/>
    <x v="4"/>
    <x v="36"/>
  </r>
  <r>
    <s v="Ja0"/>
    <x v="37"/>
    <s v="Hall"/>
    <x v="1"/>
    <x v="1"/>
    <x v="37"/>
    <s v="Atlantic City"/>
    <s v="NJ"/>
    <x v="3"/>
    <x v="3"/>
    <n v="8401"/>
    <s v="Ja0.R.Hall@maili0tor.com"/>
    <x v="37"/>
    <x v="3"/>
    <x v="33"/>
    <s v="ES"/>
    <s v="X4152416L"/>
    <x v="37"/>
    <x v="22"/>
    <n v="10179"/>
    <x v="6"/>
    <x v="37"/>
  </r>
  <r>
    <s v="Arlene"/>
    <x v="38"/>
    <s v="Cruz"/>
    <x v="1"/>
    <x v="1"/>
    <x v="38"/>
    <s v="Auburn"/>
    <s v="WA"/>
    <x v="3"/>
    <x v="3"/>
    <n v="98002"/>
    <s v="Arlene.M.Cruz@maili0tor.com"/>
    <x v="38"/>
    <x v="6"/>
    <x v="34"/>
    <s v="IT"/>
    <s v="CQQVJC41M50H989G"/>
    <x v="38"/>
    <x v="23"/>
    <n v="10183"/>
    <x v="6"/>
    <x v="38"/>
  </r>
  <r>
    <s v="Mildred"/>
    <x v="39"/>
    <s v="Carey"/>
    <x v="1"/>
    <x v="1"/>
    <x v="39"/>
    <s v="Aul0y-sous-bois"/>
    <m/>
    <x v="6"/>
    <x v="6"/>
    <n v="93600"/>
    <s v="Mildred.M.Carey@maili0tor.com"/>
    <x v="39"/>
    <x v="3"/>
    <x v="8"/>
    <s v="ES"/>
    <s v="5876860S"/>
    <x v="39"/>
    <x v="21"/>
    <n v="10187"/>
    <x v="2"/>
    <x v="39"/>
  </r>
  <r>
    <s v="Yasmin"/>
    <x v="40"/>
    <s v="Cole"/>
    <x v="1"/>
    <x v="1"/>
    <x v="40"/>
    <s v="Austin"/>
    <s v="TX"/>
    <x v="3"/>
    <x v="3"/>
    <n v="78664"/>
    <s v="Yasmin.D.Cole@pookmail.com"/>
    <x v="40"/>
    <x v="1"/>
    <x v="19"/>
    <s v="ES"/>
    <s v="1062903G"/>
    <x v="40"/>
    <x v="24"/>
    <n v="10195"/>
    <x v="3"/>
    <x v="40"/>
  </r>
  <r>
    <s v="Jodi"/>
    <x v="41"/>
    <s v="Bugg"/>
    <x v="1"/>
    <x v="1"/>
    <x v="41"/>
    <s v="Avio"/>
    <s v="TN"/>
    <x v="0"/>
    <x v="0"/>
    <n v="38063"/>
    <s v="Jodi.S.Bugg@spambob.com"/>
    <x v="41"/>
    <x v="3"/>
    <x v="35"/>
    <s v="FR"/>
    <n v="253000000000000"/>
    <x v="41"/>
    <x v="25"/>
    <n v="10203"/>
    <x v="6"/>
    <x v="41"/>
  </r>
  <r>
    <s v="Henry"/>
    <x v="42"/>
    <s v="Williams"/>
    <x v="0"/>
    <x v="0"/>
    <x v="42"/>
    <s v="Back Plains"/>
    <s v="QLD"/>
    <x v="5"/>
    <x v="5"/>
    <n v="4361"/>
    <s v="Henry.C.Williams@spambob.com"/>
    <x v="42"/>
    <x v="3"/>
    <x v="36"/>
    <s v="UK"/>
    <s v="TS214786A"/>
    <x v="42"/>
    <x v="26"/>
    <n v="10207"/>
    <x v="1"/>
    <x v="42"/>
  </r>
  <r>
    <s v="Allen"/>
    <x v="43"/>
    <s v="Rice"/>
    <x v="0"/>
    <x v="0"/>
    <x v="43"/>
    <s v="Badia Di Cava De Tirreni"/>
    <s v="SA"/>
    <x v="0"/>
    <x v="0"/>
    <n v="84010"/>
    <s v="Allen.L.Rice@pookmail.com"/>
    <x v="43"/>
    <x v="1"/>
    <x v="37"/>
    <s v="UK"/>
    <s v="YH860602C"/>
    <x v="43"/>
    <x v="1"/>
    <n v="10211"/>
    <x v="4"/>
    <x v="43"/>
  </r>
  <r>
    <s v="Bradford"/>
    <x v="44"/>
    <s v="Claassen"/>
    <x v="0"/>
    <x v="0"/>
    <x v="44"/>
    <s v="Bag0sco"/>
    <s v="CN"/>
    <x v="0"/>
    <x v="0"/>
    <n v="12071"/>
    <s v="Bradford.H.Claassen@maili0tor.com"/>
    <x v="44"/>
    <x v="6"/>
    <x v="16"/>
    <s v="FR"/>
    <n v="796000000000000"/>
    <x v="44"/>
    <x v="1"/>
    <n v="10215"/>
    <x v="6"/>
    <x v="44"/>
  </r>
  <r>
    <s v="Elizabeth"/>
    <x v="45"/>
    <s v="Turner"/>
    <x v="1"/>
    <x v="1"/>
    <x v="45"/>
    <s v="Baia Del Re"/>
    <s v="PC"/>
    <x v="0"/>
    <x v="0"/>
    <n v="29100"/>
    <s v="Elizabeth.J.Turner@trashymail.com"/>
    <x v="45"/>
    <x v="3"/>
    <x v="15"/>
    <s v="ES"/>
    <s v="6111899V"/>
    <x v="45"/>
    <x v="27"/>
    <n v="10219"/>
    <x v="6"/>
    <x v="45"/>
  </r>
  <r>
    <s v="Dwight"/>
    <x v="46"/>
    <s v="Armenta"/>
    <x v="0"/>
    <x v="0"/>
    <x v="46"/>
    <s v="Bakersfield"/>
    <s v="CA"/>
    <x v="3"/>
    <x v="3"/>
    <n v="93307"/>
    <s v="Dwight.L.Armenta@dodgeit.com"/>
    <x v="46"/>
    <x v="5"/>
    <x v="1"/>
    <s v="CA"/>
    <n v="321140626"/>
    <x v="46"/>
    <x v="9"/>
    <n v="10223"/>
    <x v="4"/>
    <x v="46"/>
  </r>
  <r>
    <s v="Michael"/>
    <x v="47"/>
    <s v="Pritchard"/>
    <x v="0"/>
    <x v="0"/>
    <x v="47"/>
    <s v="Balliang"/>
    <s v="VIC"/>
    <x v="5"/>
    <x v="5"/>
    <n v="3340"/>
    <s v="Michael.M.Pritchard@trashymail.com"/>
    <x v="47"/>
    <x v="5"/>
    <x v="6"/>
    <s v="CA"/>
    <n v="329443600"/>
    <x v="47"/>
    <x v="28"/>
    <n v="10227"/>
    <x v="6"/>
    <x v="47"/>
  </r>
  <r>
    <s v="Elizabeth"/>
    <x v="48"/>
    <s v="Martinez"/>
    <x v="1"/>
    <x v="1"/>
    <x v="48"/>
    <s v="Baltimore"/>
    <s v="MD"/>
    <x v="3"/>
    <x v="3"/>
    <n v="21202"/>
    <s v="Elizabeth.B.Martinez@maili0tor.com"/>
    <x v="48"/>
    <x v="5"/>
    <x v="38"/>
    <s v="IT"/>
    <s v="UAAUXX18L25A259N"/>
    <x v="48"/>
    <x v="12"/>
    <n v="10231"/>
    <x v="6"/>
    <x v="48"/>
  </r>
  <r>
    <s v="Mary"/>
    <x v="49"/>
    <s v="Bates"/>
    <x v="1"/>
    <x v="1"/>
    <x v="49"/>
    <s v="Baltimore"/>
    <s v="MD"/>
    <x v="3"/>
    <x v="3"/>
    <n v="21201"/>
    <s v="Mary.T.Bates@pookmail.com"/>
    <x v="49"/>
    <x v="5"/>
    <x v="39"/>
    <s v="ES"/>
    <s v="2167155A"/>
    <x v="49"/>
    <x v="1"/>
    <n v="10235"/>
    <x v="6"/>
    <x v="49"/>
  </r>
  <r>
    <s v="Mandy"/>
    <x v="50"/>
    <s v="Fer0ndez"/>
    <x v="1"/>
    <x v="1"/>
    <x v="50"/>
    <s v="Banora Point"/>
    <s v="NSW"/>
    <x v="5"/>
    <x v="5"/>
    <n v="2486"/>
    <s v="Mandy.M.Fer0ndez@pookmail.com"/>
    <x v="50"/>
    <x v="0"/>
    <x v="40"/>
    <s v="ES"/>
    <s v="2359270E"/>
    <x v="50"/>
    <x v="29"/>
    <n v="10239"/>
    <x v="1"/>
    <x v="50"/>
  </r>
  <r>
    <s v="Megan"/>
    <x v="51"/>
    <s v="Mauro"/>
    <x v="1"/>
    <x v="1"/>
    <x v="51"/>
    <s v="Barnwell"/>
    <s v="SC"/>
    <x v="3"/>
    <x v="3"/>
    <n v="29812"/>
    <s v="Megan.R.Mauro@pookmail.com"/>
    <x v="51"/>
    <x v="1"/>
    <x v="41"/>
    <s v="CA"/>
    <n v="391138112"/>
    <x v="51"/>
    <x v="30"/>
    <n v="10243"/>
    <x v="1"/>
    <x v="51"/>
  </r>
  <r>
    <s v="John"/>
    <x v="52"/>
    <s v="Riley"/>
    <x v="0"/>
    <x v="0"/>
    <x v="52"/>
    <s v="Barsbittel"/>
    <m/>
    <x v="1"/>
    <x v="1"/>
    <n v="22885"/>
    <s v="John.S.Riley@spambob.com"/>
    <x v="52"/>
    <x v="2"/>
    <x v="42"/>
    <s v="U.S."/>
    <n v="441590001"/>
    <x v="52"/>
    <x v="14"/>
    <n v="10247"/>
    <x v="1"/>
    <x v="52"/>
  </r>
  <r>
    <s v="Felix"/>
    <x v="53"/>
    <s v="Myers"/>
    <x v="0"/>
    <x v="0"/>
    <x v="53"/>
    <s v="Bisecting"/>
    <s v="SS"/>
    <x v="0"/>
    <x v="0"/>
    <n v="7020"/>
    <s v="Felix.R.Myers@maili0tor.com"/>
    <x v="53"/>
    <x v="1"/>
    <x v="4"/>
    <s v="UK"/>
    <s v="AH088707D"/>
    <x v="53"/>
    <x v="31"/>
    <n v="10251"/>
    <x v="4"/>
    <x v="53"/>
  </r>
  <r>
    <s v="Frank"/>
    <x v="54"/>
    <s v="Westra"/>
    <x v="0"/>
    <x v="0"/>
    <x v="54"/>
    <s v="Baton Rouge"/>
    <s v="LA"/>
    <x v="3"/>
    <x v="3"/>
    <n v="70806"/>
    <s v="Frank.K.Westra@spambob.com"/>
    <x v="54"/>
    <x v="1"/>
    <x v="43"/>
    <s v="FR"/>
    <n v="739000000000000"/>
    <x v="54"/>
    <x v="9"/>
    <n v="10259"/>
    <x v="6"/>
    <x v="54"/>
  </r>
  <r>
    <s v="Jack"/>
    <x v="55"/>
    <s v="Owens"/>
    <x v="0"/>
    <x v="0"/>
    <x v="55"/>
    <s v="Beasain"/>
    <m/>
    <x v="2"/>
    <x v="2"/>
    <n v="20200"/>
    <s v="Jack.L.Owens@spambob.com"/>
    <x v="55"/>
    <x v="2"/>
    <x v="44"/>
    <s v="FR"/>
    <n v="163000000000000"/>
    <x v="55"/>
    <x v="32"/>
    <n v="10263"/>
    <x v="1"/>
    <x v="55"/>
  </r>
  <r>
    <s v="Therese"/>
    <x v="56"/>
    <s v="Pickering"/>
    <x v="1"/>
    <x v="1"/>
    <x v="56"/>
    <s v="Belfield"/>
    <s v="ND"/>
    <x v="3"/>
    <x v="3"/>
    <n v="58622"/>
    <s v="Therese.B.Pickering@spambob.com"/>
    <x v="56"/>
    <x v="3"/>
    <x v="45"/>
    <s v="FR"/>
    <n v="215000000000000"/>
    <x v="56"/>
    <x v="33"/>
    <n v="10271"/>
    <x v="6"/>
    <x v="56"/>
  </r>
  <r>
    <s v="Robert"/>
    <x v="57"/>
    <s v="Ojeda"/>
    <x v="0"/>
    <x v="0"/>
    <x v="57"/>
    <s v="Belleville"/>
    <s v="IL"/>
    <x v="3"/>
    <x v="3"/>
    <n v="62220"/>
    <s v="Robert.M.Ojeda@maili0tor.com"/>
    <x v="57"/>
    <x v="6"/>
    <x v="33"/>
    <s v="FR"/>
    <n v="229000000000000"/>
    <x v="57"/>
    <x v="34"/>
    <n v="10275"/>
    <x v="6"/>
    <x v="57"/>
  </r>
  <r>
    <s v="Thomas"/>
    <x v="58"/>
    <s v="Farris"/>
    <x v="0"/>
    <x v="0"/>
    <x v="58"/>
    <s v="Beltsville"/>
    <s v="MD"/>
    <x v="3"/>
    <x v="3"/>
    <n v="20705"/>
    <s v="Thomas.S.Farris@spambob.com"/>
    <x v="58"/>
    <x v="5"/>
    <x v="46"/>
    <s v="CA"/>
    <n v="751454315"/>
    <x v="58"/>
    <x v="24"/>
    <n v="10283"/>
    <x v="2"/>
    <x v="58"/>
  </r>
  <r>
    <s v="Joseph"/>
    <x v="59"/>
    <s v="Shafer"/>
    <x v="0"/>
    <x v="0"/>
    <x v="59"/>
    <s v="Beltsville"/>
    <s v="MD"/>
    <x v="3"/>
    <x v="3"/>
    <n v="20705"/>
    <s v="Joseph.J.Shafer@trashymail.com"/>
    <x v="59"/>
    <x v="6"/>
    <x v="46"/>
    <s v="U.S."/>
    <n v="577430003"/>
    <x v="59"/>
    <x v="6"/>
    <n v="10287"/>
    <x v="1"/>
    <x v="59"/>
  </r>
  <r>
    <s v="Hoyt"/>
    <x v="60"/>
    <s v="Ramos"/>
    <x v="0"/>
    <x v="0"/>
    <x v="60"/>
    <s v="Bend"/>
    <s v="OR"/>
    <x v="3"/>
    <x v="3"/>
    <n v="97701"/>
    <s v="Hoyt.C.Ramos@dodgeit.com"/>
    <x v="60"/>
    <x v="0"/>
    <x v="18"/>
    <s v="IT"/>
    <s v="TTVLTC38H61B853K"/>
    <x v="60"/>
    <x v="35"/>
    <n v="10291"/>
    <x v="6"/>
    <x v="60"/>
  </r>
  <r>
    <s v="Jodi"/>
    <x v="61"/>
    <s v="Stanley"/>
    <x v="1"/>
    <x v="1"/>
    <x v="61"/>
    <s v="Bensalem"/>
    <s v="PA"/>
    <x v="3"/>
    <x v="3"/>
    <n v="19020"/>
    <s v="Jodi.B.Stanley@spambob.com"/>
    <x v="61"/>
    <x v="6"/>
    <x v="8"/>
    <s v="CA"/>
    <n v="904601168"/>
    <x v="61"/>
    <x v="30"/>
    <n v="10295"/>
    <x v="4"/>
    <x v="61"/>
  </r>
  <r>
    <s v="Betty"/>
    <x v="62"/>
    <s v="Grimes"/>
    <x v="1"/>
    <x v="1"/>
    <x v="62"/>
    <s v="Berchtesgaden"/>
    <m/>
    <x v="1"/>
    <x v="1"/>
    <n v="83471"/>
    <s v="Betty.D.Grimes@maili0tor.com"/>
    <x v="62"/>
    <x v="5"/>
    <x v="47"/>
    <s v="CA"/>
    <n v="777215385"/>
    <x v="62"/>
    <x v="36"/>
    <n v="10299"/>
    <x v="2"/>
    <x v="62"/>
  </r>
  <r>
    <s v="Tony"/>
    <x v="63"/>
    <s v="Brooks"/>
    <x v="0"/>
    <x v="0"/>
    <x v="63"/>
    <s v="Bergotto"/>
    <s v="PR"/>
    <x v="0"/>
    <x v="0"/>
    <n v="43042"/>
    <s v="Tony.D.Brooks@maili0tor.com"/>
    <x v="63"/>
    <x v="3"/>
    <x v="48"/>
    <s v="CA"/>
    <n v="935314484"/>
    <x v="63"/>
    <x v="37"/>
    <n v="10303"/>
    <x v="4"/>
    <x v="63"/>
  </r>
  <r>
    <s v="Michael"/>
    <x v="64"/>
    <s v="Reed"/>
    <x v="0"/>
    <x v="0"/>
    <x v="64"/>
    <s v="Bes0te"/>
    <s v="VA"/>
    <x v="0"/>
    <x v="0"/>
    <n v="21010"/>
    <s v="Michael.K.Reed@trashymail.com"/>
    <x v="64"/>
    <x v="2"/>
    <x v="49"/>
    <s v="FR"/>
    <n v="283000000000000"/>
    <x v="64"/>
    <x v="1"/>
    <n v="10307"/>
    <x v="2"/>
    <x v="64"/>
  </r>
  <r>
    <s v="Rosemary"/>
    <x v="65"/>
    <s v="Herbert"/>
    <x v="1"/>
    <x v="1"/>
    <x v="65"/>
    <s v="Beverly Hills"/>
    <s v="CA"/>
    <x v="3"/>
    <x v="3"/>
    <n v="90210"/>
    <s v="Rosemary.J.Herbert@pookmail.com"/>
    <x v="65"/>
    <x v="3"/>
    <x v="24"/>
    <s v="U.S."/>
    <n v="22868377"/>
    <x v="65"/>
    <x v="14"/>
    <n v="10311"/>
    <x v="1"/>
    <x v="65"/>
  </r>
  <r>
    <s v="Judy"/>
    <x v="66"/>
    <s v="Larkin"/>
    <x v="1"/>
    <x v="1"/>
    <x v="66"/>
    <s v="Biancade"/>
    <s v="TV"/>
    <x v="0"/>
    <x v="0"/>
    <n v="31056"/>
    <s v="Judy.B.Larkin@pookmail.com"/>
    <x v="66"/>
    <x v="5"/>
    <x v="7"/>
    <s v="FR"/>
    <n v="115000000000000"/>
    <x v="66"/>
    <x v="1"/>
    <n v="10315"/>
    <x v="6"/>
    <x v="66"/>
  </r>
  <r>
    <s v="Judy"/>
    <x v="67"/>
    <s v="Hopping"/>
    <x v="1"/>
    <x v="1"/>
    <x v="67"/>
    <s v="Biarritz"/>
    <m/>
    <x v="6"/>
    <x v="6"/>
    <n v="64200"/>
    <s v="Judy.G.Hopping@pookmail.com"/>
    <x v="67"/>
    <x v="0"/>
    <x v="50"/>
    <s v="FR"/>
    <n v="702000000000000"/>
    <x v="67"/>
    <x v="38"/>
    <n v="10319"/>
    <x v="2"/>
    <x v="67"/>
  </r>
  <r>
    <s v="Joseph"/>
    <x v="68"/>
    <s v="Rogers"/>
    <x v="0"/>
    <x v="0"/>
    <x v="68"/>
    <s v="Biebrich"/>
    <m/>
    <x v="1"/>
    <x v="1"/>
    <n v="56370"/>
    <s v="Joseph.S.Rogers@maili0tor.com"/>
    <x v="68"/>
    <x v="5"/>
    <x v="0"/>
    <s v="ES"/>
    <s v="7500577R"/>
    <x v="68"/>
    <x v="1"/>
    <n v="10323"/>
    <x v="6"/>
    <x v="68"/>
  </r>
  <r>
    <s v="James"/>
    <x v="69"/>
    <s v="Sales"/>
    <x v="3"/>
    <x v="1"/>
    <x v="69"/>
    <s v="Billings"/>
    <s v="MT"/>
    <x v="3"/>
    <x v="3"/>
    <n v="59102"/>
    <s v="James.K.Sales@trashymail.com"/>
    <x v="69"/>
    <x v="1"/>
    <x v="51"/>
    <s v="FR"/>
    <n v="250000000000000"/>
    <x v="69"/>
    <x v="10"/>
    <n v="10327"/>
    <x v="3"/>
    <x v="69"/>
  </r>
  <r>
    <s v="Charles"/>
    <x v="70"/>
    <s v="Pickett"/>
    <x v="0"/>
    <x v="0"/>
    <x v="70"/>
    <s v="Birch Creek"/>
    <s v="AK"/>
    <x v="3"/>
    <x v="3"/>
    <n v="99740"/>
    <s v="Charles.F.Pickett@spambob.com"/>
    <x v="70"/>
    <x v="2"/>
    <x v="21"/>
    <s v="ES"/>
    <s v="4900352H"/>
    <x v="70"/>
    <x v="18"/>
    <n v="10331"/>
    <x v="1"/>
    <x v="70"/>
  </r>
  <r>
    <s v="Margaret"/>
    <x v="71"/>
    <s v="Shelton"/>
    <x v="1"/>
    <x v="1"/>
    <x v="71"/>
    <s v="Birmingham"/>
    <s v="AL"/>
    <x v="3"/>
    <x v="3"/>
    <n v="35222"/>
    <s v="Margaret.T.Shelton@pookmail.com"/>
    <x v="71"/>
    <x v="2"/>
    <x v="52"/>
    <s v="CA"/>
    <n v="944146232"/>
    <x v="71"/>
    <x v="27"/>
    <n v="10335"/>
    <x v="6"/>
    <x v="71"/>
  </r>
  <r>
    <s v="Rebecca"/>
    <x v="72"/>
    <s v="Uresti"/>
    <x v="1"/>
    <x v="1"/>
    <x v="72"/>
    <s v="Birmingham"/>
    <s v="AL"/>
    <x v="3"/>
    <x v="3"/>
    <n v="35203"/>
    <s v="Rebecca.C.Uresti@trashymail.com"/>
    <x v="72"/>
    <x v="1"/>
    <x v="25"/>
    <s v="UK"/>
    <s v="YR565337D"/>
    <x v="72"/>
    <x v="15"/>
    <n v="10339"/>
    <x v="1"/>
    <x v="72"/>
  </r>
  <r>
    <s v="Emma"/>
    <x v="73"/>
    <s v="Perez"/>
    <x v="1"/>
    <x v="1"/>
    <x v="73"/>
    <s v="Black Hawk"/>
    <s v="SD"/>
    <x v="3"/>
    <x v="3"/>
    <n v="57718"/>
    <s v="Emma.V.Perez@spambob.com"/>
    <x v="73"/>
    <x v="3"/>
    <x v="16"/>
    <s v="FR"/>
    <n v="159000000000000"/>
    <x v="73"/>
    <x v="39"/>
    <n v="10343"/>
    <x v="1"/>
    <x v="73"/>
  </r>
  <r>
    <s v="Rey0ldo"/>
    <x v="74"/>
    <s v="Myers"/>
    <x v="0"/>
    <x v="0"/>
    <x v="74"/>
    <s v="Blaxland East"/>
    <s v="NSW"/>
    <x v="5"/>
    <x v="5"/>
    <n v="2774"/>
    <s v="Rey0ldo.J.Myers@pookmail.com"/>
    <x v="74"/>
    <x v="3"/>
    <x v="36"/>
    <s v="FR"/>
    <n v="814000000000000"/>
    <x v="74"/>
    <x v="40"/>
    <n v="10347"/>
    <x v="6"/>
    <x v="74"/>
  </r>
  <r>
    <s v="Jennifer"/>
    <x v="75"/>
    <s v="Becker"/>
    <x v="1"/>
    <x v="1"/>
    <x v="75"/>
    <s v="Bloomington"/>
    <s v="IL"/>
    <x v="3"/>
    <x v="3"/>
    <n v="61701"/>
    <s v="Jennifer.D.Becker@spambob.com"/>
    <x v="75"/>
    <x v="6"/>
    <x v="46"/>
    <s v="FR"/>
    <n v="169000000000000"/>
    <x v="75"/>
    <x v="9"/>
    <n v="10351"/>
    <x v="1"/>
    <x v="7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
  <r>
    <n v="10003"/>
    <d v="2016-07-27T00:00:00"/>
    <x v="0"/>
    <s v="Allen Perl"/>
    <s v="Italy"/>
    <n v="10003"/>
    <n v="288.15000000000003"/>
  </r>
  <r>
    <n v="10007"/>
    <d v="2016-02-27T00:00:00"/>
    <x v="1"/>
    <s v="Anthony Whitney"/>
    <s v="Denmark"/>
    <n v="10007"/>
    <n v="65.8"/>
  </r>
  <r>
    <n v="10015"/>
    <d v="2016-05-08T00:00:00"/>
    <x v="2"/>
    <s v="Thomas Owens"/>
    <s v="Italy"/>
    <n v="10015"/>
    <n v="143.13"/>
  </r>
  <r>
    <n v="10019"/>
    <d v="2016-02-20T00:00:00"/>
    <x v="1"/>
    <s v="Anthony Carr"/>
    <s v="Spain"/>
    <n v="10019"/>
    <n v="118.09"/>
  </r>
  <r>
    <n v="10027"/>
    <d v="2016-12-20T00:00:00"/>
    <x v="3"/>
    <s v="Melvin Schmitz"/>
    <s v="Spain"/>
    <n v="10027"/>
    <n v="105.72"/>
  </r>
  <r>
    <n v="10031"/>
    <d v="2016-01-15T00:00:00"/>
    <x v="4"/>
    <s v="John Hoffman"/>
    <s v="USA"/>
    <n v="10031"/>
    <n v="24.66"/>
  </r>
  <r>
    <n v="10035"/>
    <d v="2016-07-15T00:00:00"/>
    <x v="0"/>
    <s v="Muriel Exley"/>
    <s v="Italy"/>
    <n v="10035"/>
    <n v="49.16"/>
  </r>
  <r>
    <n v="10039"/>
    <d v="2016-12-20T00:00:00"/>
    <x v="3"/>
    <s v="James Moyle"/>
    <s v="USA"/>
    <n v="10039"/>
    <n v="624.85"/>
  </r>
  <r>
    <n v="10047"/>
    <d v="2016-06-15T00:00:00"/>
    <x v="5"/>
    <s v="Calvin Shupe"/>
    <s v="Italy"/>
    <n v="10047"/>
    <n v="45.66"/>
  </r>
  <r>
    <n v="10051"/>
    <d v="2016-10-09T00:00:00"/>
    <x v="6"/>
    <s v="Alfonso Frazier"/>
    <s v="USA"/>
    <n v="10051"/>
    <n v="195.91"/>
  </r>
  <r>
    <n v="10055"/>
    <d v="2016-04-25T00:00:00"/>
    <x v="7"/>
    <s v="Reda Fullilove"/>
    <s v="Spain"/>
    <n v="10055"/>
    <n v="385.19000000000005"/>
  </r>
  <r>
    <n v="10059"/>
    <d v="2016-03-30T00:00:00"/>
    <x v="8"/>
    <s v="Cecil Games"/>
    <s v="Spain"/>
    <n v="10059"/>
    <n v="179.53"/>
  </r>
  <r>
    <n v="10063"/>
    <d v="2016-05-30T00:00:00"/>
    <x v="2"/>
    <s v="Edward Turner"/>
    <s v="USA"/>
    <n v="10063"/>
    <n v="710.77"/>
  </r>
  <r>
    <n v="10067"/>
    <d v="2016-10-09T00:00:00"/>
    <x v="6"/>
    <s v="Amy Randle"/>
    <s v="Spain"/>
    <n v="10067"/>
    <n v="435.87"/>
  </r>
  <r>
    <n v="10075"/>
    <d v="2016-02-27T00:00:00"/>
    <x v="1"/>
    <s v="Rafael Middleton"/>
    <s v="USA"/>
    <n v="10075"/>
    <n v="519.73"/>
  </r>
  <r>
    <n v="10079"/>
    <d v="2016-04-30T00:00:00"/>
    <x v="7"/>
    <s v="Earl Bruner"/>
    <s v="Canada"/>
    <n v="10079"/>
    <n v="20.37"/>
  </r>
  <r>
    <n v="10083"/>
    <d v="2016-12-27T00:00:00"/>
    <x v="3"/>
    <s v="Linda Garcia"/>
    <s v="Italy"/>
    <n v="10083"/>
    <n v="560"/>
  </r>
  <r>
    <n v="10091"/>
    <d v="2016-12-27T00:00:00"/>
    <x v="3"/>
    <s v="Quinn Perry"/>
    <s v="USA"/>
    <n v="10091"/>
    <n v="104.8"/>
  </r>
  <r>
    <n v="10095"/>
    <d v="2016-02-27T00:00:00"/>
    <x v="1"/>
    <s v="Kristin Mendoza"/>
    <s v="USA"/>
    <n v="10095"/>
    <n v="788.25"/>
  </r>
  <r>
    <n v="10099"/>
    <d v="2016-06-20T00:00:00"/>
    <x v="5"/>
    <s v="Michael Gordon"/>
    <s v="Italy"/>
    <n v="10099"/>
    <n v="33.340000000000003"/>
  </r>
  <r>
    <n v="10103"/>
    <d v="2016-10-27T00:00:00"/>
    <x v="6"/>
    <s v="Phyllis White"/>
    <s v="Australia"/>
    <n v="10103"/>
    <n v="100.39"/>
  </r>
  <r>
    <n v="10107"/>
    <d v="2016-06-27T00:00:00"/>
    <x v="5"/>
    <s v="Katherine Mullins"/>
    <s v="USA"/>
    <n v="10107"/>
    <n v="97.960000000000008"/>
  </r>
  <r>
    <n v="10111"/>
    <d v="2016-02-27T00:00:00"/>
    <x v="1"/>
    <s v="Lisa Guest"/>
    <s v="Italy"/>
    <n v="10111"/>
    <n v="53.32"/>
  </r>
  <r>
    <n v="10115"/>
    <d v="2016-04-19T00:00:00"/>
    <x v="7"/>
    <s v="Scott Lawson"/>
    <s v="USA"/>
    <n v="10115"/>
    <n v="134.05000000000001"/>
  </r>
  <r>
    <n v="10119"/>
    <d v="2016-04-30T00:00:00"/>
    <x v="7"/>
    <s v="Robert Bilbo"/>
    <s v="Italy"/>
    <n v="10119"/>
    <n v="39.74"/>
  </r>
  <r>
    <n v="10123"/>
    <d v="2016-01-25T00:00:00"/>
    <x v="4"/>
    <s v="Ahmed Richard"/>
    <s v="USA"/>
    <n v="10123"/>
    <n v="360.37"/>
  </r>
  <r>
    <n v="10127"/>
    <d v="2016-01-04T00:00:00"/>
    <x v="4"/>
    <s v="Ray Hornsby"/>
    <s v="Spain"/>
    <n v="10127"/>
    <n v="17.29"/>
  </r>
  <r>
    <n v="10131"/>
    <d v="2016-08-20T00:00:00"/>
    <x v="9"/>
    <s v="Jason Glass"/>
    <s v="Australia"/>
    <n v="10131"/>
    <n v="512.72"/>
  </r>
  <r>
    <n v="10135"/>
    <d v="2016-09-10T00:00:00"/>
    <x v="10"/>
    <s v="0talie White"/>
    <s v="USA"/>
    <n v="10135"/>
    <n v="501.78"/>
  </r>
  <r>
    <n v="10139"/>
    <d v="2016-12-20T00:00:00"/>
    <x v="3"/>
    <s v="Don0 Klock"/>
    <s v="USA"/>
    <n v="10139"/>
    <n v="137.28"/>
  </r>
  <r>
    <n v="10147"/>
    <d v="2016-04-29T00:00:00"/>
    <x v="7"/>
    <s v="Do0ld Velazquez"/>
    <s v="Denmark"/>
    <n v="10147"/>
    <n v="100.14"/>
  </r>
  <r>
    <n v="10151"/>
    <d v="2016-07-27T00:00:00"/>
    <x v="0"/>
    <s v="Harry Brumback"/>
    <s v="USA"/>
    <n v="10151"/>
    <n v="313.19"/>
  </r>
  <r>
    <n v="10155"/>
    <d v="2016-10-07T00:00:00"/>
    <x v="6"/>
    <s v="Harold Magee"/>
    <s v="USA"/>
    <n v="10155"/>
    <n v="129.82"/>
  </r>
  <r>
    <n v="10159"/>
    <d v="2016-12-20T00:00:00"/>
    <x v="3"/>
    <s v="Melba Whitehead"/>
    <s v="Australia"/>
    <n v="10159"/>
    <n v="891.47"/>
  </r>
  <r>
    <n v="10163"/>
    <d v="2016-12-20T00:00:00"/>
    <x v="3"/>
    <s v="Ivan Case"/>
    <s v="USA"/>
    <n v="10163"/>
    <n v="472.97"/>
  </r>
  <r>
    <n v="10167"/>
    <d v="2016-09-10T00:00:00"/>
    <x v="10"/>
    <s v="Bob Davenport"/>
    <s v="USA"/>
    <n v="10167"/>
    <n v="267.24"/>
  </r>
  <r>
    <n v="10171"/>
    <d v="2016-05-30T00:00:00"/>
    <x v="2"/>
    <s v="Jennifer Howard"/>
    <s v="USA"/>
    <n v="10171"/>
    <n v="84.76"/>
  </r>
  <r>
    <n v="10179"/>
    <d v="2016-07-03T00:00:00"/>
    <x v="0"/>
    <s v="Ja0 Hall"/>
    <s v="USA"/>
    <n v="10179"/>
    <n v="79.67"/>
  </r>
  <r>
    <n v="10183"/>
    <d v="2016-06-15T00:00:00"/>
    <x v="5"/>
    <s v="Arlene Cruz"/>
    <s v="USA"/>
    <n v="10183"/>
    <n v="73.449999999999989"/>
  </r>
  <r>
    <n v="10187"/>
    <d v="2016-10-07T00:00:00"/>
    <x v="6"/>
    <s v="Mildred Carey"/>
    <s v="France"/>
    <n v="10187"/>
    <n v="891.83999999999992"/>
  </r>
  <r>
    <n v="10195"/>
    <d v="2016-03-11T00:00:00"/>
    <x v="8"/>
    <s v="Yasmin Cole"/>
    <s v="USA"/>
    <n v="10195"/>
    <n v="1268.6399999999999"/>
  </r>
  <r>
    <n v="10203"/>
    <d v="2016-10-08T00:00:00"/>
    <x v="6"/>
    <s v="Jodi Bugg"/>
    <s v="Italy"/>
    <n v="10203"/>
    <n v="51.26"/>
  </r>
  <r>
    <n v="10207"/>
    <d v="2016-07-03T00:00:00"/>
    <x v="0"/>
    <s v="Henry Williams"/>
    <s v="Australia"/>
    <n v="10207"/>
    <n v="22.85"/>
  </r>
  <r>
    <n v="10211"/>
    <d v="2016-05-08T00:00:00"/>
    <x v="2"/>
    <s v="Allen Rice"/>
    <s v="Italy"/>
    <n v="10211"/>
    <n v="342.38"/>
  </r>
  <r>
    <n v="10215"/>
    <d v="2016-07-20T00:00:00"/>
    <x v="0"/>
    <s v="Bradford Claassen"/>
    <s v="Italy"/>
    <n v="10215"/>
    <n v="246.61"/>
  </r>
  <r>
    <n v="10219"/>
    <d v="2016-05-08T00:00:00"/>
    <x v="2"/>
    <s v="Elizabeth Turner"/>
    <s v="Italy"/>
    <n v="10219"/>
    <n v="49.260000000000005"/>
  </r>
  <r>
    <n v="10223"/>
    <d v="2016-07-27T00:00:00"/>
    <x v="0"/>
    <s v="Dwight Armenta"/>
    <s v="USA"/>
    <n v="10223"/>
    <n v="225.99"/>
  </r>
  <r>
    <n v="10227"/>
    <d v="2016-04-30T00:00:00"/>
    <x v="7"/>
    <s v="Michael Pritchard"/>
    <s v="Australia"/>
    <n v="10227"/>
    <n v="366"/>
  </r>
  <r>
    <n v="10231"/>
    <d v="2016-01-03T00:00:00"/>
    <x v="4"/>
    <s v="Elizabeth Martinez"/>
    <s v="USA"/>
    <n v="10231"/>
    <n v="431.39"/>
  </r>
  <r>
    <n v="10235"/>
    <d v="2016-10-09T00:00:00"/>
    <x v="6"/>
    <s v="Mary Bates"/>
    <s v="USA"/>
    <n v="10235"/>
    <n v="79.739999999999995"/>
  </r>
  <r>
    <n v="10239"/>
    <d v="2016-07-20T00:00:00"/>
    <x v="0"/>
    <s v="Mandy Fer0ndez"/>
    <s v="Australia"/>
    <n v="10239"/>
    <n v="32.99"/>
  </r>
  <r>
    <n v="10243"/>
    <d v="2016-09-04T00:00:00"/>
    <x v="10"/>
    <s v="Megan Mauro"/>
    <s v="USA"/>
    <n v="10243"/>
    <n v="41.89"/>
  </r>
  <r>
    <n v="10247"/>
    <d v="2016-10-08T00:00:00"/>
    <x v="6"/>
    <s v="John Riley"/>
    <s v="Denmark"/>
    <n v="10247"/>
    <n v="100.5"/>
  </r>
  <r>
    <n v="10251"/>
    <d v="2016-03-30T00:00:00"/>
    <x v="8"/>
    <s v="Felix Myers"/>
    <s v="Italy"/>
    <n v="10251"/>
    <n v="132.23000000000002"/>
  </r>
  <r>
    <n v="10259"/>
    <d v="2016-04-25T00:00:00"/>
    <x v="7"/>
    <s v="Frank Westra"/>
    <s v="USA"/>
    <n v="10259"/>
    <n v="305.89"/>
  </r>
  <r>
    <n v="10263"/>
    <d v="2016-04-29T00:00:00"/>
    <x v="7"/>
    <s v="Jack Owens"/>
    <s v="Spain"/>
    <n v="10263"/>
    <n v="192.48"/>
  </r>
  <r>
    <n v="10271"/>
    <d v="2016-10-05T00:00:00"/>
    <x v="6"/>
    <s v="Therese Pickering"/>
    <s v="USA"/>
    <n v="10271"/>
    <n v="61.08"/>
  </r>
  <r>
    <n v="10275"/>
    <d v="2016-07-03T00:00:00"/>
    <x v="0"/>
    <s v="Robert Ojeda"/>
    <s v="USA"/>
    <n v="10275"/>
    <n v="369.53"/>
  </r>
  <r>
    <n v="10283"/>
    <d v="2016-12-20T00:00:00"/>
    <x v="3"/>
    <s v="Thomas Farris"/>
    <s v="USA"/>
    <n v="10283"/>
    <n v="801.18"/>
  </r>
  <r>
    <n v="10287"/>
    <d v="2016-10-07T00:00:00"/>
    <x v="6"/>
    <s v="Joseph Shafer"/>
    <s v="USA"/>
    <n v="10287"/>
    <n v="126.46"/>
  </r>
  <r>
    <n v="10291"/>
    <d v="2016-03-02T00:00:00"/>
    <x v="8"/>
    <s v="Hoyt Ramos"/>
    <s v="USA"/>
    <n v="10291"/>
    <n v="470.78"/>
  </r>
  <r>
    <n v="10295"/>
    <d v="2016-04-19T00:00:00"/>
    <x v="7"/>
    <s v="Jodi Stanley"/>
    <s v="USA"/>
    <n v="10295"/>
    <n v="53.29"/>
  </r>
  <r>
    <n v="10299"/>
    <d v="2016-05-08T00:00:00"/>
    <x v="2"/>
    <s v="Betty Grimes"/>
    <s v="Denmark"/>
    <n v="10299"/>
    <n v="190.2"/>
  </r>
  <r>
    <n v="10303"/>
    <d v="2016-05-29T00:00:00"/>
    <x v="2"/>
    <s v="Tony Brooks"/>
    <s v="Italy"/>
    <n v="10303"/>
    <n v="516.68000000000006"/>
  </r>
  <r>
    <n v="10307"/>
    <d v="2016-09-10T00:00:00"/>
    <x v="10"/>
    <s v="Michael Reed"/>
    <s v="Italy"/>
    <n v="10307"/>
    <n v="517.51"/>
  </r>
  <r>
    <n v="10311"/>
    <d v="2016-11-25T00:00:00"/>
    <x v="11"/>
    <s v="Rosemary Herbert"/>
    <s v="USA"/>
    <n v="10311"/>
    <n v="15.99"/>
  </r>
  <r>
    <n v="10315"/>
    <d v="2016-03-01T00:00:00"/>
    <x v="8"/>
    <s v="Judy Larkin"/>
    <s v="Italy"/>
    <n v="10315"/>
    <n v="168.92"/>
  </r>
  <r>
    <n v="10319"/>
    <d v="2016-06-15T00:00:00"/>
    <x v="5"/>
    <s v="Judy Hopping"/>
    <s v="France"/>
    <n v="10319"/>
    <n v="746.40000000000009"/>
  </r>
  <r>
    <n v="10323"/>
    <d v="2016-12-25T00:00:00"/>
    <x v="3"/>
    <s v="Joseph Rogers"/>
    <s v="Denmark"/>
    <n v="10323"/>
    <n v="76.460000000000008"/>
  </r>
  <r>
    <n v="10327"/>
    <d v="2016-07-03T00:00:00"/>
    <x v="0"/>
    <s v="James Sales"/>
    <s v="USA"/>
    <n v="10327"/>
    <n v="1185.3400000000001"/>
  </r>
  <r>
    <n v="10331"/>
    <d v="2016-12-12T00:00:00"/>
    <x v="3"/>
    <s v="Charles Pickett"/>
    <s v="USA"/>
    <n v="10331"/>
    <n v="10"/>
  </r>
  <r>
    <n v="10335"/>
    <d v="2016-02-27T00:00:00"/>
    <x v="1"/>
    <s v="Margaret Shelton"/>
    <s v="USA"/>
    <n v="10335"/>
    <n v="79.02000000000001"/>
  </r>
  <r>
    <n v="10339"/>
    <d v="2016-06-20T00:00:00"/>
    <x v="5"/>
    <s v="Rebecca Uresti"/>
    <s v="USA"/>
    <n v="10339"/>
    <n v="8.49"/>
  </r>
  <r>
    <n v="10343"/>
    <d v="2016-12-27T00:00:00"/>
    <x v="3"/>
    <s v="Emma Perez"/>
    <s v="USA"/>
    <n v="10343"/>
    <n v="33.33"/>
  </r>
  <r>
    <n v="10347"/>
    <d v="2016-05-08T00:00:00"/>
    <x v="2"/>
    <s v="Rey0ldo Myers"/>
    <s v="Australia"/>
    <n v="10347"/>
    <n v="58.19"/>
  </r>
  <r>
    <n v="10351"/>
    <d v="2016-10-22T00:00:00"/>
    <x v="6"/>
    <s v="Jennifer Becker"/>
    <s v="USA"/>
    <n v="10351"/>
    <n v="165.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61814A-6A7C-40F2-AF20-61D747757A8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rowHeaderCaption="AGE">
  <location ref="D4:E13" firstHeaderRow="1" firstDataRow="1" firstDataCol="1"/>
  <pivotFields count="22">
    <pivotField showAll="0"/>
    <pivotField showAll="0"/>
    <pivotField showAll="0"/>
    <pivotField showAll="0"/>
    <pivotField showAll="0"/>
    <pivotField showAll="0"/>
    <pivotField showAll="0"/>
    <pivotField showAll="0"/>
    <pivotField showAll="0">
      <items count="8">
        <item x="5"/>
        <item x="4"/>
        <item x="1"/>
        <item x="2"/>
        <item x="6"/>
        <item x="0"/>
        <item x="3"/>
        <item t="default"/>
      </items>
    </pivotField>
    <pivotField showAll="0"/>
    <pivotField showAll="0"/>
    <pivotField showAll="0"/>
    <pivotField showAll="0"/>
    <pivotField showAll="0"/>
    <pivotField showAll="0"/>
    <pivotField showAll="0"/>
    <pivotField showAll="0"/>
    <pivotField numFmtId="11" showAll="0"/>
    <pivotField axis="axisRow" showAll="0">
      <items count="11">
        <item x="0"/>
        <item x="1"/>
        <item x="2"/>
        <item x="3"/>
        <item x="4"/>
        <item x="5"/>
        <item x="6"/>
        <item x="7"/>
        <item x="8"/>
        <item x="9"/>
        <item t="default"/>
      </items>
    </pivotField>
    <pivotField dataField="1" showAll="0"/>
    <pivotField showAll="0"/>
    <pivotField showAll="0"/>
  </pivotFields>
  <rowFields count="1">
    <field x="18"/>
  </rowFields>
  <rowItems count="9">
    <i>
      <x/>
    </i>
    <i>
      <x v="2"/>
    </i>
    <i>
      <x v="3"/>
    </i>
    <i>
      <x v="4"/>
    </i>
    <i>
      <x v="5"/>
    </i>
    <i>
      <x v="6"/>
    </i>
    <i>
      <x v="7"/>
    </i>
    <i>
      <x v="8"/>
    </i>
    <i t="grand">
      <x/>
    </i>
  </rowItems>
  <colItems count="1">
    <i/>
  </colItems>
  <dataFields count="1">
    <dataField name="Count of CUST_ID" fld="19" subtotal="count" baseField="18" baseItem="0"/>
  </dataFields>
  <chartFormats count="9">
    <chartFormat chart="38" format="10" series="1">
      <pivotArea type="data" outline="0" fieldPosition="0">
        <references count="1">
          <reference field="4294967294" count="1" selected="0">
            <x v="0"/>
          </reference>
        </references>
      </pivotArea>
    </chartFormat>
    <chartFormat chart="38" format="11">
      <pivotArea type="data" outline="0" fieldPosition="0">
        <references count="2">
          <reference field="4294967294" count="1" selected="0">
            <x v="0"/>
          </reference>
          <reference field="18" count="1" selected="0">
            <x v="0"/>
          </reference>
        </references>
      </pivotArea>
    </chartFormat>
    <chartFormat chart="38" format="12">
      <pivotArea type="data" outline="0" fieldPosition="0">
        <references count="2">
          <reference field="4294967294" count="1" selected="0">
            <x v="0"/>
          </reference>
          <reference field="18" count="1" selected="0">
            <x v="2"/>
          </reference>
        </references>
      </pivotArea>
    </chartFormat>
    <chartFormat chart="38" format="13">
      <pivotArea type="data" outline="0" fieldPosition="0">
        <references count="2">
          <reference field="4294967294" count="1" selected="0">
            <x v="0"/>
          </reference>
          <reference field="18" count="1" selected="0">
            <x v="3"/>
          </reference>
        </references>
      </pivotArea>
    </chartFormat>
    <chartFormat chart="38" format="14">
      <pivotArea type="data" outline="0" fieldPosition="0">
        <references count="2">
          <reference field="4294967294" count="1" selected="0">
            <x v="0"/>
          </reference>
          <reference field="18" count="1" selected="0">
            <x v="4"/>
          </reference>
        </references>
      </pivotArea>
    </chartFormat>
    <chartFormat chart="38" format="15">
      <pivotArea type="data" outline="0" fieldPosition="0">
        <references count="2">
          <reference field="4294967294" count="1" selected="0">
            <x v="0"/>
          </reference>
          <reference field="18" count="1" selected="0">
            <x v="5"/>
          </reference>
        </references>
      </pivotArea>
    </chartFormat>
    <chartFormat chart="38" format="16">
      <pivotArea type="data" outline="0" fieldPosition="0">
        <references count="2">
          <reference field="4294967294" count="1" selected="0">
            <x v="0"/>
          </reference>
          <reference field="18" count="1" selected="0">
            <x v="6"/>
          </reference>
        </references>
      </pivotArea>
    </chartFormat>
    <chartFormat chart="38" format="17">
      <pivotArea type="data" outline="0" fieldPosition="0">
        <references count="2">
          <reference field="4294967294" count="1" selected="0">
            <x v="0"/>
          </reference>
          <reference field="18" count="1" selected="0">
            <x v="7"/>
          </reference>
        </references>
      </pivotArea>
    </chartFormat>
    <chartFormat chart="38" format="18">
      <pivotArea type="data" outline="0" fieldPosition="0">
        <references count="2">
          <reference field="4294967294" count="1" selected="0">
            <x v="0"/>
          </reference>
          <reference field="18"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5D62FF-7CBE-447B-9D61-FD89DD46FC0C}"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reditCard/Gender">
  <location ref="T7:V24" firstHeaderRow="1" firstDataRow="1" firstDataCol="0"/>
  <pivotFields count="22">
    <pivotField showAll="0"/>
    <pivotField showAll="0"/>
    <pivotField showAll="0"/>
    <pivotField showAll="0">
      <items count="5">
        <item x="2"/>
        <item x="3"/>
        <item x="0"/>
        <item x="1"/>
        <item t="default"/>
      </items>
    </pivotField>
    <pivotField showAll="0">
      <items count="3">
        <item x="1"/>
        <item x="0"/>
        <item t="default"/>
      </items>
    </pivotField>
    <pivotField showAll="0"/>
    <pivotField showAll="0"/>
    <pivotField showAll="0"/>
    <pivotField showAll="0">
      <items count="8">
        <item x="5"/>
        <item x="4"/>
        <item x="1"/>
        <item x="2"/>
        <item x="6"/>
        <item x="0"/>
        <item x="3"/>
        <item t="default"/>
      </items>
    </pivotField>
    <pivotField showAll="0">
      <items count="8">
        <item x="5"/>
        <item x="4"/>
        <item x="1"/>
        <item x="6"/>
        <item x="0"/>
        <item x="2"/>
        <item x="3"/>
        <item t="default"/>
      </items>
    </pivotField>
    <pivotField showAll="0"/>
    <pivotField showAll="0"/>
    <pivotField showAll="0"/>
    <pivotField showAll="0">
      <items count="8">
        <item x="4"/>
        <item x="3"/>
        <item x="5"/>
        <item x="2"/>
        <item x="6"/>
        <item x="0"/>
        <item x="1"/>
        <item t="default"/>
      </items>
    </pivotField>
    <pivotField showAll="0">
      <items count="54">
        <item x="35"/>
        <item x="51"/>
        <item x="13"/>
        <item x="33"/>
        <item x="19"/>
        <item x="45"/>
        <item x="31"/>
        <item x="15"/>
        <item x="20"/>
        <item x="8"/>
        <item x="38"/>
        <item x="39"/>
        <item x="7"/>
        <item x="29"/>
        <item x="50"/>
        <item x="43"/>
        <item x="25"/>
        <item x="0"/>
        <item x="27"/>
        <item x="30"/>
        <item x="22"/>
        <item x="32"/>
        <item x="14"/>
        <item x="17"/>
        <item x="24"/>
        <item x="21"/>
        <item x="10"/>
        <item x="3"/>
        <item x="16"/>
        <item x="42"/>
        <item x="49"/>
        <item x="46"/>
        <item x="26"/>
        <item x="34"/>
        <item x="23"/>
        <item x="47"/>
        <item x="5"/>
        <item x="48"/>
        <item x="36"/>
        <item x="28"/>
        <item x="4"/>
        <item x="6"/>
        <item x="18"/>
        <item x="12"/>
        <item x="41"/>
        <item x="37"/>
        <item x="52"/>
        <item x="44"/>
        <item x="1"/>
        <item x="2"/>
        <item x="40"/>
        <item x="9"/>
        <item x="11"/>
        <item t="default"/>
      </items>
    </pivotField>
    <pivotField showAll="0"/>
    <pivotField showAll="0"/>
    <pivotField numFmtId="11" showAll="0">
      <items count="77">
        <item x="21"/>
        <item x="10"/>
        <item x="12"/>
        <item x="48"/>
        <item x="58"/>
        <item x="47"/>
        <item x="19"/>
        <item x="62"/>
        <item x="27"/>
        <item x="68"/>
        <item x="66"/>
        <item x="22"/>
        <item x="49"/>
        <item x="46"/>
        <item x="34"/>
        <item x="18"/>
        <item x="33"/>
        <item x="9"/>
        <item x="42"/>
        <item x="39"/>
        <item x="17"/>
        <item x="73"/>
        <item x="45"/>
        <item x="41"/>
        <item x="56"/>
        <item x="37"/>
        <item x="74"/>
        <item x="63"/>
        <item x="65"/>
        <item x="32"/>
        <item x="15"/>
        <item x="5"/>
        <item x="20"/>
        <item x="38"/>
        <item x="24"/>
        <item x="61"/>
        <item x="44"/>
        <item x="59"/>
        <item x="25"/>
        <item x="57"/>
        <item x="75"/>
        <item x="23"/>
        <item x="30"/>
        <item x="16"/>
        <item x="14"/>
        <item x="29"/>
        <item x="4"/>
        <item x="8"/>
        <item x="43"/>
        <item x="72"/>
        <item x="1"/>
        <item x="13"/>
        <item x="11"/>
        <item x="69"/>
        <item x="28"/>
        <item x="2"/>
        <item x="40"/>
        <item x="51"/>
        <item x="54"/>
        <item x="26"/>
        <item x="53"/>
        <item x="7"/>
        <item x="67"/>
        <item x="50"/>
        <item x="60"/>
        <item x="0"/>
        <item x="52"/>
        <item x="35"/>
        <item x="70"/>
        <item x="64"/>
        <item x="3"/>
        <item x="71"/>
        <item x="36"/>
        <item x="55"/>
        <item x="31"/>
        <item x="6"/>
        <item t="default"/>
      </items>
    </pivotField>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290C2B-07B8-46EE-9FBF-43DC31E0DC5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reditCard/Gender">
  <location ref="Q4:R25" firstHeaderRow="1" firstDataRow="1" firstDataCol="1"/>
  <pivotFields count="22">
    <pivotField showAll="0"/>
    <pivotField showAll="0"/>
    <pivotField showAll="0"/>
    <pivotField showAll="0">
      <items count="5">
        <item x="2"/>
        <item x="3"/>
        <item x="0"/>
        <item x="1"/>
        <item t="default"/>
      </items>
    </pivotField>
    <pivotField axis="axisRow" showAll="0">
      <items count="3">
        <item x="1"/>
        <item x="0"/>
        <item t="default"/>
      </items>
    </pivotField>
    <pivotField showAll="0"/>
    <pivotField showAll="0"/>
    <pivotField showAll="0"/>
    <pivotField showAll="0">
      <items count="8">
        <item x="5"/>
        <item x="4"/>
        <item x="1"/>
        <item x="2"/>
        <item x="6"/>
        <item x="0"/>
        <item x="3"/>
        <item t="default"/>
      </items>
    </pivotField>
    <pivotField showAll="0">
      <items count="8">
        <item x="5"/>
        <item x="4"/>
        <item x="1"/>
        <item x="6"/>
        <item x="0"/>
        <item x="2"/>
        <item x="3"/>
        <item t="default"/>
      </items>
    </pivotField>
    <pivotField showAll="0"/>
    <pivotField showAll="0"/>
    <pivotField showAll="0"/>
    <pivotField axis="axisRow" showAll="0">
      <items count="8">
        <item x="4"/>
        <item x="3"/>
        <item x="5"/>
        <item x="2"/>
        <item x="6"/>
        <item x="0"/>
        <item x="1"/>
        <item t="default"/>
      </items>
    </pivotField>
    <pivotField showAll="0">
      <items count="54">
        <item x="35"/>
        <item x="51"/>
        <item x="13"/>
        <item x="33"/>
        <item x="19"/>
        <item x="45"/>
        <item x="31"/>
        <item x="15"/>
        <item x="20"/>
        <item x="8"/>
        <item x="38"/>
        <item x="39"/>
        <item x="7"/>
        <item x="29"/>
        <item x="50"/>
        <item x="43"/>
        <item x="25"/>
        <item x="0"/>
        <item x="27"/>
        <item x="30"/>
        <item x="22"/>
        <item x="32"/>
        <item x="14"/>
        <item x="17"/>
        <item x="24"/>
        <item x="21"/>
        <item x="10"/>
        <item x="3"/>
        <item x="16"/>
        <item x="42"/>
        <item x="49"/>
        <item x="46"/>
        <item x="26"/>
        <item x="34"/>
        <item x="23"/>
        <item x="47"/>
        <item x="5"/>
        <item x="48"/>
        <item x="36"/>
        <item x="28"/>
        <item x="4"/>
        <item x="6"/>
        <item x="18"/>
        <item x="12"/>
        <item x="41"/>
        <item x="37"/>
        <item x="52"/>
        <item x="44"/>
        <item x="1"/>
        <item x="2"/>
        <item x="40"/>
        <item x="9"/>
        <item x="11"/>
        <item t="default"/>
      </items>
    </pivotField>
    <pivotField showAll="0"/>
    <pivotField showAll="0"/>
    <pivotField numFmtId="11" showAll="0">
      <items count="77">
        <item x="21"/>
        <item x="10"/>
        <item x="12"/>
        <item x="48"/>
        <item x="58"/>
        <item x="47"/>
        <item x="19"/>
        <item x="62"/>
        <item x="27"/>
        <item x="68"/>
        <item x="66"/>
        <item x="22"/>
        <item x="49"/>
        <item x="46"/>
        <item x="34"/>
        <item x="18"/>
        <item x="33"/>
        <item x="9"/>
        <item x="42"/>
        <item x="39"/>
        <item x="17"/>
        <item x="73"/>
        <item x="45"/>
        <item x="41"/>
        <item x="56"/>
        <item x="37"/>
        <item x="74"/>
        <item x="63"/>
        <item x="65"/>
        <item x="32"/>
        <item x="15"/>
        <item x="5"/>
        <item x="20"/>
        <item x="38"/>
        <item x="24"/>
        <item x="61"/>
        <item x="44"/>
        <item x="59"/>
        <item x="25"/>
        <item x="57"/>
        <item x="75"/>
        <item x="23"/>
        <item x="30"/>
        <item x="16"/>
        <item x="14"/>
        <item x="29"/>
        <item x="4"/>
        <item x="8"/>
        <item x="43"/>
        <item x="72"/>
        <item x="1"/>
        <item x="13"/>
        <item x="11"/>
        <item x="69"/>
        <item x="28"/>
        <item x="2"/>
        <item x="40"/>
        <item x="51"/>
        <item x="54"/>
        <item x="26"/>
        <item x="53"/>
        <item x="7"/>
        <item x="67"/>
        <item x="50"/>
        <item x="60"/>
        <item x="0"/>
        <item x="52"/>
        <item x="35"/>
        <item x="70"/>
        <item x="64"/>
        <item x="3"/>
        <item x="71"/>
        <item x="36"/>
        <item x="55"/>
        <item x="31"/>
        <item x="6"/>
        <item t="default"/>
      </items>
    </pivotField>
    <pivotField showAll="0"/>
    <pivotField dataField="1" showAll="0"/>
    <pivotField showAll="0"/>
    <pivotField showAll="0"/>
  </pivotFields>
  <rowFields count="2">
    <field x="13"/>
    <field x="4"/>
  </rowFields>
  <rowItems count="21">
    <i>
      <x/>
    </i>
    <i r="1">
      <x v="1"/>
    </i>
    <i>
      <x v="1"/>
    </i>
    <i r="1">
      <x/>
    </i>
    <i r="1">
      <x v="1"/>
    </i>
    <i>
      <x v="2"/>
    </i>
    <i r="1">
      <x/>
    </i>
    <i r="1">
      <x v="1"/>
    </i>
    <i>
      <x v="3"/>
    </i>
    <i r="1">
      <x/>
    </i>
    <i r="1">
      <x v="1"/>
    </i>
    <i>
      <x v="4"/>
    </i>
    <i r="1">
      <x/>
    </i>
    <i r="1">
      <x v="1"/>
    </i>
    <i>
      <x v="5"/>
    </i>
    <i r="1">
      <x/>
    </i>
    <i r="1">
      <x v="1"/>
    </i>
    <i>
      <x v="6"/>
    </i>
    <i r="1">
      <x/>
    </i>
    <i r="1">
      <x v="1"/>
    </i>
    <i t="grand">
      <x/>
    </i>
  </rowItems>
  <colItems count="1">
    <i/>
  </colItems>
  <dataFields count="1">
    <dataField name="Count of CUST_ID" fld="19" subtotal="count" baseField="13" baseItem="0"/>
  </dataField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DA1A28-FC9F-4C28-9CFB-6FB3F9D4706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CUSTOMER NAME ">
  <location ref="A2:B13" firstHeaderRow="1" firstDataRow="1" firstDataCol="1"/>
  <pivotFields count="22">
    <pivotField showAll="0"/>
    <pivotField axis="axisRow" showAll="0" measureFilter="1" sortType="descending">
      <items count="77">
        <item x="28"/>
        <item x="25"/>
        <item x="9"/>
        <item x="0"/>
        <item x="43"/>
        <item x="13"/>
        <item x="3"/>
        <item x="1"/>
        <item x="38"/>
        <item x="62"/>
        <item x="35"/>
        <item x="44"/>
        <item x="8"/>
        <item x="11"/>
        <item x="70"/>
        <item x="30"/>
        <item x="29"/>
        <item x="46"/>
        <item x="15"/>
        <item x="12"/>
        <item x="48"/>
        <item x="45"/>
        <item x="73"/>
        <item x="53"/>
        <item x="54"/>
        <item x="32"/>
        <item x="31"/>
        <item x="42"/>
        <item x="60"/>
        <item x="34"/>
        <item x="37"/>
        <item x="55"/>
        <item x="7"/>
        <item x="69"/>
        <item x="27"/>
        <item x="75"/>
        <item x="36"/>
        <item x="41"/>
        <item x="61"/>
        <item x="5"/>
        <item x="52"/>
        <item x="68"/>
        <item x="59"/>
        <item x="67"/>
        <item x="66"/>
        <item x="21"/>
        <item x="18"/>
        <item x="16"/>
        <item x="22"/>
        <item x="50"/>
        <item x="71"/>
        <item x="49"/>
        <item x="51"/>
        <item x="33"/>
        <item x="4"/>
        <item x="19"/>
        <item x="47"/>
        <item x="64"/>
        <item x="39"/>
        <item x="6"/>
        <item x="20"/>
        <item x="17"/>
        <item x="14"/>
        <item x="26"/>
        <item x="72"/>
        <item x="10"/>
        <item x="74"/>
        <item x="24"/>
        <item x="57"/>
        <item x="65"/>
        <item x="23"/>
        <item x="56"/>
        <item x="58"/>
        <item x="2"/>
        <item x="63"/>
        <item x="4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8">
        <item x="5"/>
        <item x="4"/>
        <item x="1"/>
        <item x="2"/>
        <item x="6"/>
        <item x="0"/>
        <item x="3"/>
        <item t="default"/>
      </items>
    </pivotField>
    <pivotField showAll="0"/>
    <pivotField showAll="0"/>
    <pivotField showAll="0"/>
    <pivotField showAll="0"/>
    <pivotField showAll="0"/>
    <pivotField showAll="0"/>
    <pivotField showAll="0"/>
    <pivotField showAll="0"/>
    <pivotField numFmtId="11" showAll="0"/>
    <pivotField showAll="0"/>
    <pivotField showAll="0"/>
    <pivotField showAll="0"/>
    <pivotField dataField="1" showAll="0"/>
  </pivotFields>
  <rowFields count="1">
    <field x="1"/>
  </rowFields>
  <rowItems count="11">
    <i>
      <x v="75"/>
    </i>
    <i>
      <x v="33"/>
    </i>
    <i>
      <x v="58"/>
    </i>
    <i>
      <x v="53"/>
    </i>
    <i>
      <x v="72"/>
    </i>
    <i>
      <x v="46"/>
    </i>
    <i>
      <x v="43"/>
    </i>
    <i>
      <x v="19"/>
    </i>
    <i>
      <x v="32"/>
    </i>
    <i>
      <x v="47"/>
    </i>
    <i t="grand">
      <x/>
    </i>
  </rowItems>
  <colItems count="1">
    <i/>
  </colItems>
  <dataFields count="1">
    <dataField name="Sum of Total Amount" fld="21"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9E2E0F0-EC75-4935-BA1E-6CAEF2A003C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SalesID">
  <location ref="N4:O58" firstHeaderRow="1" firstDataRow="1" firstDataCol="1"/>
  <pivotFields count="22">
    <pivotField showAll="0"/>
    <pivotField showAll="0"/>
    <pivotField showAll="0"/>
    <pivotField showAll="0"/>
    <pivotField showAll="0"/>
    <pivotField showAll="0"/>
    <pivotField showAll="0"/>
    <pivotField showAll="0"/>
    <pivotField showAll="0">
      <items count="8">
        <item x="5"/>
        <item x="4"/>
        <item x="1"/>
        <item x="2"/>
        <item x="6"/>
        <item x="0"/>
        <item x="3"/>
        <item t="default"/>
      </items>
    </pivotField>
    <pivotField showAll="0">
      <items count="8">
        <item x="5"/>
        <item x="4"/>
        <item x="1"/>
        <item x="6"/>
        <item x="0"/>
        <item x="2"/>
        <item x="3"/>
        <item t="default"/>
      </items>
    </pivotField>
    <pivotField showAll="0"/>
    <pivotField showAll="0"/>
    <pivotField showAll="0"/>
    <pivotField showAll="0">
      <items count="8">
        <item x="4"/>
        <item x="3"/>
        <item x="5"/>
        <item x="2"/>
        <item x="6"/>
        <item x="0"/>
        <item x="1"/>
        <item t="default"/>
      </items>
    </pivotField>
    <pivotField axis="axisRow" showAll="0">
      <items count="54">
        <item x="35"/>
        <item x="51"/>
        <item x="13"/>
        <item x="33"/>
        <item x="19"/>
        <item x="45"/>
        <item x="31"/>
        <item x="15"/>
        <item x="20"/>
        <item x="8"/>
        <item x="38"/>
        <item x="39"/>
        <item x="7"/>
        <item x="29"/>
        <item x="50"/>
        <item x="43"/>
        <item x="25"/>
        <item x="0"/>
        <item x="27"/>
        <item x="30"/>
        <item x="22"/>
        <item x="32"/>
        <item x="14"/>
        <item x="17"/>
        <item x="24"/>
        <item x="21"/>
        <item x="10"/>
        <item x="3"/>
        <item x="16"/>
        <item x="42"/>
        <item x="49"/>
        <item x="46"/>
        <item x="26"/>
        <item x="34"/>
        <item x="23"/>
        <item x="47"/>
        <item x="5"/>
        <item x="48"/>
        <item x="36"/>
        <item x="28"/>
        <item x="4"/>
        <item x="6"/>
        <item x="18"/>
        <item x="12"/>
        <item x="41"/>
        <item x="37"/>
        <item x="52"/>
        <item x="44"/>
        <item x="1"/>
        <item x="2"/>
        <item x="40"/>
        <item x="9"/>
        <item x="11"/>
        <item t="default"/>
      </items>
    </pivotField>
    <pivotField showAll="0"/>
    <pivotField showAll="0"/>
    <pivotField numFmtId="11" showAll="0">
      <items count="77">
        <item x="21"/>
        <item x="10"/>
        <item x="12"/>
        <item x="48"/>
        <item x="58"/>
        <item x="47"/>
        <item x="19"/>
        <item x="62"/>
        <item x="27"/>
        <item x="68"/>
        <item x="66"/>
        <item x="22"/>
        <item x="49"/>
        <item x="46"/>
        <item x="34"/>
        <item x="18"/>
        <item x="33"/>
        <item x="9"/>
        <item x="42"/>
        <item x="39"/>
        <item x="17"/>
        <item x="73"/>
        <item x="45"/>
        <item x="41"/>
        <item x="56"/>
        <item x="37"/>
        <item x="74"/>
        <item x="63"/>
        <item x="65"/>
        <item x="32"/>
        <item x="15"/>
        <item x="5"/>
        <item x="20"/>
        <item x="38"/>
        <item x="24"/>
        <item x="61"/>
        <item x="44"/>
        <item x="59"/>
        <item x="25"/>
        <item x="57"/>
        <item x="75"/>
        <item x="23"/>
        <item x="30"/>
        <item x="16"/>
        <item x="14"/>
        <item x="29"/>
        <item x="4"/>
        <item x="8"/>
        <item x="43"/>
        <item x="72"/>
        <item x="1"/>
        <item x="13"/>
        <item x="11"/>
        <item x="69"/>
        <item x="28"/>
        <item x="2"/>
        <item x="40"/>
        <item x="51"/>
        <item x="54"/>
        <item x="26"/>
        <item x="53"/>
        <item x="7"/>
        <item x="67"/>
        <item x="50"/>
        <item x="60"/>
        <item x="0"/>
        <item x="52"/>
        <item x="35"/>
        <item x="70"/>
        <item x="64"/>
        <item x="3"/>
        <item x="71"/>
        <item x="36"/>
        <item x="55"/>
        <item x="31"/>
        <item x="6"/>
        <item t="default"/>
      </items>
    </pivotField>
    <pivotField showAll="0"/>
    <pivotField showAll="0"/>
    <pivotField showAll="0"/>
    <pivotField dataField="1" showAll="0"/>
  </pivotFields>
  <rowFields count="1">
    <field x="14"/>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dataFields count="1">
    <dataField name="Sum of Total Amount" fld="21"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0C6F027-CFFE-4C13-9A5C-C7358DC80DE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reditCard Name">
  <location ref="J4:L12" firstHeaderRow="0" firstDataRow="1" firstDataCol="1"/>
  <pivotFields count="22">
    <pivotField showAll="0"/>
    <pivotField dataField="1" showAll="0"/>
    <pivotField showAll="0"/>
    <pivotField showAll="0"/>
    <pivotField showAll="0"/>
    <pivotField showAll="0"/>
    <pivotField showAll="0"/>
    <pivotField showAll="0"/>
    <pivotField showAll="0">
      <items count="8">
        <item x="5"/>
        <item x="4"/>
        <item x="1"/>
        <item x="2"/>
        <item x="6"/>
        <item x="0"/>
        <item x="3"/>
        <item t="default"/>
      </items>
    </pivotField>
    <pivotField showAll="0">
      <items count="8">
        <item x="5"/>
        <item x="4"/>
        <item x="1"/>
        <item x="6"/>
        <item x="0"/>
        <item x="2"/>
        <item x="3"/>
        <item t="default"/>
      </items>
    </pivotField>
    <pivotField showAll="0"/>
    <pivotField showAll="0"/>
    <pivotField showAll="0"/>
    <pivotField axis="axisRow" showAll="0">
      <items count="8">
        <item x="4"/>
        <item x="3"/>
        <item x="5"/>
        <item x="2"/>
        <item x="6"/>
        <item x="0"/>
        <item x="1"/>
        <item t="default"/>
      </items>
    </pivotField>
    <pivotField showAll="0"/>
    <pivotField showAll="0"/>
    <pivotField showAll="0"/>
    <pivotField numFmtId="11" showAll="0">
      <items count="77">
        <item x="21"/>
        <item x="10"/>
        <item x="12"/>
        <item x="48"/>
        <item x="58"/>
        <item x="47"/>
        <item x="19"/>
        <item x="62"/>
        <item x="27"/>
        <item x="68"/>
        <item x="66"/>
        <item x="22"/>
        <item x="49"/>
        <item x="46"/>
        <item x="34"/>
        <item x="18"/>
        <item x="33"/>
        <item x="9"/>
        <item x="42"/>
        <item x="39"/>
        <item x="17"/>
        <item x="73"/>
        <item x="45"/>
        <item x="41"/>
        <item x="56"/>
        <item x="37"/>
        <item x="74"/>
        <item x="63"/>
        <item x="65"/>
        <item x="32"/>
        <item x="15"/>
        <item x="5"/>
        <item x="20"/>
        <item x="38"/>
        <item x="24"/>
        <item x="61"/>
        <item x="44"/>
        <item x="59"/>
        <item x="25"/>
        <item x="57"/>
        <item x="75"/>
        <item x="23"/>
        <item x="30"/>
        <item x="16"/>
        <item x="14"/>
        <item x="29"/>
        <item x="4"/>
        <item x="8"/>
        <item x="43"/>
        <item x="72"/>
        <item x="1"/>
        <item x="13"/>
        <item x="11"/>
        <item x="69"/>
        <item x="28"/>
        <item x="2"/>
        <item x="40"/>
        <item x="51"/>
        <item x="54"/>
        <item x="26"/>
        <item x="53"/>
        <item x="7"/>
        <item x="67"/>
        <item x="50"/>
        <item x="60"/>
        <item x="0"/>
        <item x="52"/>
        <item x="35"/>
        <item x="70"/>
        <item x="64"/>
        <item x="3"/>
        <item x="71"/>
        <item x="36"/>
        <item x="55"/>
        <item x="31"/>
        <item x="6"/>
        <item t="default"/>
      </items>
    </pivotField>
    <pivotField showAll="0"/>
    <pivotField showAll="0"/>
    <pivotField showAll="0"/>
    <pivotField dataField="1" showAll="0"/>
  </pivotFields>
  <rowFields count="1">
    <field x="13"/>
  </rowFields>
  <rowItems count="8">
    <i>
      <x/>
    </i>
    <i>
      <x v="1"/>
    </i>
    <i>
      <x v="2"/>
    </i>
    <i>
      <x v="3"/>
    </i>
    <i>
      <x v="4"/>
    </i>
    <i>
      <x v="5"/>
    </i>
    <i>
      <x v="6"/>
    </i>
    <i t="grand">
      <x/>
    </i>
  </rowItems>
  <colFields count="1">
    <field x="-2"/>
  </colFields>
  <colItems count="2">
    <i>
      <x/>
    </i>
    <i i="1">
      <x v="1"/>
    </i>
  </colItems>
  <dataFields count="2">
    <dataField name="Count of CustomerName" fld="1" subtotal="count" baseField="0" baseItem="0"/>
    <dataField name="Sum of Total Amount" fld="21"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C3718E-7247-4CDD-A3C8-13A83722B4F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CreditCard /Country">
  <location ref="G4:H38" firstHeaderRow="1" firstDataRow="1" firstDataCol="1"/>
  <pivotFields count="22">
    <pivotField showAll="0"/>
    <pivotField showAll="0"/>
    <pivotField showAll="0"/>
    <pivotField showAll="0"/>
    <pivotField showAll="0"/>
    <pivotField showAll="0"/>
    <pivotField showAll="0"/>
    <pivotField showAll="0"/>
    <pivotField showAll="0">
      <items count="8">
        <item x="5"/>
        <item x="4"/>
        <item x="1"/>
        <item x="2"/>
        <item x="6"/>
        <item x="0"/>
        <item x="3"/>
        <item t="default"/>
      </items>
    </pivotField>
    <pivotField axis="axisRow" showAll="0">
      <items count="8">
        <item x="5"/>
        <item x="4"/>
        <item x="1"/>
        <item x="6"/>
        <item x="0"/>
        <item x="2"/>
        <item x="3"/>
        <item t="default"/>
      </items>
    </pivotField>
    <pivotField showAll="0"/>
    <pivotField showAll="0"/>
    <pivotField showAll="0"/>
    <pivotField axis="axisRow" showAll="0">
      <items count="8">
        <item x="4"/>
        <item x="3"/>
        <item x="5"/>
        <item x="2"/>
        <item x="6"/>
        <item x="0"/>
        <item x="1"/>
        <item t="default"/>
      </items>
    </pivotField>
    <pivotField showAll="0"/>
    <pivotField showAll="0"/>
    <pivotField showAll="0"/>
    <pivotField numFmtId="11" showAll="0">
      <items count="77">
        <item x="21"/>
        <item x="10"/>
        <item x="12"/>
        <item x="48"/>
        <item x="58"/>
        <item x="47"/>
        <item x="19"/>
        <item x="62"/>
        <item x="27"/>
        <item x="68"/>
        <item x="66"/>
        <item x="22"/>
        <item x="49"/>
        <item x="46"/>
        <item x="34"/>
        <item x="18"/>
        <item x="33"/>
        <item x="9"/>
        <item x="42"/>
        <item x="39"/>
        <item x="17"/>
        <item x="73"/>
        <item x="45"/>
        <item x="41"/>
        <item x="56"/>
        <item x="37"/>
        <item x="74"/>
        <item x="63"/>
        <item x="65"/>
        <item x="32"/>
        <item x="15"/>
        <item x="5"/>
        <item x="20"/>
        <item x="38"/>
        <item x="24"/>
        <item x="61"/>
        <item x="44"/>
        <item x="59"/>
        <item x="25"/>
        <item x="57"/>
        <item x="75"/>
        <item x="23"/>
        <item x="30"/>
        <item x="16"/>
        <item x="14"/>
        <item x="29"/>
        <item x="4"/>
        <item x="8"/>
        <item x="43"/>
        <item x="72"/>
        <item x="1"/>
        <item x="13"/>
        <item x="11"/>
        <item x="69"/>
        <item x="28"/>
        <item x="2"/>
        <item x="40"/>
        <item x="51"/>
        <item x="54"/>
        <item x="26"/>
        <item x="53"/>
        <item x="7"/>
        <item x="67"/>
        <item x="50"/>
        <item x="60"/>
        <item x="0"/>
        <item x="52"/>
        <item x="35"/>
        <item x="70"/>
        <item x="64"/>
        <item x="3"/>
        <item x="71"/>
        <item x="36"/>
        <item x="55"/>
        <item x="31"/>
        <item x="6"/>
        <item t="default"/>
      </items>
    </pivotField>
    <pivotField showAll="0"/>
    <pivotField showAll="0"/>
    <pivotField showAll="0"/>
    <pivotField dataField="1" showAll="0"/>
  </pivotFields>
  <rowFields count="2">
    <field x="9"/>
    <field x="13"/>
  </rowFields>
  <rowItems count="34">
    <i>
      <x/>
    </i>
    <i r="1">
      <x v="1"/>
    </i>
    <i r="1">
      <x v="2"/>
    </i>
    <i r="1">
      <x v="5"/>
    </i>
    <i>
      <x v="1"/>
    </i>
    <i r="1">
      <x v="1"/>
    </i>
    <i>
      <x v="2"/>
    </i>
    <i r="1">
      <x v="2"/>
    </i>
    <i r="1">
      <x v="3"/>
    </i>
    <i r="1">
      <x v="4"/>
    </i>
    <i r="1">
      <x v="6"/>
    </i>
    <i>
      <x v="3"/>
    </i>
    <i r="1">
      <x v="1"/>
    </i>
    <i r="1">
      <x v="5"/>
    </i>
    <i>
      <x v="4"/>
    </i>
    <i r="1">
      <x v="1"/>
    </i>
    <i r="1">
      <x v="2"/>
    </i>
    <i r="1">
      <x v="3"/>
    </i>
    <i r="1">
      <x v="4"/>
    </i>
    <i r="1">
      <x v="5"/>
    </i>
    <i r="1">
      <x v="6"/>
    </i>
    <i>
      <x v="5"/>
    </i>
    <i r="1">
      <x v="2"/>
    </i>
    <i r="1">
      <x v="3"/>
    </i>
    <i r="1">
      <x v="6"/>
    </i>
    <i>
      <x v="6"/>
    </i>
    <i r="1">
      <x/>
    </i>
    <i r="1">
      <x v="1"/>
    </i>
    <i r="1">
      <x v="2"/>
    </i>
    <i r="1">
      <x v="3"/>
    </i>
    <i r="1">
      <x v="4"/>
    </i>
    <i r="1">
      <x v="5"/>
    </i>
    <i r="1">
      <x v="6"/>
    </i>
    <i t="grand">
      <x/>
    </i>
  </rowItems>
  <colItems count="1">
    <i/>
  </colItems>
  <dataFields count="1">
    <dataField name="Sum of Total Amount" fld="21"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A7EA2F6-7326-4540-A1F1-B7A0E9CF858E}" name="PivotTable7"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Month">
  <location ref="J2:M15" firstHeaderRow="0" firstDataRow="1" firstDataCol="1"/>
  <pivotFields count="7">
    <pivotField showAll="0"/>
    <pivotField numFmtId="164" showAll="0"/>
    <pivotField axis="axisRow" showAll="0">
      <items count="13">
        <item x="4"/>
        <item x="1"/>
        <item x="8"/>
        <item x="7"/>
        <item x="2"/>
        <item x="5"/>
        <item x="0"/>
        <item x="9"/>
        <item x="10"/>
        <item x="6"/>
        <item x="11"/>
        <item x="3"/>
        <item t="default"/>
      </items>
    </pivotField>
    <pivotField showAll="0"/>
    <pivotField showAll="0"/>
    <pivotField showAll="0"/>
    <pivotField dataField="1" showAll="0"/>
  </pivotFields>
  <rowFields count="1">
    <field x="2"/>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Total Amount" fld="6" baseField="2" baseItem="0"/>
    <dataField name="%total from previous" fld="6" showDataAs="percentDiff" baseField="2" baseItem="1048828" numFmtId="10"/>
    <dataField name="%Difference from previous" fld="6" showDataAs="difference" baseField="2" baseItem="1048828"/>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CODE" xr10:uid="{607DD9F0-B7AB-4839-B9D0-CB0BA8BCFC5C}" sourceName="COUNTRY_CODE">
  <pivotTables>
    <pivotTable tabId="6" name="PivotTable1"/>
    <pivotTable tabId="6" name="PivotTable2"/>
    <pivotTable tabId="6" name="PivotTable4"/>
    <pivotTable tabId="6" name="PivotTable5"/>
    <pivotTable tabId="6" name="PivotTable6"/>
    <pivotTable tabId="6" name="PivotTable8"/>
    <pivotTable tabId="6" name="PivotTable25"/>
  </pivotTables>
  <data>
    <tabular pivotCacheId="1600324764">
      <items count="7">
        <i x="5" s="1"/>
        <i x="4" s="1"/>
        <i x="1" s="1"/>
        <i x="2" s="1"/>
        <i x="6" s="1"/>
        <i x="0" s="1"/>
        <i x="3"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_CODE" xr10:uid="{EA59E48C-D37E-43C9-BEF5-F7D92507819C}" cache="Slicer_COUNTRY_CODE" caption="COUNTRY_COD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5451EC-4656-45C5-A712-D2BABCB397A2}" name="Sdata" displayName="Sdata" ref="A1:V77" totalsRowShown="0" headerRowDxfId="101" dataDxfId="100">
  <autoFilter ref="A1:V77" xr:uid="{76C9DF80-E380-4A4C-AEA5-33DD97D9EF31}"/>
  <tableColumns count="22">
    <tableColumn id="1" xr3:uid="{37A45277-4D02-4207-8A12-1346B29AC98E}" name="First Name" dataDxfId="99"/>
    <tableColumn id="9" xr3:uid="{4E400207-F0E4-49DE-B9D5-33B464A5109D}" name="CustomerName" dataDxfId="98">
      <calculatedColumnFormula>(Sdata[[#This Row],[First Name]]&amp;" "&amp;Sdata[[#This Row],[Last Name]])</calculatedColumnFormula>
    </tableColumn>
    <tableColumn id="68" xr3:uid="{1CDAD630-3092-4B83-88CB-6B4FEEE60872}" name="Last Name" dataDxfId="97"/>
    <tableColumn id="2" xr3:uid="{3D4C0F68-40BA-46BF-9B39-B95943B76FEB}" name="Gender_Code" dataDxfId="96"/>
    <tableColumn id="13" xr3:uid="{7AEF2FD9-4F97-495F-BA02-A2FFC659C149}" name="Gender" dataDxfId="95">
      <calculatedColumnFormula>IF(Sdata[[#This Row],[Gender_Code]]="Mr.","M",IF(Sdata[[#This Row],[Gender_Code]]="Master.","M","F"))</calculatedColumnFormula>
    </tableColumn>
    <tableColumn id="3" xr3:uid="{E456D3DB-5B26-4A25-9E8E-B3D907DD12A1}" name="ADDRESS1" dataDxfId="94"/>
    <tableColumn id="4" xr3:uid="{5A565DCB-1E09-4D90-A81C-0A98BC76AC94}" name="CITY" dataDxfId="93"/>
    <tableColumn id="5" xr3:uid="{9DEAC05B-95BC-44BC-83D8-8B6F119BF3DA}" name="STATE" dataDxfId="92"/>
    <tableColumn id="6" xr3:uid="{F9DC7099-EFFE-4CBC-AE45-B08BFBCD2F64}" name="COUNTRY_CODE" dataDxfId="91"/>
    <tableColumn id="18" xr3:uid="{747E22A3-F529-493C-A9F8-76963766348F}" name="Country" dataDxfId="90">
      <calculatedColumnFormula>VLOOKUP(Sdata[COUNTRY_CODE],Table4[],2,0)</calculatedColumnFormula>
    </tableColumn>
    <tableColumn id="7" xr3:uid="{951CECF4-3268-4ACC-899A-0091155268E6}" name="POSTAL_CODE" dataDxfId="89"/>
    <tableColumn id="10" xr3:uid="{1F7415CB-9832-47F9-9797-72E13FDC57D3}" name="EMAIL_ADDRESS" dataDxfId="88"/>
    <tableColumn id="11" xr3:uid="{0AE6A3C9-8513-4B0C-A1A7-447C235276C1}" name="PHONE_NUMBER" dataDxfId="87"/>
    <tableColumn id="12" xr3:uid="{EB39F21F-C9C9-4572-84F6-7E729EC283C9}" name="CREDITCARD_TYPE" dataDxfId="86"/>
    <tableColumn id="14" xr3:uid="{1916E00E-EB24-406B-98FD-2555D826E0F7}" name="SALESMAN_ID" dataDxfId="85"/>
    <tableColumn id="15" xr3:uid="{BE7D417E-F115-4F02-B1C9-67A668E4D2C0}" name="NATIONALITY" dataDxfId="84"/>
    <tableColumn id="16" xr3:uid="{2A34FF6B-8964-4D1C-B166-68B723CB0867}" name="NATIONAL_ID" dataDxfId="83"/>
    <tableColumn id="17" xr3:uid="{DB859CBC-8974-432B-BAA7-7B09104D0029}" name="CREDITCARD_NUMBER" dataDxfId="82"/>
    <tableColumn id="8" xr3:uid="{42FDC49B-6461-4E46-9D71-E9E8D9A8D4F2}" name="Age" dataDxfId="81"/>
    <tableColumn id="19" xr3:uid="{93A9EC91-D69D-4481-AA5F-3FCFF71144CA}" name="CUST_ID" dataDxfId="80"/>
    <tableColumn id="20" xr3:uid="{25662F71-5607-42EC-8AA5-BEA5F87622F6}" name="Total Order Placed" dataDxfId="79">
      <calculatedColumnFormula>COUNTIF([1]!Sdata[CUST_ID],T:T)</calculatedColumnFormula>
    </tableColumn>
    <tableColumn id="21" xr3:uid="{0382D668-F5E9-49C5-8617-58C3D53F8B71}" name="Total Amount" dataDxfId="78">
      <calculatedColumnFormula>SUMIF([1]!Sdata[CUST_ID],T:T,[1]!Sdata[ORDER_VALUE])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4524036-3B9C-422E-BAE3-E43E1EF77399}" name="Table4" displayName="Table4" ref="A1:B8" totalsRowShown="0">
  <autoFilter ref="A1:B8" xr:uid="{D4524036-3B9C-422E-BAE3-E43E1EF77399}"/>
  <tableColumns count="2">
    <tableColumn id="1" xr3:uid="{90D79CDB-9853-452F-89D6-C177B97570ED}" name="COUNTRY_CODE" dataDxfId="77"/>
    <tableColumn id="2" xr3:uid="{AF8DF3FD-B762-4340-8632-CCCA01A04394}" name="Country "/>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A8855A5-F4BC-4E2D-BB36-9BFC3866BDDD}" name="Table6" displayName="Table6" ref="D1:E54" totalsRowShown="0">
  <autoFilter ref="D1:E54" xr:uid="{CA8855A5-F4BC-4E2D-BB36-9BFC3866BDDD}"/>
  <tableColumns count="2">
    <tableColumn id="1" xr3:uid="{0411F9AF-EE3B-4ECE-8BD1-6B1A75AC2C6E}" name="Sales ID" dataDxfId="76"/>
    <tableColumn id="2" xr3:uid="{21AD62FE-07A8-4D01-8DD9-2BBB9771AA82}" name="Sales Person Nam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DB981DB-814C-4810-B02B-24031F471357}" name="Table2" displayName="Table2" ref="G1:I77" totalsRowShown="0">
  <autoFilter ref="G1:I77" xr:uid="{CDB981DB-814C-4810-B02B-24031F471357}"/>
  <sortState xmlns:xlrd2="http://schemas.microsoft.com/office/spreadsheetml/2017/richdata2" ref="G2:I77">
    <sortCondition ref="G2:G77"/>
  </sortState>
  <tableColumns count="3">
    <tableColumn id="1" xr3:uid="{B1623459-BB0D-4BD3-B89A-6172492EE04F}" name="CUST_ID" dataDxfId="75"/>
    <tableColumn id="2" xr3:uid="{05BB590F-67E1-457C-A395-C5E11176DB65}" name="ORDER_SHIP_DATE" dataDxfId="74"/>
    <tableColumn id="3" xr3:uid="{655B2D27-E744-4319-A1F9-9541982C5D16}" name="MONTH">
      <calculatedColumnFormula>TEXT(H2:H77,"mmm")</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47E307E-1A6C-4121-B17B-ABB4A8AA6A99}" name="Sdata10" displayName="Sdata10" ref="A1:BH200" totalsRowShown="0" headerRowDxfId="61" dataDxfId="60">
  <autoFilter ref="A1:BH200" xr:uid="{A47E307E-1A6C-4121-B17B-ABB4A8AA6A99}"/>
  <tableColumns count="60">
    <tableColumn id="1" xr3:uid="{80825CEA-0425-4D3B-9514-9A0D5B73D1AA}" name="First Name" dataDxfId="59"/>
    <tableColumn id="68" xr3:uid="{EE979A6F-22CB-4F06-8C4B-5E6DFDDF9BAB}" name="Last Name" dataDxfId="58"/>
    <tableColumn id="2" xr3:uid="{54F40983-1AAD-46F1-A609-5FFDEF14BBCE}" name="Gender_Code" dataDxfId="57"/>
    <tableColumn id="3" xr3:uid="{654098F0-B76C-4A9F-86FD-8AA899BF9CBA}" name="ADDRESS1" dataDxfId="56"/>
    <tableColumn id="4" xr3:uid="{B67FBFB8-6763-4F5E-9474-B9490BF9CB56}" name="CITY" dataDxfId="55"/>
    <tableColumn id="5" xr3:uid="{A7804932-C989-4985-86D3-FBE33FB67FCE}" name="STATE" dataDxfId="54"/>
    <tableColumn id="6" xr3:uid="{AD9A56CA-7EDA-414C-A287-3BFEF8F2E5F9}" name="COUNTRY_CODE" dataDxfId="53"/>
    <tableColumn id="7" xr3:uid="{AD031D13-D72D-4B86-9CC8-F6A112E06711}" name="POSTAL_CODE" dataDxfId="52"/>
    <tableColumn id="10" xr3:uid="{4215B676-E234-4417-871A-6F78A84CA499}" name="EMAIL_ADDRESS" dataDxfId="51"/>
    <tableColumn id="11" xr3:uid="{CDA4EC51-9F2E-4177-8742-9A56598FF056}" name="PHONE_NUMBER" dataDxfId="50"/>
    <tableColumn id="12" xr3:uid="{A9BD74F2-326D-4D0F-8DE9-3BCBC4637A03}" name="CREDITCARD_TYPE" dataDxfId="49"/>
    <tableColumn id="14" xr3:uid="{9E9EAAFC-1D98-41F4-8F31-E88266930957}" name="SALESMAN_ID" dataDxfId="48"/>
    <tableColumn id="15" xr3:uid="{3B9DCB69-3CBD-4B01-84AF-69394FEA2930}" name="NATIONALITY" dataDxfId="47"/>
    <tableColumn id="16" xr3:uid="{F006AC14-2351-4C2A-99B3-72B91A2EBDA5}" name="NATIONAL_ID" dataDxfId="46"/>
    <tableColumn id="17" xr3:uid="{209F3E60-0EF3-4F03-B7CC-231335F451BC}" name="CREDITCARD_NUMBER" dataDxfId="45"/>
    <tableColumn id="19" xr3:uid="{D30B15E7-C6F2-450C-AA43-C2FAB9152BC3}" name="CUST_ID" dataDxfId="44"/>
    <tableColumn id="27" xr3:uid="{255E4AB8-032C-43BB-8FB3-00243FCB18D0}" name="AGE" dataDxfId="43"/>
    <tableColumn id="20" xr3:uid="{2EA67388-568D-4431-8540-B536B0A74D16}" name="ORDER_ID" dataDxfId="42"/>
    <tableColumn id="21" xr3:uid="{E901AFD5-3DB1-487D-A804-5B026F21C58A}" name="ORDER_DATE" dataDxfId="41"/>
    <tableColumn id="22" xr3:uid="{26A7B70D-85B8-45CD-BC87-79159E1D153C}" name="ORDER_TIME" dataDxfId="40"/>
    <tableColumn id="23" xr3:uid="{7187F3D8-DD73-493C-BD5A-EC02D48E42DC}" name="FREIGHT_CHARGES" dataDxfId="39"/>
    <tableColumn id="24" xr3:uid="{69ECD2EB-B65E-4D9C-93DE-CE5149723938}" name="ORDER_SALESMAN" dataDxfId="38"/>
    <tableColumn id="25" xr3:uid="{7C1C48AF-2E4E-401A-8F11-91C117A9911B}" name="ORDER_POSTED_DATE" dataDxfId="37"/>
    <tableColumn id="26" xr3:uid="{A835FE98-F6CB-4627-88A5-7F07984737A0}" name="ORDER_SHIP_DATE" dataDxfId="36"/>
    <tableColumn id="28" xr3:uid="{5322EA83-4252-4A68-9FC1-616557179D2C}" name="ORDER_VALUE" dataDxfId="35"/>
    <tableColumn id="29" xr3:uid="{3997193D-22F9-4DB5-AE3B-D4CB7006AEBD}" name="T_TYPE" dataDxfId="34"/>
    <tableColumn id="30" xr3:uid="{AFD835CD-C258-4225-848E-B47EFF5295C0}" name="PURCHASE_TOUCHPOINT" dataDxfId="33"/>
    <tableColumn id="31" xr3:uid="{6A2E9070-87FD-4B6F-BDFE-674AC508DC3C}" name="PURCHASE_STATUS" dataDxfId="32"/>
    <tableColumn id="32" xr3:uid="{AC79F1C6-9F23-48E2-A668-4A5CE795D91D}" name="ORDER_TYPE" dataDxfId="31"/>
    <tableColumn id="33" xr3:uid="{65E25821-84DC-4FC2-982B-A6C483F4BB2D}" name="GENERATION" dataDxfId="30"/>
    <tableColumn id="34" xr3:uid="{99D1830B-3380-4C92-A128-E5B11FEF6698}" name="Baby Food" dataDxfId="29"/>
    <tableColumn id="35" xr3:uid="{47E5A6CE-8B88-4AA4-B80B-81A10527D4D2}" name="Diapers" dataDxfId="28"/>
    <tableColumn id="36" xr3:uid="{34D8CD8D-2E12-4DD9-82C5-6AAE55B182BC}" name="Formula" dataDxfId="27"/>
    <tableColumn id="37" xr3:uid="{AB97956A-34ED-463A-9F18-1844ACC2FBE1}" name="Lotion" dataDxfId="26"/>
    <tableColumn id="38" xr3:uid="{60969A01-8159-47FF-AEBC-BD48BECD39B5}" name="Baby wash" dataDxfId="25"/>
    <tableColumn id="39" xr3:uid="{04824A98-54BE-451A-8297-0705103A90D0}" name="Wipes" dataDxfId="24"/>
    <tableColumn id="40" xr3:uid="{8D79C5F5-167F-40BC-A817-D9677E4C0D18}" name="Fresh Fruits" dataDxfId="23"/>
    <tableColumn id="41" xr3:uid="{2E759DFC-9B84-4602-B979-9E989E355607}" name="Fresh Vegetables" dataDxfId="22"/>
    <tableColumn id="42" xr3:uid="{19B376C4-7E88-46C2-8ABC-95D4D0D8CE10}" name="Beer" dataDxfId="21"/>
    <tableColumn id="43" xr3:uid="{0B648021-6D38-414B-9D5F-2C278BE9350A}" name="Wine" dataDxfId="20"/>
    <tableColumn id="44" xr3:uid="{9C9F2992-F146-4A0C-A6AF-A3C483BBAFAA}" name="Club Soda" dataDxfId="19"/>
    <tableColumn id="45" xr3:uid="{0CA74AD1-0994-4E35-BDF3-C9F9422FBDF5}" name="Sports Drink" dataDxfId="18"/>
    <tableColumn id="46" xr3:uid="{BAD65F46-87FC-45E0-8002-A851AF4C9739}" name="Chips" dataDxfId="17"/>
    <tableColumn id="47" xr3:uid="{1B4684FC-9AE0-443D-8FC6-078BCC33F1AF}" name="Popcorn" dataDxfId="16"/>
    <tableColumn id="48" xr3:uid="{0A4D5623-5094-4665-9077-3E91FDEC79B1}" name="Oatmeal" dataDxfId="15"/>
    <tableColumn id="49" xr3:uid="{48B428E7-3CFF-44D6-8A44-E8A9E40CB634}" name="Medicines" dataDxfId="14"/>
    <tableColumn id="50" xr3:uid="{B9F120D1-6AE2-4821-A83B-A29209762D95}" name="Canned Foods" dataDxfId="13"/>
    <tableColumn id="51" xr3:uid="{27069A80-2A69-454A-A26C-8A7A37250113}" name="Cigarettes" dataDxfId="12"/>
    <tableColumn id="52" xr3:uid="{254725B8-559D-424C-A640-BB461F915528}" name="Cheese" dataDxfId="11"/>
    <tableColumn id="53" xr3:uid="{3506D3BB-82AB-42AF-BB9C-8087490943DE}" name="Cleaning Products" dataDxfId="10"/>
    <tableColumn id="54" xr3:uid="{27B34909-AEA2-4C20-8FFF-572E15E4BC60}" name="Condiments" dataDxfId="9"/>
    <tableColumn id="55" xr3:uid="{5628D41C-115D-413D-AE96-69A7B79B91D9}" name="Frozen Foods" dataDxfId="8"/>
    <tableColumn id="56" xr3:uid="{FEA5D115-4EF3-4F59-BBFB-89CAE974A088}" name="Kitchen Items" dataDxfId="7"/>
    <tableColumn id="57" xr3:uid="{8C1EC987-5C66-459F-A32D-53032FA92C26}" name="Meat" dataDxfId="6"/>
    <tableColumn id="58" xr3:uid="{324DAD65-9762-4B74-B265-0F08EE00D835}" name="Office Supplies" dataDxfId="5"/>
    <tableColumn id="59" xr3:uid="{46C7003D-9539-4486-941E-B6071DEF71CF}" name="Personal Care" dataDxfId="4"/>
    <tableColumn id="60" xr3:uid="{729F8E30-D53F-4ADD-931B-D1DE6BDDB326}" name="Pet Supplies" dataDxfId="3"/>
    <tableColumn id="61" xr3:uid="{42168707-B647-4569-A94D-06C588AE4DF8}" name="Sea Food" dataDxfId="2"/>
    <tableColumn id="62" xr3:uid="{A1637F04-9FE6-4ADE-A665-AF961CD829DE}" name="Spices" dataDxfId="1"/>
    <tableColumn id="64" xr3:uid="{2F5F7134-3CFA-44AB-A4F5-708530383DEC}" name="Product Count" dataDxfId="0">
      <calculatedColumnFormula>SUM(Sdata10[[#This Row],[Baby Food]:[Spices]])</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F2E917A-E504-4AD9-BF29-D70A9637F763}" name="Table8" displayName="Table8" ref="A1:G77" totalsRowShown="0" dataDxfId="65" tableBorderDxfId="73">
  <autoFilter ref="A1:G77" xr:uid="{EF2E917A-E504-4AD9-BF29-D70A9637F763}"/>
  <tableColumns count="7">
    <tableColumn id="1" xr3:uid="{0C9B41BE-C0F5-48DC-BDB5-2BDF328946FD}" name="CUSTOMER ID" dataDxfId="72"/>
    <tableColumn id="2" xr3:uid="{C528E64E-4E6C-4E48-AC11-CC197B858570}" name="DATE" dataDxfId="71"/>
    <tableColumn id="3" xr3:uid="{91756FC9-13AC-494B-89F6-D95C94AD7EDB}" name="MONTHS" dataDxfId="70">
      <calculatedColumnFormula>TEXT(B2:B200,"mmm")</calculatedColumnFormula>
    </tableColumn>
    <tableColumn id="4" xr3:uid="{39D3F9F2-B444-448B-BF66-9FC4653E8202}" name="CUSTOMER NAME" dataDxfId="69">
      <calculatedColumnFormula>(Sdata[[#This Row],[First Name]]&amp;" "&amp;Sdata[[#This Row],[Last Name]])</calculatedColumnFormula>
    </tableColumn>
    <tableColumn id="6" xr3:uid="{4ADEBB46-823C-47FC-A236-7133C3B65246}" name="CITY" dataDxfId="68">
      <calculatedColumnFormula>VLOOKUP(Sdata[COUNTRY_CODE],Table4[],2,0)</calculatedColumnFormula>
    </tableColumn>
    <tableColumn id="7" xr3:uid="{2D59BD84-49B7-4387-93D0-F6E75FAC1623}" name="CUST ID" dataDxfId="67"/>
    <tableColumn id="8" xr3:uid="{4CCD08B3-02C4-4F96-A330-E5F8397221F3}" name="Total Amount" dataDxfId="66">
      <calculatedColumnFormula>SUMIF([1]!Sdata[CUST_ID],F:F,[1]!Sdata[ORDER_VALUE])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AFFAD-59B0-4B48-846C-5B4D86EC1596}">
  <dimension ref="A2:V58"/>
  <sheetViews>
    <sheetView showGridLines="0" zoomScale="78" zoomScaleNormal="115" workbookViewId="0">
      <selection activeCell="U11" sqref="U11"/>
    </sheetView>
  </sheetViews>
  <sheetFormatPr defaultRowHeight="14.5" x14ac:dyDescent="0.35"/>
  <cols>
    <col min="1" max="1" width="19.54296875" bestFit="1" customWidth="1"/>
    <col min="2" max="2" width="18.81640625" bestFit="1" customWidth="1"/>
    <col min="4" max="4" width="10.7265625" bestFit="1" customWidth="1"/>
    <col min="5" max="5" width="15.7265625" bestFit="1" customWidth="1"/>
    <col min="6" max="6" width="21.90625" bestFit="1" customWidth="1"/>
    <col min="7" max="7" width="20.6328125" bestFit="1" customWidth="1"/>
    <col min="8" max="8" width="18.81640625" bestFit="1" customWidth="1"/>
    <col min="9" max="9" width="16.453125" bestFit="1" customWidth="1"/>
    <col min="10" max="10" width="18.1796875" bestFit="1" customWidth="1"/>
    <col min="11" max="11" width="21.90625" bestFit="1" customWidth="1"/>
    <col min="12" max="12" width="18.81640625" bestFit="1" customWidth="1"/>
    <col min="13" max="13" width="12.7265625" bestFit="1" customWidth="1"/>
    <col min="14" max="14" width="10.7265625" bestFit="1" customWidth="1"/>
    <col min="15" max="16" width="18.81640625" bestFit="1" customWidth="1"/>
    <col min="17" max="17" width="17.453125" bestFit="1" customWidth="1"/>
    <col min="18" max="18" width="15.7265625" bestFit="1" customWidth="1"/>
    <col min="19" max="19" width="12.36328125" bestFit="1" customWidth="1"/>
    <col min="20" max="20" width="19.81640625" bestFit="1" customWidth="1"/>
    <col min="21" max="21" width="15.7265625" bestFit="1" customWidth="1"/>
    <col min="23" max="23" width="18" bestFit="1" customWidth="1"/>
    <col min="24" max="24" width="14.81640625" bestFit="1" customWidth="1"/>
    <col min="25" max="25" width="20.1796875" bestFit="1" customWidth="1"/>
  </cols>
  <sheetData>
    <row r="2" spans="1:22" x14ac:dyDescent="0.35">
      <c r="A2" s="7" t="s">
        <v>669</v>
      </c>
      <c r="B2" t="s">
        <v>615</v>
      </c>
    </row>
    <row r="3" spans="1:22" x14ac:dyDescent="0.35">
      <c r="A3" s="8" t="s">
        <v>668</v>
      </c>
      <c r="B3">
        <v>1268.6399999999999</v>
      </c>
    </row>
    <row r="4" spans="1:22" x14ac:dyDescent="0.35">
      <c r="A4" s="8" t="s">
        <v>662</v>
      </c>
      <c r="B4">
        <v>1185.3400000000001</v>
      </c>
      <c r="D4" s="7" t="s">
        <v>671</v>
      </c>
      <c r="E4" t="s">
        <v>659</v>
      </c>
      <c r="G4" s="7" t="s">
        <v>672</v>
      </c>
      <c r="H4" t="s">
        <v>615</v>
      </c>
      <c r="J4" s="7" t="s">
        <v>673</v>
      </c>
      <c r="K4" t="s">
        <v>616</v>
      </c>
      <c r="L4" t="s">
        <v>615</v>
      </c>
      <c r="N4" s="7" t="s">
        <v>674</v>
      </c>
      <c r="O4" t="s">
        <v>615</v>
      </c>
      <c r="Q4" s="7" t="s">
        <v>675</v>
      </c>
      <c r="R4" t="s">
        <v>659</v>
      </c>
    </row>
    <row r="5" spans="1:22" x14ac:dyDescent="0.35">
      <c r="A5" s="8" t="s">
        <v>666</v>
      </c>
      <c r="B5">
        <v>891.83999999999992</v>
      </c>
      <c r="D5" s="8" t="s">
        <v>652</v>
      </c>
      <c r="E5">
        <v>11</v>
      </c>
      <c r="G5" s="8" t="s">
        <v>572</v>
      </c>
      <c r="H5">
        <v>1984.6100000000001</v>
      </c>
      <c r="J5" s="8" t="s">
        <v>112</v>
      </c>
      <c r="K5">
        <v>1</v>
      </c>
      <c r="L5">
        <v>195.91</v>
      </c>
      <c r="N5" s="8" t="s">
        <v>50</v>
      </c>
      <c r="O5">
        <v>51.26</v>
      </c>
      <c r="Q5" s="8" t="s">
        <v>112</v>
      </c>
      <c r="R5">
        <v>1</v>
      </c>
    </row>
    <row r="6" spans="1:22" x14ac:dyDescent="0.35">
      <c r="A6" s="8" t="s">
        <v>613</v>
      </c>
      <c r="B6">
        <v>891.47</v>
      </c>
      <c r="D6" s="8" t="s">
        <v>653</v>
      </c>
      <c r="E6">
        <v>4</v>
      </c>
      <c r="G6" s="9" t="s">
        <v>75</v>
      </c>
      <c r="H6">
        <v>1072.9000000000001</v>
      </c>
      <c r="J6" s="8" t="s">
        <v>75</v>
      </c>
      <c r="K6">
        <v>16</v>
      </c>
      <c r="L6">
        <v>3051.6600000000003</v>
      </c>
      <c r="N6" s="8" t="s">
        <v>527</v>
      </c>
      <c r="O6">
        <v>1185.3400000000001</v>
      </c>
      <c r="Q6" s="9" t="s">
        <v>649</v>
      </c>
      <c r="R6">
        <v>1</v>
      </c>
    </row>
    <row r="7" spans="1:22" x14ac:dyDescent="0.35">
      <c r="A7" s="8" t="s">
        <v>667</v>
      </c>
      <c r="B7">
        <v>801.18</v>
      </c>
      <c r="D7" s="8" t="s">
        <v>670</v>
      </c>
      <c r="E7">
        <v>10</v>
      </c>
      <c r="G7" s="9" t="s">
        <v>123</v>
      </c>
      <c r="H7">
        <v>878.72</v>
      </c>
      <c r="J7" s="8" t="s">
        <v>123</v>
      </c>
      <c r="K7">
        <v>16</v>
      </c>
      <c r="L7">
        <v>5394.4000000000005</v>
      </c>
      <c r="N7" s="8" t="s">
        <v>146</v>
      </c>
      <c r="O7">
        <v>435.87</v>
      </c>
      <c r="Q7" s="8" t="s">
        <v>75</v>
      </c>
      <c r="R7">
        <v>16</v>
      </c>
      <c r="T7" s="12"/>
      <c r="U7" s="13"/>
      <c r="V7" s="14"/>
    </row>
    <row r="8" spans="1:22" x14ac:dyDescent="0.35">
      <c r="A8" s="8" t="s">
        <v>664</v>
      </c>
      <c r="B8">
        <v>788.25</v>
      </c>
      <c r="D8" s="8" t="s">
        <v>654</v>
      </c>
      <c r="E8">
        <v>11</v>
      </c>
      <c r="G8" s="9" t="s">
        <v>25</v>
      </c>
      <c r="H8">
        <v>32.99</v>
      </c>
      <c r="J8" s="8" t="s">
        <v>57</v>
      </c>
      <c r="K8">
        <v>10</v>
      </c>
      <c r="L8">
        <v>1731.95</v>
      </c>
      <c r="N8" s="8" t="s">
        <v>330</v>
      </c>
      <c r="O8">
        <v>449.2</v>
      </c>
      <c r="Q8" s="9" t="s">
        <v>650</v>
      </c>
      <c r="R8">
        <v>9</v>
      </c>
      <c r="T8" s="15"/>
      <c r="U8" s="16"/>
      <c r="V8" s="17"/>
    </row>
    <row r="9" spans="1:22" x14ac:dyDescent="0.35">
      <c r="A9" s="8" t="s">
        <v>663</v>
      </c>
      <c r="B9">
        <v>746.40000000000009</v>
      </c>
      <c r="D9" s="8" t="s">
        <v>655</v>
      </c>
      <c r="E9">
        <v>12</v>
      </c>
      <c r="G9" s="8" t="s">
        <v>571</v>
      </c>
      <c r="H9">
        <v>20.37</v>
      </c>
      <c r="J9" s="8" t="s">
        <v>155</v>
      </c>
      <c r="K9">
        <v>12</v>
      </c>
      <c r="L9">
        <v>2749.0899999999997</v>
      </c>
      <c r="N9" s="8" t="s">
        <v>115</v>
      </c>
      <c r="O9">
        <v>1366.6</v>
      </c>
      <c r="Q9" s="9" t="s">
        <v>649</v>
      </c>
      <c r="R9">
        <v>7</v>
      </c>
      <c r="T9" s="15"/>
      <c r="U9" s="16"/>
      <c r="V9" s="17"/>
    </row>
    <row r="10" spans="1:22" x14ac:dyDescent="0.35">
      <c r="A10" s="8" t="s">
        <v>660</v>
      </c>
      <c r="B10">
        <v>710.77</v>
      </c>
      <c r="D10" s="8" t="s">
        <v>656</v>
      </c>
      <c r="E10">
        <v>10</v>
      </c>
      <c r="G10" s="9" t="s">
        <v>75</v>
      </c>
      <c r="H10">
        <v>20.37</v>
      </c>
      <c r="J10" s="8" t="s">
        <v>25</v>
      </c>
      <c r="K10">
        <v>5</v>
      </c>
      <c r="L10">
        <v>2163.17</v>
      </c>
      <c r="N10" s="8" t="s">
        <v>451</v>
      </c>
      <c r="O10">
        <v>61.08</v>
      </c>
      <c r="Q10" s="8" t="s">
        <v>123</v>
      </c>
      <c r="R10">
        <v>16</v>
      </c>
      <c r="T10" s="15"/>
      <c r="U10" s="16"/>
      <c r="V10" s="17"/>
    </row>
    <row r="11" spans="1:22" x14ac:dyDescent="0.35">
      <c r="A11" s="8" t="s">
        <v>661</v>
      </c>
      <c r="B11">
        <v>624.85</v>
      </c>
      <c r="D11" s="8" t="s">
        <v>657</v>
      </c>
      <c r="E11">
        <v>9</v>
      </c>
      <c r="G11" s="8" t="s">
        <v>568</v>
      </c>
      <c r="H11">
        <v>533.09999999999991</v>
      </c>
      <c r="J11" s="8" t="s">
        <v>38</v>
      </c>
      <c r="K11">
        <v>16</v>
      </c>
      <c r="L11">
        <v>4916.92</v>
      </c>
      <c r="N11" s="8" t="s">
        <v>126</v>
      </c>
      <c r="O11">
        <v>267.24</v>
      </c>
      <c r="Q11" s="9" t="s">
        <v>650</v>
      </c>
      <c r="R11">
        <v>9</v>
      </c>
      <c r="T11" s="15"/>
      <c r="U11" s="16"/>
      <c r="V11" s="17"/>
    </row>
    <row r="12" spans="1:22" x14ac:dyDescent="0.35">
      <c r="A12" s="8" t="s">
        <v>665</v>
      </c>
      <c r="B12">
        <v>560</v>
      </c>
      <c r="D12" s="8" t="s">
        <v>658</v>
      </c>
      <c r="E12">
        <v>9</v>
      </c>
      <c r="G12" s="9" t="s">
        <v>123</v>
      </c>
      <c r="H12">
        <v>266.65999999999997</v>
      </c>
      <c r="J12" s="8" t="s">
        <v>614</v>
      </c>
      <c r="K12">
        <v>76</v>
      </c>
      <c r="L12">
        <v>20203.100000000002</v>
      </c>
      <c r="N12" s="8" t="s">
        <v>167</v>
      </c>
      <c r="O12">
        <v>69.63000000000001</v>
      </c>
      <c r="Q12" s="9" t="s">
        <v>649</v>
      </c>
      <c r="R12">
        <v>7</v>
      </c>
      <c r="T12" s="15"/>
      <c r="U12" s="16"/>
      <c r="V12" s="17"/>
    </row>
    <row r="13" spans="1:22" x14ac:dyDescent="0.35">
      <c r="A13" s="8" t="s">
        <v>614</v>
      </c>
      <c r="B13">
        <v>8468.7400000000016</v>
      </c>
      <c r="D13" s="8" t="s">
        <v>614</v>
      </c>
      <c r="E13">
        <v>76</v>
      </c>
      <c r="G13" s="9" t="s">
        <v>57</v>
      </c>
      <c r="H13">
        <v>100.5</v>
      </c>
      <c r="N13" s="8" t="s">
        <v>225</v>
      </c>
      <c r="O13">
        <v>53.32</v>
      </c>
      <c r="Q13" s="8" t="s">
        <v>57</v>
      </c>
      <c r="R13">
        <v>10</v>
      </c>
      <c r="T13" s="15"/>
      <c r="U13" s="16"/>
      <c r="V13" s="17"/>
    </row>
    <row r="14" spans="1:22" x14ac:dyDescent="0.35">
      <c r="G14" s="9" t="s">
        <v>155</v>
      </c>
      <c r="H14">
        <v>100.14</v>
      </c>
      <c r="N14" s="8" t="s">
        <v>102</v>
      </c>
      <c r="O14">
        <v>990.78999999999985</v>
      </c>
      <c r="Q14" s="9" t="s">
        <v>650</v>
      </c>
      <c r="R14">
        <v>3</v>
      </c>
      <c r="T14" s="15"/>
      <c r="U14" s="16"/>
      <c r="V14" s="17"/>
    </row>
    <row r="15" spans="1:22" x14ac:dyDescent="0.35">
      <c r="G15" s="9" t="s">
        <v>38</v>
      </c>
      <c r="H15">
        <v>65.8</v>
      </c>
      <c r="N15" s="8" t="s">
        <v>400</v>
      </c>
      <c r="O15">
        <v>431.39</v>
      </c>
      <c r="Q15" s="9" t="s">
        <v>649</v>
      </c>
      <c r="R15">
        <v>7</v>
      </c>
      <c r="T15" s="15"/>
      <c r="U15" s="16"/>
      <c r="V15" s="17"/>
    </row>
    <row r="16" spans="1:22" x14ac:dyDescent="0.35">
      <c r="G16" s="8" t="s">
        <v>573</v>
      </c>
      <c r="H16">
        <v>1638.24</v>
      </c>
      <c r="N16" s="8" t="s">
        <v>116</v>
      </c>
      <c r="O16">
        <v>79.739999999999995</v>
      </c>
      <c r="Q16" s="8" t="s">
        <v>155</v>
      </c>
      <c r="R16">
        <v>12</v>
      </c>
      <c r="T16" s="15"/>
      <c r="U16" s="16"/>
      <c r="V16" s="17"/>
    </row>
    <row r="17" spans="7:22" x14ac:dyDescent="0.35">
      <c r="G17" s="9" t="s">
        <v>75</v>
      </c>
      <c r="H17">
        <v>891.83999999999992</v>
      </c>
      <c r="N17" s="8" t="s">
        <v>78</v>
      </c>
      <c r="O17">
        <v>793.77</v>
      </c>
      <c r="Q17" s="9" t="s">
        <v>650</v>
      </c>
      <c r="R17">
        <v>4</v>
      </c>
      <c r="T17" s="15"/>
      <c r="U17" s="16"/>
      <c r="V17" s="17"/>
    </row>
    <row r="18" spans="7:22" x14ac:dyDescent="0.35">
      <c r="G18" s="9" t="s">
        <v>25</v>
      </c>
      <c r="H18">
        <v>746.40000000000009</v>
      </c>
      <c r="N18" s="8" t="s">
        <v>49</v>
      </c>
      <c r="O18">
        <v>129.82</v>
      </c>
      <c r="Q18" s="9" t="s">
        <v>649</v>
      </c>
      <c r="R18">
        <v>8</v>
      </c>
      <c r="T18" s="15"/>
      <c r="U18" s="16"/>
      <c r="V18" s="17"/>
    </row>
    <row r="19" spans="7:22" x14ac:dyDescent="0.35">
      <c r="G19" s="8" t="s">
        <v>567</v>
      </c>
      <c r="H19">
        <v>3237.35</v>
      </c>
      <c r="N19" s="8" t="s">
        <v>515</v>
      </c>
      <c r="O19">
        <v>746.40000000000009</v>
      </c>
      <c r="Q19" s="8" t="s">
        <v>25</v>
      </c>
      <c r="R19">
        <v>5</v>
      </c>
      <c r="T19" s="15"/>
      <c r="U19" s="16"/>
      <c r="V19" s="17"/>
    </row>
    <row r="20" spans="7:22" x14ac:dyDescent="0.35">
      <c r="G20" s="9" t="s">
        <v>75</v>
      </c>
      <c r="H20">
        <v>617.20000000000005</v>
      </c>
      <c r="N20" s="8" t="s">
        <v>438</v>
      </c>
      <c r="O20">
        <v>305.89</v>
      </c>
      <c r="Q20" s="9" t="s">
        <v>650</v>
      </c>
      <c r="R20">
        <v>2</v>
      </c>
      <c r="T20" s="15"/>
      <c r="U20" s="16"/>
      <c r="V20" s="17"/>
    </row>
    <row r="21" spans="7:22" x14ac:dyDescent="0.35">
      <c r="G21" s="9" t="s">
        <v>123</v>
      </c>
      <c r="H21">
        <v>255.57999999999998</v>
      </c>
      <c r="N21" s="8" t="s">
        <v>266</v>
      </c>
      <c r="O21">
        <v>1412.68</v>
      </c>
      <c r="Q21" s="9" t="s">
        <v>649</v>
      </c>
      <c r="R21">
        <v>3</v>
      </c>
      <c r="T21" s="15"/>
      <c r="U21" s="16"/>
      <c r="V21" s="17"/>
    </row>
    <row r="22" spans="7:22" x14ac:dyDescent="0.35">
      <c r="G22" s="9" t="s">
        <v>57</v>
      </c>
      <c r="H22">
        <v>566.66999999999996</v>
      </c>
      <c r="N22" s="8" t="s">
        <v>26</v>
      </c>
      <c r="O22">
        <v>397.95000000000005</v>
      </c>
      <c r="Q22" s="8" t="s">
        <v>38</v>
      </c>
      <c r="R22">
        <v>16</v>
      </c>
      <c r="T22" s="15"/>
      <c r="U22" s="16"/>
      <c r="V22" s="17"/>
    </row>
    <row r="23" spans="7:22" x14ac:dyDescent="0.35">
      <c r="G23" s="9" t="s">
        <v>155</v>
      </c>
      <c r="H23">
        <v>846.35</v>
      </c>
      <c r="N23" s="8" t="s">
        <v>277</v>
      </c>
      <c r="O23">
        <v>137.28</v>
      </c>
      <c r="Q23" s="9" t="s">
        <v>650</v>
      </c>
      <c r="R23">
        <v>7</v>
      </c>
      <c r="T23" s="15"/>
      <c r="U23" s="16"/>
      <c r="V23" s="17"/>
    </row>
    <row r="24" spans="7:22" x14ac:dyDescent="0.35">
      <c r="G24" s="9" t="s">
        <v>25</v>
      </c>
      <c r="H24">
        <v>288.15000000000003</v>
      </c>
      <c r="N24" s="8" t="s">
        <v>41</v>
      </c>
      <c r="O24">
        <v>472.97</v>
      </c>
      <c r="Q24" s="9" t="s">
        <v>649</v>
      </c>
      <c r="R24">
        <v>9</v>
      </c>
      <c r="T24" s="18"/>
      <c r="U24" s="19"/>
      <c r="V24" s="20"/>
    </row>
    <row r="25" spans="7:22" x14ac:dyDescent="0.35">
      <c r="G25" s="9" t="s">
        <v>38</v>
      </c>
      <c r="H25">
        <v>663.4</v>
      </c>
      <c r="N25" s="8" t="s">
        <v>243</v>
      </c>
      <c r="O25">
        <v>39.74</v>
      </c>
      <c r="Q25" s="8" t="s">
        <v>614</v>
      </c>
      <c r="R25">
        <v>76</v>
      </c>
    </row>
    <row r="26" spans="7:22" x14ac:dyDescent="0.35">
      <c r="G26" s="8" t="s">
        <v>569</v>
      </c>
      <c r="H26">
        <v>1434.17</v>
      </c>
      <c r="N26" s="8" t="s">
        <v>176</v>
      </c>
      <c r="O26">
        <v>84.76</v>
      </c>
    </row>
    <row r="27" spans="7:22" x14ac:dyDescent="0.35">
      <c r="G27" s="9" t="s">
        <v>123</v>
      </c>
      <c r="H27">
        <v>385.19000000000005</v>
      </c>
      <c r="N27" s="8" t="s">
        <v>156</v>
      </c>
      <c r="O27">
        <v>519.73</v>
      </c>
    </row>
    <row r="28" spans="7:22" x14ac:dyDescent="0.35">
      <c r="G28" s="9" t="s">
        <v>57</v>
      </c>
      <c r="H28">
        <v>310.57</v>
      </c>
      <c r="N28" s="8" t="s">
        <v>185</v>
      </c>
      <c r="O28">
        <v>104.8</v>
      </c>
    </row>
    <row r="29" spans="7:22" x14ac:dyDescent="0.35">
      <c r="G29" s="9" t="s">
        <v>38</v>
      </c>
      <c r="H29">
        <v>738.41</v>
      </c>
      <c r="N29" s="8" t="s">
        <v>104</v>
      </c>
      <c r="O29">
        <v>33.28</v>
      </c>
    </row>
    <row r="30" spans="7:22" x14ac:dyDescent="0.35">
      <c r="G30" s="8" t="s">
        <v>570</v>
      </c>
      <c r="H30">
        <v>11355.26</v>
      </c>
      <c r="N30" s="8" t="s">
        <v>234</v>
      </c>
      <c r="O30">
        <v>144.05000000000001</v>
      </c>
    </row>
    <row r="31" spans="7:22" x14ac:dyDescent="0.35">
      <c r="G31" s="9" t="s">
        <v>112</v>
      </c>
      <c r="H31">
        <v>195.91</v>
      </c>
      <c r="N31" s="8" t="s">
        <v>124</v>
      </c>
      <c r="O31">
        <v>385.19000000000005</v>
      </c>
    </row>
    <row r="32" spans="7:22" x14ac:dyDescent="0.35">
      <c r="G32" s="9" t="s">
        <v>75</v>
      </c>
      <c r="H32">
        <v>449.34999999999997</v>
      </c>
      <c r="N32" s="8" t="s">
        <v>58</v>
      </c>
      <c r="O32">
        <v>118.09</v>
      </c>
    </row>
    <row r="33" spans="7:15" x14ac:dyDescent="0.35">
      <c r="G33" s="9" t="s">
        <v>123</v>
      </c>
      <c r="H33">
        <v>3608.2499999999991</v>
      </c>
      <c r="N33" s="8" t="s">
        <v>175</v>
      </c>
      <c r="O33">
        <v>839.94</v>
      </c>
    </row>
    <row r="34" spans="7:15" x14ac:dyDescent="0.35">
      <c r="G34" s="9" t="s">
        <v>57</v>
      </c>
      <c r="H34">
        <v>754.21</v>
      </c>
      <c r="N34" s="8" t="s">
        <v>114</v>
      </c>
      <c r="O34">
        <v>100.5</v>
      </c>
    </row>
    <row r="35" spans="7:15" x14ac:dyDescent="0.35">
      <c r="G35" s="9" t="s">
        <v>155</v>
      </c>
      <c r="H35">
        <v>1802.6</v>
      </c>
      <c r="N35" s="8" t="s">
        <v>147</v>
      </c>
      <c r="O35">
        <v>517.51</v>
      </c>
    </row>
    <row r="36" spans="7:15" x14ac:dyDescent="0.35">
      <c r="G36" s="9" t="s">
        <v>25</v>
      </c>
      <c r="H36">
        <v>1095.6300000000001</v>
      </c>
      <c r="N36" s="8" t="s">
        <v>462</v>
      </c>
      <c r="O36">
        <v>1093.3599999999999</v>
      </c>
    </row>
    <row r="37" spans="7:15" x14ac:dyDescent="0.35">
      <c r="G37" s="9" t="s">
        <v>38</v>
      </c>
      <c r="H37">
        <v>3449.31</v>
      </c>
      <c r="N37" s="8" t="s">
        <v>271</v>
      </c>
      <c r="O37">
        <v>501.78</v>
      </c>
    </row>
    <row r="38" spans="7:15" x14ac:dyDescent="0.35">
      <c r="G38" s="8" t="s">
        <v>614</v>
      </c>
      <c r="H38">
        <v>20203.099999999999</v>
      </c>
      <c r="N38" s="8" t="s">
        <v>235</v>
      </c>
      <c r="O38">
        <v>73.449999999999989</v>
      </c>
    </row>
    <row r="39" spans="7:15" x14ac:dyDescent="0.35">
      <c r="N39" s="8" t="s">
        <v>250</v>
      </c>
      <c r="O39">
        <v>360.37</v>
      </c>
    </row>
    <row r="40" spans="7:15" x14ac:dyDescent="0.35">
      <c r="N40" s="8" t="s">
        <v>193</v>
      </c>
      <c r="O40">
        <v>190.2</v>
      </c>
    </row>
    <row r="41" spans="7:15" x14ac:dyDescent="0.35">
      <c r="N41" s="8" t="s">
        <v>76</v>
      </c>
      <c r="O41">
        <v>24.66</v>
      </c>
    </row>
    <row r="42" spans="7:15" x14ac:dyDescent="0.35">
      <c r="N42" s="8" t="s">
        <v>28</v>
      </c>
      <c r="O42">
        <v>516.68000000000006</v>
      </c>
    </row>
    <row r="43" spans="7:15" x14ac:dyDescent="0.35">
      <c r="N43" s="8" t="s">
        <v>364</v>
      </c>
      <c r="O43">
        <v>81.039999999999992</v>
      </c>
    </row>
    <row r="44" spans="7:15" x14ac:dyDescent="0.35">
      <c r="N44" s="8" t="s">
        <v>290</v>
      </c>
      <c r="O44">
        <v>313.19</v>
      </c>
    </row>
    <row r="45" spans="7:15" x14ac:dyDescent="0.35">
      <c r="N45" s="8" t="s">
        <v>29</v>
      </c>
      <c r="O45">
        <v>237.95000000000002</v>
      </c>
    </row>
    <row r="46" spans="7:15" x14ac:dyDescent="0.35">
      <c r="N46" s="8" t="s">
        <v>86</v>
      </c>
      <c r="O46">
        <v>415.15999999999997</v>
      </c>
    </row>
    <row r="47" spans="7:15" x14ac:dyDescent="0.35">
      <c r="N47" s="8" t="s">
        <v>208</v>
      </c>
      <c r="O47">
        <v>571.16999999999996</v>
      </c>
    </row>
    <row r="48" spans="7:15" x14ac:dyDescent="0.35">
      <c r="N48" s="8" t="s">
        <v>140</v>
      </c>
      <c r="O48">
        <v>1599.16</v>
      </c>
    </row>
    <row r="49" spans="14:15" x14ac:dyDescent="0.35">
      <c r="N49" s="8" t="s">
        <v>157</v>
      </c>
      <c r="O49">
        <v>41.89</v>
      </c>
    </row>
    <row r="50" spans="14:15" x14ac:dyDescent="0.35">
      <c r="N50" s="8" t="s">
        <v>298</v>
      </c>
      <c r="O50">
        <v>342.38</v>
      </c>
    </row>
    <row r="51" spans="14:15" x14ac:dyDescent="0.35">
      <c r="N51" s="8" t="s">
        <v>542</v>
      </c>
      <c r="O51">
        <v>79.02000000000001</v>
      </c>
    </row>
    <row r="52" spans="14:15" x14ac:dyDescent="0.35">
      <c r="N52" s="8" t="s">
        <v>187</v>
      </c>
      <c r="O52">
        <v>192.48</v>
      </c>
    </row>
    <row r="53" spans="14:15" x14ac:dyDescent="0.35">
      <c r="N53" s="8" t="s">
        <v>39</v>
      </c>
      <c r="O53">
        <v>291.79000000000002</v>
      </c>
    </row>
    <row r="54" spans="14:15" x14ac:dyDescent="0.35">
      <c r="N54" s="8" t="s">
        <v>30</v>
      </c>
      <c r="O54">
        <v>143.13</v>
      </c>
    </row>
    <row r="55" spans="14:15" x14ac:dyDescent="0.35">
      <c r="N55" s="8" t="s">
        <v>210</v>
      </c>
      <c r="O55">
        <v>32.99</v>
      </c>
    </row>
    <row r="56" spans="14:15" x14ac:dyDescent="0.35">
      <c r="N56" s="8" t="s">
        <v>113</v>
      </c>
      <c r="O56">
        <v>195.91</v>
      </c>
    </row>
    <row r="57" spans="14:15" x14ac:dyDescent="0.35">
      <c r="N57" s="8" t="s">
        <v>133</v>
      </c>
      <c r="O57">
        <v>179.53</v>
      </c>
    </row>
    <row r="58" spans="14:15" x14ac:dyDescent="0.35">
      <c r="N58" s="8" t="s">
        <v>614</v>
      </c>
      <c r="O58">
        <v>20203.100000000006</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71D16-B77C-4711-879E-D263281ECA50}">
  <dimension ref="G1:K3"/>
  <sheetViews>
    <sheetView showGridLines="0" zoomScale="112" workbookViewId="0">
      <selection activeCell="G1" sqref="G1:K3"/>
    </sheetView>
  </sheetViews>
  <sheetFormatPr defaultRowHeight="14.5" x14ac:dyDescent="0.35"/>
  <cols>
    <col min="6" max="6" width="8.54296875" customWidth="1"/>
    <col min="7" max="7" width="11.81640625" customWidth="1"/>
  </cols>
  <sheetData>
    <row r="1" spans="7:11" x14ac:dyDescent="0.35">
      <c r="G1" s="21" t="s">
        <v>651</v>
      </c>
      <c r="H1" s="22"/>
      <c r="I1" s="22"/>
      <c r="J1" s="22"/>
      <c r="K1" s="22"/>
    </row>
    <row r="2" spans="7:11" x14ac:dyDescent="0.35">
      <c r="G2" s="22"/>
      <c r="H2" s="22"/>
      <c r="I2" s="22"/>
      <c r="J2" s="22"/>
      <c r="K2" s="22"/>
    </row>
    <row r="3" spans="7:11" x14ac:dyDescent="0.35">
      <c r="G3" s="22"/>
      <c r="H3" s="22"/>
      <c r="I3" s="22"/>
      <c r="J3" s="22"/>
      <c r="K3" s="22"/>
    </row>
  </sheetData>
  <mergeCells count="1">
    <mergeCell ref="G1:K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6BFED-3B3F-4F7A-96E1-A3E8B82B4CB5}">
  <dimension ref="A1:BE200"/>
  <sheetViews>
    <sheetView topLeftCell="A52" zoomScale="79" zoomScaleNormal="73" workbookViewId="0">
      <selection activeCell="V1" sqref="V1:V77"/>
    </sheetView>
  </sheetViews>
  <sheetFormatPr defaultColWidth="8.81640625" defaultRowHeight="14.5" x14ac:dyDescent="0.35"/>
  <cols>
    <col min="1" max="1" width="16.26953125" style="1" bestFit="1" customWidth="1"/>
    <col min="2" max="2" width="16.26953125" style="1" customWidth="1"/>
    <col min="3" max="3" width="15.26953125" style="1" customWidth="1"/>
    <col min="4" max="4" width="22.7265625" style="1" bestFit="1" customWidth="1"/>
    <col min="5" max="5" width="22.7265625" style="1" customWidth="1"/>
    <col min="6" max="6" width="19" style="1" bestFit="1" customWidth="1"/>
    <col min="7" max="7" width="8.54296875" style="1" customWidth="1"/>
    <col min="8" max="8" width="17.453125" style="1" customWidth="1"/>
    <col min="9" max="9" width="21.54296875" style="1" customWidth="1"/>
    <col min="10" max="10" width="15.54296875" style="1" customWidth="1"/>
    <col min="11" max="11" width="30.81640625" style="1" bestFit="1" customWidth="1"/>
    <col min="12" max="12" width="18.26953125" style="1" customWidth="1"/>
    <col min="13" max="13" width="19.54296875" style="1" customWidth="1"/>
    <col min="14" max="14" width="15.81640625" style="1" customWidth="1"/>
    <col min="15" max="15" width="18.7265625" style="1" customWidth="1"/>
    <col min="16" max="16" width="24.7265625" style="1" customWidth="1"/>
    <col min="17" max="17" width="28.81640625" style="1" customWidth="1"/>
    <col min="18" max="18" width="25.81640625" style="1" customWidth="1"/>
    <col min="19" max="19" width="16.26953125" style="1" customWidth="1"/>
    <col min="20" max="20" width="10.81640625" bestFit="1" customWidth="1"/>
    <col min="21" max="21" width="20.1796875" style="1" customWidth="1"/>
    <col min="22" max="22" width="15" style="1" customWidth="1"/>
    <col min="23" max="23" width="16.1796875" style="1" customWidth="1"/>
    <col min="24" max="24" width="9.81640625" style="1" bestFit="1" customWidth="1"/>
    <col min="25" max="25" width="25.1796875" style="1" customWidth="1"/>
    <col min="26" max="26" width="20.26953125" style="1" customWidth="1"/>
    <col min="27" max="27" width="14.54296875" style="1" customWidth="1"/>
    <col min="28" max="28" width="14.7265625" style="1" customWidth="1"/>
    <col min="29" max="29" width="12.54296875" style="1" customWidth="1"/>
    <col min="30" max="30" width="9.81640625" style="1" customWidth="1"/>
    <col min="31" max="31" width="10.453125" style="1" customWidth="1"/>
    <col min="32" max="32" width="8.81640625" style="1" customWidth="1"/>
    <col min="33" max="33" width="12.7265625" style="1" customWidth="1"/>
    <col min="34" max="34" width="8.7265625" style="1" customWidth="1"/>
    <col min="35" max="35" width="13.453125" style="1" customWidth="1"/>
    <col min="36" max="36" width="18.1796875" style="1" customWidth="1"/>
    <col min="37" max="37" width="7.26953125" style="1" customWidth="1"/>
    <col min="38" max="38" width="7.81640625" style="1" customWidth="1"/>
    <col min="39" max="39" width="12" style="1" customWidth="1"/>
    <col min="40" max="40" width="14.26953125" style="1" customWidth="1"/>
    <col min="41" max="41" width="8" style="1" customWidth="1"/>
    <col min="42" max="42" width="10.7265625" style="1" customWidth="1"/>
    <col min="43" max="43" width="10.54296875" style="1" customWidth="1"/>
    <col min="44" max="44" width="12.1796875" style="1" customWidth="1"/>
    <col min="45" max="45" width="15.81640625" style="1" customWidth="1"/>
    <col min="46" max="46" width="12" style="1" customWidth="1"/>
    <col min="47" max="47" width="9.453125" style="1" customWidth="1"/>
    <col min="48" max="48" width="19.1796875" style="1" customWidth="1"/>
    <col min="49" max="49" width="13.81640625" style="1" customWidth="1"/>
    <col min="50" max="50" width="15" style="1" customWidth="1"/>
    <col min="51" max="51" width="15.26953125" style="1" customWidth="1"/>
    <col min="52" max="52" width="7.81640625" style="1" customWidth="1"/>
    <col min="53" max="53" width="16.1796875" style="1" customWidth="1"/>
    <col min="54" max="54" width="15.1796875" style="1" customWidth="1"/>
    <col min="55" max="55" width="14" style="1" customWidth="1"/>
    <col min="56" max="56" width="11.26953125" style="1" customWidth="1"/>
    <col min="57" max="57" width="8.7265625" style="1" customWidth="1"/>
    <col min="58" max="58" width="15.81640625" customWidth="1"/>
  </cols>
  <sheetData>
    <row r="1" spans="1:57" x14ac:dyDescent="0.35">
      <c r="A1" s="1" t="s">
        <v>0</v>
      </c>
      <c r="B1" s="1" t="s">
        <v>612</v>
      </c>
      <c r="C1" s="1" t="s">
        <v>1</v>
      </c>
      <c r="D1" s="1" t="s">
        <v>2</v>
      </c>
      <c r="E1" s="1" t="s">
        <v>565</v>
      </c>
      <c r="F1" s="1" t="s">
        <v>3</v>
      </c>
      <c r="G1" s="1" t="s">
        <v>4</v>
      </c>
      <c r="H1" s="1" t="s">
        <v>5</v>
      </c>
      <c r="I1" s="1" t="s">
        <v>6</v>
      </c>
      <c r="J1" s="1" t="s">
        <v>566</v>
      </c>
      <c r="K1" s="1" t="s">
        <v>7</v>
      </c>
      <c r="L1" s="1" t="s">
        <v>8</v>
      </c>
      <c r="M1" s="1" t="s">
        <v>9</v>
      </c>
      <c r="N1" s="1" t="s">
        <v>10</v>
      </c>
      <c r="O1" s="1" t="s">
        <v>11</v>
      </c>
      <c r="P1" s="1" t="s">
        <v>12</v>
      </c>
      <c r="Q1" s="1" t="s">
        <v>13</v>
      </c>
      <c r="R1" s="1" t="s">
        <v>14</v>
      </c>
      <c r="S1" s="1" t="s">
        <v>564</v>
      </c>
      <c r="T1" s="1" t="s">
        <v>15</v>
      </c>
      <c r="U1" s="1" t="s">
        <v>610</v>
      </c>
      <c r="V1" s="1" t="s">
        <v>611</v>
      </c>
      <c r="W1"/>
      <c r="X1"/>
      <c r="Y1"/>
      <c r="Z1"/>
      <c r="AA1"/>
      <c r="AB1"/>
      <c r="AC1"/>
      <c r="AD1"/>
      <c r="AE1"/>
      <c r="AF1"/>
      <c r="AG1"/>
      <c r="AH1"/>
      <c r="AI1"/>
      <c r="AJ1"/>
      <c r="AK1"/>
      <c r="AL1"/>
      <c r="AM1"/>
      <c r="AN1"/>
      <c r="AO1"/>
      <c r="AP1"/>
      <c r="AQ1"/>
      <c r="AR1"/>
      <c r="AS1"/>
      <c r="AT1"/>
      <c r="AU1"/>
      <c r="AV1"/>
      <c r="AW1"/>
      <c r="AX1"/>
      <c r="AY1"/>
      <c r="AZ1"/>
      <c r="BA1"/>
      <c r="BB1"/>
      <c r="BC1"/>
      <c r="BD1"/>
      <c r="BE1"/>
    </row>
    <row r="2" spans="1:57" x14ac:dyDescent="0.35">
      <c r="A2" s="1" t="s">
        <v>16</v>
      </c>
      <c r="B2" s="1" t="str">
        <f>(Sdata[[#This Row],[First Name]]&amp;" "&amp;Sdata[[#This Row],[Last Name]])</f>
        <v>Allen Perl</v>
      </c>
      <c r="C2" s="1" t="s">
        <v>17</v>
      </c>
      <c r="D2" s="1" t="s">
        <v>18</v>
      </c>
      <c r="E2" s="1" t="str">
        <f>IF(Sdata[[#This Row],[Gender_Code]]="Mr.","M",IF(Sdata[[#This Row],[Gender_Code]]="Master.","M","F"))</f>
        <v>M</v>
      </c>
      <c r="F2" s="1" t="s">
        <v>19</v>
      </c>
      <c r="G2" s="1" t="s">
        <v>20</v>
      </c>
      <c r="H2" s="1" t="s">
        <v>21</v>
      </c>
      <c r="I2" s="1" t="s">
        <v>22</v>
      </c>
      <c r="J2" s="1" t="str">
        <f>VLOOKUP(Sdata[COUNTRY_CODE],Table4[],2,0)</f>
        <v>Italy</v>
      </c>
      <c r="L2" s="1" t="s">
        <v>23</v>
      </c>
      <c r="M2" s="1" t="s">
        <v>24</v>
      </c>
      <c r="N2" s="1" t="s">
        <v>25</v>
      </c>
      <c r="O2" s="1" t="s">
        <v>26</v>
      </c>
      <c r="P2" s="1" t="s">
        <v>27</v>
      </c>
      <c r="Q2" s="1">
        <v>22867928</v>
      </c>
      <c r="R2" s="1">
        <v>5179760000000000</v>
      </c>
      <c r="S2" s="1">
        <v>27</v>
      </c>
      <c r="T2" s="1">
        <v>10003</v>
      </c>
      <c r="U2" s="1">
        <f>COUNTIF([1]!Sdata[CUST_ID],T:T)</f>
        <v>6</v>
      </c>
      <c r="V2" s="1">
        <f>SUMIF([1]!Sdata[CUST_ID],T:T,[1]!Sdata[ORDER_VALUE])</f>
        <v>288.15000000000003</v>
      </c>
      <c r="W2"/>
      <c r="X2"/>
      <c r="Y2"/>
      <c r="Z2"/>
      <c r="AA2"/>
      <c r="AB2"/>
      <c r="AC2"/>
      <c r="AD2"/>
      <c r="AE2"/>
      <c r="AF2"/>
      <c r="AG2"/>
      <c r="AH2"/>
      <c r="AI2"/>
      <c r="AJ2"/>
      <c r="AK2"/>
      <c r="AL2"/>
      <c r="AM2"/>
      <c r="AN2"/>
      <c r="AO2"/>
      <c r="AP2"/>
      <c r="AQ2"/>
      <c r="AR2"/>
      <c r="AS2"/>
      <c r="AT2"/>
      <c r="AU2"/>
      <c r="AV2"/>
      <c r="AW2"/>
      <c r="AX2"/>
      <c r="AY2"/>
      <c r="AZ2"/>
      <c r="BA2"/>
      <c r="BB2"/>
      <c r="BC2"/>
      <c r="BD2"/>
      <c r="BE2"/>
    </row>
    <row r="3" spans="1:57" x14ac:dyDescent="0.35">
      <c r="A3" s="1" t="s">
        <v>31</v>
      </c>
      <c r="B3" s="1" t="str">
        <f>(Sdata[[#This Row],[First Name]]&amp;" "&amp;Sdata[[#This Row],[Last Name]])</f>
        <v>Anthony Whitney</v>
      </c>
      <c r="C3" s="1" t="s">
        <v>32</v>
      </c>
      <c r="D3" s="1" t="s">
        <v>18</v>
      </c>
      <c r="E3" s="1" t="str">
        <f>IF(Sdata[[#This Row],[Gender_Code]]="Mr.","M",IF(Sdata[[#This Row],[Gender_Code]]="Master.","M","F"))</f>
        <v>M</v>
      </c>
      <c r="F3" s="1" t="s">
        <v>33</v>
      </c>
      <c r="G3" s="1" t="s">
        <v>34</v>
      </c>
      <c r="I3" s="1" t="s">
        <v>35</v>
      </c>
      <c r="J3" s="1" t="str">
        <f>VLOOKUP(Sdata[COUNTRY_CODE],Table4[],2,0)</f>
        <v>Denmark</v>
      </c>
      <c r="K3" s="1">
        <v>88480</v>
      </c>
      <c r="L3" s="1" t="s">
        <v>36</v>
      </c>
      <c r="M3" s="1" t="s">
        <v>37</v>
      </c>
      <c r="N3" s="1" t="s">
        <v>38</v>
      </c>
      <c r="O3" s="1" t="s">
        <v>39</v>
      </c>
      <c r="P3" s="1" t="s">
        <v>22</v>
      </c>
      <c r="Q3" s="1" t="s">
        <v>40</v>
      </c>
      <c r="R3" s="3">
        <v>4469930000000000</v>
      </c>
      <c r="S3" s="1">
        <v>0</v>
      </c>
      <c r="T3" s="1">
        <v>10007</v>
      </c>
      <c r="U3" s="1">
        <f>COUNTIF([1]!Sdata[CUST_ID],T:T)</f>
        <v>1</v>
      </c>
      <c r="V3" s="1">
        <f>SUMIF([1]!Sdata[CUST_ID],T:T,[1]!Sdata[ORDER_VALUE])</f>
        <v>65.8</v>
      </c>
      <c r="W3"/>
      <c r="X3"/>
      <c r="Y3"/>
      <c r="Z3"/>
      <c r="AA3"/>
      <c r="AB3"/>
      <c r="AC3"/>
      <c r="AD3"/>
      <c r="AE3"/>
      <c r="AF3"/>
      <c r="AG3"/>
      <c r="AH3"/>
      <c r="AI3"/>
      <c r="AJ3"/>
      <c r="AK3"/>
      <c r="AL3"/>
      <c r="AM3"/>
      <c r="AN3"/>
      <c r="AO3"/>
      <c r="AP3"/>
      <c r="AQ3"/>
      <c r="AR3"/>
      <c r="AS3"/>
      <c r="AT3"/>
      <c r="AU3"/>
      <c r="AV3"/>
      <c r="AW3"/>
      <c r="AX3"/>
      <c r="AY3"/>
      <c r="AZ3"/>
      <c r="BA3"/>
      <c r="BB3"/>
      <c r="BC3"/>
      <c r="BD3"/>
      <c r="BE3"/>
    </row>
    <row r="4" spans="1:57" x14ac:dyDescent="0.35">
      <c r="A4" s="1" t="s">
        <v>42</v>
      </c>
      <c r="B4" s="1" t="str">
        <f>(Sdata[[#This Row],[First Name]]&amp;" "&amp;Sdata[[#This Row],[Last Name]])</f>
        <v>Thomas Owens</v>
      </c>
      <c r="C4" s="1" t="s">
        <v>43</v>
      </c>
      <c r="D4" s="1" t="s">
        <v>18</v>
      </c>
      <c r="E4" s="1" t="str">
        <f>IF(Sdata[[#This Row],[Gender_Code]]="Mr.","M",IF(Sdata[[#This Row],[Gender_Code]]="Master.","M","F"))</f>
        <v>M</v>
      </c>
      <c r="F4" s="1" t="s">
        <v>44</v>
      </c>
      <c r="G4" s="1" t="s">
        <v>45</v>
      </c>
      <c r="H4" s="1" t="s">
        <v>46</v>
      </c>
      <c r="I4" s="1" t="s">
        <v>22</v>
      </c>
      <c r="J4" s="1" t="str">
        <f>VLOOKUP(Sdata[COUNTRY_CODE],Table4[],2,0)</f>
        <v>Italy</v>
      </c>
      <c r="K4" s="1">
        <v>88041</v>
      </c>
      <c r="L4" s="1" t="s">
        <v>575</v>
      </c>
      <c r="M4" s="1" t="s">
        <v>47</v>
      </c>
      <c r="N4" s="1" t="s">
        <v>38</v>
      </c>
      <c r="O4" s="1" t="s">
        <v>30</v>
      </c>
      <c r="P4" s="1" t="s">
        <v>48</v>
      </c>
      <c r="Q4" s="3">
        <v>148000000000000</v>
      </c>
      <c r="R4" s="3">
        <v>4662810000000000</v>
      </c>
      <c r="S4" s="1">
        <v>60</v>
      </c>
      <c r="T4" s="1">
        <v>10015</v>
      </c>
      <c r="U4" s="1">
        <f>COUNTIF([1]!Sdata[CUST_ID],T:T)</f>
        <v>4</v>
      </c>
      <c r="V4" s="1">
        <f>SUMIF([1]!Sdata[CUST_ID],T:T,[1]!Sdata[ORDER_VALUE])</f>
        <v>143.13</v>
      </c>
      <c r="W4"/>
      <c r="X4"/>
      <c r="Y4"/>
      <c r="Z4"/>
      <c r="AA4"/>
      <c r="AB4"/>
      <c r="AC4"/>
      <c r="AD4"/>
      <c r="AE4"/>
      <c r="AF4"/>
      <c r="AG4"/>
      <c r="AH4"/>
      <c r="AI4"/>
      <c r="AJ4"/>
      <c r="AK4"/>
      <c r="AL4"/>
      <c r="AM4"/>
      <c r="AN4"/>
      <c r="AO4"/>
      <c r="AP4"/>
      <c r="AQ4"/>
      <c r="AR4"/>
      <c r="AS4"/>
      <c r="AT4"/>
      <c r="AU4"/>
      <c r="AV4"/>
      <c r="AW4"/>
      <c r="AX4"/>
      <c r="AY4"/>
      <c r="AZ4"/>
      <c r="BA4"/>
      <c r="BB4"/>
      <c r="BC4"/>
      <c r="BD4"/>
      <c r="BE4"/>
    </row>
    <row r="5" spans="1:57" x14ac:dyDescent="0.35">
      <c r="A5" s="1" t="s">
        <v>31</v>
      </c>
      <c r="B5" s="1" t="str">
        <f>(Sdata[[#This Row],[First Name]]&amp;" "&amp;Sdata[[#This Row],[Last Name]])</f>
        <v>Anthony Carr</v>
      </c>
      <c r="C5" s="1" t="s">
        <v>51</v>
      </c>
      <c r="D5" s="1" t="s">
        <v>18</v>
      </c>
      <c r="E5" s="1" t="str">
        <f>IF(Sdata[[#This Row],[Gender_Code]]="Mr.","M",IF(Sdata[[#This Row],[Gender_Code]]="Master.","M","F"))</f>
        <v>M</v>
      </c>
      <c r="F5" s="1" t="s">
        <v>52</v>
      </c>
      <c r="G5" s="1" t="s">
        <v>53</v>
      </c>
      <c r="I5" s="1" t="s">
        <v>54</v>
      </c>
      <c r="J5" s="1" t="str">
        <f>VLOOKUP(Sdata[COUNTRY_CODE],Table4[],2,0)</f>
        <v>Spain</v>
      </c>
      <c r="K5" s="1">
        <v>37511</v>
      </c>
      <c r="L5" s="1" t="s">
        <v>55</v>
      </c>
      <c r="M5" s="1" t="s">
        <v>56</v>
      </c>
      <c r="N5" s="1" t="s">
        <v>57</v>
      </c>
      <c r="O5" s="1" t="s">
        <v>58</v>
      </c>
      <c r="P5" s="1" t="s">
        <v>22</v>
      </c>
      <c r="Q5" s="1" t="s">
        <v>59</v>
      </c>
      <c r="R5" s="3">
        <v>6011480000000000</v>
      </c>
      <c r="S5" s="1">
        <v>53</v>
      </c>
      <c r="T5" s="1">
        <v>10019</v>
      </c>
      <c r="U5" s="1">
        <f>COUNTIF([1]!Sdata[CUST_ID],T:T)</f>
        <v>5</v>
      </c>
      <c r="V5" s="1">
        <f>SUMIF([1]!Sdata[CUST_ID],T:T,[1]!Sdata[ORDER_VALUE])</f>
        <v>118.09</v>
      </c>
      <c r="W5"/>
      <c r="X5"/>
      <c r="Y5"/>
      <c r="Z5"/>
      <c r="AA5"/>
      <c r="AB5"/>
      <c r="AC5"/>
      <c r="AD5"/>
      <c r="AE5"/>
      <c r="AF5"/>
      <c r="AG5"/>
      <c r="AH5"/>
      <c r="AI5"/>
      <c r="AJ5"/>
      <c r="AK5"/>
      <c r="AL5"/>
      <c r="AM5"/>
      <c r="AN5"/>
      <c r="AO5"/>
      <c r="AP5"/>
      <c r="AQ5"/>
      <c r="AR5"/>
      <c r="AS5"/>
      <c r="AT5"/>
      <c r="AU5"/>
      <c r="AV5"/>
      <c r="AW5"/>
      <c r="AX5"/>
      <c r="AY5"/>
      <c r="AZ5"/>
      <c r="BA5"/>
      <c r="BB5"/>
      <c r="BC5"/>
      <c r="BD5"/>
      <c r="BE5"/>
    </row>
    <row r="6" spans="1:57" x14ac:dyDescent="0.35">
      <c r="A6" s="1" t="s">
        <v>60</v>
      </c>
      <c r="B6" s="1" t="str">
        <f>(Sdata[[#This Row],[First Name]]&amp;" "&amp;Sdata[[#This Row],[Last Name]])</f>
        <v>Melvin Schmitz</v>
      </c>
      <c r="C6" s="1" t="s">
        <v>61</v>
      </c>
      <c r="D6" s="1" t="s">
        <v>18</v>
      </c>
      <c r="E6" s="1" t="str">
        <f>IF(Sdata[[#This Row],[Gender_Code]]="Mr.","M",IF(Sdata[[#This Row],[Gender_Code]]="Master.","M","F"))</f>
        <v>M</v>
      </c>
      <c r="F6" s="1" t="s">
        <v>62</v>
      </c>
      <c r="G6" s="1" t="s">
        <v>63</v>
      </c>
      <c r="I6" s="1" t="s">
        <v>54</v>
      </c>
      <c r="J6" s="1" t="str">
        <f>VLOOKUP(Sdata[COUNTRY_CODE],Table4[],2,0)</f>
        <v>Spain</v>
      </c>
      <c r="K6" s="1">
        <v>3569</v>
      </c>
      <c r="L6" s="1" t="s">
        <v>64</v>
      </c>
      <c r="M6" s="1" t="s">
        <v>65</v>
      </c>
      <c r="N6" s="1" t="s">
        <v>38</v>
      </c>
      <c r="O6" s="1" t="s">
        <v>29</v>
      </c>
      <c r="P6" s="1" t="s">
        <v>22</v>
      </c>
      <c r="Q6" s="1" t="s">
        <v>66</v>
      </c>
      <c r="R6" s="3">
        <v>4172780000000000</v>
      </c>
      <c r="S6" s="1">
        <v>32</v>
      </c>
      <c r="T6" s="1">
        <v>10027</v>
      </c>
      <c r="U6" s="1">
        <f>COUNTIF([1]!Sdata[CUST_ID],T:T)</f>
        <v>4</v>
      </c>
      <c r="V6" s="1">
        <f>SUMIF([1]!Sdata[CUST_ID],T:T,[1]!Sdata[ORDER_VALUE])</f>
        <v>105.72</v>
      </c>
      <c r="W6"/>
      <c r="X6"/>
      <c r="Y6"/>
      <c r="Z6"/>
      <c r="AA6"/>
      <c r="AB6"/>
      <c r="AC6"/>
      <c r="AD6"/>
      <c r="AE6"/>
      <c r="AF6"/>
      <c r="AG6"/>
      <c r="AH6"/>
      <c r="AI6"/>
      <c r="AJ6"/>
      <c r="AK6"/>
      <c r="AL6"/>
      <c r="AM6"/>
      <c r="AN6"/>
      <c r="AO6"/>
      <c r="AP6"/>
      <c r="AQ6"/>
      <c r="AR6"/>
      <c r="AS6"/>
      <c r="AT6"/>
      <c r="AU6"/>
      <c r="AV6"/>
      <c r="AW6"/>
      <c r="AX6"/>
      <c r="AY6"/>
      <c r="AZ6"/>
      <c r="BA6"/>
      <c r="BB6"/>
      <c r="BC6"/>
      <c r="BD6"/>
      <c r="BE6"/>
    </row>
    <row r="7" spans="1:57" x14ac:dyDescent="0.35">
      <c r="A7" s="1" t="s">
        <v>67</v>
      </c>
      <c r="B7" s="1" t="str">
        <f>(Sdata[[#This Row],[First Name]]&amp;" "&amp;Sdata[[#This Row],[Last Name]])</f>
        <v>John Hoffman</v>
      </c>
      <c r="C7" s="1" t="s">
        <v>68</v>
      </c>
      <c r="D7" s="1" t="s">
        <v>18</v>
      </c>
      <c r="E7" s="1" t="str">
        <f>IF(Sdata[[#This Row],[Gender_Code]]="Mr.","M",IF(Sdata[[#This Row],[Gender_Code]]="Master.","M","F"))</f>
        <v>M</v>
      </c>
      <c r="F7" s="1" t="s">
        <v>69</v>
      </c>
      <c r="G7" s="1" t="s">
        <v>70</v>
      </c>
      <c r="H7" s="1" t="s">
        <v>71</v>
      </c>
      <c r="I7" s="1" t="s">
        <v>72</v>
      </c>
      <c r="J7" s="1" t="str">
        <f>VLOOKUP(Sdata[COUNTRY_CODE],Table4[],2,0)</f>
        <v>USA</v>
      </c>
      <c r="K7" s="1">
        <v>44311</v>
      </c>
      <c r="L7" s="1" t="s">
        <v>73</v>
      </c>
      <c r="M7" s="1" t="s">
        <v>74</v>
      </c>
      <c r="N7" s="1" t="s">
        <v>75</v>
      </c>
      <c r="O7" s="1" t="s">
        <v>76</v>
      </c>
      <c r="P7" s="1" t="s">
        <v>22</v>
      </c>
      <c r="Q7" s="1" t="s">
        <v>77</v>
      </c>
      <c r="R7" s="3">
        <v>377308000000000</v>
      </c>
      <c r="S7" s="1">
        <v>46</v>
      </c>
      <c r="T7" s="1">
        <v>10031</v>
      </c>
      <c r="U7" s="1">
        <f>COUNTIF([1]!Sdata[CUST_ID],T:T)</f>
        <v>1</v>
      </c>
      <c r="V7" s="1">
        <f>SUMIF([1]!Sdata[CUST_ID],T:T,[1]!Sdata[ORDER_VALUE])</f>
        <v>24.66</v>
      </c>
      <c r="W7"/>
      <c r="X7"/>
      <c r="Y7"/>
      <c r="Z7"/>
      <c r="AA7"/>
      <c r="AB7"/>
      <c r="AC7"/>
      <c r="AD7"/>
      <c r="AE7"/>
      <c r="AF7"/>
      <c r="AG7"/>
      <c r="AH7"/>
      <c r="AI7"/>
      <c r="AJ7"/>
      <c r="AK7"/>
      <c r="AL7"/>
      <c r="AM7"/>
      <c r="AN7"/>
      <c r="AO7"/>
      <c r="AP7"/>
      <c r="AQ7"/>
      <c r="AR7"/>
      <c r="AS7"/>
      <c r="AT7"/>
      <c r="AU7"/>
      <c r="AV7"/>
      <c r="AW7"/>
      <c r="AX7"/>
      <c r="AY7"/>
      <c r="AZ7"/>
      <c r="BA7"/>
      <c r="BB7"/>
      <c r="BC7"/>
      <c r="BD7"/>
      <c r="BE7"/>
    </row>
    <row r="8" spans="1:57" x14ac:dyDescent="0.35">
      <c r="A8" s="1" t="s">
        <v>79</v>
      </c>
      <c r="B8" s="1" t="str">
        <f>(Sdata[[#This Row],[First Name]]&amp;" "&amp;Sdata[[#This Row],[Last Name]])</f>
        <v>Muriel Exley</v>
      </c>
      <c r="C8" s="1" t="s">
        <v>80</v>
      </c>
      <c r="D8" s="1" t="s">
        <v>81</v>
      </c>
      <c r="E8" s="1" t="str">
        <f>IF(Sdata[[#This Row],[Gender_Code]]="Mr.","M",IF(Sdata[[#This Row],[Gender_Code]]="Master.","M","F"))</f>
        <v>F</v>
      </c>
      <c r="F8" s="1" t="s">
        <v>82</v>
      </c>
      <c r="G8" s="1" t="s">
        <v>576</v>
      </c>
      <c r="H8" s="1" t="s">
        <v>83</v>
      </c>
      <c r="I8" s="1" t="s">
        <v>22</v>
      </c>
      <c r="J8" s="1" t="str">
        <f>VLOOKUP(Sdata[COUNTRY_CODE],Table4[],2,0)</f>
        <v>Italy</v>
      </c>
      <c r="K8" s="1">
        <v>38030</v>
      </c>
      <c r="L8" s="1" t="s">
        <v>84</v>
      </c>
      <c r="M8" s="1" t="s">
        <v>85</v>
      </c>
      <c r="N8" s="1" t="s">
        <v>57</v>
      </c>
      <c r="O8" s="1" t="s">
        <v>86</v>
      </c>
      <c r="P8" s="1" t="s">
        <v>48</v>
      </c>
      <c r="Q8" s="3">
        <v>267000000000000</v>
      </c>
      <c r="R8" s="3">
        <v>6012000000000000</v>
      </c>
      <c r="S8" s="1">
        <v>46</v>
      </c>
      <c r="T8" s="1">
        <v>10035</v>
      </c>
      <c r="U8" s="1">
        <f>COUNTIF([1]!Sdata[CUST_ID],T:T)</f>
        <v>1</v>
      </c>
      <c r="V8" s="1">
        <f>SUMIF([1]!Sdata[CUST_ID],T:T,[1]!Sdata[ORDER_VALUE])</f>
        <v>49.16</v>
      </c>
      <c r="W8"/>
      <c r="X8"/>
      <c r="Y8"/>
      <c r="Z8"/>
      <c r="AA8"/>
      <c r="AB8"/>
      <c r="AC8"/>
      <c r="AD8"/>
      <c r="AE8"/>
      <c r="AF8"/>
      <c r="AG8"/>
      <c r="AH8"/>
      <c r="AI8"/>
      <c r="AJ8"/>
      <c r="AK8"/>
      <c r="AL8"/>
      <c r="AM8"/>
      <c r="AN8"/>
      <c r="AO8"/>
      <c r="AP8"/>
      <c r="AQ8"/>
      <c r="AR8"/>
      <c r="AS8"/>
      <c r="AT8"/>
      <c r="AU8"/>
      <c r="AV8"/>
      <c r="AW8"/>
      <c r="AX8"/>
      <c r="AY8"/>
      <c r="AZ8"/>
      <c r="BA8"/>
      <c r="BB8"/>
      <c r="BC8"/>
      <c r="BD8"/>
      <c r="BE8"/>
    </row>
    <row r="9" spans="1:57" x14ac:dyDescent="0.35">
      <c r="A9" s="1" t="s">
        <v>87</v>
      </c>
      <c r="B9" s="1" t="str">
        <f>(Sdata[[#This Row],[First Name]]&amp;" "&amp;Sdata[[#This Row],[Last Name]])</f>
        <v>James Moyle</v>
      </c>
      <c r="C9" s="1" t="s">
        <v>88</v>
      </c>
      <c r="D9" s="1" t="s">
        <v>18</v>
      </c>
      <c r="E9" s="1" t="str">
        <f>IF(Sdata[[#This Row],[Gender_Code]]="Mr.","M",IF(Sdata[[#This Row],[Gender_Code]]="Master.","M","F"))</f>
        <v>M</v>
      </c>
      <c r="F9" s="1" t="s">
        <v>89</v>
      </c>
      <c r="G9" s="1" t="s">
        <v>90</v>
      </c>
      <c r="H9" s="1" t="s">
        <v>91</v>
      </c>
      <c r="I9" s="1" t="s">
        <v>72</v>
      </c>
      <c r="J9" s="1" t="str">
        <f>VLOOKUP(Sdata[COUNTRY_CODE],Table4[],2,0)</f>
        <v>USA</v>
      </c>
      <c r="K9" s="1">
        <v>12204</v>
      </c>
      <c r="L9" s="1" t="s">
        <v>92</v>
      </c>
      <c r="M9" s="1" t="s">
        <v>93</v>
      </c>
      <c r="N9" s="1" t="s">
        <v>25</v>
      </c>
      <c r="O9" s="1" t="s">
        <v>78</v>
      </c>
      <c r="P9" s="1" t="s">
        <v>22</v>
      </c>
      <c r="Q9" s="1" t="s">
        <v>94</v>
      </c>
      <c r="R9" s="3">
        <v>5155200000000000</v>
      </c>
      <c r="S9" s="1">
        <v>72</v>
      </c>
      <c r="T9" s="1">
        <v>10039</v>
      </c>
      <c r="U9" s="1">
        <f>COUNTIF([1]!Sdata[CUST_ID],T:T)</f>
        <v>3</v>
      </c>
      <c r="V9" s="1">
        <f>SUMIF([1]!Sdata[CUST_ID],T:T,[1]!Sdata[ORDER_VALUE])</f>
        <v>624.85</v>
      </c>
      <c r="W9"/>
      <c r="X9"/>
      <c r="Y9"/>
      <c r="Z9"/>
      <c r="AA9"/>
      <c r="AB9"/>
      <c r="AC9"/>
      <c r="AD9"/>
      <c r="AE9"/>
      <c r="AF9"/>
      <c r="AG9"/>
      <c r="AH9"/>
      <c r="AI9"/>
      <c r="AJ9"/>
      <c r="AK9"/>
      <c r="AL9"/>
      <c r="AM9"/>
      <c r="AN9"/>
      <c r="AO9"/>
      <c r="AP9"/>
      <c r="AQ9"/>
      <c r="AR9"/>
      <c r="AS9"/>
      <c r="AT9"/>
      <c r="AU9"/>
      <c r="AV9"/>
      <c r="AW9"/>
      <c r="AX9"/>
      <c r="AY9"/>
      <c r="AZ9"/>
      <c r="BA9"/>
      <c r="BB9"/>
      <c r="BC9"/>
      <c r="BD9"/>
      <c r="BE9"/>
    </row>
    <row r="10" spans="1:57" x14ac:dyDescent="0.35">
      <c r="A10" s="1" t="s">
        <v>95</v>
      </c>
      <c r="B10" s="1" t="str">
        <f>(Sdata[[#This Row],[First Name]]&amp;" "&amp;Sdata[[#This Row],[Last Name]])</f>
        <v>Calvin Shupe</v>
      </c>
      <c r="C10" s="1" t="s">
        <v>96</v>
      </c>
      <c r="D10" s="1" t="s">
        <v>18</v>
      </c>
      <c r="E10" s="1" t="str">
        <f>IF(Sdata[[#This Row],[Gender_Code]]="Mr.","M",IF(Sdata[[#This Row],[Gender_Code]]="Master.","M","F"))</f>
        <v>M</v>
      </c>
      <c r="F10" s="1" t="s">
        <v>97</v>
      </c>
      <c r="G10" s="1" t="s">
        <v>98</v>
      </c>
      <c r="H10" s="1" t="s">
        <v>99</v>
      </c>
      <c r="I10" s="1" t="s">
        <v>22</v>
      </c>
      <c r="J10" s="1" t="str">
        <f>VLOOKUP(Sdata[COUNTRY_CODE],Table4[],2,0)</f>
        <v>Italy</v>
      </c>
      <c r="K10" s="1">
        <v>23100</v>
      </c>
      <c r="L10" s="1" t="s">
        <v>100</v>
      </c>
      <c r="M10" s="1" t="s">
        <v>101</v>
      </c>
      <c r="N10" s="1" t="s">
        <v>38</v>
      </c>
      <c r="O10" s="1" t="s">
        <v>102</v>
      </c>
      <c r="P10" s="1" t="s">
        <v>22</v>
      </c>
      <c r="Q10" s="1" t="s">
        <v>103</v>
      </c>
      <c r="R10" s="3">
        <v>4308570000000000</v>
      </c>
      <c r="S10" s="1">
        <v>49</v>
      </c>
      <c r="T10" s="1">
        <v>10047</v>
      </c>
      <c r="U10" s="1">
        <f>COUNTIF([1]!Sdata[CUST_ID],T:T)</f>
        <v>1</v>
      </c>
      <c r="V10" s="1">
        <f>SUMIF([1]!Sdata[CUST_ID],T:T,[1]!Sdata[ORDER_VALUE])</f>
        <v>45.66</v>
      </c>
      <c r="W10"/>
      <c r="X10"/>
      <c r="Y10"/>
      <c r="Z10"/>
      <c r="AA10"/>
      <c r="AB10"/>
      <c r="AC10"/>
      <c r="AD10"/>
      <c r="AE10"/>
      <c r="AF10"/>
      <c r="AG10"/>
      <c r="AH10"/>
      <c r="AI10"/>
      <c r="AJ10"/>
      <c r="AK10"/>
      <c r="AL10"/>
      <c r="AM10"/>
      <c r="AN10"/>
      <c r="AO10"/>
      <c r="AP10"/>
      <c r="AQ10"/>
      <c r="AR10"/>
      <c r="AS10"/>
      <c r="AT10"/>
      <c r="AU10"/>
      <c r="AV10"/>
      <c r="AW10"/>
      <c r="AX10"/>
      <c r="AY10"/>
      <c r="AZ10"/>
      <c r="BA10"/>
      <c r="BB10"/>
      <c r="BC10"/>
      <c r="BD10"/>
      <c r="BE10"/>
    </row>
    <row r="11" spans="1:57" x14ac:dyDescent="0.35">
      <c r="A11" s="1" t="s">
        <v>105</v>
      </c>
      <c r="B11" s="1" t="str">
        <f>(Sdata[[#This Row],[First Name]]&amp;" "&amp;Sdata[[#This Row],[Last Name]])</f>
        <v>Alfonso Frazier</v>
      </c>
      <c r="C11" s="1" t="s">
        <v>106</v>
      </c>
      <c r="D11" s="1" t="s">
        <v>18</v>
      </c>
      <c r="E11" s="1" t="str">
        <f>IF(Sdata[[#This Row],[Gender_Code]]="Mr.","M",IF(Sdata[[#This Row],[Gender_Code]]="Master.","M","F"))</f>
        <v>M</v>
      </c>
      <c r="F11" s="1" t="s">
        <v>107</v>
      </c>
      <c r="G11" s="1" t="s">
        <v>108</v>
      </c>
      <c r="H11" s="1" t="s">
        <v>109</v>
      </c>
      <c r="I11" s="1" t="s">
        <v>72</v>
      </c>
      <c r="J11" s="1" t="str">
        <f>VLOOKUP(Sdata[COUNTRY_CODE],Table4[],2,0)</f>
        <v>USA</v>
      </c>
      <c r="K11" s="1">
        <v>87109</v>
      </c>
      <c r="L11" s="1" t="s">
        <v>110</v>
      </c>
      <c r="M11" s="1" t="s">
        <v>111</v>
      </c>
      <c r="N11" s="1" t="s">
        <v>112</v>
      </c>
      <c r="O11" s="1" t="s">
        <v>113</v>
      </c>
      <c r="P11" s="1" t="s">
        <v>48</v>
      </c>
      <c r="Q11" s="3">
        <v>176000000000000</v>
      </c>
      <c r="R11" s="3">
        <v>340583000000000</v>
      </c>
      <c r="S11" s="1">
        <v>47</v>
      </c>
      <c r="T11" s="1">
        <v>10051</v>
      </c>
      <c r="U11" s="1">
        <f>COUNTIF([1]!Sdata[CUST_ID],T:T)</f>
        <v>7</v>
      </c>
      <c r="V11" s="1">
        <f>SUMIF([1]!Sdata[CUST_ID],T:T,[1]!Sdata[ORDER_VALUE])</f>
        <v>195.91</v>
      </c>
      <c r="W11"/>
      <c r="X11"/>
      <c r="Y11"/>
      <c r="Z11"/>
      <c r="AA11"/>
      <c r="AB11"/>
      <c r="AC11"/>
      <c r="AD11"/>
      <c r="AE11"/>
      <c r="AF11"/>
      <c r="AG11"/>
      <c r="AH11"/>
      <c r="AI11"/>
      <c r="AJ11"/>
      <c r="AK11"/>
      <c r="AL11"/>
      <c r="AM11"/>
      <c r="AN11"/>
      <c r="AO11"/>
      <c r="AP11"/>
      <c r="AQ11"/>
      <c r="AR11"/>
      <c r="AS11"/>
      <c r="AT11"/>
      <c r="AU11"/>
      <c r="AV11"/>
      <c r="AW11"/>
      <c r="AX11"/>
      <c r="AY11"/>
      <c r="AZ11"/>
      <c r="BA11"/>
      <c r="BB11"/>
      <c r="BC11"/>
      <c r="BD11"/>
      <c r="BE11"/>
    </row>
    <row r="12" spans="1:57" x14ac:dyDescent="0.35">
      <c r="A12" s="1" t="s">
        <v>117</v>
      </c>
      <c r="B12" s="1" t="str">
        <f>(Sdata[[#This Row],[First Name]]&amp;" "&amp;Sdata[[#This Row],[Last Name]])</f>
        <v>Reda Fullilove</v>
      </c>
      <c r="C12" s="1" t="s">
        <v>118</v>
      </c>
      <c r="D12" s="1" t="s">
        <v>81</v>
      </c>
      <c r="E12" s="1" t="str">
        <f>IF(Sdata[[#This Row],[Gender_Code]]="Mr.","M",IF(Sdata[[#This Row],[Gender_Code]]="Master.","M","F"))</f>
        <v>F</v>
      </c>
      <c r="F12" s="1" t="s">
        <v>119</v>
      </c>
      <c r="G12" s="1" t="s">
        <v>120</v>
      </c>
      <c r="I12" s="1" t="s">
        <v>54</v>
      </c>
      <c r="J12" s="1" t="str">
        <f>VLOOKUP(Sdata[COUNTRY_CODE],Table4[],2,0)</f>
        <v>Spain</v>
      </c>
      <c r="K12" s="1">
        <v>3728</v>
      </c>
      <c r="L12" s="1" t="s">
        <v>121</v>
      </c>
      <c r="M12" s="1" t="s">
        <v>122</v>
      </c>
      <c r="N12" s="1" t="s">
        <v>123</v>
      </c>
      <c r="O12" s="1" t="s">
        <v>124</v>
      </c>
      <c r="P12" s="1" t="s">
        <v>22</v>
      </c>
      <c r="Q12" s="1" t="s">
        <v>125</v>
      </c>
      <c r="R12" s="3">
        <v>36050000000000</v>
      </c>
      <c r="S12" s="1">
        <v>24</v>
      </c>
      <c r="T12" s="1">
        <v>10055</v>
      </c>
      <c r="U12" s="1">
        <f>COUNTIF([1]!Sdata[CUST_ID],T:T)</f>
        <v>3</v>
      </c>
      <c r="V12" s="1">
        <f>SUMIF([1]!Sdata[CUST_ID],T:T,[1]!Sdata[ORDER_VALUE])</f>
        <v>385.19000000000005</v>
      </c>
      <c r="W12"/>
      <c r="X12"/>
      <c r="Y12"/>
      <c r="Z12"/>
      <c r="AA12"/>
      <c r="AB12"/>
      <c r="AC12"/>
      <c r="AD12"/>
      <c r="AE12"/>
      <c r="AF12"/>
      <c r="AG12"/>
      <c r="AH12"/>
      <c r="AI12"/>
      <c r="AJ12"/>
      <c r="AK12"/>
      <c r="AL12"/>
      <c r="AM12"/>
      <c r="AN12"/>
      <c r="AO12"/>
      <c r="AP12"/>
      <c r="AQ12"/>
      <c r="AR12"/>
      <c r="AS12"/>
      <c r="AT12"/>
      <c r="AU12"/>
      <c r="AV12"/>
      <c r="AW12"/>
      <c r="AX12"/>
      <c r="AY12"/>
      <c r="AZ12"/>
      <c r="BA12"/>
      <c r="BB12"/>
      <c r="BC12"/>
      <c r="BD12"/>
      <c r="BE12"/>
    </row>
    <row r="13" spans="1:57" x14ac:dyDescent="0.35">
      <c r="A13" s="1" t="s">
        <v>127</v>
      </c>
      <c r="B13" s="1" t="str">
        <f>(Sdata[[#This Row],[First Name]]&amp;" "&amp;Sdata[[#This Row],[Last Name]])</f>
        <v>Cecil Games</v>
      </c>
      <c r="C13" s="1" t="s">
        <v>128</v>
      </c>
      <c r="D13" s="1" t="s">
        <v>18</v>
      </c>
      <c r="E13" s="1" t="str">
        <f>IF(Sdata[[#This Row],[Gender_Code]]="Mr.","M",IF(Sdata[[#This Row],[Gender_Code]]="Master.","M","F"))</f>
        <v>M</v>
      </c>
      <c r="F13" s="1" t="s">
        <v>129</v>
      </c>
      <c r="G13" s="1" t="s">
        <v>130</v>
      </c>
      <c r="I13" s="1" t="s">
        <v>54</v>
      </c>
      <c r="J13" s="1" t="str">
        <f>VLOOKUP(Sdata[COUNTRY_CODE],Table4[],2,0)</f>
        <v>Spain</v>
      </c>
      <c r="K13" s="1">
        <v>37340</v>
      </c>
      <c r="L13" s="1" t="s">
        <v>131</v>
      </c>
      <c r="M13" s="1" t="s">
        <v>132</v>
      </c>
      <c r="N13" s="1" t="s">
        <v>38</v>
      </c>
      <c r="O13" s="1" t="s">
        <v>133</v>
      </c>
      <c r="P13" s="1" t="s">
        <v>48</v>
      </c>
      <c r="Q13" s="3">
        <v>210000000000000</v>
      </c>
      <c r="R13" s="3">
        <v>4621260000000000</v>
      </c>
      <c r="S13" s="1">
        <v>32</v>
      </c>
      <c r="T13" s="1">
        <v>10059</v>
      </c>
      <c r="U13" s="1">
        <f>COUNTIF([1]!Sdata[CUST_ID],T:T)</f>
        <v>2</v>
      </c>
      <c r="V13" s="1">
        <f>SUMIF([1]!Sdata[CUST_ID],T:T,[1]!Sdata[ORDER_VALUE])</f>
        <v>179.53</v>
      </c>
      <c r="W13"/>
      <c r="X13"/>
      <c r="Y13"/>
      <c r="Z13"/>
      <c r="AA13"/>
      <c r="AB13"/>
      <c r="AC13"/>
      <c r="AD13"/>
      <c r="AE13"/>
      <c r="AF13"/>
      <c r="AG13"/>
      <c r="AH13"/>
      <c r="AI13"/>
      <c r="AJ13"/>
      <c r="AK13"/>
      <c r="AL13"/>
      <c r="AM13"/>
      <c r="AN13"/>
      <c r="AO13"/>
      <c r="AP13"/>
      <c r="AQ13"/>
      <c r="AR13"/>
      <c r="AS13"/>
      <c r="AT13"/>
      <c r="AU13"/>
      <c r="AV13"/>
      <c r="AW13"/>
      <c r="AX13"/>
      <c r="AY13"/>
      <c r="AZ13"/>
      <c r="BA13"/>
      <c r="BB13"/>
      <c r="BC13"/>
      <c r="BD13"/>
      <c r="BE13"/>
    </row>
    <row r="14" spans="1:57" x14ac:dyDescent="0.35">
      <c r="A14" s="1" t="s">
        <v>134</v>
      </c>
      <c r="B14" s="1" t="str">
        <f>(Sdata[[#This Row],[First Name]]&amp;" "&amp;Sdata[[#This Row],[Last Name]])</f>
        <v>Edward Turner</v>
      </c>
      <c r="C14" s="1" t="s">
        <v>135</v>
      </c>
      <c r="D14" s="1" t="s">
        <v>18</v>
      </c>
      <c r="E14" s="1" t="str">
        <f>IF(Sdata[[#This Row],[Gender_Code]]="Mr.","M",IF(Sdata[[#This Row],[Gender_Code]]="Master.","M","F"))</f>
        <v>M</v>
      </c>
      <c r="F14" s="1" t="s">
        <v>136</v>
      </c>
      <c r="G14" s="1" t="s">
        <v>137</v>
      </c>
      <c r="H14" s="1" t="s">
        <v>138</v>
      </c>
      <c r="I14" s="1" t="s">
        <v>72</v>
      </c>
      <c r="J14" s="1" t="str">
        <f>VLOOKUP(Sdata[COUNTRY_CODE],Table4[],2,0)</f>
        <v>USA</v>
      </c>
      <c r="K14" s="1">
        <v>71301</v>
      </c>
      <c r="L14" s="1" t="s">
        <v>577</v>
      </c>
      <c r="M14" s="1" t="s">
        <v>139</v>
      </c>
      <c r="N14" s="1" t="s">
        <v>123</v>
      </c>
      <c r="O14" s="1" t="s">
        <v>140</v>
      </c>
      <c r="P14" s="1" t="s">
        <v>48</v>
      </c>
      <c r="Q14" s="3">
        <v>754000000000000</v>
      </c>
      <c r="R14" s="3">
        <v>36139400000000</v>
      </c>
      <c r="S14" s="1">
        <v>65</v>
      </c>
      <c r="T14" s="1">
        <v>10063</v>
      </c>
      <c r="U14" s="1">
        <f>COUNTIF([1]!Sdata[CUST_ID],T:T)</f>
        <v>3</v>
      </c>
      <c r="V14" s="1">
        <f>SUMIF([1]!Sdata[CUST_ID],T:T,[1]!Sdata[ORDER_VALUE])</f>
        <v>710.77</v>
      </c>
      <c r="W14"/>
      <c r="X14"/>
      <c r="Y14"/>
      <c r="Z14"/>
      <c r="AA14"/>
      <c r="AB14"/>
      <c r="AC14"/>
      <c r="AD14"/>
      <c r="AE14"/>
      <c r="AF14"/>
      <c r="AG14"/>
      <c r="AH14"/>
      <c r="AI14"/>
      <c r="AJ14"/>
      <c r="AK14"/>
      <c r="AL14"/>
      <c r="AM14"/>
      <c r="AN14"/>
      <c r="AO14"/>
      <c r="AP14"/>
      <c r="AQ14"/>
      <c r="AR14"/>
      <c r="AS14"/>
      <c r="AT14"/>
      <c r="AU14"/>
      <c r="AV14"/>
      <c r="AW14"/>
      <c r="AX14"/>
      <c r="AY14"/>
      <c r="AZ14"/>
      <c r="BA14"/>
      <c r="BB14"/>
      <c r="BC14"/>
      <c r="BD14"/>
      <c r="BE14"/>
    </row>
    <row r="15" spans="1:57" x14ac:dyDescent="0.35">
      <c r="A15" s="1" t="s">
        <v>141</v>
      </c>
      <c r="B15" s="1" t="str">
        <f>(Sdata[[#This Row],[First Name]]&amp;" "&amp;Sdata[[#This Row],[Last Name]])</f>
        <v>Amy Randle</v>
      </c>
      <c r="C15" s="1" t="s">
        <v>142</v>
      </c>
      <c r="D15" s="1" t="s">
        <v>81</v>
      </c>
      <c r="E15" s="1" t="str">
        <f>IF(Sdata[[#This Row],[Gender_Code]]="Mr.","M",IF(Sdata[[#This Row],[Gender_Code]]="Master.","M","F"))</f>
        <v>F</v>
      </c>
      <c r="F15" s="1" t="s">
        <v>143</v>
      </c>
      <c r="G15" s="1" t="s">
        <v>144</v>
      </c>
      <c r="I15" s="1" t="s">
        <v>54</v>
      </c>
      <c r="J15" s="1" t="str">
        <f>VLOOKUP(Sdata[COUNTRY_CODE],Table4[],2,0)</f>
        <v>Spain</v>
      </c>
      <c r="K15" s="1">
        <v>7210</v>
      </c>
      <c r="L15" s="1" t="s">
        <v>578</v>
      </c>
      <c r="M15" s="1" t="s">
        <v>145</v>
      </c>
      <c r="N15" s="1" t="s">
        <v>38</v>
      </c>
      <c r="O15" s="1" t="s">
        <v>146</v>
      </c>
      <c r="P15" s="1" t="s">
        <v>27</v>
      </c>
      <c r="Q15" s="1">
        <v>515250001</v>
      </c>
      <c r="R15" s="3">
        <v>4594160000000000</v>
      </c>
      <c r="S15" s="1">
        <v>28</v>
      </c>
      <c r="T15" s="1">
        <v>10067</v>
      </c>
      <c r="U15" s="1">
        <f>COUNTIF([1]!Sdata[CUST_ID],T:T)</f>
        <v>2</v>
      </c>
      <c r="V15" s="1">
        <f>SUMIF([1]!Sdata[CUST_ID],T:T,[1]!Sdata[ORDER_VALUE])</f>
        <v>435.87</v>
      </c>
      <c r="W15"/>
      <c r="X15"/>
      <c r="Y15"/>
      <c r="Z15"/>
      <c r="AA15"/>
      <c r="AB15"/>
      <c r="AC15"/>
      <c r="AD15"/>
      <c r="AE15"/>
      <c r="AF15"/>
      <c r="AG15"/>
      <c r="AH15"/>
      <c r="AI15"/>
      <c r="AJ15"/>
      <c r="AK15"/>
      <c r="AL15"/>
      <c r="AM15"/>
      <c r="AN15"/>
      <c r="AO15"/>
      <c r="AP15"/>
      <c r="AQ15"/>
      <c r="AR15"/>
      <c r="AS15"/>
      <c r="AT15"/>
      <c r="AU15"/>
      <c r="AV15"/>
      <c r="AW15"/>
      <c r="AX15"/>
      <c r="AY15"/>
      <c r="AZ15"/>
      <c r="BA15"/>
      <c r="BB15"/>
      <c r="BC15"/>
      <c r="BD15"/>
      <c r="BE15"/>
    </row>
    <row r="16" spans="1:57" x14ac:dyDescent="0.35">
      <c r="A16" s="1" t="s">
        <v>148</v>
      </c>
      <c r="B16" s="1" t="str">
        <f>(Sdata[[#This Row],[First Name]]&amp;" "&amp;Sdata[[#This Row],[Last Name]])</f>
        <v>Rafael Middleton</v>
      </c>
      <c r="C16" s="1" t="s">
        <v>149</v>
      </c>
      <c r="D16" s="1" t="s">
        <v>18</v>
      </c>
      <c r="E16" s="1" t="str">
        <f>IF(Sdata[[#This Row],[Gender_Code]]="Mr.","M",IF(Sdata[[#This Row],[Gender_Code]]="Master.","M","F"))</f>
        <v>M</v>
      </c>
      <c r="F16" s="1" t="s">
        <v>150</v>
      </c>
      <c r="G16" s="1" t="s">
        <v>151</v>
      </c>
      <c r="H16" s="1" t="s">
        <v>152</v>
      </c>
      <c r="I16" s="1" t="s">
        <v>72</v>
      </c>
      <c r="J16" s="1" t="str">
        <f>VLOOKUP(Sdata[COUNTRY_CODE],Table4[],2,0)</f>
        <v>USA</v>
      </c>
      <c r="K16" s="1">
        <v>20222</v>
      </c>
      <c r="L16" s="1" t="s">
        <v>153</v>
      </c>
      <c r="M16" s="1" t="s">
        <v>154</v>
      </c>
      <c r="N16" s="1" t="s">
        <v>155</v>
      </c>
      <c r="O16" s="1" t="s">
        <v>156</v>
      </c>
      <c r="P16" s="1" t="s">
        <v>27</v>
      </c>
      <c r="Q16" s="1">
        <v>530990002</v>
      </c>
      <c r="R16" s="3">
        <v>3528920000000000</v>
      </c>
      <c r="S16" s="1">
        <v>73</v>
      </c>
      <c r="T16" s="1">
        <v>10075</v>
      </c>
      <c r="U16" s="1">
        <f>COUNTIF([1]!Sdata[CUST_ID],T:T)</f>
        <v>3</v>
      </c>
      <c r="V16" s="1">
        <f>SUMIF([1]!Sdata[CUST_ID],T:T,[1]!Sdata[ORDER_VALUE])</f>
        <v>519.73</v>
      </c>
      <c r="W16"/>
      <c r="X16"/>
      <c r="Y16"/>
      <c r="Z16"/>
      <c r="AA16"/>
      <c r="AB16"/>
      <c r="AC16"/>
      <c r="AD16"/>
      <c r="AE16"/>
      <c r="AF16"/>
      <c r="AG16"/>
      <c r="AH16"/>
      <c r="AI16"/>
      <c r="AJ16"/>
      <c r="AK16"/>
      <c r="AL16"/>
      <c r="AM16"/>
      <c r="AN16"/>
      <c r="AO16"/>
      <c r="AP16"/>
      <c r="AQ16"/>
      <c r="AR16"/>
      <c r="AS16"/>
      <c r="AT16"/>
      <c r="AU16"/>
      <c r="AV16"/>
      <c r="AW16"/>
      <c r="AX16"/>
      <c r="AY16"/>
      <c r="AZ16"/>
      <c r="BA16"/>
      <c r="BB16"/>
      <c r="BC16"/>
      <c r="BD16"/>
      <c r="BE16"/>
    </row>
    <row r="17" spans="1:57" x14ac:dyDescent="0.35">
      <c r="A17" s="1" t="s">
        <v>158</v>
      </c>
      <c r="B17" s="1" t="str">
        <f>(Sdata[[#This Row],[First Name]]&amp;" "&amp;Sdata[[#This Row],[Last Name]])</f>
        <v>Earl Bruner</v>
      </c>
      <c r="C17" s="1" t="s">
        <v>159</v>
      </c>
      <c r="D17" s="1" t="s">
        <v>18</v>
      </c>
      <c r="E17" s="1" t="str">
        <f>IF(Sdata[[#This Row],[Gender_Code]]="Mr.","M",IF(Sdata[[#This Row],[Gender_Code]]="Master.","M","F"))</f>
        <v>M</v>
      </c>
      <c r="F17" s="1" t="s">
        <v>160</v>
      </c>
      <c r="G17" s="1" t="s">
        <v>161</v>
      </c>
      <c r="H17" s="1" t="s">
        <v>162</v>
      </c>
      <c r="I17" s="1" t="s">
        <v>163</v>
      </c>
      <c r="J17" s="1" t="str">
        <f>VLOOKUP(Sdata[COUNTRY_CODE],Table4[],2,0)</f>
        <v>Canada</v>
      </c>
      <c r="K17" s="1" t="s">
        <v>164</v>
      </c>
      <c r="L17" s="1" t="s">
        <v>165</v>
      </c>
      <c r="M17" s="1" t="s">
        <v>166</v>
      </c>
      <c r="N17" s="1" t="s">
        <v>75</v>
      </c>
      <c r="O17" s="1" t="s">
        <v>167</v>
      </c>
      <c r="P17" s="1" t="s">
        <v>54</v>
      </c>
      <c r="Q17" s="1" t="s">
        <v>168</v>
      </c>
      <c r="R17" s="3">
        <v>377233000000000</v>
      </c>
      <c r="S17" s="1">
        <v>19</v>
      </c>
      <c r="T17" s="1">
        <v>10079</v>
      </c>
      <c r="U17" s="1">
        <f>COUNTIF([1]!Sdata[CUST_ID],T:T)</f>
        <v>1</v>
      </c>
      <c r="V17" s="1">
        <f>SUMIF([1]!Sdata[CUST_ID],T:T,[1]!Sdata[ORDER_VALUE])</f>
        <v>20.37</v>
      </c>
      <c r="W17"/>
      <c r="X17"/>
      <c r="Y17"/>
      <c r="Z17"/>
      <c r="AA17"/>
      <c r="AB17"/>
      <c r="AC17"/>
      <c r="AD17"/>
      <c r="AE17"/>
      <c r="AF17"/>
      <c r="AG17"/>
      <c r="AH17"/>
      <c r="AI17"/>
      <c r="AJ17"/>
      <c r="AK17"/>
      <c r="AL17"/>
      <c r="AM17"/>
      <c r="AN17"/>
      <c r="AO17"/>
      <c r="AP17"/>
      <c r="AQ17"/>
      <c r="AR17"/>
      <c r="AS17"/>
      <c r="AT17"/>
      <c r="AU17"/>
      <c r="AV17"/>
      <c r="AW17"/>
      <c r="AX17"/>
      <c r="AY17"/>
      <c r="AZ17"/>
      <c r="BA17"/>
      <c r="BB17"/>
      <c r="BC17"/>
      <c r="BD17"/>
      <c r="BE17"/>
    </row>
    <row r="18" spans="1:57" x14ac:dyDescent="0.35">
      <c r="A18" s="1" t="s">
        <v>169</v>
      </c>
      <c r="B18" s="1" t="str">
        <f>(Sdata[[#This Row],[First Name]]&amp;" "&amp;Sdata[[#This Row],[Last Name]])</f>
        <v>Linda Garcia</v>
      </c>
      <c r="C18" s="1" t="s">
        <v>170</v>
      </c>
      <c r="D18" s="1" t="s">
        <v>81</v>
      </c>
      <c r="E18" s="1" t="str">
        <f>IF(Sdata[[#This Row],[Gender_Code]]="Mr.","M",IF(Sdata[[#This Row],[Gender_Code]]="Master.","M","F"))</f>
        <v>F</v>
      </c>
      <c r="F18" s="1" t="s">
        <v>171</v>
      </c>
      <c r="G18" s="1" t="s">
        <v>172</v>
      </c>
      <c r="H18" s="1" t="s">
        <v>173</v>
      </c>
      <c r="I18" s="1" t="s">
        <v>22</v>
      </c>
      <c r="J18" s="1" t="str">
        <f>VLOOKUP(Sdata[COUNTRY_CODE],Table4[],2,0)</f>
        <v>Italy</v>
      </c>
      <c r="K18" s="1">
        <v>37060</v>
      </c>
      <c r="L18" s="1" t="s">
        <v>579</v>
      </c>
      <c r="M18" s="1" t="s">
        <v>174</v>
      </c>
      <c r="N18" s="1" t="s">
        <v>155</v>
      </c>
      <c r="O18" s="1" t="s">
        <v>175</v>
      </c>
      <c r="P18" s="1" t="s">
        <v>27</v>
      </c>
      <c r="Q18" s="1">
        <v>22868164</v>
      </c>
      <c r="R18" s="3">
        <v>3528900000000000</v>
      </c>
      <c r="S18" s="1">
        <v>40</v>
      </c>
      <c r="T18" s="1">
        <v>10083</v>
      </c>
      <c r="U18" s="1">
        <f>COUNTIF([1]!Sdata[CUST_ID],T:T)</f>
        <v>1</v>
      </c>
      <c r="V18" s="1">
        <f>SUMIF([1]!Sdata[CUST_ID],T:T,[1]!Sdata[ORDER_VALUE])</f>
        <v>560</v>
      </c>
      <c r="W18"/>
      <c r="X18"/>
      <c r="Y18"/>
      <c r="Z18"/>
      <c r="AA18"/>
      <c r="AB18"/>
      <c r="AC18"/>
      <c r="AD18"/>
      <c r="AE18"/>
      <c r="AF18"/>
      <c r="AG18"/>
      <c r="AH18"/>
      <c r="AI18"/>
      <c r="AJ18"/>
      <c r="AK18"/>
      <c r="AL18"/>
      <c r="AM18"/>
      <c r="AN18"/>
      <c r="AO18"/>
      <c r="AP18"/>
      <c r="AQ18"/>
      <c r="AR18"/>
      <c r="AS18"/>
      <c r="AT18"/>
      <c r="AU18"/>
      <c r="AV18"/>
      <c r="AW18"/>
      <c r="AX18"/>
      <c r="AY18"/>
      <c r="AZ18"/>
      <c r="BA18"/>
      <c r="BB18"/>
      <c r="BC18"/>
      <c r="BD18"/>
      <c r="BE18"/>
    </row>
    <row r="19" spans="1:57" x14ac:dyDescent="0.35">
      <c r="A19" s="1" t="s">
        <v>177</v>
      </c>
      <c r="B19" s="1" t="str">
        <f>(Sdata[[#This Row],[First Name]]&amp;" "&amp;Sdata[[#This Row],[Last Name]])</f>
        <v>Quinn Perry</v>
      </c>
      <c r="C19" s="1" t="s">
        <v>178</v>
      </c>
      <c r="D19" s="1" t="s">
        <v>179</v>
      </c>
      <c r="E19" s="1" t="str">
        <f>IF(Sdata[[#This Row],[Gender_Code]]="Mr.","M",IF(Sdata[[#This Row],[Gender_Code]]="Master.","M","F"))</f>
        <v>M</v>
      </c>
      <c r="F19" s="1" t="s">
        <v>180</v>
      </c>
      <c r="G19" s="1" t="s">
        <v>181</v>
      </c>
      <c r="H19" s="1" t="s">
        <v>182</v>
      </c>
      <c r="I19" s="1" t="s">
        <v>72</v>
      </c>
      <c r="J19" s="1" t="str">
        <f>VLOOKUP(Sdata[COUNTRY_CODE],Table4[],2,0)</f>
        <v>USA</v>
      </c>
      <c r="K19" s="1">
        <v>79109</v>
      </c>
      <c r="L19" s="1" t="s">
        <v>183</v>
      </c>
      <c r="M19" s="1" t="s">
        <v>184</v>
      </c>
      <c r="N19" s="1" t="s">
        <v>75</v>
      </c>
      <c r="O19" s="1" t="s">
        <v>185</v>
      </c>
      <c r="P19" s="1" t="s">
        <v>22</v>
      </c>
      <c r="Q19" s="1" t="s">
        <v>186</v>
      </c>
      <c r="R19" s="3">
        <v>343640000000000</v>
      </c>
      <c r="S19" s="1">
        <v>40</v>
      </c>
      <c r="T19" s="1">
        <v>10091</v>
      </c>
      <c r="U19" s="1">
        <f>COUNTIF([1]!Sdata[CUST_ID],T:T)</f>
        <v>5</v>
      </c>
      <c r="V19" s="1">
        <f>SUMIF([1]!Sdata[CUST_ID],T:T,[1]!Sdata[ORDER_VALUE])</f>
        <v>104.8</v>
      </c>
      <c r="W19"/>
      <c r="X19"/>
      <c r="Y19"/>
      <c r="Z19"/>
      <c r="AA19"/>
      <c r="AB19"/>
      <c r="AC19"/>
      <c r="AD19"/>
      <c r="AE19"/>
      <c r="AF19"/>
      <c r="AG19"/>
      <c r="AH19"/>
      <c r="AI19"/>
      <c r="AJ19"/>
      <c r="AK19"/>
      <c r="AL19"/>
      <c r="AM19"/>
      <c r="AN19"/>
      <c r="AO19"/>
      <c r="AP19"/>
      <c r="AQ19"/>
      <c r="AR19"/>
      <c r="AS19"/>
      <c r="AT19"/>
      <c r="AU19"/>
      <c r="AV19"/>
      <c r="AW19"/>
      <c r="AX19"/>
      <c r="AY19"/>
      <c r="AZ19"/>
      <c r="BA19"/>
      <c r="BB19"/>
      <c r="BC19"/>
      <c r="BD19"/>
      <c r="BE19"/>
    </row>
    <row r="20" spans="1:57" x14ac:dyDescent="0.35">
      <c r="A20" s="1" t="s">
        <v>188</v>
      </c>
      <c r="B20" s="1" t="str">
        <f>(Sdata[[#This Row],[First Name]]&amp;" "&amp;Sdata[[#This Row],[Last Name]])</f>
        <v>Kristin Mendoza</v>
      </c>
      <c r="C20" s="1" t="s">
        <v>189</v>
      </c>
      <c r="D20" s="1" t="s">
        <v>81</v>
      </c>
      <c r="E20" s="1" t="str">
        <f>IF(Sdata[[#This Row],[Gender_Code]]="Mr.","M",IF(Sdata[[#This Row],[Gender_Code]]="Master.","M","F"))</f>
        <v>F</v>
      </c>
      <c r="F20" s="1" t="s">
        <v>190</v>
      </c>
      <c r="G20" s="1" t="s">
        <v>580</v>
      </c>
      <c r="H20" s="1" t="s">
        <v>163</v>
      </c>
      <c r="I20" s="1" t="s">
        <v>72</v>
      </c>
      <c r="J20" s="1" t="str">
        <f>VLOOKUP(Sdata[COUNTRY_CODE],Table4[],2,0)</f>
        <v>USA</v>
      </c>
      <c r="K20" s="1">
        <v>92805</v>
      </c>
      <c r="L20" s="1" t="s">
        <v>191</v>
      </c>
      <c r="M20" s="1" t="s">
        <v>192</v>
      </c>
      <c r="N20" s="1" t="s">
        <v>123</v>
      </c>
      <c r="O20" s="1" t="s">
        <v>140</v>
      </c>
      <c r="P20" s="1" t="s">
        <v>48</v>
      </c>
      <c r="Q20" s="3">
        <v>700000000000000</v>
      </c>
      <c r="R20" s="3">
        <v>36980300000000</v>
      </c>
      <c r="S20" s="1">
        <v>55</v>
      </c>
      <c r="T20" s="1">
        <v>10095</v>
      </c>
      <c r="U20" s="1">
        <f>COUNTIF([1]!Sdata[CUST_ID],T:T)</f>
        <v>8</v>
      </c>
      <c r="V20" s="1">
        <f>SUMIF([1]!Sdata[CUST_ID],T:T,[1]!Sdata[ORDER_VALUE])</f>
        <v>788.25</v>
      </c>
      <c r="W20"/>
      <c r="X20"/>
      <c r="Y20"/>
      <c r="Z20"/>
      <c r="AA20"/>
      <c r="AB20"/>
      <c r="AC20"/>
      <c r="AD20"/>
      <c r="AE20"/>
      <c r="AF20"/>
      <c r="AG20"/>
      <c r="AH20"/>
      <c r="AI20"/>
      <c r="AJ20"/>
      <c r="AK20"/>
      <c r="AL20"/>
      <c r="AM20"/>
      <c r="AN20"/>
      <c r="AO20"/>
      <c r="AP20"/>
      <c r="AQ20"/>
      <c r="AR20"/>
      <c r="AS20"/>
      <c r="AT20"/>
      <c r="AU20"/>
      <c r="AV20"/>
      <c r="AW20"/>
      <c r="AX20"/>
      <c r="AY20"/>
      <c r="AZ20"/>
      <c r="BA20"/>
      <c r="BB20"/>
      <c r="BC20"/>
      <c r="BD20"/>
      <c r="BE20"/>
    </row>
    <row r="21" spans="1:57" x14ac:dyDescent="0.35">
      <c r="A21" s="1" t="s">
        <v>194</v>
      </c>
      <c r="B21" s="1" t="str">
        <f>(Sdata[[#This Row],[First Name]]&amp;" "&amp;Sdata[[#This Row],[Last Name]])</f>
        <v>Michael Gordon</v>
      </c>
      <c r="C21" s="1" t="s">
        <v>195</v>
      </c>
      <c r="D21" s="1" t="s">
        <v>18</v>
      </c>
      <c r="E21" s="1" t="str">
        <f>IF(Sdata[[#This Row],[Gender_Code]]="Mr.","M",IF(Sdata[[#This Row],[Gender_Code]]="Master.","M","F"))</f>
        <v>M</v>
      </c>
      <c r="F21" s="1" t="s">
        <v>196</v>
      </c>
      <c r="G21" s="1" t="s">
        <v>581</v>
      </c>
      <c r="H21" s="1" t="s">
        <v>197</v>
      </c>
      <c r="I21" s="1" t="s">
        <v>22</v>
      </c>
      <c r="J21" s="1" t="str">
        <f>VLOOKUP(Sdata[COUNTRY_CODE],Table4[],2,0)</f>
        <v>Italy</v>
      </c>
      <c r="K21" s="1">
        <v>60123</v>
      </c>
      <c r="L21" s="1" t="s">
        <v>198</v>
      </c>
      <c r="M21" s="1" t="s">
        <v>199</v>
      </c>
      <c r="N21" s="1" t="s">
        <v>123</v>
      </c>
      <c r="O21" s="1" t="s">
        <v>26</v>
      </c>
      <c r="P21" s="1" t="s">
        <v>27</v>
      </c>
      <c r="Q21" s="1">
        <v>316290001</v>
      </c>
      <c r="R21" s="3">
        <v>36205100000000</v>
      </c>
      <c r="S21" s="1">
        <v>63</v>
      </c>
      <c r="T21" s="1">
        <v>10099</v>
      </c>
      <c r="U21" s="1">
        <f>COUNTIF([1]!Sdata[CUST_ID],T:T)</f>
        <v>1</v>
      </c>
      <c r="V21" s="1">
        <f>SUMIF([1]!Sdata[CUST_ID],T:T,[1]!Sdata[ORDER_VALUE])</f>
        <v>33.340000000000003</v>
      </c>
      <c r="W21"/>
      <c r="X21"/>
      <c r="Y21"/>
      <c r="Z21"/>
      <c r="AA21"/>
      <c r="AB21"/>
      <c r="AC21"/>
      <c r="AD21"/>
      <c r="AE21"/>
      <c r="AF21"/>
      <c r="AG21"/>
      <c r="AH21"/>
      <c r="AI21"/>
      <c r="AJ21"/>
      <c r="AK21"/>
      <c r="AL21"/>
      <c r="AM21"/>
      <c r="AN21"/>
      <c r="AO21"/>
      <c r="AP21"/>
      <c r="AQ21"/>
      <c r="AR21"/>
      <c r="AS21"/>
      <c r="AT21"/>
      <c r="AU21"/>
      <c r="AV21"/>
      <c r="AW21"/>
      <c r="AX21"/>
      <c r="AY21"/>
      <c r="AZ21"/>
      <c r="BA21"/>
      <c r="BB21"/>
      <c r="BC21"/>
      <c r="BD21"/>
      <c r="BE21"/>
    </row>
    <row r="22" spans="1:57" x14ac:dyDescent="0.35">
      <c r="A22" s="1" t="s">
        <v>200</v>
      </c>
      <c r="B22" s="1" t="str">
        <f>(Sdata[[#This Row],[First Name]]&amp;" "&amp;Sdata[[#This Row],[Last Name]])</f>
        <v>Phyllis White</v>
      </c>
      <c r="C22" s="1" t="s">
        <v>201</v>
      </c>
      <c r="D22" s="1" t="s">
        <v>81</v>
      </c>
      <c r="E22" s="1" t="str">
        <f>IF(Sdata[[#This Row],[Gender_Code]]="Mr.","M",IF(Sdata[[#This Row],[Gender_Code]]="Master.","M","F"))</f>
        <v>F</v>
      </c>
      <c r="F22" s="1" t="s">
        <v>202</v>
      </c>
      <c r="G22" s="1" t="s">
        <v>203</v>
      </c>
      <c r="H22" s="1" t="s">
        <v>204</v>
      </c>
      <c r="I22" s="1" t="s">
        <v>205</v>
      </c>
      <c r="J22" s="1" t="str">
        <f>VLOOKUP(Sdata[COUNTRY_CODE],Table4[],2,0)</f>
        <v>Australia</v>
      </c>
      <c r="K22" s="1">
        <v>5255</v>
      </c>
      <c r="L22" s="1" t="s">
        <v>206</v>
      </c>
      <c r="M22" s="1" t="s">
        <v>207</v>
      </c>
      <c r="N22" s="1" t="s">
        <v>75</v>
      </c>
      <c r="O22" s="1" t="s">
        <v>208</v>
      </c>
      <c r="P22" s="1" t="s">
        <v>22</v>
      </c>
      <c r="Q22" s="1" t="s">
        <v>209</v>
      </c>
      <c r="R22" s="3">
        <v>377663000000000</v>
      </c>
      <c r="S22" s="1">
        <v>51</v>
      </c>
      <c r="T22" s="1">
        <v>10103</v>
      </c>
      <c r="U22" s="1">
        <f>COUNTIF([1]!Sdata[CUST_ID],T:T)</f>
        <v>4</v>
      </c>
      <c r="V22" s="1">
        <f>SUMIF([1]!Sdata[CUST_ID],T:T,[1]!Sdata[ORDER_VALUE])</f>
        <v>100.39</v>
      </c>
      <c r="W22"/>
      <c r="X22"/>
      <c r="Y22"/>
      <c r="Z22"/>
      <c r="AA22"/>
      <c r="AB22"/>
      <c r="AC22"/>
      <c r="AD22"/>
      <c r="AE22"/>
      <c r="AF22"/>
      <c r="AG22"/>
      <c r="AH22"/>
      <c r="AI22"/>
      <c r="AJ22"/>
      <c r="AK22"/>
      <c r="AL22"/>
      <c r="AM22"/>
      <c r="AN22"/>
      <c r="AO22"/>
      <c r="AP22"/>
      <c r="AQ22"/>
      <c r="AR22"/>
      <c r="AS22"/>
      <c r="AT22"/>
      <c r="AU22"/>
      <c r="AV22"/>
      <c r="AW22"/>
      <c r="AX22"/>
      <c r="AY22"/>
      <c r="AZ22"/>
      <c r="BA22"/>
      <c r="BB22"/>
      <c r="BC22"/>
      <c r="BD22"/>
      <c r="BE22"/>
    </row>
    <row r="23" spans="1:57" x14ac:dyDescent="0.35">
      <c r="A23" s="1" t="s">
        <v>211</v>
      </c>
      <c r="B23" s="1" t="str">
        <f>(Sdata[[#This Row],[First Name]]&amp;" "&amp;Sdata[[#This Row],[Last Name]])</f>
        <v>Katherine Mullins</v>
      </c>
      <c r="C23" s="1" t="s">
        <v>212</v>
      </c>
      <c r="D23" s="1" t="s">
        <v>81</v>
      </c>
      <c r="E23" s="1" t="str">
        <f>IF(Sdata[[#This Row],[Gender_Code]]="Mr.","M",IF(Sdata[[#This Row],[Gender_Code]]="Master.","M","F"))</f>
        <v>F</v>
      </c>
      <c r="F23" s="1" t="s">
        <v>213</v>
      </c>
      <c r="G23" s="1" t="s">
        <v>214</v>
      </c>
      <c r="H23" s="1" t="s">
        <v>163</v>
      </c>
      <c r="I23" s="1" t="s">
        <v>72</v>
      </c>
      <c r="J23" s="1" t="str">
        <f>VLOOKUP(Sdata[COUNTRY_CODE],Table4[],2,0)</f>
        <v>USA</v>
      </c>
      <c r="K23" s="1">
        <v>94508</v>
      </c>
      <c r="L23" s="1" t="s">
        <v>215</v>
      </c>
      <c r="M23" s="1" t="s">
        <v>216</v>
      </c>
      <c r="N23" s="1" t="s">
        <v>123</v>
      </c>
      <c r="O23" s="1" t="s">
        <v>115</v>
      </c>
      <c r="P23" s="1" t="s">
        <v>54</v>
      </c>
      <c r="Q23" s="1" t="s">
        <v>217</v>
      </c>
      <c r="R23" s="3">
        <v>36025400000000</v>
      </c>
      <c r="S23" s="1">
        <v>64</v>
      </c>
      <c r="T23" s="1">
        <v>10107</v>
      </c>
      <c r="U23" s="1">
        <f>COUNTIF([1]!Sdata[CUST_ID],T:T)</f>
        <v>4</v>
      </c>
      <c r="V23" s="1">
        <f>SUMIF([1]!Sdata[CUST_ID],T:T,[1]!Sdata[ORDER_VALUE])</f>
        <v>97.960000000000008</v>
      </c>
      <c r="W23"/>
      <c r="X23"/>
      <c r="Y23"/>
      <c r="Z23"/>
      <c r="AA23"/>
      <c r="AB23"/>
      <c r="AC23"/>
      <c r="AD23"/>
      <c r="AE23"/>
      <c r="AF23"/>
      <c r="AG23"/>
      <c r="AH23"/>
      <c r="AI23"/>
      <c r="AJ23"/>
      <c r="AK23"/>
      <c r="AL23"/>
      <c r="AM23"/>
      <c r="AN23"/>
      <c r="AO23"/>
      <c r="AP23"/>
      <c r="AQ23"/>
      <c r="AR23"/>
      <c r="AS23"/>
      <c r="AT23"/>
      <c r="AU23"/>
      <c r="AV23"/>
      <c r="AW23"/>
      <c r="AX23"/>
      <c r="AY23"/>
      <c r="AZ23"/>
      <c r="BA23"/>
      <c r="BB23"/>
      <c r="BC23"/>
      <c r="BD23"/>
      <c r="BE23"/>
    </row>
    <row r="24" spans="1:57" x14ac:dyDescent="0.35">
      <c r="A24" s="1" t="s">
        <v>218</v>
      </c>
      <c r="B24" s="1" t="str">
        <f>(Sdata[[#This Row],[First Name]]&amp;" "&amp;Sdata[[#This Row],[Last Name]])</f>
        <v>Lisa Guest</v>
      </c>
      <c r="C24" s="1" t="s">
        <v>219</v>
      </c>
      <c r="D24" s="1" t="s">
        <v>81</v>
      </c>
      <c r="E24" s="1" t="str">
        <f>IF(Sdata[[#This Row],[Gender_Code]]="Mr.","M",IF(Sdata[[#This Row],[Gender_Code]]="Master.","M","F"))</f>
        <v>F</v>
      </c>
      <c r="F24" s="1" t="s">
        <v>220</v>
      </c>
      <c r="G24" s="1" t="s">
        <v>221</v>
      </c>
      <c r="H24" s="1" t="s">
        <v>222</v>
      </c>
      <c r="I24" s="1" t="s">
        <v>22</v>
      </c>
      <c r="J24" s="1" t="str">
        <f>VLOOKUP(Sdata[COUNTRY_CODE],Table4[],2,0)</f>
        <v>Italy</v>
      </c>
      <c r="K24" s="1">
        <v>30020</v>
      </c>
      <c r="L24" s="1" t="s">
        <v>223</v>
      </c>
      <c r="M24" s="1" t="s">
        <v>224</v>
      </c>
      <c r="N24" s="1" t="s">
        <v>123</v>
      </c>
      <c r="O24" s="1" t="s">
        <v>225</v>
      </c>
      <c r="P24" s="1" t="s">
        <v>54</v>
      </c>
      <c r="Q24" s="1" t="s">
        <v>226</v>
      </c>
      <c r="R24" s="3">
        <v>36644800000000</v>
      </c>
      <c r="S24" s="1">
        <v>19</v>
      </c>
      <c r="T24" s="1">
        <v>10111</v>
      </c>
      <c r="U24" s="1">
        <f>COUNTIF([1]!Sdata[CUST_ID],T:T)</f>
        <v>2</v>
      </c>
      <c r="V24" s="1">
        <f>SUMIF([1]!Sdata[CUST_ID],T:T,[1]!Sdata[ORDER_VALUE])</f>
        <v>53.32</v>
      </c>
      <c r="W24"/>
      <c r="X24"/>
      <c r="Y24"/>
      <c r="Z24"/>
      <c r="AA24"/>
      <c r="AB24"/>
      <c r="AC24"/>
      <c r="AD24"/>
      <c r="AE24"/>
      <c r="AF24"/>
      <c r="AG24"/>
      <c r="AH24"/>
      <c r="AI24"/>
      <c r="AJ24"/>
      <c r="AK24"/>
      <c r="AL24"/>
      <c r="AM24"/>
      <c r="AN24"/>
      <c r="AO24"/>
      <c r="AP24"/>
      <c r="AQ24"/>
      <c r="AR24"/>
      <c r="AS24"/>
      <c r="AT24"/>
      <c r="AU24"/>
      <c r="AV24"/>
      <c r="AW24"/>
      <c r="AX24"/>
      <c r="AY24"/>
      <c r="AZ24"/>
      <c r="BA24"/>
      <c r="BB24"/>
      <c r="BC24"/>
      <c r="BD24"/>
      <c r="BE24"/>
    </row>
    <row r="25" spans="1:57" x14ac:dyDescent="0.35">
      <c r="A25" s="1" t="s">
        <v>227</v>
      </c>
      <c r="B25" s="1" t="str">
        <f>(Sdata[[#This Row],[First Name]]&amp;" "&amp;Sdata[[#This Row],[Last Name]])</f>
        <v>Scott Lawson</v>
      </c>
      <c r="C25" s="1" t="s">
        <v>228</v>
      </c>
      <c r="D25" s="1" t="s">
        <v>18</v>
      </c>
      <c r="E25" s="1" t="str">
        <f>IF(Sdata[[#This Row],[Gender_Code]]="Mr.","M",IF(Sdata[[#This Row],[Gender_Code]]="Master.","M","F"))</f>
        <v>M</v>
      </c>
      <c r="F25" s="1" t="s">
        <v>229</v>
      </c>
      <c r="G25" s="1" t="s">
        <v>230</v>
      </c>
      <c r="H25" s="1" t="s">
        <v>231</v>
      </c>
      <c r="I25" s="1" t="s">
        <v>72</v>
      </c>
      <c r="J25" s="1" t="str">
        <f>VLOOKUP(Sdata[COUNTRY_CODE],Table4[],2,0)</f>
        <v>USA</v>
      </c>
      <c r="K25" s="1">
        <v>60002</v>
      </c>
      <c r="L25" s="1" t="s">
        <v>232</v>
      </c>
      <c r="M25" s="1" t="s">
        <v>233</v>
      </c>
      <c r="N25" s="1" t="s">
        <v>155</v>
      </c>
      <c r="O25" s="1" t="s">
        <v>234</v>
      </c>
      <c r="P25" s="1" t="s">
        <v>163</v>
      </c>
      <c r="Q25" s="1">
        <v>518957246</v>
      </c>
      <c r="R25" s="3">
        <v>3528450000000000</v>
      </c>
      <c r="S25" s="1">
        <v>0</v>
      </c>
      <c r="T25" s="1">
        <v>10115</v>
      </c>
      <c r="U25" s="1">
        <f>COUNTIF([1]!Sdata[CUST_ID],T:T)</f>
        <v>2</v>
      </c>
      <c r="V25" s="1">
        <f>SUMIF([1]!Sdata[CUST_ID],T:T,[1]!Sdata[ORDER_VALUE])</f>
        <v>134.05000000000001</v>
      </c>
      <c r="W25"/>
      <c r="X25"/>
      <c r="Y25"/>
      <c r="Z25"/>
      <c r="AA25"/>
      <c r="AB25"/>
      <c r="AC25"/>
      <c r="AD25"/>
      <c r="AE25"/>
      <c r="AF25"/>
      <c r="AG25"/>
      <c r="AH25"/>
      <c r="AI25"/>
      <c r="AJ25"/>
      <c r="AK25"/>
      <c r="AL25"/>
      <c r="AM25"/>
      <c r="AN25"/>
      <c r="AO25"/>
      <c r="AP25"/>
      <c r="AQ25"/>
      <c r="AR25"/>
      <c r="AS25"/>
      <c r="AT25"/>
      <c r="AU25"/>
      <c r="AV25"/>
      <c r="AW25"/>
      <c r="AX25"/>
      <c r="AY25"/>
      <c r="AZ25"/>
      <c r="BA25"/>
      <c r="BB25"/>
      <c r="BC25"/>
      <c r="BD25"/>
      <c r="BE25"/>
    </row>
    <row r="26" spans="1:57" x14ac:dyDescent="0.35">
      <c r="A26" s="1" t="s">
        <v>236</v>
      </c>
      <c r="B26" s="1" t="str">
        <f>(Sdata[[#This Row],[First Name]]&amp;" "&amp;Sdata[[#This Row],[Last Name]])</f>
        <v>Robert Bilbo</v>
      </c>
      <c r="C26" s="1" t="s">
        <v>237</v>
      </c>
      <c r="D26" s="1" t="s">
        <v>18</v>
      </c>
      <c r="E26" s="1" t="str">
        <f>IF(Sdata[[#This Row],[Gender_Code]]="Mr.","M",IF(Sdata[[#This Row],[Gender_Code]]="Master.","M","F"))</f>
        <v>M</v>
      </c>
      <c r="F26" s="1" t="s">
        <v>238</v>
      </c>
      <c r="G26" s="1" t="s">
        <v>239</v>
      </c>
      <c r="H26" s="1" t="s">
        <v>240</v>
      </c>
      <c r="I26" s="1" t="s">
        <v>22</v>
      </c>
      <c r="J26" s="1" t="str">
        <f>VLOOKUP(Sdata[COUNTRY_CODE],Table4[],2,0)</f>
        <v>Italy</v>
      </c>
      <c r="K26" s="1">
        <v>22070</v>
      </c>
      <c r="L26" s="1" t="s">
        <v>241</v>
      </c>
      <c r="M26" s="1" t="s">
        <v>242</v>
      </c>
      <c r="N26" s="1" t="s">
        <v>155</v>
      </c>
      <c r="O26" s="1" t="s">
        <v>243</v>
      </c>
      <c r="P26" s="1" t="s">
        <v>22</v>
      </c>
      <c r="Q26" s="1" t="s">
        <v>244</v>
      </c>
      <c r="R26" s="3">
        <v>3528080000000000</v>
      </c>
      <c r="S26" s="1">
        <v>49</v>
      </c>
      <c r="T26" s="1">
        <v>10119</v>
      </c>
      <c r="U26" s="1">
        <f>COUNTIF([1]!Sdata[CUST_ID],T:T)</f>
        <v>1</v>
      </c>
      <c r="V26" s="1">
        <f>SUMIF([1]!Sdata[CUST_ID],T:T,[1]!Sdata[ORDER_VALUE])</f>
        <v>39.74</v>
      </c>
      <c r="W26"/>
      <c r="X26"/>
      <c r="Y26"/>
      <c r="Z26"/>
      <c r="AA26"/>
      <c r="AB26"/>
      <c r="AC26"/>
      <c r="AD26"/>
      <c r="AE26"/>
      <c r="AF26"/>
      <c r="AG26"/>
      <c r="AH26"/>
      <c r="AI26"/>
      <c r="AJ26"/>
      <c r="AK26"/>
      <c r="AL26"/>
      <c r="AM26"/>
      <c r="AN26"/>
      <c r="AO26"/>
      <c r="AP26"/>
      <c r="AQ26"/>
      <c r="AR26"/>
      <c r="AS26"/>
      <c r="AT26"/>
      <c r="AU26"/>
      <c r="AV26"/>
      <c r="AW26"/>
      <c r="AX26"/>
      <c r="AY26"/>
      <c r="AZ26"/>
      <c r="BA26"/>
      <c r="BB26"/>
      <c r="BC26"/>
      <c r="BD26"/>
      <c r="BE26"/>
    </row>
    <row r="27" spans="1:57" x14ac:dyDescent="0.35">
      <c r="A27" s="1" t="s">
        <v>245</v>
      </c>
      <c r="B27" s="1" t="str">
        <f>(Sdata[[#This Row],[First Name]]&amp;" "&amp;Sdata[[#This Row],[Last Name]])</f>
        <v>Ahmed Richard</v>
      </c>
      <c r="C27" s="1" t="s">
        <v>246</v>
      </c>
      <c r="D27" s="1" t="s">
        <v>18</v>
      </c>
      <c r="E27" s="1" t="str">
        <f>IF(Sdata[[#This Row],[Gender_Code]]="Mr.","M",IF(Sdata[[#This Row],[Gender_Code]]="Master.","M","F"))</f>
        <v>M</v>
      </c>
      <c r="F27" s="1" t="s">
        <v>247</v>
      </c>
      <c r="G27" s="1" t="s">
        <v>248</v>
      </c>
      <c r="H27" s="1" t="s">
        <v>231</v>
      </c>
      <c r="I27" s="1" t="s">
        <v>72</v>
      </c>
      <c r="J27" s="1" t="str">
        <f>VLOOKUP(Sdata[COUNTRY_CODE],Table4[],2,0)</f>
        <v>USA</v>
      </c>
      <c r="K27" s="1">
        <v>54911</v>
      </c>
      <c r="L27" s="1" t="s">
        <v>582</v>
      </c>
      <c r="M27" s="1" t="s">
        <v>249</v>
      </c>
      <c r="N27" s="1" t="s">
        <v>155</v>
      </c>
      <c r="O27" s="1" t="s">
        <v>250</v>
      </c>
      <c r="P27" s="1" t="s">
        <v>27</v>
      </c>
      <c r="Q27" s="1">
        <v>229990001</v>
      </c>
      <c r="R27" s="3">
        <v>3528230000000000</v>
      </c>
      <c r="S27" s="1">
        <v>20</v>
      </c>
      <c r="T27" s="1">
        <v>10123</v>
      </c>
      <c r="U27" s="1">
        <f>COUNTIF([1]!Sdata[CUST_ID],T:T)</f>
        <v>5</v>
      </c>
      <c r="V27" s="1">
        <f>SUMIF([1]!Sdata[CUST_ID],T:T,[1]!Sdata[ORDER_VALUE])</f>
        <v>360.37</v>
      </c>
      <c r="W27"/>
      <c r="X27"/>
      <c r="Y27"/>
      <c r="Z27"/>
      <c r="AA27"/>
      <c r="AB27"/>
      <c r="AC27"/>
      <c r="AD27"/>
      <c r="AE27"/>
      <c r="AF27"/>
      <c r="AG27"/>
      <c r="AH27"/>
      <c r="AI27"/>
      <c r="AJ27"/>
      <c r="AK27"/>
      <c r="AL27"/>
      <c r="AM27"/>
      <c r="AN27"/>
      <c r="AO27"/>
      <c r="AP27"/>
      <c r="AQ27"/>
      <c r="AR27"/>
      <c r="AS27"/>
      <c r="AT27"/>
      <c r="AU27"/>
      <c r="AV27"/>
      <c r="AW27"/>
      <c r="AX27"/>
      <c r="AY27"/>
      <c r="AZ27"/>
      <c r="BA27"/>
      <c r="BB27"/>
      <c r="BC27"/>
      <c r="BD27"/>
      <c r="BE27"/>
    </row>
    <row r="28" spans="1:57" x14ac:dyDescent="0.35">
      <c r="A28" s="1" t="s">
        <v>251</v>
      </c>
      <c r="B28" s="1" t="str">
        <f>(Sdata[[#This Row],[First Name]]&amp;" "&amp;Sdata[[#This Row],[Last Name]])</f>
        <v>Ray Hornsby</v>
      </c>
      <c r="C28" s="1" t="s">
        <v>252</v>
      </c>
      <c r="D28" s="1" t="s">
        <v>18</v>
      </c>
      <c r="E28" s="1" t="str">
        <f>IF(Sdata[[#This Row],[Gender_Code]]="Mr.","M",IF(Sdata[[#This Row],[Gender_Code]]="Master.","M","F"))</f>
        <v>M</v>
      </c>
      <c r="F28" s="1" t="s">
        <v>253</v>
      </c>
      <c r="G28" s="1" t="s">
        <v>254</v>
      </c>
      <c r="I28" s="1" t="s">
        <v>54</v>
      </c>
      <c r="J28" s="1" t="str">
        <f>VLOOKUP(Sdata[COUNTRY_CODE],Table4[],2,0)</f>
        <v>Spain</v>
      </c>
      <c r="K28" s="1">
        <v>29753</v>
      </c>
      <c r="L28" s="1" t="s">
        <v>255</v>
      </c>
      <c r="M28" s="1" t="s">
        <v>256</v>
      </c>
      <c r="N28" s="1" t="s">
        <v>38</v>
      </c>
      <c r="O28" s="1" t="s">
        <v>104</v>
      </c>
      <c r="P28" s="1" t="s">
        <v>22</v>
      </c>
      <c r="Q28" s="1" t="s">
        <v>257</v>
      </c>
      <c r="R28" s="3">
        <v>4839450000000000</v>
      </c>
      <c r="S28" s="1">
        <v>49</v>
      </c>
      <c r="T28" s="1">
        <v>10127</v>
      </c>
      <c r="U28" s="1">
        <f>COUNTIF([1]!Sdata[CUST_ID],T:T)</f>
        <v>1</v>
      </c>
      <c r="V28" s="1">
        <f>SUMIF([1]!Sdata[CUST_ID],T:T,[1]!Sdata[ORDER_VALUE])</f>
        <v>17.29</v>
      </c>
      <c r="W28"/>
      <c r="X28"/>
      <c r="Y28"/>
      <c r="Z28"/>
      <c r="AA28"/>
      <c r="AB28"/>
      <c r="AC28"/>
      <c r="AD28"/>
      <c r="AE28"/>
      <c r="AF28"/>
      <c r="AG28"/>
      <c r="AH28"/>
      <c r="AI28"/>
      <c r="AJ28"/>
      <c r="AK28"/>
      <c r="AL28"/>
      <c r="AM28"/>
      <c r="AN28"/>
      <c r="AO28"/>
      <c r="AP28"/>
      <c r="AQ28"/>
      <c r="AR28"/>
      <c r="AS28"/>
      <c r="AT28"/>
      <c r="AU28"/>
      <c r="AV28"/>
      <c r="AW28"/>
      <c r="AX28"/>
      <c r="AY28"/>
      <c r="AZ28"/>
      <c r="BA28"/>
      <c r="BB28"/>
      <c r="BC28"/>
      <c r="BD28"/>
      <c r="BE28"/>
    </row>
    <row r="29" spans="1:57" x14ac:dyDescent="0.35">
      <c r="A29" s="1" t="s">
        <v>258</v>
      </c>
      <c r="B29" s="1" t="str">
        <f>(Sdata[[#This Row],[First Name]]&amp;" "&amp;Sdata[[#This Row],[Last Name]])</f>
        <v>Jason Glass</v>
      </c>
      <c r="C29" s="1" t="s">
        <v>259</v>
      </c>
      <c r="D29" s="1" t="s">
        <v>260</v>
      </c>
      <c r="E29" s="1" t="str">
        <f>IF(Sdata[[#This Row],[Gender_Code]]="Mr.","M",IF(Sdata[[#This Row],[Gender_Code]]="Master.","M","F"))</f>
        <v>F</v>
      </c>
      <c r="F29" s="1" t="s">
        <v>261</v>
      </c>
      <c r="G29" s="1" t="s">
        <v>262</v>
      </c>
      <c r="H29" s="1" t="s">
        <v>263</v>
      </c>
      <c r="I29" s="1" t="s">
        <v>205</v>
      </c>
      <c r="J29" s="1" t="str">
        <f>VLOOKUP(Sdata[COUNTRY_CODE],Table4[],2,0)</f>
        <v>Australia</v>
      </c>
      <c r="K29" s="1">
        <v>2284</v>
      </c>
      <c r="L29" s="1" t="s">
        <v>264</v>
      </c>
      <c r="M29" s="1" t="s">
        <v>265</v>
      </c>
      <c r="N29" s="1" t="s">
        <v>123</v>
      </c>
      <c r="O29" s="1" t="s">
        <v>266</v>
      </c>
      <c r="P29" s="1" t="s">
        <v>22</v>
      </c>
      <c r="Q29" s="1" t="s">
        <v>267</v>
      </c>
      <c r="R29" s="3">
        <v>36383400000000</v>
      </c>
      <c r="S29" s="1">
        <v>78</v>
      </c>
      <c r="T29" s="1">
        <v>10131</v>
      </c>
      <c r="U29" s="1">
        <f>COUNTIF([1]!Sdata[CUST_ID],T:T)</f>
        <v>3</v>
      </c>
      <c r="V29" s="1">
        <f>SUMIF([1]!Sdata[CUST_ID],T:T,[1]!Sdata[ORDER_VALUE])</f>
        <v>512.72</v>
      </c>
      <c r="W29"/>
      <c r="X29"/>
      <c r="Y29"/>
      <c r="Z29"/>
      <c r="AA29"/>
      <c r="AB29"/>
      <c r="AC29"/>
      <c r="AD29"/>
      <c r="AE29"/>
      <c r="AF29"/>
      <c r="AG29"/>
      <c r="AH29"/>
      <c r="AI29"/>
      <c r="AJ29"/>
      <c r="AK29"/>
      <c r="AL29"/>
      <c r="AM29"/>
      <c r="AN29"/>
      <c r="AO29"/>
      <c r="AP29"/>
      <c r="AQ29"/>
      <c r="AR29"/>
      <c r="AS29"/>
      <c r="AT29"/>
      <c r="AU29"/>
      <c r="AV29"/>
      <c r="AW29"/>
      <c r="AX29"/>
      <c r="AY29"/>
      <c r="AZ29"/>
      <c r="BA29"/>
      <c r="BB29"/>
      <c r="BC29"/>
      <c r="BD29"/>
      <c r="BE29"/>
    </row>
    <row r="30" spans="1:57" x14ac:dyDescent="0.35">
      <c r="A30" s="1" t="s">
        <v>583</v>
      </c>
      <c r="B30" s="1" t="str">
        <f>(Sdata[[#This Row],[First Name]]&amp;" "&amp;Sdata[[#This Row],[Last Name]])</f>
        <v>0talie White</v>
      </c>
      <c r="C30" s="1" t="s">
        <v>201</v>
      </c>
      <c r="D30" s="1" t="s">
        <v>81</v>
      </c>
      <c r="E30" s="1" t="str">
        <f>IF(Sdata[[#This Row],[Gender_Code]]="Mr.","M",IF(Sdata[[#This Row],[Gender_Code]]="Master.","M","F"))</f>
        <v>F</v>
      </c>
      <c r="F30" s="1" t="s">
        <v>268</v>
      </c>
      <c r="G30" s="1" t="s">
        <v>269</v>
      </c>
      <c r="H30" s="1" t="s">
        <v>182</v>
      </c>
      <c r="I30" s="1" t="s">
        <v>72</v>
      </c>
      <c r="J30" s="1" t="str">
        <f>VLOOKUP(Sdata[COUNTRY_CODE],Table4[],2,0)</f>
        <v>USA</v>
      </c>
      <c r="K30" s="1">
        <v>76011</v>
      </c>
      <c r="L30" s="1" t="s">
        <v>584</v>
      </c>
      <c r="M30" s="1" t="s">
        <v>270</v>
      </c>
      <c r="N30" s="1" t="s">
        <v>38</v>
      </c>
      <c r="O30" s="1" t="s">
        <v>271</v>
      </c>
      <c r="P30" s="1" t="s">
        <v>54</v>
      </c>
      <c r="Q30" s="1" t="s">
        <v>272</v>
      </c>
      <c r="R30" s="3">
        <v>4658070000000000</v>
      </c>
      <c r="S30" s="1">
        <v>0</v>
      </c>
      <c r="T30" s="1">
        <v>10135</v>
      </c>
      <c r="U30" s="1">
        <f>COUNTIF([1]!Sdata[CUST_ID],T:T)</f>
        <v>2</v>
      </c>
      <c r="V30" s="1">
        <f>SUMIF([1]!Sdata[CUST_ID],T:T,[1]!Sdata[ORDER_VALUE])</f>
        <v>501.78</v>
      </c>
      <c r="W30"/>
      <c r="X30"/>
      <c r="Y30"/>
      <c r="Z30"/>
      <c r="AA30"/>
      <c r="AB30"/>
      <c r="AC30"/>
      <c r="AD30"/>
      <c r="AE30"/>
      <c r="AF30"/>
      <c r="AG30"/>
      <c r="AH30"/>
      <c r="AI30"/>
      <c r="AJ30"/>
      <c r="AK30"/>
      <c r="AL30"/>
      <c r="AM30"/>
      <c r="AN30"/>
      <c r="AO30"/>
      <c r="AP30"/>
      <c r="AQ30"/>
      <c r="AR30"/>
      <c r="AS30"/>
      <c r="AT30"/>
      <c r="AU30"/>
      <c r="AV30"/>
      <c r="AW30"/>
      <c r="AX30"/>
      <c r="AY30"/>
      <c r="AZ30"/>
      <c r="BA30"/>
      <c r="BB30"/>
      <c r="BC30"/>
      <c r="BD30"/>
      <c r="BE30"/>
    </row>
    <row r="31" spans="1:57" x14ac:dyDescent="0.35">
      <c r="A31" s="1" t="s">
        <v>585</v>
      </c>
      <c r="B31" s="1" t="str">
        <f>(Sdata[[#This Row],[First Name]]&amp;" "&amp;Sdata[[#This Row],[Last Name]])</f>
        <v>Don0 Klock</v>
      </c>
      <c r="C31" s="1" t="s">
        <v>273</v>
      </c>
      <c r="D31" s="1" t="s">
        <v>81</v>
      </c>
      <c r="E31" s="1" t="str">
        <f>IF(Sdata[[#This Row],[Gender_Code]]="Mr.","M",IF(Sdata[[#This Row],[Gender_Code]]="Master.","M","F"))</f>
        <v>F</v>
      </c>
      <c r="F31" s="1" t="s">
        <v>274</v>
      </c>
      <c r="G31" s="1" t="s">
        <v>269</v>
      </c>
      <c r="H31" s="1" t="s">
        <v>275</v>
      </c>
      <c r="I31" s="1" t="s">
        <v>72</v>
      </c>
      <c r="J31" s="1" t="str">
        <f>VLOOKUP(Sdata[COUNTRY_CODE],Table4[],2,0)</f>
        <v>USA</v>
      </c>
      <c r="K31" s="1">
        <v>68002</v>
      </c>
      <c r="L31" s="1" t="s">
        <v>586</v>
      </c>
      <c r="M31" s="1" t="s">
        <v>276</v>
      </c>
      <c r="N31" s="1" t="s">
        <v>38</v>
      </c>
      <c r="O31" s="1" t="s">
        <v>277</v>
      </c>
      <c r="P31" s="1" t="s">
        <v>27</v>
      </c>
      <c r="Q31" s="1">
        <v>492230001</v>
      </c>
      <c r="R31" s="3">
        <v>4136050000000000</v>
      </c>
      <c r="S31" s="1">
        <v>53</v>
      </c>
      <c r="T31" s="1">
        <v>10139</v>
      </c>
      <c r="U31" s="1">
        <f>COUNTIF([1]!Sdata[CUST_ID],T:T)</f>
        <v>4</v>
      </c>
      <c r="V31" s="1">
        <f>SUMIF([1]!Sdata[CUST_ID],T:T,[1]!Sdata[ORDER_VALUE])</f>
        <v>137.28</v>
      </c>
      <c r="W31"/>
      <c r="X31"/>
      <c r="Y31"/>
      <c r="Z31"/>
      <c r="AA31"/>
      <c r="AB31"/>
      <c r="AC31"/>
      <c r="AD31"/>
      <c r="AE31"/>
      <c r="AF31"/>
      <c r="AG31"/>
      <c r="AH31"/>
      <c r="AI31"/>
      <c r="AJ31"/>
      <c r="AK31"/>
      <c r="AL31"/>
      <c r="AM31"/>
      <c r="AN31"/>
      <c r="AO31"/>
      <c r="AP31"/>
      <c r="AQ31"/>
      <c r="AR31"/>
      <c r="AS31"/>
      <c r="AT31"/>
      <c r="AU31"/>
      <c r="AV31"/>
      <c r="AW31"/>
      <c r="AX31"/>
      <c r="AY31"/>
      <c r="AZ31"/>
      <c r="BA31"/>
      <c r="BB31"/>
      <c r="BC31"/>
      <c r="BD31"/>
      <c r="BE31"/>
    </row>
    <row r="32" spans="1:57" x14ac:dyDescent="0.35">
      <c r="A32" s="1" t="s">
        <v>587</v>
      </c>
      <c r="B32" s="1" t="str">
        <f>(Sdata[[#This Row],[First Name]]&amp;" "&amp;Sdata[[#This Row],[Last Name]])</f>
        <v>Do0ld Velazquez</v>
      </c>
      <c r="C32" s="1" t="s">
        <v>278</v>
      </c>
      <c r="D32" s="1" t="s">
        <v>18</v>
      </c>
      <c r="E32" s="1" t="str">
        <f>IF(Sdata[[#This Row],[Gender_Code]]="Mr.","M",IF(Sdata[[#This Row],[Gender_Code]]="Master.","M","F"))</f>
        <v>M</v>
      </c>
      <c r="F32" s="1" t="s">
        <v>279</v>
      </c>
      <c r="G32" s="1" t="s">
        <v>280</v>
      </c>
      <c r="I32" s="1" t="s">
        <v>35</v>
      </c>
      <c r="J32" s="1" t="str">
        <f>VLOOKUP(Sdata[COUNTRY_CODE],Table4[],2,0)</f>
        <v>Denmark</v>
      </c>
      <c r="K32" s="1">
        <v>6431</v>
      </c>
      <c r="L32" s="1" t="s">
        <v>588</v>
      </c>
      <c r="M32" s="1" t="s">
        <v>281</v>
      </c>
      <c r="N32" s="1" t="s">
        <v>155</v>
      </c>
      <c r="O32" s="1" t="s">
        <v>140</v>
      </c>
      <c r="P32" s="1" t="s">
        <v>22</v>
      </c>
      <c r="Q32" s="1" t="s">
        <v>282</v>
      </c>
      <c r="R32" s="3">
        <v>3528670000000000</v>
      </c>
      <c r="S32" s="1">
        <v>19</v>
      </c>
      <c r="T32" s="1">
        <v>10147</v>
      </c>
      <c r="U32" s="1">
        <f>COUNTIF([1]!Sdata[CUST_ID],T:T)</f>
        <v>2</v>
      </c>
      <c r="V32" s="1">
        <f>SUMIF([1]!Sdata[CUST_ID],T:T,[1]!Sdata[ORDER_VALUE])</f>
        <v>100.14</v>
      </c>
      <c r="W32"/>
      <c r="X32"/>
      <c r="Y32"/>
      <c r="Z32"/>
      <c r="AA32"/>
      <c r="AB32"/>
      <c r="AC32"/>
      <c r="AD32"/>
      <c r="AE32"/>
      <c r="AF32"/>
      <c r="AG32"/>
      <c r="AH32"/>
      <c r="AI32"/>
      <c r="AJ32"/>
      <c r="AK32"/>
      <c r="AL32"/>
      <c r="AM32"/>
      <c r="AN32"/>
      <c r="AO32"/>
      <c r="AP32"/>
      <c r="AQ32"/>
      <c r="AR32"/>
      <c r="AS32"/>
      <c r="AT32"/>
      <c r="AU32"/>
      <c r="AV32"/>
      <c r="AW32"/>
      <c r="AX32"/>
      <c r="AY32"/>
      <c r="AZ32"/>
      <c r="BA32"/>
      <c r="BB32"/>
      <c r="BC32"/>
      <c r="BD32"/>
      <c r="BE32"/>
    </row>
    <row r="33" spans="1:57" x14ac:dyDescent="0.35">
      <c r="A33" s="1" t="s">
        <v>283</v>
      </c>
      <c r="B33" s="1" t="str">
        <f>(Sdata[[#This Row],[First Name]]&amp;" "&amp;Sdata[[#This Row],[Last Name]])</f>
        <v>Harry Brumback</v>
      </c>
      <c r="C33" s="1" t="s">
        <v>284</v>
      </c>
      <c r="D33" s="1" t="s">
        <v>18</v>
      </c>
      <c r="E33" s="1" t="str">
        <f>IF(Sdata[[#This Row],[Gender_Code]]="Mr.","M",IF(Sdata[[#This Row],[Gender_Code]]="Master.","M","F"))</f>
        <v>M</v>
      </c>
      <c r="F33" s="1" t="s">
        <v>285</v>
      </c>
      <c r="G33" s="1" t="s">
        <v>286</v>
      </c>
      <c r="H33" s="1" t="s">
        <v>287</v>
      </c>
      <c r="I33" s="1" t="s">
        <v>72</v>
      </c>
      <c r="J33" s="1" t="str">
        <f>VLOOKUP(Sdata[COUNTRY_CODE],Table4[],2,0)</f>
        <v>USA</v>
      </c>
      <c r="K33" s="1">
        <v>27203</v>
      </c>
      <c r="L33" s="1" t="s">
        <v>288</v>
      </c>
      <c r="M33" s="1" t="s">
        <v>289</v>
      </c>
      <c r="N33" s="1" t="s">
        <v>57</v>
      </c>
      <c r="O33" s="1" t="s">
        <v>290</v>
      </c>
      <c r="P33" s="1" t="s">
        <v>48</v>
      </c>
      <c r="Q33" s="3">
        <v>783000000000000</v>
      </c>
      <c r="R33" s="3">
        <v>6011920000000000</v>
      </c>
      <c r="S33" s="1">
        <v>75</v>
      </c>
      <c r="T33" s="1">
        <v>10151</v>
      </c>
      <c r="U33" s="1">
        <f>COUNTIF([1]!Sdata[CUST_ID],T:T)</f>
        <v>3</v>
      </c>
      <c r="V33" s="1">
        <f>SUMIF([1]!Sdata[CUST_ID],T:T,[1]!Sdata[ORDER_VALUE])</f>
        <v>313.19</v>
      </c>
      <c r="W33"/>
      <c r="X33"/>
      <c r="Y33"/>
      <c r="Z33"/>
      <c r="AA33"/>
      <c r="AB33"/>
      <c r="AC33"/>
      <c r="AD33"/>
      <c r="AE33"/>
      <c r="AF33"/>
      <c r="AG33"/>
      <c r="AH33"/>
      <c r="AI33"/>
      <c r="AJ33"/>
      <c r="AK33"/>
      <c r="AL33"/>
      <c r="AM33"/>
      <c r="AN33"/>
      <c r="AO33"/>
      <c r="AP33"/>
      <c r="AQ33"/>
      <c r="AR33"/>
      <c r="AS33"/>
      <c r="AT33"/>
      <c r="AU33"/>
      <c r="AV33"/>
      <c r="AW33"/>
      <c r="AX33"/>
      <c r="AY33"/>
      <c r="AZ33"/>
      <c r="BA33"/>
      <c r="BB33"/>
      <c r="BC33"/>
      <c r="BD33"/>
      <c r="BE33"/>
    </row>
    <row r="34" spans="1:57" x14ac:dyDescent="0.35">
      <c r="A34" s="1" t="s">
        <v>291</v>
      </c>
      <c r="B34" s="1" t="str">
        <f>(Sdata[[#This Row],[First Name]]&amp;" "&amp;Sdata[[#This Row],[Last Name]])</f>
        <v>Harold Magee</v>
      </c>
      <c r="C34" s="1" t="s">
        <v>292</v>
      </c>
      <c r="D34" s="1" t="s">
        <v>18</v>
      </c>
      <c r="E34" s="1" t="str">
        <f>IF(Sdata[[#This Row],[Gender_Code]]="Mr.","M",IF(Sdata[[#This Row],[Gender_Code]]="Master.","M","F"))</f>
        <v>M</v>
      </c>
      <c r="F34" s="1" t="s">
        <v>589</v>
      </c>
      <c r="G34" s="1" t="s">
        <v>293</v>
      </c>
      <c r="H34" s="1" t="s">
        <v>294</v>
      </c>
      <c r="I34" s="1" t="s">
        <v>72</v>
      </c>
      <c r="J34" s="1" t="str">
        <f>VLOOKUP(Sdata[COUNTRY_CODE],Table4[],2,0)</f>
        <v>USA</v>
      </c>
      <c r="K34" s="1">
        <v>23005</v>
      </c>
      <c r="L34" s="1" t="s">
        <v>590</v>
      </c>
      <c r="M34" s="1" t="s">
        <v>295</v>
      </c>
      <c r="N34" s="1" t="s">
        <v>75</v>
      </c>
      <c r="O34" s="1" t="s">
        <v>49</v>
      </c>
      <c r="P34" s="1" t="s">
        <v>296</v>
      </c>
      <c r="Q34" s="1" t="s">
        <v>297</v>
      </c>
      <c r="R34" s="3">
        <v>375518000000000</v>
      </c>
      <c r="S34" s="1">
        <v>40</v>
      </c>
      <c r="T34" s="1">
        <v>10155</v>
      </c>
      <c r="U34" s="1">
        <f>COUNTIF([1]!Sdata[CUST_ID],T:T)</f>
        <v>5</v>
      </c>
      <c r="V34" s="1">
        <f>SUMIF([1]!Sdata[CUST_ID],T:T,[1]!Sdata[ORDER_VALUE])</f>
        <v>129.82</v>
      </c>
      <c r="W34"/>
      <c r="X34"/>
      <c r="Y34"/>
      <c r="Z34"/>
      <c r="AA34"/>
      <c r="AB34"/>
      <c r="AC34"/>
      <c r="AD34"/>
      <c r="AE34"/>
      <c r="AF34"/>
      <c r="AG34"/>
      <c r="AH34"/>
      <c r="AI34"/>
      <c r="AJ34"/>
      <c r="AK34"/>
      <c r="AL34"/>
      <c r="AM34"/>
      <c r="AN34"/>
      <c r="AO34"/>
      <c r="AP34"/>
      <c r="AQ34"/>
      <c r="AR34"/>
      <c r="AS34"/>
      <c r="AT34"/>
      <c r="AU34"/>
      <c r="AV34"/>
      <c r="AW34"/>
      <c r="AX34"/>
      <c r="AY34"/>
      <c r="AZ34"/>
      <c r="BA34"/>
      <c r="BB34"/>
      <c r="BC34"/>
      <c r="BD34"/>
      <c r="BE34"/>
    </row>
    <row r="35" spans="1:57" x14ac:dyDescent="0.35">
      <c r="A35" s="1" t="s">
        <v>299</v>
      </c>
      <c r="B35" s="1" t="str">
        <f>(Sdata[[#This Row],[First Name]]&amp;" "&amp;Sdata[[#This Row],[Last Name]])</f>
        <v>Melba Whitehead</v>
      </c>
      <c r="C35" s="1" t="s">
        <v>300</v>
      </c>
      <c r="D35" s="1" t="s">
        <v>81</v>
      </c>
      <c r="E35" s="1" t="str">
        <f>IF(Sdata[[#This Row],[Gender_Code]]="Mr.","M",IF(Sdata[[#This Row],[Gender_Code]]="Master.","M","F"))</f>
        <v>F</v>
      </c>
      <c r="F35" s="1" t="s">
        <v>301</v>
      </c>
      <c r="G35" s="1" t="s">
        <v>302</v>
      </c>
      <c r="H35" s="1" t="s">
        <v>263</v>
      </c>
      <c r="I35" s="1" t="s">
        <v>205</v>
      </c>
      <c r="J35" s="1" t="str">
        <f>VLOOKUP(Sdata[COUNTRY_CODE],Table4[],2,0)</f>
        <v>Australia</v>
      </c>
      <c r="K35" s="1">
        <v>2077</v>
      </c>
      <c r="L35" s="1" t="s">
        <v>303</v>
      </c>
      <c r="M35" s="1" t="s">
        <v>304</v>
      </c>
      <c r="N35" s="1" t="s">
        <v>75</v>
      </c>
      <c r="O35" s="1" t="s">
        <v>266</v>
      </c>
      <c r="P35" s="1" t="s">
        <v>54</v>
      </c>
      <c r="Q35" s="1" t="s">
        <v>305</v>
      </c>
      <c r="R35" s="3">
        <v>340547000000000</v>
      </c>
      <c r="S35" s="1">
        <v>53</v>
      </c>
      <c r="T35" s="1">
        <v>10159</v>
      </c>
      <c r="U35" s="1">
        <f>COUNTIF([1]!Sdata[CUST_ID],T:T)</f>
        <v>5</v>
      </c>
      <c r="V35" s="1">
        <f>SUMIF([1]!Sdata[CUST_ID],T:T,[1]!Sdata[ORDER_VALUE])</f>
        <v>891.47</v>
      </c>
      <c r="W35"/>
      <c r="X35"/>
      <c r="Y35"/>
      <c r="Z35"/>
      <c r="AA35"/>
      <c r="AB35"/>
      <c r="AC35"/>
      <c r="AD35"/>
      <c r="AE35"/>
      <c r="AF35"/>
      <c r="AG35"/>
      <c r="AH35"/>
      <c r="AI35"/>
      <c r="AJ35"/>
      <c r="AK35"/>
      <c r="AL35"/>
      <c r="AM35"/>
      <c r="AN35"/>
      <c r="AO35"/>
      <c r="AP35"/>
      <c r="AQ35"/>
      <c r="AR35"/>
      <c r="AS35"/>
      <c r="AT35"/>
      <c r="AU35"/>
      <c r="AV35"/>
      <c r="AW35"/>
      <c r="AX35"/>
      <c r="AY35"/>
      <c r="AZ35"/>
      <c r="BA35"/>
      <c r="BB35"/>
      <c r="BC35"/>
      <c r="BD35"/>
      <c r="BE35"/>
    </row>
    <row r="36" spans="1:57" x14ac:dyDescent="0.35">
      <c r="A36" s="1" t="s">
        <v>306</v>
      </c>
      <c r="B36" s="1" t="str">
        <f>(Sdata[[#This Row],[First Name]]&amp;" "&amp;Sdata[[#This Row],[Last Name]])</f>
        <v>Ivan Case</v>
      </c>
      <c r="C36" s="1" t="s">
        <v>307</v>
      </c>
      <c r="D36" s="1" t="s">
        <v>18</v>
      </c>
      <c r="E36" s="1" t="str">
        <f>IF(Sdata[[#This Row],[Gender_Code]]="Mr.","M",IF(Sdata[[#This Row],[Gender_Code]]="Master.","M","F"))</f>
        <v>M</v>
      </c>
      <c r="F36" s="1" t="s">
        <v>308</v>
      </c>
      <c r="G36" s="1" t="s">
        <v>309</v>
      </c>
      <c r="H36" s="1" t="s">
        <v>182</v>
      </c>
      <c r="I36" s="1" t="s">
        <v>72</v>
      </c>
      <c r="J36" s="1" t="str">
        <f>VLOOKUP(Sdata[COUNTRY_CODE],Table4[],2,0)</f>
        <v>USA</v>
      </c>
      <c r="K36" s="1">
        <v>75751</v>
      </c>
      <c r="L36" s="1" t="s">
        <v>310</v>
      </c>
      <c r="M36" s="1" t="s">
        <v>311</v>
      </c>
      <c r="N36" s="1" t="s">
        <v>123</v>
      </c>
      <c r="O36" s="1" t="s">
        <v>41</v>
      </c>
      <c r="P36" s="1" t="s">
        <v>27</v>
      </c>
      <c r="Q36" s="1">
        <v>23868154</v>
      </c>
      <c r="R36" s="3">
        <v>36851600000000</v>
      </c>
      <c r="S36" s="1">
        <v>27</v>
      </c>
      <c r="T36" s="1">
        <v>10163</v>
      </c>
      <c r="U36" s="1">
        <f>COUNTIF([1]!Sdata[CUST_ID],T:T)</f>
        <v>2</v>
      </c>
      <c r="V36" s="1">
        <f>SUMIF([1]!Sdata[CUST_ID],T:T,[1]!Sdata[ORDER_VALUE])</f>
        <v>472.97</v>
      </c>
      <c r="W36"/>
      <c r="X36"/>
      <c r="Y36"/>
      <c r="Z36"/>
      <c r="AA36"/>
      <c r="AB36"/>
      <c r="AC36"/>
      <c r="AD36"/>
      <c r="AE36"/>
      <c r="AF36"/>
      <c r="AG36"/>
      <c r="AH36"/>
      <c r="AI36"/>
      <c r="AJ36"/>
      <c r="AK36"/>
      <c r="AL36"/>
      <c r="AM36"/>
      <c r="AN36"/>
      <c r="AO36"/>
      <c r="AP36"/>
      <c r="AQ36"/>
      <c r="AR36"/>
      <c r="AS36"/>
      <c r="AT36"/>
      <c r="AU36"/>
      <c r="AV36"/>
      <c r="AW36"/>
      <c r="AX36"/>
      <c r="AY36"/>
      <c r="AZ36"/>
      <c r="BA36"/>
      <c r="BB36"/>
      <c r="BC36"/>
      <c r="BD36"/>
      <c r="BE36"/>
    </row>
    <row r="37" spans="1:57" x14ac:dyDescent="0.35">
      <c r="A37" s="1" t="s">
        <v>312</v>
      </c>
      <c r="B37" s="1" t="str">
        <f>(Sdata[[#This Row],[First Name]]&amp;" "&amp;Sdata[[#This Row],[Last Name]])</f>
        <v>Bob Davenport</v>
      </c>
      <c r="C37" s="1" t="s">
        <v>313</v>
      </c>
      <c r="D37" s="1" t="s">
        <v>18</v>
      </c>
      <c r="E37" s="1" t="str">
        <f>IF(Sdata[[#This Row],[Gender_Code]]="Mr.","M",IF(Sdata[[#This Row],[Gender_Code]]="Master.","M","F"))</f>
        <v>M</v>
      </c>
      <c r="F37" s="1" t="s">
        <v>314</v>
      </c>
      <c r="G37" s="1" t="s">
        <v>315</v>
      </c>
      <c r="H37" s="1" t="s">
        <v>316</v>
      </c>
      <c r="I37" s="1" t="s">
        <v>72</v>
      </c>
      <c r="J37" s="1" t="str">
        <f>VLOOKUP(Sdata[COUNTRY_CODE],Table4[],2,0)</f>
        <v>USA</v>
      </c>
      <c r="K37" s="1">
        <v>30345</v>
      </c>
      <c r="L37" s="1" t="s">
        <v>317</v>
      </c>
      <c r="M37" s="1" t="s">
        <v>318</v>
      </c>
      <c r="N37" s="1" t="s">
        <v>57</v>
      </c>
      <c r="O37" s="1" t="s">
        <v>126</v>
      </c>
      <c r="P37" s="1" t="s">
        <v>48</v>
      </c>
      <c r="Q37" s="3">
        <v>128000000000000</v>
      </c>
      <c r="R37" s="3">
        <v>6011110000000000</v>
      </c>
      <c r="S37" s="1">
        <v>0</v>
      </c>
      <c r="T37" s="1">
        <v>10167</v>
      </c>
      <c r="U37" s="1">
        <f>COUNTIF([1]!Sdata[CUST_ID],T:T)</f>
        <v>1</v>
      </c>
      <c r="V37" s="1">
        <f>SUMIF([1]!Sdata[CUST_ID],T:T,[1]!Sdata[ORDER_VALUE])</f>
        <v>267.24</v>
      </c>
      <c r="W37"/>
      <c r="X37"/>
      <c r="Y37"/>
      <c r="Z37"/>
      <c r="AA37"/>
      <c r="AB37"/>
      <c r="AC37"/>
      <c r="AD37"/>
      <c r="AE37"/>
      <c r="AF37"/>
      <c r="AG37"/>
      <c r="AH37"/>
      <c r="AI37"/>
      <c r="AJ37"/>
      <c r="AK37"/>
      <c r="AL37"/>
      <c r="AM37"/>
      <c r="AN37"/>
      <c r="AO37"/>
      <c r="AP37"/>
      <c r="AQ37"/>
      <c r="AR37"/>
      <c r="AS37"/>
      <c r="AT37"/>
      <c r="AU37"/>
      <c r="AV37"/>
      <c r="AW37"/>
      <c r="AX37"/>
      <c r="AY37"/>
      <c r="AZ37"/>
      <c r="BA37"/>
      <c r="BB37"/>
      <c r="BC37"/>
      <c r="BD37"/>
      <c r="BE37"/>
    </row>
    <row r="38" spans="1:57" x14ac:dyDescent="0.35">
      <c r="A38" s="1" t="s">
        <v>319</v>
      </c>
      <c r="B38" s="1" t="str">
        <f>(Sdata[[#This Row],[First Name]]&amp;" "&amp;Sdata[[#This Row],[Last Name]])</f>
        <v>Jennifer Howard</v>
      </c>
      <c r="C38" s="1" t="s">
        <v>320</v>
      </c>
      <c r="D38" s="1" t="s">
        <v>81</v>
      </c>
      <c r="E38" s="1" t="str">
        <f>IF(Sdata[[#This Row],[Gender_Code]]="Mr.","M",IF(Sdata[[#This Row],[Gender_Code]]="Master.","M","F"))</f>
        <v>F</v>
      </c>
      <c r="F38" s="1" t="s">
        <v>321</v>
      </c>
      <c r="G38" s="1" t="s">
        <v>315</v>
      </c>
      <c r="H38" s="1" t="s">
        <v>316</v>
      </c>
      <c r="I38" s="1" t="s">
        <v>72</v>
      </c>
      <c r="J38" s="1" t="str">
        <f>VLOOKUP(Sdata[COUNTRY_CODE],Table4[],2,0)</f>
        <v>USA</v>
      </c>
      <c r="K38" s="1">
        <v>30329</v>
      </c>
      <c r="L38" s="1" t="s">
        <v>322</v>
      </c>
      <c r="M38" s="1" t="s">
        <v>323</v>
      </c>
      <c r="N38" s="1" t="s">
        <v>57</v>
      </c>
      <c r="O38" s="1" t="s">
        <v>176</v>
      </c>
      <c r="P38" s="1" t="s">
        <v>22</v>
      </c>
      <c r="Q38" s="1" t="s">
        <v>324</v>
      </c>
      <c r="R38" s="3">
        <v>6011560000000000</v>
      </c>
      <c r="S38" s="1">
        <v>0</v>
      </c>
      <c r="T38" s="1">
        <v>10171</v>
      </c>
      <c r="U38" s="1">
        <f>COUNTIF([1]!Sdata[CUST_ID],T:T)</f>
        <v>3</v>
      </c>
      <c r="V38" s="1">
        <f>SUMIF([1]!Sdata[CUST_ID],T:T,[1]!Sdata[ORDER_VALUE])</f>
        <v>84.76</v>
      </c>
      <c r="W38"/>
      <c r="X38"/>
      <c r="Y38"/>
      <c r="Z38"/>
      <c r="AA38"/>
      <c r="AB38"/>
      <c r="AC38"/>
      <c r="AD38"/>
      <c r="AE38"/>
      <c r="AF38"/>
      <c r="AG38"/>
      <c r="AH38"/>
      <c r="AI38"/>
      <c r="AJ38"/>
      <c r="AK38"/>
      <c r="AL38"/>
      <c r="AM38"/>
      <c r="AN38"/>
      <c r="AO38"/>
      <c r="AP38"/>
      <c r="AQ38"/>
      <c r="AR38"/>
      <c r="AS38"/>
      <c r="AT38"/>
      <c r="AU38"/>
      <c r="AV38"/>
      <c r="AW38"/>
      <c r="AX38"/>
      <c r="AY38"/>
      <c r="AZ38"/>
      <c r="BA38"/>
      <c r="BB38"/>
      <c r="BC38"/>
      <c r="BD38"/>
      <c r="BE38"/>
    </row>
    <row r="39" spans="1:57" x14ac:dyDescent="0.35">
      <c r="A39" s="1" t="s">
        <v>591</v>
      </c>
      <c r="B39" s="1" t="str">
        <f>(Sdata[[#This Row],[First Name]]&amp;" "&amp;Sdata[[#This Row],[Last Name]])</f>
        <v>Ja0 Hall</v>
      </c>
      <c r="C39" s="1" t="s">
        <v>325</v>
      </c>
      <c r="D39" s="1" t="s">
        <v>81</v>
      </c>
      <c r="E39" s="1" t="str">
        <f>IF(Sdata[[#This Row],[Gender_Code]]="Mr.","M",IF(Sdata[[#This Row],[Gender_Code]]="Master.","M","F"))</f>
        <v>F</v>
      </c>
      <c r="F39" s="1" t="s">
        <v>326</v>
      </c>
      <c r="G39" s="1" t="s">
        <v>327</v>
      </c>
      <c r="H39" s="1" t="s">
        <v>328</v>
      </c>
      <c r="I39" s="1" t="s">
        <v>72</v>
      </c>
      <c r="J39" s="1" t="str">
        <f>VLOOKUP(Sdata[COUNTRY_CODE],Table4[],2,0)</f>
        <v>USA</v>
      </c>
      <c r="K39" s="1">
        <v>8401</v>
      </c>
      <c r="L39" s="1" t="s">
        <v>592</v>
      </c>
      <c r="M39" s="1" t="s">
        <v>329</v>
      </c>
      <c r="N39" s="1" t="s">
        <v>75</v>
      </c>
      <c r="O39" s="1" t="s">
        <v>330</v>
      </c>
      <c r="P39" s="1" t="s">
        <v>54</v>
      </c>
      <c r="Q39" s="1" t="s">
        <v>331</v>
      </c>
      <c r="R39" s="3">
        <v>370602000000000</v>
      </c>
      <c r="S39" s="1">
        <v>30</v>
      </c>
      <c r="T39" s="1">
        <v>10179</v>
      </c>
      <c r="U39" s="1">
        <f>COUNTIF([1]!Sdata[CUST_ID],T:T)</f>
        <v>2</v>
      </c>
      <c r="V39" s="1">
        <f>SUMIF([1]!Sdata[CUST_ID],T:T,[1]!Sdata[ORDER_VALUE])</f>
        <v>79.67</v>
      </c>
      <c r="W39"/>
      <c r="X39"/>
      <c r="Y39"/>
      <c r="Z39"/>
      <c r="AA39"/>
      <c r="AB39"/>
      <c r="AC39"/>
      <c r="AD39"/>
      <c r="AE39"/>
      <c r="AF39"/>
      <c r="AG39"/>
      <c r="AH39"/>
      <c r="AI39"/>
      <c r="AJ39"/>
      <c r="AK39"/>
      <c r="AL39"/>
      <c r="AM39"/>
      <c r="AN39"/>
      <c r="AO39"/>
      <c r="AP39"/>
      <c r="AQ39"/>
      <c r="AR39"/>
      <c r="AS39"/>
      <c r="AT39"/>
      <c r="AU39"/>
      <c r="AV39"/>
      <c r="AW39"/>
      <c r="AX39"/>
      <c r="AY39"/>
      <c r="AZ39"/>
      <c r="BA39"/>
      <c r="BB39"/>
      <c r="BC39"/>
      <c r="BD39"/>
      <c r="BE39"/>
    </row>
    <row r="40" spans="1:57" x14ac:dyDescent="0.35">
      <c r="A40" s="1" t="s">
        <v>332</v>
      </c>
      <c r="B40" s="1" t="str">
        <f>(Sdata[[#This Row],[First Name]]&amp;" "&amp;Sdata[[#This Row],[Last Name]])</f>
        <v>Arlene Cruz</v>
      </c>
      <c r="C40" s="1" t="s">
        <v>333</v>
      </c>
      <c r="D40" s="1" t="s">
        <v>81</v>
      </c>
      <c r="E40" s="1" t="str">
        <f>IF(Sdata[[#This Row],[Gender_Code]]="Mr.","M",IF(Sdata[[#This Row],[Gender_Code]]="Master.","M","F"))</f>
        <v>F</v>
      </c>
      <c r="F40" s="1" t="s">
        <v>334</v>
      </c>
      <c r="G40" s="1" t="s">
        <v>335</v>
      </c>
      <c r="H40" s="1" t="s">
        <v>336</v>
      </c>
      <c r="I40" s="1" t="s">
        <v>72</v>
      </c>
      <c r="J40" s="1" t="str">
        <f>VLOOKUP(Sdata[COUNTRY_CODE],Table4[],2,0)</f>
        <v>USA</v>
      </c>
      <c r="K40" s="1">
        <v>98002</v>
      </c>
      <c r="L40" s="1" t="s">
        <v>593</v>
      </c>
      <c r="M40" s="1" t="s">
        <v>337</v>
      </c>
      <c r="N40" s="1" t="s">
        <v>155</v>
      </c>
      <c r="O40" s="1" t="s">
        <v>235</v>
      </c>
      <c r="P40" s="1" t="s">
        <v>22</v>
      </c>
      <c r="Q40" s="1" t="s">
        <v>338</v>
      </c>
      <c r="R40" s="3">
        <v>3528030000000000</v>
      </c>
      <c r="S40" s="1">
        <v>35</v>
      </c>
      <c r="T40" s="1">
        <v>10183</v>
      </c>
      <c r="U40" s="1">
        <f>COUNTIF([1]!Sdata[CUST_ID],T:T)</f>
        <v>2</v>
      </c>
      <c r="V40" s="1">
        <f>SUMIF([1]!Sdata[CUST_ID],T:T,[1]!Sdata[ORDER_VALUE])</f>
        <v>73.449999999999989</v>
      </c>
      <c r="W40"/>
      <c r="X40"/>
      <c r="Y40"/>
      <c r="Z40"/>
      <c r="AA40"/>
      <c r="AB40"/>
      <c r="AC40"/>
      <c r="AD40"/>
      <c r="AE40"/>
      <c r="AF40"/>
      <c r="AG40"/>
      <c r="AH40"/>
      <c r="AI40"/>
      <c r="AJ40"/>
      <c r="AK40"/>
      <c r="AL40"/>
      <c r="AM40"/>
      <c r="AN40"/>
      <c r="AO40"/>
      <c r="AP40"/>
      <c r="AQ40"/>
      <c r="AR40"/>
      <c r="AS40"/>
      <c r="AT40"/>
      <c r="AU40"/>
      <c r="AV40"/>
      <c r="AW40"/>
      <c r="AX40"/>
      <c r="AY40"/>
      <c r="AZ40"/>
      <c r="BA40"/>
      <c r="BB40"/>
      <c r="BC40"/>
      <c r="BD40"/>
      <c r="BE40"/>
    </row>
    <row r="41" spans="1:57" x14ac:dyDescent="0.35">
      <c r="A41" s="1" t="s">
        <v>339</v>
      </c>
      <c r="B41" s="1" t="str">
        <f>(Sdata[[#This Row],[First Name]]&amp;" "&amp;Sdata[[#This Row],[Last Name]])</f>
        <v>Mildred Carey</v>
      </c>
      <c r="C41" s="1" t="s">
        <v>340</v>
      </c>
      <c r="D41" s="1" t="s">
        <v>81</v>
      </c>
      <c r="E41" s="1" t="str">
        <f>IF(Sdata[[#This Row],[Gender_Code]]="Mr.","M",IF(Sdata[[#This Row],[Gender_Code]]="Master.","M","F"))</f>
        <v>F</v>
      </c>
      <c r="F41" s="1" t="s">
        <v>341</v>
      </c>
      <c r="G41" s="1" t="s">
        <v>594</v>
      </c>
      <c r="I41" s="1" t="s">
        <v>48</v>
      </c>
      <c r="J41" s="1" t="str">
        <f>VLOOKUP(Sdata[COUNTRY_CODE],Table4[],2,0)</f>
        <v>France</v>
      </c>
      <c r="K41" s="1">
        <v>93600</v>
      </c>
      <c r="L41" s="1" t="s">
        <v>595</v>
      </c>
      <c r="M41" s="1" t="s">
        <v>342</v>
      </c>
      <c r="N41" s="1" t="s">
        <v>75</v>
      </c>
      <c r="O41" s="1" t="s">
        <v>102</v>
      </c>
      <c r="P41" s="1" t="s">
        <v>54</v>
      </c>
      <c r="Q41" s="1" t="s">
        <v>343</v>
      </c>
      <c r="R41" s="3">
        <v>343374000000000</v>
      </c>
      <c r="S41" s="1">
        <v>75</v>
      </c>
      <c r="T41" s="1">
        <v>10187</v>
      </c>
      <c r="U41" s="1">
        <f>COUNTIF([1]!Sdata[CUST_ID],T:T)</f>
        <v>4</v>
      </c>
      <c r="V41" s="1">
        <f>SUMIF([1]!Sdata[CUST_ID],T:T,[1]!Sdata[ORDER_VALUE])</f>
        <v>891.83999999999992</v>
      </c>
      <c r="W41"/>
      <c r="X41"/>
      <c r="Y41"/>
      <c r="Z41"/>
      <c r="AA41"/>
      <c r="AB41"/>
      <c r="AC41"/>
      <c r="AD41"/>
      <c r="AE41"/>
      <c r="AF41"/>
      <c r="AG41"/>
      <c r="AH41"/>
      <c r="AI41"/>
      <c r="AJ41"/>
      <c r="AK41"/>
      <c r="AL41"/>
      <c r="AM41"/>
      <c r="AN41"/>
      <c r="AO41"/>
      <c r="AP41"/>
      <c r="AQ41"/>
      <c r="AR41"/>
      <c r="AS41"/>
      <c r="AT41"/>
      <c r="AU41"/>
      <c r="AV41"/>
      <c r="AW41"/>
      <c r="AX41"/>
      <c r="AY41"/>
      <c r="AZ41"/>
      <c r="BA41"/>
      <c r="BB41"/>
      <c r="BC41"/>
      <c r="BD41"/>
      <c r="BE41"/>
    </row>
    <row r="42" spans="1:57" x14ac:dyDescent="0.35">
      <c r="A42" s="1" t="s">
        <v>344</v>
      </c>
      <c r="B42" s="1" t="str">
        <f>(Sdata[[#This Row],[First Name]]&amp;" "&amp;Sdata[[#This Row],[Last Name]])</f>
        <v>Yasmin Cole</v>
      </c>
      <c r="C42" s="1" t="s">
        <v>345</v>
      </c>
      <c r="D42" s="1" t="s">
        <v>81</v>
      </c>
      <c r="E42" s="1" t="str">
        <f>IF(Sdata[[#This Row],[Gender_Code]]="Mr.","M",IF(Sdata[[#This Row],[Gender_Code]]="Master.","M","F"))</f>
        <v>F</v>
      </c>
      <c r="F42" s="1" t="s">
        <v>346</v>
      </c>
      <c r="G42" s="1" t="s">
        <v>347</v>
      </c>
      <c r="H42" s="1" t="s">
        <v>182</v>
      </c>
      <c r="I42" s="1" t="s">
        <v>72</v>
      </c>
      <c r="J42" s="1" t="str">
        <f>VLOOKUP(Sdata[COUNTRY_CODE],Table4[],2,0)</f>
        <v>USA</v>
      </c>
      <c r="K42" s="1">
        <v>78664</v>
      </c>
      <c r="L42" s="1" t="s">
        <v>348</v>
      </c>
      <c r="M42" s="1" t="s">
        <v>349</v>
      </c>
      <c r="N42" s="1" t="s">
        <v>38</v>
      </c>
      <c r="O42" s="1" t="s">
        <v>115</v>
      </c>
      <c r="P42" s="1" t="s">
        <v>54</v>
      </c>
      <c r="Q42" s="1" t="s">
        <v>350</v>
      </c>
      <c r="R42" s="3">
        <v>4761930000000000</v>
      </c>
      <c r="S42" s="1">
        <v>68</v>
      </c>
      <c r="T42" s="1">
        <v>10195</v>
      </c>
      <c r="U42" s="1">
        <f>COUNTIF([1]!Sdata[CUST_ID],T:T)</f>
        <v>5</v>
      </c>
      <c r="V42" s="1">
        <f>SUMIF([1]!Sdata[CUST_ID],T:T,[1]!Sdata[ORDER_VALUE])</f>
        <v>1268.6399999999999</v>
      </c>
      <c r="W42"/>
      <c r="X42"/>
      <c r="Y42"/>
      <c r="Z42"/>
      <c r="AA42"/>
      <c r="AB42"/>
      <c r="AC42"/>
      <c r="AD42"/>
      <c r="AE42"/>
      <c r="AF42"/>
      <c r="AG42"/>
      <c r="AH42"/>
      <c r="AI42"/>
      <c r="AJ42"/>
      <c r="AK42"/>
      <c r="AL42"/>
      <c r="AM42"/>
      <c r="AN42"/>
      <c r="AO42"/>
      <c r="AP42"/>
      <c r="AQ42"/>
      <c r="AR42"/>
      <c r="AS42"/>
      <c r="AT42"/>
      <c r="AU42"/>
      <c r="AV42"/>
      <c r="AW42"/>
      <c r="AX42"/>
      <c r="AY42"/>
      <c r="AZ42"/>
      <c r="BA42"/>
      <c r="BB42"/>
      <c r="BC42"/>
      <c r="BD42"/>
      <c r="BE42"/>
    </row>
    <row r="43" spans="1:57" x14ac:dyDescent="0.35">
      <c r="A43" s="1" t="s">
        <v>351</v>
      </c>
      <c r="B43" s="1" t="str">
        <f>(Sdata[[#This Row],[First Name]]&amp;" "&amp;Sdata[[#This Row],[Last Name]])</f>
        <v>Jodi Bugg</v>
      </c>
      <c r="C43" s="1" t="s">
        <v>352</v>
      </c>
      <c r="D43" s="1" t="s">
        <v>81</v>
      </c>
      <c r="E43" s="1" t="str">
        <f>IF(Sdata[[#This Row],[Gender_Code]]="Mr.","M",IF(Sdata[[#This Row],[Gender_Code]]="Master.","M","F"))</f>
        <v>F</v>
      </c>
      <c r="F43" s="1" t="s">
        <v>353</v>
      </c>
      <c r="G43" s="1" t="s">
        <v>354</v>
      </c>
      <c r="H43" s="1" t="s">
        <v>83</v>
      </c>
      <c r="I43" s="1" t="s">
        <v>22</v>
      </c>
      <c r="J43" s="1" t="str">
        <f>VLOOKUP(Sdata[COUNTRY_CODE],Table4[],2,0)</f>
        <v>Italy</v>
      </c>
      <c r="K43" s="1">
        <v>38063</v>
      </c>
      <c r="L43" s="1" t="s">
        <v>355</v>
      </c>
      <c r="M43" s="1" t="s">
        <v>356</v>
      </c>
      <c r="N43" s="1" t="s">
        <v>75</v>
      </c>
      <c r="O43" s="1" t="s">
        <v>50</v>
      </c>
      <c r="P43" s="1" t="s">
        <v>48</v>
      </c>
      <c r="Q43" s="3">
        <v>253000000000000</v>
      </c>
      <c r="R43" s="3">
        <v>344866000000000</v>
      </c>
      <c r="S43" s="1">
        <v>38</v>
      </c>
      <c r="T43" s="1">
        <v>10203</v>
      </c>
      <c r="U43" s="1">
        <f>COUNTIF([1]!Sdata[CUST_ID],T:T)</f>
        <v>2</v>
      </c>
      <c r="V43" s="1">
        <f>SUMIF([1]!Sdata[CUST_ID],T:T,[1]!Sdata[ORDER_VALUE])</f>
        <v>51.26</v>
      </c>
      <c r="W43"/>
      <c r="X43"/>
      <c r="Y43"/>
      <c r="Z43"/>
      <c r="AA43"/>
      <c r="AB43"/>
      <c r="AC43"/>
      <c r="AD43"/>
      <c r="AE43"/>
      <c r="AF43"/>
      <c r="AG43"/>
      <c r="AH43"/>
      <c r="AI43"/>
      <c r="AJ43"/>
      <c r="AK43"/>
      <c r="AL43"/>
      <c r="AM43"/>
      <c r="AN43"/>
      <c r="AO43"/>
      <c r="AP43"/>
      <c r="AQ43"/>
      <c r="AR43"/>
      <c r="AS43"/>
      <c r="AT43"/>
      <c r="AU43"/>
      <c r="AV43"/>
      <c r="AW43"/>
      <c r="AX43"/>
      <c r="AY43"/>
      <c r="AZ43"/>
      <c r="BA43"/>
      <c r="BB43"/>
      <c r="BC43"/>
      <c r="BD43"/>
      <c r="BE43"/>
    </row>
    <row r="44" spans="1:57" x14ac:dyDescent="0.35">
      <c r="A44" s="1" t="s">
        <v>357</v>
      </c>
      <c r="B44" s="1" t="str">
        <f>(Sdata[[#This Row],[First Name]]&amp;" "&amp;Sdata[[#This Row],[Last Name]])</f>
        <v>Henry Williams</v>
      </c>
      <c r="C44" s="1" t="s">
        <v>358</v>
      </c>
      <c r="D44" s="1" t="s">
        <v>18</v>
      </c>
      <c r="E44" s="1" t="str">
        <f>IF(Sdata[[#This Row],[Gender_Code]]="Mr.","M",IF(Sdata[[#This Row],[Gender_Code]]="Master.","M","F"))</f>
        <v>M</v>
      </c>
      <c r="F44" s="1" t="s">
        <v>359</v>
      </c>
      <c r="G44" s="1" t="s">
        <v>360</v>
      </c>
      <c r="H44" s="1" t="s">
        <v>361</v>
      </c>
      <c r="I44" s="1" t="s">
        <v>205</v>
      </c>
      <c r="J44" s="1" t="str">
        <f>VLOOKUP(Sdata[COUNTRY_CODE],Table4[],2,0)</f>
        <v>Australia</v>
      </c>
      <c r="K44" s="1">
        <v>4361</v>
      </c>
      <c r="L44" s="1" t="s">
        <v>362</v>
      </c>
      <c r="M44" s="1" t="s">
        <v>363</v>
      </c>
      <c r="N44" s="1" t="s">
        <v>75</v>
      </c>
      <c r="O44" s="1" t="s">
        <v>364</v>
      </c>
      <c r="P44" s="1" t="s">
        <v>296</v>
      </c>
      <c r="Q44" s="1" t="s">
        <v>365</v>
      </c>
      <c r="R44" s="3">
        <v>342963000000000</v>
      </c>
      <c r="S44" s="1">
        <v>70</v>
      </c>
      <c r="T44" s="1">
        <v>10207</v>
      </c>
      <c r="U44" s="1">
        <f>COUNTIF([1]!Sdata[CUST_ID],T:T)</f>
        <v>1</v>
      </c>
      <c r="V44" s="1">
        <f>SUMIF([1]!Sdata[CUST_ID],T:T,[1]!Sdata[ORDER_VALUE])</f>
        <v>22.85</v>
      </c>
      <c r="W44"/>
      <c r="X44"/>
      <c r="Y44"/>
      <c r="Z44"/>
      <c r="AA44"/>
      <c r="AB44"/>
      <c r="AC44"/>
      <c r="AD44"/>
      <c r="AE44"/>
      <c r="AF44"/>
      <c r="AG44"/>
      <c r="AH44"/>
      <c r="AI44"/>
      <c r="AJ44"/>
      <c r="AK44"/>
      <c r="AL44"/>
      <c r="AM44"/>
      <c r="AN44"/>
      <c r="AO44"/>
      <c r="AP44"/>
      <c r="AQ44"/>
      <c r="AR44"/>
      <c r="AS44"/>
      <c r="AT44"/>
      <c r="AU44"/>
      <c r="AV44"/>
      <c r="AW44"/>
      <c r="AX44"/>
      <c r="AY44"/>
      <c r="AZ44"/>
      <c r="BA44"/>
      <c r="BB44"/>
      <c r="BC44"/>
      <c r="BD44"/>
      <c r="BE44"/>
    </row>
    <row r="45" spans="1:57" x14ac:dyDescent="0.35">
      <c r="A45" s="1" t="s">
        <v>16</v>
      </c>
      <c r="B45" s="1" t="str">
        <f>(Sdata[[#This Row],[First Name]]&amp;" "&amp;Sdata[[#This Row],[Last Name]])</f>
        <v>Allen Rice</v>
      </c>
      <c r="C45" s="1" t="s">
        <v>366</v>
      </c>
      <c r="D45" s="1" t="s">
        <v>18</v>
      </c>
      <c r="E45" s="1" t="str">
        <f>IF(Sdata[[#This Row],[Gender_Code]]="Mr.","M",IF(Sdata[[#This Row],[Gender_Code]]="Master.","M","F"))</f>
        <v>M</v>
      </c>
      <c r="F45" s="1" t="s">
        <v>367</v>
      </c>
      <c r="G45" s="1" t="s">
        <v>368</v>
      </c>
      <c r="H45" s="1" t="s">
        <v>204</v>
      </c>
      <c r="I45" s="1" t="s">
        <v>22</v>
      </c>
      <c r="J45" s="1" t="str">
        <f>VLOOKUP(Sdata[COUNTRY_CODE],Table4[],2,0)</f>
        <v>Italy</v>
      </c>
      <c r="K45" s="1">
        <v>84010</v>
      </c>
      <c r="L45" s="1" t="s">
        <v>369</v>
      </c>
      <c r="M45" s="1" t="s">
        <v>370</v>
      </c>
      <c r="N45" s="1" t="s">
        <v>38</v>
      </c>
      <c r="O45" s="1" t="s">
        <v>298</v>
      </c>
      <c r="P45" s="1" t="s">
        <v>296</v>
      </c>
      <c r="Q45" s="1" t="s">
        <v>371</v>
      </c>
      <c r="R45" s="3">
        <v>4433280000000000</v>
      </c>
      <c r="S45" s="1">
        <v>0</v>
      </c>
      <c r="T45" s="1">
        <v>10211</v>
      </c>
      <c r="U45" s="1">
        <f>COUNTIF([1]!Sdata[CUST_ID],T:T)</f>
        <v>3</v>
      </c>
      <c r="V45" s="1">
        <f>SUMIF([1]!Sdata[CUST_ID],T:T,[1]!Sdata[ORDER_VALUE])</f>
        <v>342.38</v>
      </c>
      <c r="W45"/>
      <c r="X45"/>
      <c r="Y45"/>
      <c r="Z45"/>
      <c r="AA45"/>
      <c r="AB45"/>
      <c r="AC45"/>
      <c r="AD45"/>
      <c r="AE45"/>
      <c r="AF45"/>
      <c r="AG45"/>
      <c r="AH45"/>
      <c r="AI45"/>
      <c r="AJ45"/>
      <c r="AK45"/>
      <c r="AL45"/>
      <c r="AM45"/>
      <c r="AN45"/>
      <c r="AO45"/>
      <c r="AP45"/>
      <c r="AQ45"/>
      <c r="AR45"/>
      <c r="AS45"/>
      <c r="AT45"/>
      <c r="AU45"/>
      <c r="AV45"/>
      <c r="AW45"/>
      <c r="AX45"/>
      <c r="AY45"/>
      <c r="AZ45"/>
      <c r="BA45"/>
      <c r="BB45"/>
      <c r="BC45"/>
      <c r="BD45"/>
      <c r="BE45"/>
    </row>
    <row r="46" spans="1:57" x14ac:dyDescent="0.35">
      <c r="A46" s="1" t="s">
        <v>372</v>
      </c>
      <c r="B46" s="1" t="str">
        <f>(Sdata[[#This Row],[First Name]]&amp;" "&amp;Sdata[[#This Row],[Last Name]])</f>
        <v>Bradford Claassen</v>
      </c>
      <c r="C46" s="1" t="s">
        <v>373</v>
      </c>
      <c r="D46" s="1" t="s">
        <v>18</v>
      </c>
      <c r="E46" s="1" t="str">
        <f>IF(Sdata[[#This Row],[Gender_Code]]="Mr.","M",IF(Sdata[[#This Row],[Gender_Code]]="Master.","M","F"))</f>
        <v>M</v>
      </c>
      <c r="F46" s="1" t="s">
        <v>374</v>
      </c>
      <c r="G46" s="1" t="s">
        <v>596</v>
      </c>
      <c r="H46" s="1" t="s">
        <v>375</v>
      </c>
      <c r="I46" s="1" t="s">
        <v>22</v>
      </c>
      <c r="J46" s="1" t="str">
        <f>VLOOKUP(Sdata[COUNTRY_CODE],Table4[],2,0)</f>
        <v>Italy</v>
      </c>
      <c r="K46" s="1">
        <v>12071</v>
      </c>
      <c r="L46" s="1" t="s">
        <v>597</v>
      </c>
      <c r="M46" s="1" t="s">
        <v>376</v>
      </c>
      <c r="N46" s="1" t="s">
        <v>155</v>
      </c>
      <c r="O46" s="1" t="s">
        <v>175</v>
      </c>
      <c r="P46" s="1" t="s">
        <v>48</v>
      </c>
      <c r="Q46" s="3">
        <v>796000000000000</v>
      </c>
      <c r="R46" s="3">
        <v>3528170000000000</v>
      </c>
      <c r="S46" s="1">
        <v>0</v>
      </c>
      <c r="T46" s="1">
        <v>10215</v>
      </c>
      <c r="U46" s="1">
        <f>COUNTIF([1]!Sdata[CUST_ID],T:T)</f>
        <v>2</v>
      </c>
      <c r="V46" s="1">
        <f>SUMIF([1]!Sdata[CUST_ID],T:T,[1]!Sdata[ORDER_VALUE])</f>
        <v>246.61</v>
      </c>
      <c r="W46"/>
      <c r="X46"/>
      <c r="Y46"/>
      <c r="Z46"/>
      <c r="AA46"/>
      <c r="AB46"/>
      <c r="AC46"/>
      <c r="AD46"/>
      <c r="AE46"/>
      <c r="AF46"/>
      <c r="AG46"/>
      <c r="AH46"/>
      <c r="AI46"/>
      <c r="AJ46"/>
      <c r="AK46"/>
      <c r="AL46"/>
      <c r="AM46"/>
      <c r="AN46"/>
      <c r="AO46"/>
      <c r="AP46"/>
      <c r="AQ46"/>
      <c r="AR46"/>
      <c r="AS46"/>
      <c r="AT46"/>
      <c r="AU46"/>
      <c r="AV46"/>
      <c r="AW46"/>
      <c r="AX46"/>
      <c r="AY46"/>
      <c r="AZ46"/>
      <c r="BA46"/>
      <c r="BB46"/>
      <c r="BC46"/>
      <c r="BD46"/>
      <c r="BE46"/>
    </row>
    <row r="47" spans="1:57" x14ac:dyDescent="0.35">
      <c r="A47" s="1" t="s">
        <v>377</v>
      </c>
      <c r="B47" s="1" t="str">
        <f>(Sdata[[#This Row],[First Name]]&amp;" "&amp;Sdata[[#This Row],[Last Name]])</f>
        <v>Elizabeth Turner</v>
      </c>
      <c r="C47" s="1" t="s">
        <v>135</v>
      </c>
      <c r="D47" s="1" t="s">
        <v>81</v>
      </c>
      <c r="E47" s="1" t="str">
        <f>IF(Sdata[[#This Row],[Gender_Code]]="Mr.","M",IF(Sdata[[#This Row],[Gender_Code]]="Master.","M","F"))</f>
        <v>F</v>
      </c>
      <c r="F47" s="1" t="s">
        <v>378</v>
      </c>
      <c r="G47" s="1" t="s">
        <v>379</v>
      </c>
      <c r="H47" s="1" t="s">
        <v>380</v>
      </c>
      <c r="I47" s="1" t="s">
        <v>22</v>
      </c>
      <c r="J47" s="1" t="str">
        <f>VLOOKUP(Sdata[COUNTRY_CODE],Table4[],2,0)</f>
        <v>Italy</v>
      </c>
      <c r="K47" s="1">
        <v>29100</v>
      </c>
      <c r="L47" s="1" t="s">
        <v>381</v>
      </c>
      <c r="M47" s="1" t="s">
        <v>382</v>
      </c>
      <c r="N47" s="1" t="s">
        <v>75</v>
      </c>
      <c r="O47" s="1" t="s">
        <v>167</v>
      </c>
      <c r="P47" s="1" t="s">
        <v>54</v>
      </c>
      <c r="Q47" s="1" t="s">
        <v>383</v>
      </c>
      <c r="R47" s="3">
        <v>344368000000000</v>
      </c>
      <c r="S47" s="1">
        <v>45</v>
      </c>
      <c r="T47" s="1">
        <v>10219</v>
      </c>
      <c r="U47" s="1">
        <f>COUNTIF([1]!Sdata[CUST_ID],T:T)</f>
        <v>2</v>
      </c>
      <c r="V47" s="1">
        <f>SUMIF([1]!Sdata[CUST_ID],T:T,[1]!Sdata[ORDER_VALUE])</f>
        <v>49.260000000000005</v>
      </c>
      <c r="W47"/>
      <c r="X47"/>
      <c r="Y47"/>
      <c r="Z47"/>
      <c r="AA47"/>
      <c r="AB47"/>
      <c r="AC47"/>
      <c r="AD47"/>
      <c r="AE47"/>
      <c r="AF47"/>
      <c r="AG47"/>
      <c r="AH47"/>
      <c r="AI47"/>
      <c r="AJ47"/>
      <c r="AK47"/>
      <c r="AL47"/>
      <c r="AM47"/>
      <c r="AN47"/>
      <c r="AO47"/>
      <c r="AP47"/>
      <c r="AQ47"/>
      <c r="AR47"/>
      <c r="AS47"/>
      <c r="AT47"/>
      <c r="AU47"/>
      <c r="AV47"/>
      <c r="AW47"/>
      <c r="AX47"/>
      <c r="AY47"/>
      <c r="AZ47"/>
      <c r="BA47"/>
      <c r="BB47"/>
      <c r="BC47"/>
      <c r="BD47"/>
      <c r="BE47"/>
    </row>
    <row r="48" spans="1:57" x14ac:dyDescent="0.35">
      <c r="A48" s="1" t="s">
        <v>384</v>
      </c>
      <c r="B48" s="1" t="str">
        <f>(Sdata[[#This Row],[First Name]]&amp;" "&amp;Sdata[[#This Row],[Last Name]])</f>
        <v>Dwight Armenta</v>
      </c>
      <c r="C48" s="1" t="s">
        <v>385</v>
      </c>
      <c r="D48" s="1" t="s">
        <v>18</v>
      </c>
      <c r="E48" s="1" t="str">
        <f>IF(Sdata[[#This Row],[Gender_Code]]="Mr.","M",IF(Sdata[[#This Row],[Gender_Code]]="Master.","M","F"))</f>
        <v>M</v>
      </c>
      <c r="F48" s="1" t="s">
        <v>386</v>
      </c>
      <c r="G48" s="1" t="s">
        <v>387</v>
      </c>
      <c r="H48" s="1" t="s">
        <v>163</v>
      </c>
      <c r="I48" s="1" t="s">
        <v>72</v>
      </c>
      <c r="J48" s="1" t="str">
        <f>VLOOKUP(Sdata[COUNTRY_CODE],Table4[],2,0)</f>
        <v>USA</v>
      </c>
      <c r="K48" s="1">
        <v>93307</v>
      </c>
      <c r="L48" s="1" t="s">
        <v>388</v>
      </c>
      <c r="M48" s="1" t="s">
        <v>389</v>
      </c>
      <c r="N48" s="1" t="s">
        <v>123</v>
      </c>
      <c r="O48" s="1" t="s">
        <v>39</v>
      </c>
      <c r="P48" s="1" t="s">
        <v>163</v>
      </c>
      <c r="Q48" s="1">
        <v>321140626</v>
      </c>
      <c r="R48" s="3">
        <v>36846700000000</v>
      </c>
      <c r="S48" s="1">
        <v>24</v>
      </c>
      <c r="T48" s="1">
        <v>10223</v>
      </c>
      <c r="U48" s="1">
        <f>COUNTIF([1]!Sdata[CUST_ID],T:T)</f>
        <v>3</v>
      </c>
      <c r="V48" s="1">
        <f>SUMIF([1]!Sdata[CUST_ID],T:T,[1]!Sdata[ORDER_VALUE])</f>
        <v>225.99</v>
      </c>
      <c r="W48"/>
      <c r="X48"/>
      <c r="Y48"/>
      <c r="Z48"/>
      <c r="AA48"/>
      <c r="AB48"/>
      <c r="AC48"/>
      <c r="AD48"/>
      <c r="AE48"/>
      <c r="AF48"/>
      <c r="AG48"/>
      <c r="AH48"/>
      <c r="AI48"/>
      <c r="AJ48"/>
      <c r="AK48"/>
      <c r="AL48"/>
      <c r="AM48"/>
      <c r="AN48"/>
      <c r="AO48"/>
      <c r="AP48"/>
      <c r="AQ48"/>
      <c r="AR48"/>
      <c r="AS48"/>
      <c r="AT48"/>
      <c r="AU48"/>
      <c r="AV48"/>
      <c r="AW48"/>
      <c r="AX48"/>
      <c r="AY48"/>
      <c r="AZ48"/>
      <c r="BA48"/>
      <c r="BB48"/>
      <c r="BC48"/>
      <c r="BD48"/>
      <c r="BE48"/>
    </row>
    <row r="49" spans="1:57" x14ac:dyDescent="0.35">
      <c r="A49" s="1" t="s">
        <v>194</v>
      </c>
      <c r="B49" s="1" t="str">
        <f>(Sdata[[#This Row],[First Name]]&amp;" "&amp;Sdata[[#This Row],[Last Name]])</f>
        <v>Michael Pritchard</v>
      </c>
      <c r="C49" s="1" t="s">
        <v>390</v>
      </c>
      <c r="D49" s="1" t="s">
        <v>18</v>
      </c>
      <c r="E49" s="1" t="str">
        <f>IF(Sdata[[#This Row],[Gender_Code]]="Mr.","M",IF(Sdata[[#This Row],[Gender_Code]]="Master.","M","F"))</f>
        <v>M</v>
      </c>
      <c r="F49" s="1" t="s">
        <v>391</v>
      </c>
      <c r="G49" s="1" t="s">
        <v>392</v>
      </c>
      <c r="H49" s="1" t="s">
        <v>393</v>
      </c>
      <c r="I49" s="1" t="s">
        <v>205</v>
      </c>
      <c r="J49" s="1" t="str">
        <f>VLOOKUP(Sdata[COUNTRY_CODE],Table4[],2,0)</f>
        <v>Australia</v>
      </c>
      <c r="K49" s="1">
        <v>3340</v>
      </c>
      <c r="L49" s="1" t="s">
        <v>394</v>
      </c>
      <c r="M49" s="1" t="s">
        <v>395</v>
      </c>
      <c r="N49" s="1" t="s">
        <v>123</v>
      </c>
      <c r="O49" s="1" t="s">
        <v>86</v>
      </c>
      <c r="P49" s="1" t="s">
        <v>163</v>
      </c>
      <c r="Q49" s="1">
        <v>329443600</v>
      </c>
      <c r="R49" s="3">
        <v>36204600000000</v>
      </c>
      <c r="S49" s="1">
        <v>36</v>
      </c>
      <c r="T49" s="1">
        <v>10227</v>
      </c>
      <c r="U49" s="1">
        <f>COUNTIF([1]!Sdata[CUST_ID],T:T)</f>
        <v>2</v>
      </c>
      <c r="V49" s="1">
        <f>SUMIF([1]!Sdata[CUST_ID],T:T,[1]!Sdata[ORDER_VALUE])</f>
        <v>366</v>
      </c>
      <c r="W49"/>
      <c r="X49"/>
      <c r="Y49"/>
      <c r="Z49"/>
      <c r="AA49"/>
      <c r="AB49"/>
      <c r="AC49"/>
      <c r="AD49"/>
      <c r="AE49"/>
      <c r="AF49"/>
      <c r="AG49"/>
      <c r="AH49"/>
      <c r="AI49"/>
      <c r="AJ49"/>
      <c r="AK49"/>
      <c r="AL49"/>
      <c r="AM49"/>
      <c r="AN49"/>
      <c r="AO49"/>
      <c r="AP49"/>
      <c r="AQ49"/>
      <c r="AR49"/>
      <c r="AS49"/>
      <c r="AT49"/>
      <c r="AU49"/>
      <c r="AV49"/>
      <c r="AW49"/>
      <c r="AX49"/>
      <c r="AY49"/>
      <c r="AZ49"/>
      <c r="BA49"/>
      <c r="BB49"/>
      <c r="BC49"/>
      <c r="BD49"/>
      <c r="BE49"/>
    </row>
    <row r="50" spans="1:57" x14ac:dyDescent="0.35">
      <c r="A50" s="1" t="s">
        <v>377</v>
      </c>
      <c r="B50" s="1" t="str">
        <f>(Sdata[[#This Row],[First Name]]&amp;" "&amp;Sdata[[#This Row],[Last Name]])</f>
        <v>Elizabeth Martinez</v>
      </c>
      <c r="C50" s="1" t="s">
        <v>396</v>
      </c>
      <c r="D50" s="1" t="s">
        <v>81</v>
      </c>
      <c r="E50" s="1" t="str">
        <f>IF(Sdata[[#This Row],[Gender_Code]]="Mr.","M",IF(Sdata[[#This Row],[Gender_Code]]="Master.","M","F"))</f>
        <v>F</v>
      </c>
      <c r="F50" s="1" t="s">
        <v>397</v>
      </c>
      <c r="G50" s="1" t="s">
        <v>398</v>
      </c>
      <c r="H50" s="1" t="s">
        <v>152</v>
      </c>
      <c r="I50" s="1" t="s">
        <v>72</v>
      </c>
      <c r="J50" s="1" t="str">
        <f>VLOOKUP(Sdata[COUNTRY_CODE],Table4[],2,0)</f>
        <v>USA</v>
      </c>
      <c r="K50" s="1">
        <v>21202</v>
      </c>
      <c r="L50" s="1" t="s">
        <v>598</v>
      </c>
      <c r="M50" s="1" t="s">
        <v>399</v>
      </c>
      <c r="N50" s="1" t="s">
        <v>123</v>
      </c>
      <c r="O50" s="1" t="s">
        <v>400</v>
      </c>
      <c r="P50" s="1" t="s">
        <v>22</v>
      </c>
      <c r="Q50" s="1" t="s">
        <v>401</v>
      </c>
      <c r="R50" s="3">
        <v>36165000000000</v>
      </c>
      <c r="S50" s="1">
        <v>73</v>
      </c>
      <c r="T50" s="1">
        <v>10231</v>
      </c>
      <c r="U50" s="1">
        <f>COUNTIF([1]!Sdata[CUST_ID],T:T)</f>
        <v>2</v>
      </c>
      <c r="V50" s="1">
        <f>SUMIF([1]!Sdata[CUST_ID],T:T,[1]!Sdata[ORDER_VALUE])</f>
        <v>431.39</v>
      </c>
      <c r="W50"/>
      <c r="X50"/>
      <c r="Y50"/>
      <c r="Z50"/>
      <c r="AA50"/>
      <c r="AB50"/>
      <c r="AC50"/>
      <c r="AD50"/>
      <c r="AE50"/>
      <c r="AF50"/>
      <c r="AG50"/>
      <c r="AH50"/>
      <c r="AI50"/>
      <c r="AJ50"/>
      <c r="AK50"/>
      <c r="AL50"/>
      <c r="AM50"/>
      <c r="AN50"/>
      <c r="AO50"/>
      <c r="AP50"/>
      <c r="AQ50"/>
      <c r="AR50"/>
      <c r="AS50"/>
      <c r="AT50"/>
      <c r="AU50"/>
      <c r="AV50"/>
      <c r="AW50"/>
      <c r="AX50"/>
      <c r="AY50"/>
      <c r="AZ50"/>
      <c r="BA50"/>
      <c r="BB50"/>
      <c r="BC50"/>
      <c r="BD50"/>
      <c r="BE50"/>
    </row>
    <row r="51" spans="1:57" x14ac:dyDescent="0.35">
      <c r="A51" s="1" t="s">
        <v>402</v>
      </c>
      <c r="B51" s="1" t="str">
        <f>(Sdata[[#This Row],[First Name]]&amp;" "&amp;Sdata[[#This Row],[Last Name]])</f>
        <v>Mary Bates</v>
      </c>
      <c r="C51" s="1" t="s">
        <v>403</v>
      </c>
      <c r="D51" s="1" t="s">
        <v>81</v>
      </c>
      <c r="E51" s="1" t="str">
        <f>IF(Sdata[[#This Row],[Gender_Code]]="Mr.","M",IF(Sdata[[#This Row],[Gender_Code]]="Master.","M","F"))</f>
        <v>F</v>
      </c>
      <c r="F51" s="1" t="s">
        <v>404</v>
      </c>
      <c r="G51" s="1" t="s">
        <v>398</v>
      </c>
      <c r="H51" s="1" t="s">
        <v>152</v>
      </c>
      <c r="I51" s="1" t="s">
        <v>72</v>
      </c>
      <c r="J51" s="1" t="str">
        <f>VLOOKUP(Sdata[COUNTRY_CODE],Table4[],2,0)</f>
        <v>USA</v>
      </c>
      <c r="K51" s="1">
        <v>21201</v>
      </c>
      <c r="L51" s="1" t="s">
        <v>405</v>
      </c>
      <c r="M51" s="1" t="s">
        <v>406</v>
      </c>
      <c r="N51" s="1" t="s">
        <v>123</v>
      </c>
      <c r="O51" s="1" t="s">
        <v>116</v>
      </c>
      <c r="P51" s="1" t="s">
        <v>54</v>
      </c>
      <c r="Q51" s="1" t="s">
        <v>407</v>
      </c>
      <c r="R51" s="3">
        <v>36810400000000</v>
      </c>
      <c r="S51" s="1">
        <v>0</v>
      </c>
      <c r="T51" s="1">
        <v>10235</v>
      </c>
      <c r="U51" s="1">
        <f>COUNTIF([1]!Sdata[CUST_ID],T:T)</f>
        <v>2</v>
      </c>
      <c r="V51" s="1">
        <f>SUMIF([1]!Sdata[CUST_ID],T:T,[1]!Sdata[ORDER_VALUE])</f>
        <v>79.739999999999995</v>
      </c>
      <c r="W51"/>
      <c r="X51"/>
      <c r="Y51"/>
      <c r="Z51"/>
      <c r="AA51"/>
      <c r="AB51"/>
      <c r="AC51"/>
      <c r="AD51"/>
      <c r="AE51"/>
      <c r="AF51"/>
      <c r="AG51"/>
      <c r="AH51"/>
      <c r="AI51"/>
      <c r="AJ51"/>
      <c r="AK51"/>
      <c r="AL51"/>
      <c r="AM51"/>
      <c r="AN51"/>
      <c r="AO51"/>
      <c r="AP51"/>
      <c r="AQ51"/>
      <c r="AR51"/>
      <c r="AS51"/>
      <c r="AT51"/>
      <c r="AU51"/>
      <c r="AV51"/>
      <c r="AW51"/>
      <c r="AX51"/>
      <c r="AY51"/>
      <c r="AZ51"/>
      <c r="BA51"/>
      <c r="BB51"/>
      <c r="BC51"/>
      <c r="BD51"/>
      <c r="BE51"/>
    </row>
    <row r="52" spans="1:57" x14ac:dyDescent="0.35">
      <c r="A52" s="1" t="s">
        <v>408</v>
      </c>
      <c r="B52" s="1" t="str">
        <f>(Sdata[[#This Row],[First Name]]&amp;" "&amp;Sdata[[#This Row],[Last Name]])</f>
        <v>Mandy Fer0ndez</v>
      </c>
      <c r="C52" s="1" t="s">
        <v>599</v>
      </c>
      <c r="D52" s="1" t="s">
        <v>81</v>
      </c>
      <c r="E52" s="1" t="str">
        <f>IF(Sdata[[#This Row],[Gender_Code]]="Mr.","M",IF(Sdata[[#This Row],[Gender_Code]]="Master.","M","F"))</f>
        <v>F</v>
      </c>
      <c r="F52" s="1" t="s">
        <v>409</v>
      </c>
      <c r="G52" s="1" t="s">
        <v>410</v>
      </c>
      <c r="H52" s="1" t="s">
        <v>263</v>
      </c>
      <c r="I52" s="1" t="s">
        <v>205</v>
      </c>
      <c r="J52" s="1" t="str">
        <f>VLOOKUP(Sdata[COUNTRY_CODE],Table4[],2,0)</f>
        <v>Australia</v>
      </c>
      <c r="K52" s="1">
        <v>2486</v>
      </c>
      <c r="L52" s="1" t="s">
        <v>600</v>
      </c>
      <c r="M52" s="1" t="s">
        <v>411</v>
      </c>
      <c r="N52" s="1" t="s">
        <v>25</v>
      </c>
      <c r="O52" s="1" t="s">
        <v>210</v>
      </c>
      <c r="P52" s="1" t="s">
        <v>54</v>
      </c>
      <c r="Q52" s="1" t="s">
        <v>412</v>
      </c>
      <c r="R52" s="3">
        <v>5167670000000000</v>
      </c>
      <c r="S52" s="1">
        <v>42</v>
      </c>
      <c r="T52" s="1">
        <v>10239</v>
      </c>
      <c r="U52" s="1">
        <f>COUNTIF([1]!Sdata[CUST_ID],T:T)</f>
        <v>1</v>
      </c>
      <c r="V52" s="1">
        <f>SUMIF([1]!Sdata[CUST_ID],T:T,[1]!Sdata[ORDER_VALUE])</f>
        <v>32.99</v>
      </c>
      <c r="W52"/>
      <c r="X52"/>
      <c r="Y52"/>
      <c r="Z52"/>
      <c r="AA52"/>
      <c r="AB52"/>
      <c r="AC52"/>
      <c r="AD52"/>
      <c r="AE52"/>
      <c r="AF52"/>
      <c r="AG52"/>
      <c r="AH52"/>
      <c r="AI52"/>
      <c r="AJ52"/>
      <c r="AK52"/>
      <c r="AL52"/>
      <c r="AM52"/>
      <c r="AN52"/>
      <c r="AO52"/>
      <c r="AP52"/>
      <c r="AQ52"/>
      <c r="AR52"/>
      <c r="AS52"/>
      <c r="AT52"/>
      <c r="AU52"/>
      <c r="AV52"/>
      <c r="AW52"/>
      <c r="AX52"/>
      <c r="AY52"/>
      <c r="AZ52"/>
      <c r="BA52"/>
      <c r="BB52"/>
      <c r="BC52"/>
      <c r="BD52"/>
      <c r="BE52"/>
    </row>
    <row r="53" spans="1:57" x14ac:dyDescent="0.35">
      <c r="A53" s="1" t="s">
        <v>413</v>
      </c>
      <c r="B53" s="1" t="str">
        <f>(Sdata[[#This Row],[First Name]]&amp;" "&amp;Sdata[[#This Row],[Last Name]])</f>
        <v>Megan Mauro</v>
      </c>
      <c r="C53" s="1" t="s">
        <v>414</v>
      </c>
      <c r="D53" s="1" t="s">
        <v>81</v>
      </c>
      <c r="E53" s="1" t="str">
        <f>IF(Sdata[[#This Row],[Gender_Code]]="Mr.","M",IF(Sdata[[#This Row],[Gender_Code]]="Master.","M","F"))</f>
        <v>F</v>
      </c>
      <c r="F53" s="1" t="s">
        <v>415</v>
      </c>
      <c r="G53" s="1" t="s">
        <v>416</v>
      </c>
      <c r="H53" s="1" t="s">
        <v>417</v>
      </c>
      <c r="I53" s="1" t="s">
        <v>72</v>
      </c>
      <c r="J53" s="1" t="str">
        <f>VLOOKUP(Sdata[COUNTRY_CODE],Table4[],2,0)</f>
        <v>USA</v>
      </c>
      <c r="K53" s="1">
        <v>29812</v>
      </c>
      <c r="L53" s="1" t="s">
        <v>418</v>
      </c>
      <c r="M53" s="1" t="s">
        <v>419</v>
      </c>
      <c r="N53" s="1" t="s">
        <v>38</v>
      </c>
      <c r="O53" s="1" t="s">
        <v>157</v>
      </c>
      <c r="P53" s="1" t="s">
        <v>163</v>
      </c>
      <c r="Q53" s="1">
        <v>391138112</v>
      </c>
      <c r="R53" s="3">
        <v>4770340000000000</v>
      </c>
      <c r="S53" s="1">
        <v>48</v>
      </c>
      <c r="T53" s="1">
        <v>10243</v>
      </c>
      <c r="U53" s="1">
        <f>COUNTIF([1]!Sdata[CUST_ID],T:T)</f>
        <v>1</v>
      </c>
      <c r="V53" s="1">
        <f>SUMIF([1]!Sdata[CUST_ID],T:T,[1]!Sdata[ORDER_VALUE])</f>
        <v>41.89</v>
      </c>
      <c r="W53"/>
      <c r="X53"/>
      <c r="Y53"/>
      <c r="Z53"/>
      <c r="AA53"/>
      <c r="AB53"/>
      <c r="AC53"/>
      <c r="AD53"/>
      <c r="AE53"/>
      <c r="AF53"/>
      <c r="AG53"/>
      <c r="AH53"/>
      <c r="AI53"/>
      <c r="AJ53"/>
      <c r="AK53"/>
      <c r="AL53"/>
      <c r="AM53"/>
      <c r="AN53"/>
      <c r="AO53"/>
      <c r="AP53"/>
      <c r="AQ53"/>
      <c r="AR53"/>
      <c r="AS53"/>
      <c r="AT53"/>
      <c r="AU53"/>
      <c r="AV53"/>
      <c r="AW53"/>
      <c r="AX53"/>
      <c r="AY53"/>
      <c r="AZ53"/>
      <c r="BA53"/>
      <c r="BB53"/>
      <c r="BC53"/>
      <c r="BD53"/>
      <c r="BE53"/>
    </row>
    <row r="54" spans="1:57" x14ac:dyDescent="0.35">
      <c r="A54" s="1" t="s">
        <v>67</v>
      </c>
      <c r="B54" s="1" t="str">
        <f>(Sdata[[#This Row],[First Name]]&amp;" "&amp;Sdata[[#This Row],[Last Name]])</f>
        <v>John Riley</v>
      </c>
      <c r="C54" s="1" t="s">
        <v>420</v>
      </c>
      <c r="D54" s="1" t="s">
        <v>18</v>
      </c>
      <c r="E54" s="1" t="str">
        <f>IF(Sdata[[#This Row],[Gender_Code]]="Mr.","M",IF(Sdata[[#This Row],[Gender_Code]]="Master.","M","F"))</f>
        <v>M</v>
      </c>
      <c r="F54" s="1" t="s">
        <v>421</v>
      </c>
      <c r="G54" s="1" t="s">
        <v>422</v>
      </c>
      <c r="I54" s="1" t="s">
        <v>35</v>
      </c>
      <c r="J54" s="1" t="str">
        <f>VLOOKUP(Sdata[COUNTRY_CODE],Table4[],2,0)</f>
        <v>Denmark</v>
      </c>
      <c r="K54" s="1">
        <v>22885</v>
      </c>
      <c r="L54" s="1" t="s">
        <v>423</v>
      </c>
      <c r="M54" s="1" t="s">
        <v>424</v>
      </c>
      <c r="N54" s="1" t="s">
        <v>57</v>
      </c>
      <c r="O54" s="1" t="s">
        <v>114</v>
      </c>
      <c r="P54" s="1" t="s">
        <v>27</v>
      </c>
      <c r="Q54" s="1">
        <v>441590001</v>
      </c>
      <c r="R54" s="3">
        <v>6011000000000000</v>
      </c>
      <c r="S54" s="1">
        <v>40</v>
      </c>
      <c r="T54" s="1">
        <v>10247</v>
      </c>
      <c r="U54" s="1">
        <f>COUNTIF([1]!Sdata[CUST_ID],T:T)</f>
        <v>1</v>
      </c>
      <c r="V54" s="1">
        <f>SUMIF([1]!Sdata[CUST_ID],T:T,[1]!Sdata[ORDER_VALUE])</f>
        <v>100.5</v>
      </c>
      <c r="W54"/>
      <c r="X54"/>
      <c r="Y54"/>
      <c r="Z54"/>
      <c r="AA54"/>
      <c r="AB54"/>
      <c r="AC54"/>
      <c r="AD54"/>
      <c r="AE54"/>
      <c r="AF54"/>
      <c r="AG54"/>
      <c r="AH54"/>
      <c r="AI54"/>
      <c r="AJ54"/>
      <c r="AK54"/>
      <c r="AL54"/>
      <c r="AM54"/>
      <c r="AN54"/>
      <c r="AO54"/>
      <c r="AP54"/>
      <c r="AQ54"/>
      <c r="AR54"/>
      <c r="AS54"/>
      <c r="AT54"/>
      <c r="AU54"/>
      <c r="AV54"/>
      <c r="AW54"/>
      <c r="AX54"/>
      <c r="AY54"/>
      <c r="AZ54"/>
      <c r="BA54"/>
      <c r="BB54"/>
      <c r="BC54"/>
      <c r="BD54"/>
      <c r="BE54"/>
    </row>
    <row r="55" spans="1:57" x14ac:dyDescent="0.35">
      <c r="A55" s="1" t="s">
        <v>425</v>
      </c>
      <c r="B55" s="1" t="str">
        <f>(Sdata[[#This Row],[First Name]]&amp;" "&amp;Sdata[[#This Row],[Last Name]])</f>
        <v>Felix Myers</v>
      </c>
      <c r="C55" s="1" t="s">
        <v>426</v>
      </c>
      <c r="D55" s="1" t="s">
        <v>18</v>
      </c>
      <c r="E55" s="1" t="str">
        <f>IF(Sdata[[#This Row],[Gender_Code]]="Mr.","M",IF(Sdata[[#This Row],[Gender_Code]]="Master.","M","F"))</f>
        <v>M</v>
      </c>
      <c r="F55" s="1" t="s">
        <v>427</v>
      </c>
      <c r="G55" s="1" t="s">
        <v>428</v>
      </c>
      <c r="H55" s="1" t="s">
        <v>429</v>
      </c>
      <c r="I55" s="1" t="s">
        <v>22</v>
      </c>
      <c r="J55" s="1" t="str">
        <f>VLOOKUP(Sdata[COUNTRY_CODE],Table4[],2,0)</f>
        <v>Italy</v>
      </c>
      <c r="K55" s="1">
        <v>7020</v>
      </c>
      <c r="L55" s="1" t="s">
        <v>601</v>
      </c>
      <c r="M55" s="1" t="s">
        <v>430</v>
      </c>
      <c r="N55" s="1" t="s">
        <v>38</v>
      </c>
      <c r="O55" s="1" t="s">
        <v>29</v>
      </c>
      <c r="P55" s="1" t="s">
        <v>296</v>
      </c>
      <c r="Q55" s="1" t="s">
        <v>431</v>
      </c>
      <c r="R55" s="3">
        <v>4907840000000000</v>
      </c>
      <c r="S55" s="1">
        <v>52</v>
      </c>
      <c r="T55" s="1">
        <v>10251</v>
      </c>
      <c r="U55" s="1">
        <f>COUNTIF([1]!Sdata[CUST_ID],T:T)</f>
        <v>3</v>
      </c>
      <c r="V55" s="1">
        <f>SUMIF([1]!Sdata[CUST_ID],T:T,[1]!Sdata[ORDER_VALUE])</f>
        <v>132.23000000000002</v>
      </c>
      <c r="W55"/>
      <c r="X55"/>
      <c r="Y55"/>
      <c r="Z55"/>
      <c r="AA55"/>
      <c r="AB55"/>
      <c r="AC55"/>
      <c r="AD55"/>
      <c r="AE55"/>
      <c r="AF55"/>
      <c r="AG55"/>
      <c r="AH55"/>
      <c r="AI55"/>
      <c r="AJ55"/>
      <c r="AK55"/>
      <c r="AL55"/>
      <c r="AM55"/>
      <c r="AN55"/>
      <c r="AO55"/>
      <c r="AP55"/>
      <c r="AQ55"/>
      <c r="AR55"/>
      <c r="AS55"/>
      <c r="AT55"/>
      <c r="AU55"/>
      <c r="AV55"/>
      <c r="AW55"/>
      <c r="AX55"/>
      <c r="AY55"/>
      <c r="AZ55"/>
      <c r="BA55"/>
      <c r="BB55"/>
      <c r="BC55"/>
      <c r="BD55"/>
      <c r="BE55"/>
    </row>
    <row r="56" spans="1:57" x14ac:dyDescent="0.35">
      <c r="A56" s="1" t="s">
        <v>432</v>
      </c>
      <c r="B56" s="1" t="str">
        <f>(Sdata[[#This Row],[First Name]]&amp;" "&amp;Sdata[[#This Row],[Last Name]])</f>
        <v>Frank Westra</v>
      </c>
      <c r="C56" s="1" t="s">
        <v>433</v>
      </c>
      <c r="D56" s="1" t="s">
        <v>18</v>
      </c>
      <c r="E56" s="1" t="str">
        <f>IF(Sdata[[#This Row],[Gender_Code]]="Mr.","M",IF(Sdata[[#This Row],[Gender_Code]]="Master.","M","F"))</f>
        <v>M</v>
      </c>
      <c r="F56" s="1" t="s">
        <v>434</v>
      </c>
      <c r="G56" s="1" t="s">
        <v>435</v>
      </c>
      <c r="H56" s="1" t="s">
        <v>138</v>
      </c>
      <c r="I56" s="1" t="s">
        <v>72</v>
      </c>
      <c r="J56" s="1" t="str">
        <f>VLOOKUP(Sdata[COUNTRY_CODE],Table4[],2,0)</f>
        <v>USA</v>
      </c>
      <c r="K56" s="1">
        <v>70806</v>
      </c>
      <c r="L56" s="1" t="s">
        <v>436</v>
      </c>
      <c r="M56" s="1" t="s">
        <v>437</v>
      </c>
      <c r="N56" s="1" t="s">
        <v>38</v>
      </c>
      <c r="O56" s="1" t="s">
        <v>438</v>
      </c>
      <c r="P56" s="1" t="s">
        <v>48</v>
      </c>
      <c r="Q56" s="3">
        <v>739000000000000</v>
      </c>
      <c r="R56" s="3">
        <v>4784850000000000</v>
      </c>
      <c r="S56" s="1">
        <v>24</v>
      </c>
      <c r="T56" s="1">
        <v>10259</v>
      </c>
      <c r="U56" s="1">
        <f>COUNTIF([1]!Sdata[CUST_ID],T:T)</f>
        <v>2</v>
      </c>
      <c r="V56" s="1">
        <f>SUMIF([1]!Sdata[CUST_ID],T:T,[1]!Sdata[ORDER_VALUE])</f>
        <v>305.89</v>
      </c>
      <c r="W56"/>
      <c r="X56"/>
      <c r="Y56"/>
      <c r="Z56"/>
      <c r="AA56"/>
      <c r="AB56"/>
      <c r="AC56"/>
      <c r="AD56"/>
      <c r="AE56"/>
      <c r="AF56"/>
      <c r="AG56"/>
      <c r="AH56"/>
      <c r="AI56"/>
      <c r="AJ56"/>
      <c r="AK56"/>
      <c r="AL56"/>
      <c r="AM56"/>
      <c r="AN56"/>
      <c r="AO56"/>
      <c r="AP56"/>
      <c r="AQ56"/>
      <c r="AR56"/>
      <c r="AS56"/>
      <c r="AT56"/>
      <c r="AU56"/>
      <c r="AV56"/>
      <c r="AW56"/>
      <c r="AX56"/>
      <c r="AY56"/>
      <c r="AZ56"/>
      <c r="BA56"/>
      <c r="BB56"/>
      <c r="BC56"/>
      <c r="BD56"/>
      <c r="BE56"/>
    </row>
    <row r="57" spans="1:57" x14ac:dyDescent="0.35">
      <c r="A57" s="1" t="s">
        <v>439</v>
      </c>
      <c r="B57" s="1" t="str">
        <f>(Sdata[[#This Row],[First Name]]&amp;" "&amp;Sdata[[#This Row],[Last Name]])</f>
        <v>Jack Owens</v>
      </c>
      <c r="C57" s="1" t="s">
        <v>43</v>
      </c>
      <c r="D57" s="1" t="s">
        <v>18</v>
      </c>
      <c r="E57" s="1" t="str">
        <f>IF(Sdata[[#This Row],[Gender_Code]]="Mr.","M",IF(Sdata[[#This Row],[Gender_Code]]="Master.","M","F"))</f>
        <v>M</v>
      </c>
      <c r="F57" s="1" t="s">
        <v>440</v>
      </c>
      <c r="G57" s="1" t="s">
        <v>441</v>
      </c>
      <c r="I57" s="1" t="s">
        <v>54</v>
      </c>
      <c r="J57" s="1" t="str">
        <f>VLOOKUP(Sdata[COUNTRY_CODE],Table4[],2,0)</f>
        <v>Spain</v>
      </c>
      <c r="K57" s="1">
        <v>20200</v>
      </c>
      <c r="L57" s="1" t="s">
        <v>442</v>
      </c>
      <c r="M57" s="1" t="s">
        <v>443</v>
      </c>
      <c r="N57" s="1" t="s">
        <v>57</v>
      </c>
      <c r="O57" s="1" t="s">
        <v>187</v>
      </c>
      <c r="P57" s="1" t="s">
        <v>48</v>
      </c>
      <c r="Q57" s="3">
        <v>163000000000000</v>
      </c>
      <c r="R57" s="3">
        <v>6011770000000000</v>
      </c>
      <c r="S57" s="1">
        <v>69</v>
      </c>
      <c r="T57" s="1">
        <v>10263</v>
      </c>
      <c r="U57" s="1">
        <f>COUNTIF([1]!Sdata[CUST_ID],T:T)</f>
        <v>1</v>
      </c>
      <c r="V57" s="1">
        <f>SUMIF([1]!Sdata[CUST_ID],T:T,[1]!Sdata[ORDER_VALUE])</f>
        <v>192.48</v>
      </c>
      <c r="W57"/>
      <c r="X57"/>
      <c r="Y57"/>
      <c r="Z57"/>
      <c r="AA57"/>
      <c r="AB57"/>
      <c r="AC57"/>
      <c r="AD57"/>
      <c r="AE57"/>
      <c r="AF57"/>
      <c r="AG57"/>
      <c r="AH57"/>
      <c r="AI57"/>
      <c r="AJ57"/>
      <c r="AK57"/>
      <c r="AL57"/>
      <c r="AM57"/>
      <c r="AN57"/>
      <c r="AO57"/>
      <c r="AP57"/>
      <c r="AQ57"/>
      <c r="AR57"/>
      <c r="AS57"/>
      <c r="AT57"/>
      <c r="AU57"/>
      <c r="AV57"/>
      <c r="AW57"/>
      <c r="AX57"/>
      <c r="AY57"/>
      <c r="AZ57"/>
      <c r="BA57"/>
      <c r="BB57"/>
      <c r="BC57"/>
      <c r="BD57"/>
      <c r="BE57"/>
    </row>
    <row r="58" spans="1:57" x14ac:dyDescent="0.35">
      <c r="A58" s="1" t="s">
        <v>444</v>
      </c>
      <c r="B58" s="1" t="str">
        <f>(Sdata[[#This Row],[First Name]]&amp;" "&amp;Sdata[[#This Row],[Last Name]])</f>
        <v>Therese Pickering</v>
      </c>
      <c r="C58" s="1" t="s">
        <v>445</v>
      </c>
      <c r="D58" s="1" t="s">
        <v>81</v>
      </c>
      <c r="E58" s="1" t="str">
        <f>IF(Sdata[[#This Row],[Gender_Code]]="Mr.","M",IF(Sdata[[#This Row],[Gender_Code]]="Master.","M","F"))</f>
        <v>F</v>
      </c>
      <c r="F58" s="1" t="s">
        <v>446</v>
      </c>
      <c r="G58" s="1" t="s">
        <v>447</v>
      </c>
      <c r="H58" s="1" t="s">
        <v>448</v>
      </c>
      <c r="I58" s="1" t="s">
        <v>72</v>
      </c>
      <c r="J58" s="1" t="str">
        <f>VLOOKUP(Sdata[COUNTRY_CODE],Table4[],2,0)</f>
        <v>USA</v>
      </c>
      <c r="K58" s="1">
        <v>58622</v>
      </c>
      <c r="L58" s="1" t="s">
        <v>449</v>
      </c>
      <c r="M58" s="1" t="s">
        <v>450</v>
      </c>
      <c r="N58" s="1" t="s">
        <v>75</v>
      </c>
      <c r="O58" s="1" t="s">
        <v>451</v>
      </c>
      <c r="P58" s="1" t="s">
        <v>48</v>
      </c>
      <c r="Q58" s="3">
        <v>215000000000000</v>
      </c>
      <c r="R58" s="3">
        <v>344896000000000</v>
      </c>
      <c r="S58" s="1">
        <v>31</v>
      </c>
      <c r="T58" s="1">
        <v>10271</v>
      </c>
      <c r="U58" s="1">
        <f>COUNTIF([1]!Sdata[CUST_ID],T:T)</f>
        <v>2</v>
      </c>
      <c r="V58" s="1">
        <f>SUMIF([1]!Sdata[CUST_ID],T:T,[1]!Sdata[ORDER_VALUE])</f>
        <v>61.08</v>
      </c>
      <c r="W58"/>
      <c r="X58"/>
      <c r="Y58"/>
      <c r="Z58"/>
      <c r="AA58"/>
      <c r="AB58"/>
      <c r="AC58"/>
      <c r="AD58"/>
      <c r="AE58"/>
      <c r="AF58"/>
      <c r="AG58"/>
      <c r="AH58"/>
      <c r="AI58"/>
      <c r="AJ58"/>
      <c r="AK58"/>
      <c r="AL58"/>
      <c r="AM58"/>
      <c r="AN58"/>
      <c r="AO58"/>
      <c r="AP58"/>
      <c r="AQ58"/>
      <c r="AR58"/>
      <c r="AS58"/>
      <c r="AT58"/>
      <c r="AU58"/>
      <c r="AV58"/>
      <c r="AW58"/>
      <c r="AX58"/>
      <c r="AY58"/>
      <c r="AZ58"/>
      <c r="BA58"/>
      <c r="BB58"/>
      <c r="BC58"/>
      <c r="BD58"/>
      <c r="BE58"/>
    </row>
    <row r="59" spans="1:57" x14ac:dyDescent="0.35">
      <c r="A59" s="1" t="s">
        <v>236</v>
      </c>
      <c r="B59" s="1" t="str">
        <f>(Sdata[[#This Row],[First Name]]&amp;" "&amp;Sdata[[#This Row],[Last Name]])</f>
        <v>Robert Ojeda</v>
      </c>
      <c r="C59" s="1" t="s">
        <v>452</v>
      </c>
      <c r="D59" s="1" t="s">
        <v>18</v>
      </c>
      <c r="E59" s="1" t="str">
        <f>IF(Sdata[[#This Row],[Gender_Code]]="Mr.","M",IF(Sdata[[#This Row],[Gender_Code]]="Master.","M","F"))</f>
        <v>M</v>
      </c>
      <c r="F59" s="1" t="s">
        <v>453</v>
      </c>
      <c r="G59" s="1" t="s">
        <v>454</v>
      </c>
      <c r="H59" s="1" t="s">
        <v>455</v>
      </c>
      <c r="I59" s="1" t="s">
        <v>72</v>
      </c>
      <c r="J59" s="1" t="str">
        <f>VLOOKUP(Sdata[COUNTRY_CODE],Table4[],2,0)</f>
        <v>USA</v>
      </c>
      <c r="K59" s="1">
        <v>62220</v>
      </c>
      <c r="L59" s="1" t="s">
        <v>602</v>
      </c>
      <c r="M59" s="1" t="s">
        <v>456</v>
      </c>
      <c r="N59" s="1" t="s">
        <v>155</v>
      </c>
      <c r="O59" s="1" t="s">
        <v>330</v>
      </c>
      <c r="P59" s="1" t="s">
        <v>48</v>
      </c>
      <c r="Q59" s="3">
        <v>229000000000000</v>
      </c>
      <c r="R59" s="3">
        <v>3528360000000000</v>
      </c>
      <c r="S59" s="1">
        <v>76</v>
      </c>
      <c r="T59" s="1">
        <v>10275</v>
      </c>
      <c r="U59" s="1">
        <f>COUNTIF([1]!Sdata[CUST_ID],T:T)</f>
        <v>2</v>
      </c>
      <c r="V59" s="1">
        <f>SUMIF([1]!Sdata[CUST_ID],T:T,[1]!Sdata[ORDER_VALUE])</f>
        <v>369.53</v>
      </c>
      <c r="W59"/>
      <c r="X59"/>
      <c r="Y59"/>
      <c r="Z59"/>
      <c r="AA59"/>
      <c r="AB59"/>
      <c r="AC59"/>
      <c r="AD59"/>
      <c r="AE59"/>
      <c r="AF59"/>
      <c r="AG59"/>
      <c r="AH59"/>
      <c r="AI59"/>
      <c r="AJ59"/>
      <c r="AK59"/>
      <c r="AL59"/>
      <c r="AM59"/>
      <c r="AN59"/>
      <c r="AO59"/>
      <c r="AP59"/>
      <c r="AQ59"/>
      <c r="AR59"/>
      <c r="AS59"/>
      <c r="AT59"/>
      <c r="AU59"/>
      <c r="AV59"/>
      <c r="AW59"/>
      <c r="AX59"/>
      <c r="AY59"/>
      <c r="AZ59"/>
      <c r="BA59"/>
      <c r="BB59"/>
      <c r="BC59"/>
      <c r="BD59"/>
      <c r="BE59"/>
    </row>
    <row r="60" spans="1:57" x14ac:dyDescent="0.35">
      <c r="A60" s="1" t="s">
        <v>42</v>
      </c>
      <c r="B60" s="1" t="str">
        <f>(Sdata[[#This Row],[First Name]]&amp;" "&amp;Sdata[[#This Row],[Last Name]])</f>
        <v>Thomas Farris</v>
      </c>
      <c r="C60" s="1" t="s">
        <v>457</v>
      </c>
      <c r="D60" s="1" t="s">
        <v>18</v>
      </c>
      <c r="E60" s="1" t="str">
        <f>IF(Sdata[[#This Row],[Gender_Code]]="Mr.","M",IF(Sdata[[#This Row],[Gender_Code]]="Master.","M","F"))</f>
        <v>M</v>
      </c>
      <c r="F60" s="1" t="s">
        <v>458</v>
      </c>
      <c r="G60" s="1" t="s">
        <v>459</v>
      </c>
      <c r="H60" s="1" t="s">
        <v>152</v>
      </c>
      <c r="I60" s="1" t="s">
        <v>72</v>
      </c>
      <c r="J60" s="1" t="str">
        <f>VLOOKUP(Sdata[COUNTRY_CODE],Table4[],2,0)</f>
        <v>USA</v>
      </c>
      <c r="K60" s="1">
        <v>20705</v>
      </c>
      <c r="L60" s="1" t="s">
        <v>460</v>
      </c>
      <c r="M60" s="1" t="s">
        <v>461</v>
      </c>
      <c r="N60" s="1" t="s">
        <v>123</v>
      </c>
      <c r="O60" s="1" t="s">
        <v>462</v>
      </c>
      <c r="P60" s="1" t="s">
        <v>163</v>
      </c>
      <c r="Q60" s="1">
        <v>751454315</v>
      </c>
      <c r="R60" s="3">
        <v>36185500000000</v>
      </c>
      <c r="S60" s="1">
        <v>68</v>
      </c>
      <c r="T60" s="1">
        <v>10283</v>
      </c>
      <c r="U60" s="1">
        <f>COUNTIF([1]!Sdata[CUST_ID],T:T)</f>
        <v>4</v>
      </c>
      <c r="V60" s="1">
        <f>SUMIF([1]!Sdata[CUST_ID],T:T,[1]!Sdata[ORDER_VALUE])</f>
        <v>801.18</v>
      </c>
      <c r="W60"/>
      <c r="X60"/>
      <c r="Y60"/>
      <c r="Z60"/>
      <c r="AA60"/>
      <c r="AB60"/>
      <c r="AC60"/>
      <c r="AD60"/>
      <c r="AE60"/>
      <c r="AF60"/>
      <c r="AG60"/>
      <c r="AH60"/>
      <c r="AI60"/>
      <c r="AJ60"/>
      <c r="AK60"/>
      <c r="AL60"/>
      <c r="AM60"/>
      <c r="AN60"/>
      <c r="AO60"/>
      <c r="AP60"/>
      <c r="AQ60"/>
      <c r="AR60"/>
      <c r="AS60"/>
      <c r="AT60"/>
      <c r="AU60"/>
      <c r="AV60"/>
      <c r="AW60"/>
      <c r="AX60"/>
      <c r="AY60"/>
      <c r="AZ60"/>
      <c r="BA60"/>
      <c r="BB60"/>
      <c r="BC60"/>
      <c r="BD60"/>
      <c r="BE60"/>
    </row>
    <row r="61" spans="1:57" x14ac:dyDescent="0.35">
      <c r="A61" s="1" t="s">
        <v>463</v>
      </c>
      <c r="B61" s="1" t="str">
        <f>(Sdata[[#This Row],[First Name]]&amp;" "&amp;Sdata[[#This Row],[Last Name]])</f>
        <v>Joseph Shafer</v>
      </c>
      <c r="C61" s="1" t="s">
        <v>464</v>
      </c>
      <c r="D61" s="1" t="s">
        <v>18</v>
      </c>
      <c r="E61" s="1" t="str">
        <f>IF(Sdata[[#This Row],[Gender_Code]]="Mr.","M",IF(Sdata[[#This Row],[Gender_Code]]="Master.","M","F"))</f>
        <v>M</v>
      </c>
      <c r="F61" s="1" t="s">
        <v>465</v>
      </c>
      <c r="G61" s="1" t="s">
        <v>459</v>
      </c>
      <c r="H61" s="1" t="s">
        <v>152</v>
      </c>
      <c r="I61" s="1" t="s">
        <v>72</v>
      </c>
      <c r="J61" s="1" t="str">
        <f>VLOOKUP(Sdata[COUNTRY_CODE],Table4[],2,0)</f>
        <v>USA</v>
      </c>
      <c r="K61" s="1">
        <v>20705</v>
      </c>
      <c r="L61" s="1" t="s">
        <v>466</v>
      </c>
      <c r="M61" s="1" t="s">
        <v>467</v>
      </c>
      <c r="N61" s="1" t="s">
        <v>155</v>
      </c>
      <c r="O61" s="1" t="s">
        <v>462</v>
      </c>
      <c r="P61" s="1" t="s">
        <v>27</v>
      </c>
      <c r="Q61" s="1">
        <v>577430003</v>
      </c>
      <c r="R61" s="3">
        <v>3528220000000000</v>
      </c>
      <c r="S61" s="1">
        <v>72</v>
      </c>
      <c r="T61" s="1">
        <v>10287</v>
      </c>
      <c r="U61" s="1">
        <f>COUNTIF([1]!Sdata[CUST_ID],T:T)</f>
        <v>1</v>
      </c>
      <c r="V61" s="1">
        <f>SUMIF([1]!Sdata[CUST_ID],T:T,[1]!Sdata[ORDER_VALUE])</f>
        <v>126.46</v>
      </c>
      <c r="W61"/>
      <c r="X61"/>
      <c r="Y61"/>
      <c r="Z61"/>
      <c r="AA61"/>
      <c r="AB61"/>
      <c r="AC61"/>
      <c r="AD61"/>
      <c r="AE61"/>
      <c r="AF61"/>
      <c r="AG61"/>
      <c r="AH61"/>
      <c r="AI61"/>
      <c r="AJ61"/>
      <c r="AK61"/>
      <c r="AL61"/>
      <c r="AM61"/>
      <c r="AN61"/>
      <c r="AO61"/>
      <c r="AP61"/>
      <c r="AQ61"/>
      <c r="AR61"/>
      <c r="AS61"/>
      <c r="AT61"/>
      <c r="AU61"/>
      <c r="AV61"/>
      <c r="AW61"/>
      <c r="AX61"/>
      <c r="AY61"/>
      <c r="AZ61"/>
      <c r="BA61"/>
      <c r="BB61"/>
      <c r="BC61"/>
      <c r="BD61"/>
      <c r="BE61"/>
    </row>
    <row r="62" spans="1:57" x14ac:dyDescent="0.35">
      <c r="A62" s="1" t="s">
        <v>468</v>
      </c>
      <c r="B62" s="1" t="str">
        <f>(Sdata[[#This Row],[First Name]]&amp;" "&amp;Sdata[[#This Row],[Last Name]])</f>
        <v>Hoyt Ramos</v>
      </c>
      <c r="C62" s="1" t="s">
        <v>469</v>
      </c>
      <c r="D62" s="1" t="s">
        <v>18</v>
      </c>
      <c r="E62" s="1" t="str">
        <f>IF(Sdata[[#This Row],[Gender_Code]]="Mr.","M",IF(Sdata[[#This Row],[Gender_Code]]="Master.","M","F"))</f>
        <v>M</v>
      </c>
      <c r="F62" s="1" t="s">
        <v>470</v>
      </c>
      <c r="G62" s="1" t="s">
        <v>471</v>
      </c>
      <c r="H62" s="1" t="s">
        <v>472</v>
      </c>
      <c r="I62" s="1" t="s">
        <v>72</v>
      </c>
      <c r="J62" s="1" t="str">
        <f>VLOOKUP(Sdata[COUNTRY_CODE],Table4[],2,0)</f>
        <v>USA</v>
      </c>
      <c r="K62" s="1">
        <v>97701</v>
      </c>
      <c r="L62" s="1" t="s">
        <v>473</v>
      </c>
      <c r="M62" s="1" t="s">
        <v>474</v>
      </c>
      <c r="N62" s="1" t="s">
        <v>25</v>
      </c>
      <c r="O62" s="1" t="s">
        <v>208</v>
      </c>
      <c r="P62" s="1" t="s">
        <v>22</v>
      </c>
      <c r="Q62" s="1" t="s">
        <v>475</v>
      </c>
      <c r="R62" s="3">
        <v>5171300000000000</v>
      </c>
      <c r="S62" s="1">
        <v>79</v>
      </c>
      <c r="T62" s="1">
        <v>10291</v>
      </c>
      <c r="U62" s="1">
        <f>COUNTIF([1]!Sdata[CUST_ID],T:T)</f>
        <v>2</v>
      </c>
      <c r="V62" s="1">
        <f>SUMIF([1]!Sdata[CUST_ID],T:T,[1]!Sdata[ORDER_VALUE])</f>
        <v>470.78</v>
      </c>
      <c r="W62"/>
      <c r="X62"/>
      <c r="Y62"/>
      <c r="Z62"/>
      <c r="AA62"/>
      <c r="AB62"/>
      <c r="AC62"/>
      <c r="AD62"/>
      <c r="AE62"/>
      <c r="AF62"/>
      <c r="AG62"/>
      <c r="AH62"/>
      <c r="AI62"/>
      <c r="AJ62"/>
      <c r="AK62"/>
      <c r="AL62"/>
      <c r="AM62"/>
      <c r="AN62"/>
      <c r="AO62"/>
      <c r="AP62"/>
      <c r="AQ62"/>
      <c r="AR62"/>
      <c r="AS62"/>
      <c r="AT62"/>
      <c r="AU62"/>
      <c r="AV62"/>
      <c r="AW62"/>
      <c r="AX62"/>
      <c r="AY62"/>
      <c r="AZ62"/>
      <c r="BA62"/>
      <c r="BB62"/>
      <c r="BC62"/>
      <c r="BD62"/>
      <c r="BE62"/>
    </row>
    <row r="63" spans="1:57" x14ac:dyDescent="0.35">
      <c r="A63" s="1" t="s">
        <v>351</v>
      </c>
      <c r="B63" s="1" t="str">
        <f>(Sdata[[#This Row],[First Name]]&amp;" "&amp;Sdata[[#This Row],[Last Name]])</f>
        <v>Jodi Stanley</v>
      </c>
      <c r="C63" s="1" t="s">
        <v>476</v>
      </c>
      <c r="D63" s="1" t="s">
        <v>81</v>
      </c>
      <c r="E63" s="1" t="str">
        <f>IF(Sdata[[#This Row],[Gender_Code]]="Mr.","M",IF(Sdata[[#This Row],[Gender_Code]]="Master.","M","F"))</f>
        <v>F</v>
      </c>
      <c r="F63" s="1" t="s">
        <v>477</v>
      </c>
      <c r="G63" s="1" t="s">
        <v>478</v>
      </c>
      <c r="H63" s="1" t="s">
        <v>479</v>
      </c>
      <c r="I63" s="1" t="s">
        <v>72</v>
      </c>
      <c r="J63" s="1" t="str">
        <f>VLOOKUP(Sdata[COUNTRY_CODE],Table4[],2,0)</f>
        <v>USA</v>
      </c>
      <c r="K63" s="1">
        <v>19020</v>
      </c>
      <c r="L63" s="1" t="s">
        <v>480</v>
      </c>
      <c r="M63" s="1" t="s">
        <v>481</v>
      </c>
      <c r="N63" s="1" t="s">
        <v>155</v>
      </c>
      <c r="O63" s="1" t="s">
        <v>102</v>
      </c>
      <c r="P63" s="1" t="s">
        <v>163</v>
      </c>
      <c r="Q63" s="1">
        <v>904601168</v>
      </c>
      <c r="R63" s="3">
        <v>3528100000000000</v>
      </c>
      <c r="S63" s="1">
        <v>48</v>
      </c>
      <c r="T63" s="1">
        <v>10295</v>
      </c>
      <c r="U63" s="1">
        <f>COUNTIF([1]!Sdata[CUST_ID],T:T)</f>
        <v>3</v>
      </c>
      <c r="V63" s="1">
        <f>SUMIF([1]!Sdata[CUST_ID],T:T,[1]!Sdata[ORDER_VALUE])</f>
        <v>53.29</v>
      </c>
      <c r="W63"/>
      <c r="X63"/>
      <c r="Y63"/>
      <c r="Z63"/>
      <c r="AA63"/>
      <c r="AB63"/>
      <c r="AC63"/>
      <c r="AD63"/>
      <c r="AE63"/>
      <c r="AF63"/>
      <c r="AG63"/>
      <c r="AH63"/>
      <c r="AI63"/>
      <c r="AJ63"/>
      <c r="AK63"/>
      <c r="AL63"/>
      <c r="AM63"/>
      <c r="AN63"/>
      <c r="AO63"/>
      <c r="AP63"/>
      <c r="AQ63"/>
      <c r="AR63"/>
      <c r="AS63"/>
      <c r="AT63"/>
      <c r="AU63"/>
      <c r="AV63"/>
      <c r="AW63"/>
      <c r="AX63"/>
      <c r="AY63"/>
      <c r="AZ63"/>
      <c r="BA63"/>
      <c r="BB63"/>
      <c r="BC63"/>
      <c r="BD63"/>
      <c r="BE63"/>
    </row>
    <row r="64" spans="1:57" x14ac:dyDescent="0.35">
      <c r="A64" s="1" t="s">
        <v>482</v>
      </c>
      <c r="B64" s="1" t="str">
        <f>(Sdata[[#This Row],[First Name]]&amp;" "&amp;Sdata[[#This Row],[Last Name]])</f>
        <v>Betty Grimes</v>
      </c>
      <c r="C64" s="1" t="s">
        <v>483</v>
      </c>
      <c r="D64" s="1" t="s">
        <v>81</v>
      </c>
      <c r="E64" s="1" t="str">
        <f>IF(Sdata[[#This Row],[Gender_Code]]="Mr.","M",IF(Sdata[[#This Row],[Gender_Code]]="Master.","M","F"))</f>
        <v>F</v>
      </c>
      <c r="F64" s="1" t="s">
        <v>484</v>
      </c>
      <c r="G64" s="1" t="s">
        <v>485</v>
      </c>
      <c r="I64" s="1" t="s">
        <v>35</v>
      </c>
      <c r="J64" s="1" t="str">
        <f>VLOOKUP(Sdata[COUNTRY_CODE],Table4[],2,0)</f>
        <v>Denmark</v>
      </c>
      <c r="K64" s="1">
        <v>83471</v>
      </c>
      <c r="L64" s="1" t="s">
        <v>603</v>
      </c>
      <c r="M64" s="1" t="s">
        <v>486</v>
      </c>
      <c r="N64" s="1" t="s">
        <v>123</v>
      </c>
      <c r="O64" s="1" t="s">
        <v>193</v>
      </c>
      <c r="P64" s="1" t="s">
        <v>163</v>
      </c>
      <c r="Q64" s="1">
        <v>777215385</v>
      </c>
      <c r="R64" s="3">
        <v>36322900000000</v>
      </c>
      <c r="S64" s="1">
        <v>41</v>
      </c>
      <c r="T64" s="1">
        <v>10299</v>
      </c>
      <c r="U64" s="1">
        <f>COUNTIF([1]!Sdata[CUST_ID],T:T)</f>
        <v>4</v>
      </c>
      <c r="V64" s="1">
        <f>SUMIF([1]!Sdata[CUST_ID],T:T,[1]!Sdata[ORDER_VALUE])</f>
        <v>190.2</v>
      </c>
      <c r="W64"/>
      <c r="X64"/>
      <c r="Y64"/>
      <c r="Z64"/>
      <c r="AA64"/>
      <c r="AB64"/>
      <c r="AC64"/>
      <c r="AD64"/>
      <c r="AE64"/>
      <c r="AF64"/>
      <c r="AG64"/>
      <c r="AH64"/>
      <c r="AI64"/>
      <c r="AJ64"/>
      <c r="AK64"/>
      <c r="AL64"/>
      <c r="AM64"/>
      <c r="AN64"/>
      <c r="AO64"/>
      <c r="AP64"/>
      <c r="AQ64"/>
      <c r="AR64"/>
      <c r="AS64"/>
      <c r="AT64"/>
      <c r="AU64"/>
      <c r="AV64"/>
      <c r="AW64"/>
      <c r="AX64"/>
      <c r="AY64"/>
      <c r="AZ64"/>
      <c r="BA64"/>
      <c r="BB64"/>
      <c r="BC64"/>
      <c r="BD64"/>
      <c r="BE64"/>
    </row>
    <row r="65" spans="1:57" x14ac:dyDescent="0.35">
      <c r="A65" s="1" t="s">
        <v>487</v>
      </c>
      <c r="B65" s="1" t="str">
        <f>(Sdata[[#This Row],[First Name]]&amp;" "&amp;Sdata[[#This Row],[Last Name]])</f>
        <v>Tony Brooks</v>
      </c>
      <c r="C65" s="1" t="s">
        <v>488</v>
      </c>
      <c r="D65" s="1" t="s">
        <v>18</v>
      </c>
      <c r="E65" s="1" t="str">
        <f>IF(Sdata[[#This Row],[Gender_Code]]="Mr.","M",IF(Sdata[[#This Row],[Gender_Code]]="Master.","M","F"))</f>
        <v>M</v>
      </c>
      <c r="F65" s="1" t="s">
        <v>489</v>
      </c>
      <c r="G65" s="1" t="s">
        <v>490</v>
      </c>
      <c r="H65" s="1" t="s">
        <v>491</v>
      </c>
      <c r="I65" s="1" t="s">
        <v>22</v>
      </c>
      <c r="J65" s="1" t="str">
        <f>VLOOKUP(Sdata[COUNTRY_CODE],Table4[],2,0)</f>
        <v>Italy</v>
      </c>
      <c r="K65" s="1">
        <v>43042</v>
      </c>
      <c r="L65" s="1" t="s">
        <v>604</v>
      </c>
      <c r="M65" s="1" t="s">
        <v>492</v>
      </c>
      <c r="N65" s="1" t="s">
        <v>75</v>
      </c>
      <c r="O65" s="1" t="s">
        <v>28</v>
      </c>
      <c r="P65" s="1" t="s">
        <v>163</v>
      </c>
      <c r="Q65" s="1">
        <v>935314484</v>
      </c>
      <c r="R65" s="3">
        <v>373017000000000</v>
      </c>
      <c r="S65" s="1">
        <v>22</v>
      </c>
      <c r="T65" s="1">
        <v>10303</v>
      </c>
      <c r="U65" s="1">
        <f>COUNTIF([1]!Sdata[CUST_ID],T:T)</f>
        <v>3</v>
      </c>
      <c r="V65" s="1">
        <f>SUMIF([1]!Sdata[CUST_ID],T:T,[1]!Sdata[ORDER_VALUE])</f>
        <v>516.68000000000006</v>
      </c>
      <c r="W65"/>
      <c r="X65"/>
      <c r="Y65"/>
      <c r="Z65"/>
      <c r="AA65"/>
      <c r="AB65"/>
      <c r="AC65"/>
      <c r="AD65"/>
      <c r="AE65"/>
      <c r="AF65"/>
      <c r="AG65"/>
      <c r="AH65"/>
      <c r="AI65"/>
      <c r="AJ65"/>
      <c r="AK65"/>
      <c r="AL65"/>
      <c r="AM65"/>
      <c r="AN65"/>
      <c r="AO65"/>
      <c r="AP65"/>
      <c r="AQ65"/>
      <c r="AR65"/>
      <c r="AS65"/>
      <c r="AT65"/>
      <c r="AU65"/>
      <c r="AV65"/>
      <c r="AW65"/>
      <c r="AX65"/>
      <c r="AY65"/>
      <c r="AZ65"/>
      <c r="BA65"/>
      <c r="BB65"/>
      <c r="BC65"/>
      <c r="BD65"/>
      <c r="BE65"/>
    </row>
    <row r="66" spans="1:57" x14ac:dyDescent="0.35">
      <c r="A66" s="1" t="s">
        <v>194</v>
      </c>
      <c r="B66" s="1" t="str">
        <f>(Sdata[[#This Row],[First Name]]&amp;" "&amp;Sdata[[#This Row],[Last Name]])</f>
        <v>Michael Reed</v>
      </c>
      <c r="C66" s="1" t="s">
        <v>493</v>
      </c>
      <c r="D66" s="1" t="s">
        <v>18</v>
      </c>
      <c r="E66" s="1" t="str">
        <f>IF(Sdata[[#This Row],[Gender_Code]]="Mr.","M",IF(Sdata[[#This Row],[Gender_Code]]="Master.","M","F"))</f>
        <v>M</v>
      </c>
      <c r="F66" s="1" t="s">
        <v>494</v>
      </c>
      <c r="G66" s="1" t="s">
        <v>605</v>
      </c>
      <c r="H66" s="1" t="s">
        <v>294</v>
      </c>
      <c r="I66" s="1" t="s">
        <v>22</v>
      </c>
      <c r="J66" s="1" t="str">
        <f>VLOOKUP(Sdata[COUNTRY_CODE],Table4[],2,0)</f>
        <v>Italy</v>
      </c>
      <c r="K66" s="1">
        <v>21010</v>
      </c>
      <c r="L66" s="1" t="s">
        <v>495</v>
      </c>
      <c r="M66" s="1" t="s">
        <v>496</v>
      </c>
      <c r="N66" s="1" t="s">
        <v>57</v>
      </c>
      <c r="O66" s="1" t="s">
        <v>147</v>
      </c>
      <c r="P66" s="1" t="s">
        <v>48</v>
      </c>
      <c r="Q66" s="3">
        <v>283000000000000</v>
      </c>
      <c r="R66" s="3">
        <v>6011470000000000</v>
      </c>
      <c r="S66" s="1">
        <v>0</v>
      </c>
      <c r="T66" s="1">
        <v>10307</v>
      </c>
      <c r="U66" s="1">
        <f>COUNTIF([1]!Sdata[CUST_ID],T:T)</f>
        <v>4</v>
      </c>
      <c r="V66" s="1">
        <f>SUMIF([1]!Sdata[CUST_ID],T:T,[1]!Sdata[ORDER_VALUE])</f>
        <v>517.51</v>
      </c>
      <c r="W66"/>
      <c r="X66"/>
      <c r="Y66"/>
      <c r="Z66"/>
      <c r="AA66"/>
      <c r="AB66"/>
      <c r="AC66"/>
      <c r="AD66"/>
      <c r="AE66"/>
      <c r="AF66"/>
      <c r="AG66"/>
      <c r="AH66"/>
      <c r="AI66"/>
      <c r="AJ66"/>
      <c r="AK66"/>
      <c r="AL66"/>
      <c r="AM66"/>
      <c r="AN66"/>
      <c r="AO66"/>
      <c r="AP66"/>
      <c r="AQ66"/>
      <c r="AR66"/>
      <c r="AS66"/>
      <c r="AT66"/>
      <c r="AU66"/>
      <c r="AV66"/>
      <c r="AW66"/>
      <c r="AX66"/>
      <c r="AY66"/>
      <c r="AZ66"/>
      <c r="BA66"/>
      <c r="BB66"/>
      <c r="BC66"/>
      <c r="BD66"/>
      <c r="BE66"/>
    </row>
    <row r="67" spans="1:57" x14ac:dyDescent="0.35">
      <c r="A67" s="1" t="s">
        <v>497</v>
      </c>
      <c r="B67" s="1" t="str">
        <f>(Sdata[[#This Row],[First Name]]&amp;" "&amp;Sdata[[#This Row],[Last Name]])</f>
        <v>Rosemary Herbert</v>
      </c>
      <c r="C67" s="1" t="s">
        <v>498</v>
      </c>
      <c r="D67" s="1" t="s">
        <v>81</v>
      </c>
      <c r="E67" s="1" t="str">
        <f>IF(Sdata[[#This Row],[Gender_Code]]="Mr.","M",IF(Sdata[[#This Row],[Gender_Code]]="Master.","M","F"))</f>
        <v>F</v>
      </c>
      <c r="F67" s="1" t="s">
        <v>499</v>
      </c>
      <c r="G67" s="1" t="s">
        <v>500</v>
      </c>
      <c r="H67" s="1" t="s">
        <v>163</v>
      </c>
      <c r="I67" s="1" t="s">
        <v>72</v>
      </c>
      <c r="J67" s="1" t="str">
        <f>VLOOKUP(Sdata[COUNTRY_CODE],Table4[],2,0)</f>
        <v>USA</v>
      </c>
      <c r="K67" s="1">
        <v>90210</v>
      </c>
      <c r="L67" s="1" t="s">
        <v>501</v>
      </c>
      <c r="M67" s="1" t="s">
        <v>502</v>
      </c>
      <c r="N67" s="1" t="s">
        <v>75</v>
      </c>
      <c r="O67" s="1" t="s">
        <v>104</v>
      </c>
      <c r="P67" s="1" t="s">
        <v>27</v>
      </c>
      <c r="Q67" s="1">
        <v>22868377</v>
      </c>
      <c r="R67" s="3">
        <v>375512000000000</v>
      </c>
      <c r="S67" s="1">
        <v>40</v>
      </c>
      <c r="T67" s="1">
        <v>10311</v>
      </c>
      <c r="U67" s="1">
        <f>COUNTIF([1]!Sdata[CUST_ID],T:T)</f>
        <v>1</v>
      </c>
      <c r="V67" s="1">
        <f>SUMIF([1]!Sdata[CUST_ID],T:T,[1]!Sdata[ORDER_VALUE])</f>
        <v>15.99</v>
      </c>
      <c r="W67"/>
      <c r="X67"/>
      <c r="Y67"/>
      <c r="Z67"/>
      <c r="AA67"/>
      <c r="AB67"/>
      <c r="AC67"/>
      <c r="AD67"/>
      <c r="AE67"/>
      <c r="AF67"/>
      <c r="AG67"/>
      <c r="AH67"/>
      <c r="AI67"/>
      <c r="AJ67"/>
      <c r="AK67"/>
      <c r="AL67"/>
      <c r="AM67"/>
      <c r="AN67"/>
      <c r="AO67"/>
      <c r="AP67"/>
      <c r="AQ67"/>
      <c r="AR67"/>
      <c r="AS67"/>
      <c r="AT67"/>
      <c r="AU67"/>
      <c r="AV67"/>
      <c r="AW67"/>
      <c r="AX67"/>
      <c r="AY67"/>
      <c r="AZ67"/>
      <c r="BA67"/>
      <c r="BB67"/>
      <c r="BC67"/>
      <c r="BD67"/>
      <c r="BE67"/>
    </row>
    <row r="68" spans="1:57" x14ac:dyDescent="0.35">
      <c r="A68" s="1" t="s">
        <v>503</v>
      </c>
      <c r="B68" s="1" t="str">
        <f>(Sdata[[#This Row],[First Name]]&amp;" "&amp;Sdata[[#This Row],[Last Name]])</f>
        <v>Judy Larkin</v>
      </c>
      <c r="C68" s="1" t="s">
        <v>504</v>
      </c>
      <c r="D68" s="1" t="s">
        <v>81</v>
      </c>
      <c r="E68" s="1" t="str">
        <f>IF(Sdata[[#This Row],[Gender_Code]]="Mr.","M",IF(Sdata[[#This Row],[Gender_Code]]="Master.","M","F"))</f>
        <v>F</v>
      </c>
      <c r="F68" s="1" t="s">
        <v>505</v>
      </c>
      <c r="G68" s="1" t="s">
        <v>506</v>
      </c>
      <c r="H68" s="1" t="s">
        <v>507</v>
      </c>
      <c r="I68" s="1" t="s">
        <v>22</v>
      </c>
      <c r="J68" s="1" t="str">
        <f>VLOOKUP(Sdata[COUNTRY_CODE],Table4[],2,0)</f>
        <v>Italy</v>
      </c>
      <c r="K68" s="1">
        <v>31056</v>
      </c>
      <c r="L68" s="1" t="s">
        <v>508</v>
      </c>
      <c r="M68" s="1" t="s">
        <v>509</v>
      </c>
      <c r="N68" s="1" t="s">
        <v>123</v>
      </c>
      <c r="O68" s="1" t="s">
        <v>78</v>
      </c>
      <c r="P68" s="1" t="s">
        <v>48</v>
      </c>
      <c r="Q68" s="3">
        <v>115000000000000</v>
      </c>
      <c r="R68" s="3">
        <v>36526200000000</v>
      </c>
      <c r="S68" s="1">
        <v>0</v>
      </c>
      <c r="T68" s="1">
        <v>10315</v>
      </c>
      <c r="U68" s="1">
        <f>COUNTIF([1]!Sdata[CUST_ID],T:T)</f>
        <v>2</v>
      </c>
      <c r="V68" s="1">
        <f>SUMIF([1]!Sdata[CUST_ID],T:T,[1]!Sdata[ORDER_VALUE])</f>
        <v>168.92</v>
      </c>
      <c r="W68"/>
      <c r="X68"/>
      <c r="Y68"/>
      <c r="Z68"/>
      <c r="AA68"/>
      <c r="AB68"/>
      <c r="AC68"/>
      <c r="AD68"/>
      <c r="AE68"/>
      <c r="AF68"/>
      <c r="AG68"/>
      <c r="AH68"/>
      <c r="AI68"/>
      <c r="AJ68"/>
      <c r="AK68"/>
      <c r="AL68"/>
      <c r="AM68"/>
      <c r="AN68"/>
      <c r="AO68"/>
      <c r="AP68"/>
      <c r="AQ68"/>
      <c r="AR68"/>
      <c r="AS68"/>
      <c r="AT68"/>
      <c r="AU68"/>
      <c r="AV68"/>
      <c r="AW68"/>
      <c r="AX68"/>
      <c r="AY68"/>
      <c r="AZ68"/>
      <c r="BA68"/>
      <c r="BB68"/>
      <c r="BC68"/>
      <c r="BD68"/>
      <c r="BE68"/>
    </row>
    <row r="69" spans="1:57" x14ac:dyDescent="0.35">
      <c r="A69" s="1" t="s">
        <v>503</v>
      </c>
      <c r="B69" s="1" t="str">
        <f>(Sdata[[#This Row],[First Name]]&amp;" "&amp;Sdata[[#This Row],[Last Name]])</f>
        <v>Judy Hopping</v>
      </c>
      <c r="C69" s="1" t="s">
        <v>510</v>
      </c>
      <c r="D69" s="1" t="s">
        <v>81</v>
      </c>
      <c r="E69" s="1" t="str">
        <f>IF(Sdata[[#This Row],[Gender_Code]]="Mr.","M",IF(Sdata[[#This Row],[Gender_Code]]="Master.","M","F"))</f>
        <v>F</v>
      </c>
      <c r="F69" s="1" t="s">
        <v>511</v>
      </c>
      <c r="G69" s="1" t="s">
        <v>512</v>
      </c>
      <c r="I69" s="1" t="s">
        <v>48</v>
      </c>
      <c r="J69" s="1" t="str">
        <f>VLOOKUP(Sdata[COUNTRY_CODE],Table4[],2,0)</f>
        <v>France</v>
      </c>
      <c r="K69" s="1">
        <v>64200</v>
      </c>
      <c r="L69" s="1" t="s">
        <v>513</v>
      </c>
      <c r="M69" s="1" t="s">
        <v>514</v>
      </c>
      <c r="N69" s="1" t="s">
        <v>25</v>
      </c>
      <c r="O69" s="1" t="s">
        <v>515</v>
      </c>
      <c r="P69" s="1" t="s">
        <v>48</v>
      </c>
      <c r="Q69" s="3">
        <v>702000000000000</v>
      </c>
      <c r="R69" s="3">
        <v>5159490000000000</v>
      </c>
      <c r="S69" s="1">
        <v>26</v>
      </c>
      <c r="T69" s="1">
        <v>10319</v>
      </c>
      <c r="U69" s="1">
        <f>COUNTIF([1]!Sdata[CUST_ID],T:T)</f>
        <v>4</v>
      </c>
      <c r="V69" s="1">
        <f>SUMIF([1]!Sdata[CUST_ID],T:T,[1]!Sdata[ORDER_VALUE])</f>
        <v>746.40000000000009</v>
      </c>
      <c r="W69"/>
      <c r="X69"/>
      <c r="Y69"/>
      <c r="Z69"/>
      <c r="AA69"/>
      <c r="AB69"/>
      <c r="AC69"/>
      <c r="AD69"/>
      <c r="AE69"/>
      <c r="AF69"/>
      <c r="AG69"/>
      <c r="AH69"/>
      <c r="AI69"/>
      <c r="AJ69"/>
      <c r="AK69"/>
      <c r="AL69"/>
      <c r="AM69"/>
      <c r="AN69"/>
      <c r="AO69"/>
      <c r="AP69"/>
      <c r="AQ69"/>
      <c r="AR69"/>
      <c r="AS69"/>
      <c r="AT69"/>
      <c r="AU69"/>
      <c r="AV69"/>
      <c r="AW69"/>
      <c r="AX69"/>
      <c r="AY69"/>
      <c r="AZ69"/>
      <c r="BA69"/>
      <c r="BB69"/>
      <c r="BC69"/>
      <c r="BD69"/>
      <c r="BE69"/>
    </row>
    <row r="70" spans="1:57" x14ac:dyDescent="0.35">
      <c r="A70" s="1" t="s">
        <v>463</v>
      </c>
      <c r="B70" s="1" t="str">
        <f>(Sdata[[#This Row],[First Name]]&amp;" "&amp;Sdata[[#This Row],[Last Name]])</f>
        <v>Joseph Rogers</v>
      </c>
      <c r="C70" s="1" t="s">
        <v>516</v>
      </c>
      <c r="D70" s="1" t="s">
        <v>18</v>
      </c>
      <c r="E70" s="1" t="str">
        <f>IF(Sdata[[#This Row],[Gender_Code]]="Mr.","M",IF(Sdata[[#This Row],[Gender_Code]]="Master.","M","F"))</f>
        <v>M</v>
      </c>
      <c r="F70" s="1" t="s">
        <v>517</v>
      </c>
      <c r="G70" s="1" t="s">
        <v>518</v>
      </c>
      <c r="I70" s="1" t="s">
        <v>35</v>
      </c>
      <c r="J70" s="1" t="str">
        <f>VLOOKUP(Sdata[COUNTRY_CODE],Table4[],2,0)</f>
        <v>Denmark</v>
      </c>
      <c r="K70" s="1">
        <v>56370</v>
      </c>
      <c r="L70" s="1" t="s">
        <v>606</v>
      </c>
      <c r="M70" s="1" t="s">
        <v>519</v>
      </c>
      <c r="N70" s="1" t="s">
        <v>123</v>
      </c>
      <c r="O70" s="1" t="s">
        <v>26</v>
      </c>
      <c r="P70" s="1" t="s">
        <v>54</v>
      </c>
      <c r="Q70" s="1" t="s">
        <v>520</v>
      </c>
      <c r="R70" s="3">
        <v>36501600000000</v>
      </c>
      <c r="S70" s="1">
        <v>0</v>
      </c>
      <c r="T70" s="1">
        <v>10323</v>
      </c>
      <c r="U70" s="1">
        <f>COUNTIF([1]!Sdata[CUST_ID],T:T)</f>
        <v>2</v>
      </c>
      <c r="V70" s="1">
        <f>SUMIF([1]!Sdata[CUST_ID],T:T,[1]!Sdata[ORDER_VALUE])</f>
        <v>76.460000000000008</v>
      </c>
      <c r="W70"/>
      <c r="X70"/>
      <c r="Y70"/>
      <c r="Z70"/>
      <c r="AA70"/>
      <c r="AB70"/>
      <c r="AC70"/>
      <c r="AD70"/>
      <c r="AE70"/>
      <c r="AF70"/>
      <c r="AG70"/>
      <c r="AH70"/>
      <c r="AI70"/>
      <c r="AJ70"/>
      <c r="AK70"/>
      <c r="AL70"/>
      <c r="AM70"/>
      <c r="AN70"/>
      <c r="AO70"/>
      <c r="AP70"/>
      <c r="AQ70"/>
      <c r="AR70"/>
      <c r="AS70"/>
      <c r="AT70"/>
      <c r="AU70"/>
      <c r="AV70"/>
      <c r="AW70"/>
      <c r="AX70"/>
      <c r="AY70"/>
      <c r="AZ70"/>
      <c r="BA70"/>
      <c r="BB70"/>
      <c r="BC70"/>
      <c r="BD70"/>
      <c r="BE70"/>
    </row>
    <row r="71" spans="1:57" x14ac:dyDescent="0.35">
      <c r="A71" s="1" t="s">
        <v>87</v>
      </c>
      <c r="B71" s="1" t="str">
        <f>(Sdata[[#This Row],[First Name]]&amp;" "&amp;Sdata[[#This Row],[Last Name]])</f>
        <v>James Sales</v>
      </c>
      <c r="C71" s="1" t="s">
        <v>521</v>
      </c>
      <c r="D71" s="1" t="s">
        <v>260</v>
      </c>
      <c r="E71" s="1" t="str">
        <f>IF(Sdata[[#This Row],[Gender_Code]]="Mr.","M",IF(Sdata[[#This Row],[Gender_Code]]="Master.","M","F"))</f>
        <v>F</v>
      </c>
      <c r="F71" s="1" t="s">
        <v>522</v>
      </c>
      <c r="G71" s="1" t="s">
        <v>523</v>
      </c>
      <c r="H71" s="1" t="s">
        <v>524</v>
      </c>
      <c r="I71" s="1" t="s">
        <v>72</v>
      </c>
      <c r="J71" s="1" t="str">
        <f>VLOOKUP(Sdata[COUNTRY_CODE],Table4[],2,0)</f>
        <v>USA</v>
      </c>
      <c r="K71" s="1">
        <v>59102</v>
      </c>
      <c r="L71" s="1" t="s">
        <v>525</v>
      </c>
      <c r="M71" s="1" t="s">
        <v>526</v>
      </c>
      <c r="N71" s="1" t="s">
        <v>38</v>
      </c>
      <c r="O71" s="1" t="s">
        <v>527</v>
      </c>
      <c r="P71" s="1" t="s">
        <v>48</v>
      </c>
      <c r="Q71" s="3">
        <v>250000000000000</v>
      </c>
      <c r="R71" s="3">
        <v>4638110000000000</v>
      </c>
      <c r="S71" s="1">
        <v>65</v>
      </c>
      <c r="T71" s="1">
        <v>10327</v>
      </c>
      <c r="U71" s="1">
        <f>COUNTIF([1]!Sdata[CUST_ID],T:T)</f>
        <v>5</v>
      </c>
      <c r="V71" s="1">
        <f>SUMIF([1]!Sdata[CUST_ID],T:T,[1]!Sdata[ORDER_VALUE])</f>
        <v>1185.3400000000001</v>
      </c>
      <c r="W71"/>
      <c r="X71"/>
      <c r="Y71"/>
      <c r="Z71"/>
      <c r="AA71"/>
      <c r="AB71"/>
      <c r="AC71"/>
      <c r="AD71"/>
      <c r="AE71"/>
      <c r="AF71"/>
      <c r="AG71"/>
      <c r="AH71"/>
      <c r="AI71"/>
      <c r="AJ71"/>
      <c r="AK71"/>
      <c r="AL71"/>
      <c r="AM71"/>
      <c r="AN71"/>
      <c r="AO71"/>
      <c r="AP71"/>
      <c r="AQ71"/>
      <c r="AR71"/>
      <c r="AS71"/>
      <c r="AT71"/>
      <c r="AU71"/>
      <c r="AV71"/>
      <c r="AW71"/>
      <c r="AX71"/>
      <c r="AY71"/>
      <c r="AZ71"/>
      <c r="BA71"/>
      <c r="BB71"/>
      <c r="BC71"/>
      <c r="BD71"/>
      <c r="BE71"/>
    </row>
    <row r="72" spans="1:57" x14ac:dyDescent="0.35">
      <c r="A72" s="1" t="s">
        <v>528</v>
      </c>
      <c r="B72" s="1" t="str">
        <f>(Sdata[[#This Row],[First Name]]&amp;" "&amp;Sdata[[#This Row],[Last Name]])</f>
        <v>Charles Pickett</v>
      </c>
      <c r="C72" s="1" t="s">
        <v>529</v>
      </c>
      <c r="D72" s="1" t="s">
        <v>18</v>
      </c>
      <c r="E72" s="1" t="str">
        <f>IF(Sdata[[#This Row],[Gender_Code]]="Mr.","M",IF(Sdata[[#This Row],[Gender_Code]]="Master.","M","F"))</f>
        <v>M</v>
      </c>
      <c r="F72" s="1" t="s">
        <v>607</v>
      </c>
      <c r="G72" s="1" t="s">
        <v>530</v>
      </c>
      <c r="H72" s="1" t="s">
        <v>531</v>
      </c>
      <c r="I72" s="1" t="s">
        <v>72</v>
      </c>
      <c r="J72" s="1" t="str">
        <f>VLOOKUP(Sdata[COUNTRY_CODE],Table4[],2,0)</f>
        <v>USA</v>
      </c>
      <c r="K72" s="1">
        <v>99740</v>
      </c>
      <c r="L72" s="1" t="s">
        <v>532</v>
      </c>
      <c r="M72" s="1" t="s">
        <v>533</v>
      </c>
      <c r="N72" s="1" t="s">
        <v>57</v>
      </c>
      <c r="O72" s="1" t="s">
        <v>234</v>
      </c>
      <c r="P72" s="1" t="s">
        <v>54</v>
      </c>
      <c r="Q72" s="1" t="s">
        <v>534</v>
      </c>
      <c r="R72" s="3">
        <v>6011160000000000</v>
      </c>
      <c r="S72" s="1">
        <v>64</v>
      </c>
      <c r="T72" s="1">
        <v>10331</v>
      </c>
      <c r="U72" s="1">
        <f>COUNTIF([1]!Sdata[CUST_ID],T:T)</f>
        <v>1</v>
      </c>
      <c r="V72" s="1">
        <f>SUMIF([1]!Sdata[CUST_ID],T:T,[1]!Sdata[ORDER_VALUE])</f>
        <v>10</v>
      </c>
      <c r="W72"/>
      <c r="X72"/>
      <c r="Y72"/>
      <c r="Z72"/>
      <c r="AA72"/>
      <c r="AB72"/>
      <c r="AC72"/>
      <c r="AD72"/>
      <c r="AE72"/>
      <c r="AF72"/>
      <c r="AG72"/>
      <c r="AH72"/>
      <c r="AI72"/>
      <c r="AJ72"/>
      <c r="AK72"/>
      <c r="AL72"/>
      <c r="AM72"/>
      <c r="AN72"/>
      <c r="AO72"/>
      <c r="AP72"/>
      <c r="AQ72"/>
      <c r="AR72"/>
      <c r="AS72"/>
      <c r="AT72"/>
      <c r="AU72"/>
      <c r="AV72"/>
      <c r="AW72"/>
      <c r="AX72"/>
      <c r="AY72"/>
      <c r="AZ72"/>
      <c r="BA72"/>
      <c r="BB72"/>
      <c r="BC72"/>
      <c r="BD72"/>
      <c r="BE72"/>
    </row>
    <row r="73" spans="1:57" x14ac:dyDescent="0.35">
      <c r="A73" s="1" t="s">
        <v>535</v>
      </c>
      <c r="B73" s="1" t="str">
        <f>(Sdata[[#This Row],[First Name]]&amp;" "&amp;Sdata[[#This Row],[Last Name]])</f>
        <v>Margaret Shelton</v>
      </c>
      <c r="C73" s="1" t="s">
        <v>536</v>
      </c>
      <c r="D73" s="1" t="s">
        <v>81</v>
      </c>
      <c r="E73" s="1" t="str">
        <f>IF(Sdata[[#This Row],[Gender_Code]]="Mr.","M",IF(Sdata[[#This Row],[Gender_Code]]="Master.","M","F"))</f>
        <v>F</v>
      </c>
      <c r="F73" s="1" t="s">
        <v>537</v>
      </c>
      <c r="G73" s="1" t="s">
        <v>538</v>
      </c>
      <c r="H73" s="1" t="s">
        <v>539</v>
      </c>
      <c r="I73" s="1" t="s">
        <v>72</v>
      </c>
      <c r="J73" s="1" t="str">
        <f>VLOOKUP(Sdata[COUNTRY_CODE],Table4[],2,0)</f>
        <v>USA</v>
      </c>
      <c r="K73" s="1">
        <v>35222</v>
      </c>
      <c r="L73" s="1" t="s">
        <v>540</v>
      </c>
      <c r="M73" s="1" t="s">
        <v>541</v>
      </c>
      <c r="N73" s="1" t="s">
        <v>57</v>
      </c>
      <c r="O73" s="1" t="s">
        <v>542</v>
      </c>
      <c r="P73" s="1" t="s">
        <v>163</v>
      </c>
      <c r="Q73" s="1">
        <v>944146232</v>
      </c>
      <c r="R73" s="3">
        <v>6011530000000000</v>
      </c>
      <c r="S73" s="1">
        <v>45</v>
      </c>
      <c r="T73" s="1">
        <v>10335</v>
      </c>
      <c r="U73" s="1">
        <f>COUNTIF([1]!Sdata[CUST_ID],T:T)</f>
        <v>2</v>
      </c>
      <c r="V73" s="1">
        <f>SUMIF([1]!Sdata[CUST_ID],T:T,[1]!Sdata[ORDER_VALUE])</f>
        <v>79.02000000000001</v>
      </c>
      <c r="W73"/>
      <c r="X73"/>
      <c r="Y73"/>
      <c r="Z73"/>
      <c r="AA73"/>
      <c r="AB73"/>
      <c r="AC73"/>
      <c r="AD73"/>
      <c r="AE73"/>
      <c r="AF73"/>
      <c r="AG73"/>
      <c r="AH73"/>
      <c r="AI73"/>
      <c r="AJ73"/>
      <c r="AK73"/>
      <c r="AL73"/>
      <c r="AM73"/>
      <c r="AN73"/>
      <c r="AO73"/>
      <c r="AP73"/>
      <c r="AQ73"/>
      <c r="AR73"/>
      <c r="AS73"/>
      <c r="AT73"/>
      <c r="AU73"/>
      <c r="AV73"/>
      <c r="AW73"/>
      <c r="AX73"/>
      <c r="AY73"/>
      <c r="AZ73"/>
      <c r="BA73"/>
      <c r="BB73"/>
      <c r="BC73"/>
      <c r="BD73"/>
      <c r="BE73"/>
    </row>
    <row r="74" spans="1:57" x14ac:dyDescent="0.35">
      <c r="A74" s="1" t="s">
        <v>543</v>
      </c>
      <c r="B74" s="1" t="str">
        <f>(Sdata[[#This Row],[First Name]]&amp;" "&amp;Sdata[[#This Row],[Last Name]])</f>
        <v>Rebecca Uresti</v>
      </c>
      <c r="C74" s="1" t="s">
        <v>544</v>
      </c>
      <c r="D74" s="1" t="s">
        <v>81</v>
      </c>
      <c r="E74" s="1" t="str">
        <f>IF(Sdata[[#This Row],[Gender_Code]]="Mr.","M",IF(Sdata[[#This Row],[Gender_Code]]="Master.","M","F"))</f>
        <v>F</v>
      </c>
      <c r="F74" s="1" t="s">
        <v>545</v>
      </c>
      <c r="G74" s="1" t="s">
        <v>538</v>
      </c>
      <c r="H74" s="1" t="s">
        <v>539</v>
      </c>
      <c r="I74" s="1" t="s">
        <v>72</v>
      </c>
      <c r="J74" s="1" t="str">
        <f>VLOOKUP(Sdata[COUNTRY_CODE],Table4[],2,0)</f>
        <v>USA</v>
      </c>
      <c r="K74" s="1">
        <v>35203</v>
      </c>
      <c r="L74" s="1" t="s">
        <v>546</v>
      </c>
      <c r="M74" s="1" t="s">
        <v>547</v>
      </c>
      <c r="N74" s="1" t="s">
        <v>38</v>
      </c>
      <c r="O74" s="1" t="s">
        <v>266</v>
      </c>
      <c r="P74" s="1" t="s">
        <v>296</v>
      </c>
      <c r="Q74" s="1" t="s">
        <v>548</v>
      </c>
      <c r="R74" s="3">
        <v>4446370000000000</v>
      </c>
      <c r="S74" s="1">
        <v>55</v>
      </c>
      <c r="T74" s="1">
        <v>10339</v>
      </c>
      <c r="U74" s="1">
        <f>COUNTIF([1]!Sdata[CUST_ID],T:T)</f>
        <v>1</v>
      </c>
      <c r="V74" s="1">
        <f>SUMIF([1]!Sdata[CUST_ID],T:T,[1]!Sdata[ORDER_VALUE])</f>
        <v>8.49</v>
      </c>
      <c r="W74"/>
      <c r="X74"/>
      <c r="Y74"/>
      <c r="Z74"/>
      <c r="AA74"/>
      <c r="AB74"/>
      <c r="AC74"/>
      <c r="AD74"/>
      <c r="AE74"/>
      <c r="AF74"/>
      <c r="AG74"/>
      <c r="AH74"/>
      <c r="AI74"/>
      <c r="AJ74"/>
      <c r="AK74"/>
      <c r="AL74"/>
      <c r="AM74"/>
      <c r="AN74"/>
      <c r="AO74"/>
      <c r="AP74"/>
      <c r="AQ74"/>
      <c r="AR74"/>
      <c r="AS74"/>
      <c r="AT74"/>
      <c r="AU74"/>
      <c r="AV74"/>
      <c r="AW74"/>
      <c r="AX74"/>
      <c r="AY74"/>
      <c r="AZ74"/>
      <c r="BA74"/>
      <c r="BB74"/>
      <c r="BC74"/>
      <c r="BD74"/>
      <c r="BE74"/>
    </row>
    <row r="75" spans="1:57" x14ac:dyDescent="0.35">
      <c r="A75" s="1" t="s">
        <v>549</v>
      </c>
      <c r="B75" s="1" t="str">
        <f>(Sdata[[#This Row],[First Name]]&amp;" "&amp;Sdata[[#This Row],[Last Name]])</f>
        <v>Emma Perez</v>
      </c>
      <c r="C75" s="1" t="s">
        <v>550</v>
      </c>
      <c r="D75" s="1" t="s">
        <v>81</v>
      </c>
      <c r="E75" s="1" t="str">
        <f>IF(Sdata[[#This Row],[Gender_Code]]="Mr.","M",IF(Sdata[[#This Row],[Gender_Code]]="Master.","M","F"))</f>
        <v>F</v>
      </c>
      <c r="F75" s="1" t="s">
        <v>551</v>
      </c>
      <c r="G75" s="1" t="s">
        <v>552</v>
      </c>
      <c r="H75" s="1" t="s">
        <v>553</v>
      </c>
      <c r="I75" s="1" t="s">
        <v>72</v>
      </c>
      <c r="J75" s="1" t="str">
        <f>VLOOKUP(Sdata[COUNTRY_CODE],Table4[],2,0)</f>
        <v>USA</v>
      </c>
      <c r="K75" s="1">
        <v>57718</v>
      </c>
      <c r="L75" s="1" t="s">
        <v>554</v>
      </c>
      <c r="M75" s="1" t="s">
        <v>555</v>
      </c>
      <c r="N75" s="1" t="s">
        <v>75</v>
      </c>
      <c r="O75" s="1" t="s">
        <v>175</v>
      </c>
      <c r="P75" s="1" t="s">
        <v>48</v>
      </c>
      <c r="Q75" s="3">
        <v>159000000000000</v>
      </c>
      <c r="R75" s="3">
        <v>344168000000000</v>
      </c>
      <c r="S75" s="1">
        <v>58</v>
      </c>
      <c r="T75" s="1">
        <v>10343</v>
      </c>
      <c r="U75" s="1">
        <f>COUNTIF([1]!Sdata[CUST_ID],T:T)</f>
        <v>1</v>
      </c>
      <c r="V75" s="1">
        <f>SUMIF([1]!Sdata[CUST_ID],T:T,[1]!Sdata[ORDER_VALUE])</f>
        <v>33.33</v>
      </c>
      <c r="W75"/>
      <c r="X75"/>
      <c r="Y75"/>
      <c r="Z75"/>
      <c r="AA75"/>
      <c r="AB75"/>
      <c r="AC75"/>
      <c r="AD75"/>
      <c r="AE75"/>
      <c r="AF75"/>
      <c r="AG75"/>
      <c r="AH75"/>
      <c r="AI75"/>
      <c r="AJ75"/>
      <c r="AK75"/>
      <c r="AL75"/>
      <c r="AM75"/>
      <c r="AN75"/>
      <c r="AO75"/>
      <c r="AP75"/>
      <c r="AQ75"/>
      <c r="AR75"/>
      <c r="AS75"/>
      <c r="AT75"/>
      <c r="AU75"/>
      <c r="AV75"/>
      <c r="AW75"/>
      <c r="AX75"/>
      <c r="AY75"/>
      <c r="AZ75"/>
      <c r="BA75"/>
      <c r="BB75"/>
      <c r="BC75"/>
      <c r="BD75"/>
      <c r="BE75"/>
    </row>
    <row r="76" spans="1:57" x14ac:dyDescent="0.35">
      <c r="A76" s="1" t="s">
        <v>608</v>
      </c>
      <c r="B76" s="1" t="str">
        <f>(Sdata[[#This Row],[First Name]]&amp;" "&amp;Sdata[[#This Row],[Last Name]])</f>
        <v>Rey0ldo Myers</v>
      </c>
      <c r="C76" s="1" t="s">
        <v>426</v>
      </c>
      <c r="D76" s="1" t="s">
        <v>18</v>
      </c>
      <c r="E76" s="1" t="str">
        <f>IF(Sdata[[#This Row],[Gender_Code]]="Mr.","M",IF(Sdata[[#This Row],[Gender_Code]]="Master.","M","F"))</f>
        <v>M</v>
      </c>
      <c r="F76" s="1" t="s">
        <v>556</v>
      </c>
      <c r="G76" s="1" t="s">
        <v>557</v>
      </c>
      <c r="H76" s="1" t="s">
        <v>263</v>
      </c>
      <c r="I76" s="1" t="s">
        <v>205</v>
      </c>
      <c r="J76" s="1" t="str">
        <f>VLOOKUP(Sdata[COUNTRY_CODE],Table4[],2,0)</f>
        <v>Australia</v>
      </c>
      <c r="K76" s="1">
        <v>2774</v>
      </c>
      <c r="L76" s="1" t="s">
        <v>609</v>
      </c>
      <c r="M76" s="1" t="s">
        <v>558</v>
      </c>
      <c r="N76" s="1" t="s">
        <v>75</v>
      </c>
      <c r="O76" s="1" t="s">
        <v>364</v>
      </c>
      <c r="P76" s="1" t="s">
        <v>48</v>
      </c>
      <c r="Q76" s="3">
        <v>814000000000000</v>
      </c>
      <c r="R76" s="3">
        <v>372006000000000</v>
      </c>
      <c r="S76" s="1">
        <v>54</v>
      </c>
      <c r="T76" s="1">
        <v>10347</v>
      </c>
      <c r="U76" s="1">
        <f>COUNTIF([1]!Sdata[CUST_ID],T:T)</f>
        <v>2</v>
      </c>
      <c r="V76" s="1">
        <f>SUMIF([1]!Sdata[CUST_ID],T:T,[1]!Sdata[ORDER_VALUE])</f>
        <v>58.19</v>
      </c>
      <c r="W76"/>
      <c r="X76"/>
      <c r="Y76"/>
      <c r="Z76"/>
      <c r="AA76"/>
      <c r="AB76"/>
      <c r="AC76"/>
      <c r="AD76"/>
      <c r="AE76"/>
      <c r="AF76"/>
      <c r="AG76"/>
      <c r="AH76"/>
      <c r="AI76"/>
      <c r="AJ76"/>
      <c r="AK76"/>
      <c r="AL76"/>
      <c r="AM76"/>
      <c r="AN76"/>
      <c r="AO76"/>
      <c r="AP76"/>
      <c r="AQ76"/>
      <c r="AR76"/>
      <c r="AS76"/>
      <c r="AT76"/>
      <c r="AU76"/>
      <c r="AV76"/>
      <c r="AW76"/>
      <c r="AX76"/>
      <c r="AY76"/>
      <c r="AZ76"/>
      <c r="BA76"/>
      <c r="BB76"/>
      <c r="BC76"/>
      <c r="BD76"/>
      <c r="BE76"/>
    </row>
    <row r="77" spans="1:57" x14ac:dyDescent="0.35">
      <c r="A77" s="1" t="s">
        <v>319</v>
      </c>
      <c r="B77" s="1" t="str">
        <f>(Sdata[[#This Row],[First Name]]&amp;" "&amp;Sdata[[#This Row],[Last Name]])</f>
        <v>Jennifer Becker</v>
      </c>
      <c r="C77" s="1" t="s">
        <v>559</v>
      </c>
      <c r="D77" s="1" t="s">
        <v>81</v>
      </c>
      <c r="E77" s="1" t="str">
        <f>IF(Sdata[[#This Row],[Gender_Code]]="Mr.","M",IF(Sdata[[#This Row],[Gender_Code]]="Master.","M","F"))</f>
        <v>F</v>
      </c>
      <c r="F77" s="1" t="s">
        <v>560</v>
      </c>
      <c r="G77" s="1" t="s">
        <v>561</v>
      </c>
      <c r="H77" s="1" t="s">
        <v>455</v>
      </c>
      <c r="I77" s="1" t="s">
        <v>72</v>
      </c>
      <c r="J77" s="1" t="str">
        <f>VLOOKUP(Sdata[COUNTRY_CODE],Table4[],2,0)</f>
        <v>USA</v>
      </c>
      <c r="K77" s="1">
        <v>61701</v>
      </c>
      <c r="L77" s="1" t="s">
        <v>562</v>
      </c>
      <c r="M77" s="1" t="s">
        <v>563</v>
      </c>
      <c r="N77" s="1" t="s">
        <v>155</v>
      </c>
      <c r="O77" s="1" t="s">
        <v>462</v>
      </c>
      <c r="P77" s="1" t="s">
        <v>48</v>
      </c>
      <c r="Q77" s="3">
        <v>169000000000000</v>
      </c>
      <c r="R77" s="3">
        <v>3528370000000000</v>
      </c>
      <c r="S77" s="1">
        <v>24</v>
      </c>
      <c r="T77" s="1">
        <v>10351</v>
      </c>
      <c r="U77" s="1">
        <f>COUNTIF([1]!Sdata[CUST_ID],T:T)</f>
        <v>1</v>
      </c>
      <c r="V77" s="1">
        <f>SUMIF([1]!Sdata[CUST_ID],T:T,[1]!Sdata[ORDER_VALUE])</f>
        <v>165.72</v>
      </c>
      <c r="W77"/>
      <c r="X77"/>
      <c r="Y77"/>
      <c r="Z77"/>
      <c r="AA77"/>
      <c r="AB77"/>
      <c r="AC77"/>
      <c r="AD77"/>
      <c r="AE77"/>
      <c r="AF77"/>
      <c r="AG77"/>
      <c r="AH77"/>
      <c r="AI77"/>
      <c r="AJ77"/>
      <c r="AK77"/>
      <c r="AL77"/>
      <c r="AM77"/>
      <c r="AN77"/>
      <c r="AO77"/>
      <c r="AP77"/>
      <c r="AQ77"/>
      <c r="AR77"/>
      <c r="AS77"/>
      <c r="AT77"/>
      <c r="AU77"/>
      <c r="AV77"/>
      <c r="AW77"/>
      <c r="AX77"/>
      <c r="AY77"/>
      <c r="AZ77"/>
      <c r="BA77"/>
      <c r="BB77"/>
      <c r="BC77"/>
      <c r="BD77"/>
      <c r="BE77"/>
    </row>
    <row r="78" spans="1:57" x14ac:dyDescent="0.35">
      <c r="A78"/>
      <c r="B78"/>
      <c r="C78"/>
      <c r="D78"/>
      <c r="E78"/>
      <c r="F78"/>
      <c r="G78"/>
      <c r="H78"/>
      <c r="I78"/>
      <c r="J78"/>
      <c r="K78"/>
      <c r="L78"/>
      <c r="M78"/>
      <c r="N78"/>
      <c r="O78"/>
      <c r="P78"/>
      <c r="Q78"/>
      <c r="R78"/>
      <c r="S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row>
    <row r="79" spans="1:57" x14ac:dyDescent="0.35">
      <c r="A79"/>
      <c r="B79"/>
      <c r="C79"/>
      <c r="D79"/>
      <c r="E79"/>
      <c r="F79"/>
      <c r="G79"/>
      <c r="H79"/>
      <c r="I79"/>
      <c r="J79"/>
      <c r="K79"/>
      <c r="L79"/>
      <c r="M79"/>
      <c r="N79"/>
      <c r="O79"/>
      <c r="P79"/>
      <c r="Q79"/>
      <c r="R79"/>
      <c r="S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row>
    <row r="80" spans="1:57" x14ac:dyDescent="0.35">
      <c r="A80"/>
      <c r="B80"/>
      <c r="C80"/>
      <c r="D80"/>
      <c r="E80"/>
      <c r="F80"/>
      <c r="G80"/>
      <c r="H80"/>
      <c r="I80"/>
      <c r="J80"/>
      <c r="K80"/>
      <c r="L80"/>
      <c r="M80"/>
      <c r="N80"/>
      <c r="O80"/>
      <c r="P80"/>
      <c r="Q80"/>
      <c r="R80"/>
      <c r="S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row>
    <row r="81" customFormat="1" x14ac:dyDescent="0.35"/>
    <row r="82" customFormat="1" x14ac:dyDescent="0.35"/>
    <row r="83" customFormat="1" x14ac:dyDescent="0.35"/>
    <row r="84" customFormat="1" x14ac:dyDescent="0.35"/>
    <row r="85" customFormat="1" x14ac:dyDescent="0.35"/>
    <row r="86" customFormat="1" x14ac:dyDescent="0.35"/>
    <row r="87" customFormat="1" x14ac:dyDescent="0.35"/>
    <row r="88" customFormat="1" x14ac:dyDescent="0.35"/>
    <row r="89" customFormat="1" x14ac:dyDescent="0.35"/>
    <row r="90" customFormat="1" x14ac:dyDescent="0.35"/>
    <row r="91" customFormat="1" x14ac:dyDescent="0.35"/>
    <row r="92" customFormat="1" x14ac:dyDescent="0.35"/>
    <row r="93" customFormat="1" x14ac:dyDescent="0.35"/>
    <row r="94" customFormat="1" x14ac:dyDescent="0.35"/>
    <row r="95" customFormat="1" x14ac:dyDescent="0.35"/>
    <row r="96" customFormat="1" x14ac:dyDescent="0.35"/>
    <row r="97" customFormat="1" x14ac:dyDescent="0.35"/>
    <row r="98" customFormat="1" x14ac:dyDescent="0.35"/>
    <row r="99" customFormat="1" x14ac:dyDescent="0.35"/>
    <row r="100" customFormat="1" x14ac:dyDescent="0.35"/>
    <row r="101" customFormat="1" x14ac:dyDescent="0.35"/>
    <row r="102" customFormat="1" x14ac:dyDescent="0.35"/>
    <row r="103" customFormat="1" x14ac:dyDescent="0.35"/>
    <row r="104" customFormat="1" x14ac:dyDescent="0.35"/>
    <row r="105" customFormat="1" x14ac:dyDescent="0.35"/>
    <row r="106" customFormat="1" x14ac:dyDescent="0.35"/>
    <row r="107" customFormat="1" x14ac:dyDescent="0.35"/>
    <row r="108" customFormat="1" x14ac:dyDescent="0.35"/>
    <row r="109" customFormat="1" x14ac:dyDescent="0.35"/>
    <row r="110" customFormat="1" x14ac:dyDescent="0.35"/>
    <row r="111" customFormat="1" x14ac:dyDescent="0.35"/>
    <row r="112" customFormat="1" x14ac:dyDescent="0.35"/>
    <row r="113" customFormat="1" x14ac:dyDescent="0.35"/>
    <row r="114" customFormat="1" x14ac:dyDescent="0.35"/>
    <row r="115" customFormat="1" x14ac:dyDescent="0.35"/>
    <row r="116" customFormat="1" x14ac:dyDescent="0.35"/>
    <row r="117" customFormat="1" x14ac:dyDescent="0.35"/>
    <row r="118" customFormat="1" x14ac:dyDescent="0.35"/>
    <row r="119" customFormat="1" x14ac:dyDescent="0.35"/>
    <row r="120" customFormat="1" x14ac:dyDescent="0.35"/>
    <row r="121" customFormat="1" x14ac:dyDescent="0.35"/>
    <row r="122" customFormat="1" x14ac:dyDescent="0.35"/>
    <row r="123" customFormat="1" x14ac:dyDescent="0.35"/>
    <row r="124" customFormat="1" x14ac:dyDescent="0.35"/>
    <row r="125" customFormat="1" x14ac:dyDescent="0.35"/>
    <row r="126" customFormat="1" x14ac:dyDescent="0.35"/>
    <row r="127" customFormat="1" x14ac:dyDescent="0.35"/>
    <row r="128" customFormat="1" x14ac:dyDescent="0.35"/>
    <row r="129" customFormat="1" x14ac:dyDescent="0.35"/>
    <row r="130" customFormat="1" x14ac:dyDescent="0.35"/>
    <row r="131" customFormat="1" x14ac:dyDescent="0.35"/>
    <row r="132" customFormat="1" x14ac:dyDescent="0.35"/>
    <row r="133" customFormat="1" x14ac:dyDescent="0.35"/>
    <row r="134" customFormat="1" x14ac:dyDescent="0.35"/>
    <row r="135" customFormat="1" x14ac:dyDescent="0.35"/>
    <row r="136" customFormat="1" x14ac:dyDescent="0.35"/>
    <row r="137" customFormat="1" x14ac:dyDescent="0.35"/>
    <row r="138" customFormat="1" x14ac:dyDescent="0.35"/>
    <row r="139" customFormat="1" x14ac:dyDescent="0.35"/>
    <row r="140" customFormat="1" x14ac:dyDescent="0.35"/>
    <row r="141" customFormat="1" x14ac:dyDescent="0.35"/>
    <row r="142" customFormat="1" x14ac:dyDescent="0.35"/>
    <row r="143" customFormat="1" x14ac:dyDescent="0.35"/>
    <row r="144" customFormat="1" x14ac:dyDescent="0.35"/>
    <row r="145" customFormat="1" x14ac:dyDescent="0.35"/>
    <row r="146" customFormat="1" x14ac:dyDescent="0.35"/>
    <row r="147" customFormat="1" x14ac:dyDescent="0.35"/>
    <row r="148" customFormat="1" x14ac:dyDescent="0.35"/>
    <row r="149" customFormat="1" x14ac:dyDescent="0.35"/>
    <row r="150" customFormat="1" x14ac:dyDescent="0.35"/>
    <row r="151" customFormat="1" x14ac:dyDescent="0.35"/>
    <row r="152" customFormat="1" x14ac:dyDescent="0.35"/>
    <row r="153" customFormat="1" x14ac:dyDescent="0.35"/>
    <row r="154" customFormat="1" x14ac:dyDescent="0.35"/>
    <row r="155" customFormat="1" x14ac:dyDescent="0.35"/>
    <row r="156" customFormat="1" x14ac:dyDescent="0.35"/>
    <row r="157" customFormat="1" x14ac:dyDescent="0.35"/>
    <row r="158" customFormat="1" x14ac:dyDescent="0.35"/>
    <row r="159" customFormat="1" x14ac:dyDescent="0.35"/>
    <row r="160" customFormat="1" x14ac:dyDescent="0.35"/>
    <row r="161" customFormat="1" x14ac:dyDescent="0.35"/>
    <row r="162" customFormat="1" x14ac:dyDescent="0.35"/>
    <row r="163" customFormat="1" x14ac:dyDescent="0.35"/>
    <row r="164" customFormat="1" x14ac:dyDescent="0.35"/>
    <row r="165" customFormat="1" x14ac:dyDescent="0.35"/>
    <row r="166" customFormat="1" x14ac:dyDescent="0.35"/>
    <row r="167" customFormat="1" x14ac:dyDescent="0.35"/>
    <row r="168" customFormat="1" x14ac:dyDescent="0.35"/>
    <row r="169" customFormat="1" x14ac:dyDescent="0.35"/>
    <row r="170" customFormat="1" x14ac:dyDescent="0.35"/>
    <row r="171" customFormat="1" x14ac:dyDescent="0.35"/>
    <row r="172" customFormat="1" x14ac:dyDescent="0.35"/>
    <row r="173" customFormat="1" x14ac:dyDescent="0.35"/>
    <row r="174" customFormat="1" x14ac:dyDescent="0.35"/>
    <row r="175" customFormat="1" x14ac:dyDescent="0.35"/>
    <row r="176" customFormat="1" x14ac:dyDescent="0.35"/>
    <row r="177" customFormat="1" x14ac:dyDescent="0.35"/>
    <row r="178" customFormat="1" x14ac:dyDescent="0.35"/>
    <row r="179" customFormat="1" x14ac:dyDescent="0.35"/>
    <row r="180" customFormat="1" x14ac:dyDescent="0.35"/>
    <row r="181" customFormat="1" x14ac:dyDescent="0.35"/>
    <row r="182" customFormat="1" x14ac:dyDescent="0.35"/>
    <row r="183" customFormat="1" x14ac:dyDescent="0.35"/>
    <row r="184" customFormat="1" x14ac:dyDescent="0.35"/>
    <row r="185" customFormat="1" x14ac:dyDescent="0.35"/>
    <row r="186" customFormat="1" x14ac:dyDescent="0.35"/>
    <row r="187" customFormat="1" x14ac:dyDescent="0.35"/>
    <row r="188" customFormat="1" x14ac:dyDescent="0.35"/>
    <row r="189" customFormat="1" x14ac:dyDescent="0.35"/>
    <row r="190" customFormat="1" x14ac:dyDescent="0.35"/>
    <row r="191" customFormat="1" x14ac:dyDescent="0.35"/>
    <row r="192" customFormat="1" x14ac:dyDescent="0.35"/>
    <row r="193" customFormat="1" x14ac:dyDescent="0.35"/>
    <row r="194" customFormat="1" x14ac:dyDescent="0.35"/>
    <row r="195" customFormat="1" x14ac:dyDescent="0.35"/>
    <row r="196" customFormat="1" x14ac:dyDescent="0.35"/>
    <row r="197" customFormat="1" x14ac:dyDescent="0.35"/>
    <row r="198" customFormat="1" x14ac:dyDescent="0.35"/>
    <row r="199" customFormat="1" x14ac:dyDescent="0.35"/>
    <row r="200" customFormat="1" x14ac:dyDescent="0.35"/>
  </sheetData>
  <conditionalFormatting sqref="U201:U1048576">
    <cfRule type="duplicateValues" dxfId="64" priority="3"/>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49F01-E29D-477C-A5E8-E485D36E7D65}">
  <dimension ref="A1:M200"/>
  <sheetViews>
    <sheetView zoomScaleNormal="100" workbookViewId="0">
      <selection activeCell="B12" sqref="B12"/>
    </sheetView>
  </sheetViews>
  <sheetFormatPr defaultRowHeight="14.5" x14ac:dyDescent="0.35"/>
  <cols>
    <col min="1" max="1" width="16.6328125" customWidth="1"/>
    <col min="2" max="2" width="10" customWidth="1"/>
    <col min="4" max="4" width="9.26953125" customWidth="1"/>
    <col min="5" max="5" width="18.6328125" customWidth="1"/>
    <col min="7" max="7" width="10.7265625" style="1" customWidth="1"/>
    <col min="8" max="8" width="23" style="1" customWidth="1"/>
    <col min="9" max="9" width="12.36328125" bestFit="1" customWidth="1"/>
    <col min="11" max="12" width="12.36328125" bestFit="1" customWidth="1"/>
    <col min="13" max="13" width="20.1796875" style="2" customWidth="1"/>
  </cols>
  <sheetData>
    <row r="1" spans="1:13" x14ac:dyDescent="0.35">
      <c r="A1" s="6" t="s">
        <v>6</v>
      </c>
      <c r="B1" t="s">
        <v>574</v>
      </c>
      <c r="D1" s="11" t="s">
        <v>617</v>
      </c>
      <c r="E1" t="s">
        <v>618</v>
      </c>
      <c r="G1" s="1" t="s">
        <v>15</v>
      </c>
      <c r="H1" s="2" t="s">
        <v>676</v>
      </c>
      <c r="I1" t="s">
        <v>678</v>
      </c>
    </row>
    <row r="2" spans="1:13" x14ac:dyDescent="0.35">
      <c r="A2" s="4" t="s">
        <v>22</v>
      </c>
      <c r="B2" t="s">
        <v>567</v>
      </c>
      <c r="D2" s="8" t="s">
        <v>50</v>
      </c>
      <c r="E2" t="s">
        <v>619</v>
      </c>
      <c r="G2" s="1">
        <v>10003</v>
      </c>
      <c r="H2" s="2">
        <v>42578</v>
      </c>
      <c r="I2" t="str">
        <f>TEXT(H2:H77,"mmm")</f>
        <v>Jul</v>
      </c>
      <c r="M2"/>
    </row>
    <row r="3" spans="1:13" x14ac:dyDescent="0.35">
      <c r="A3" s="5" t="s">
        <v>35</v>
      </c>
      <c r="B3" t="s">
        <v>568</v>
      </c>
      <c r="D3" s="8" t="s">
        <v>527</v>
      </c>
      <c r="E3" t="s">
        <v>620</v>
      </c>
      <c r="G3" s="1">
        <v>10007</v>
      </c>
      <c r="H3" s="2">
        <v>42427</v>
      </c>
      <c r="I3" t="str">
        <f>TEXT(H3:H201,"mmm")</f>
        <v>Feb</v>
      </c>
      <c r="M3"/>
    </row>
    <row r="4" spans="1:13" x14ac:dyDescent="0.35">
      <c r="A4" s="5" t="s">
        <v>54</v>
      </c>
      <c r="B4" t="s">
        <v>569</v>
      </c>
      <c r="D4" s="8" t="s">
        <v>146</v>
      </c>
      <c r="E4" t="s">
        <v>621</v>
      </c>
      <c r="G4" s="1">
        <v>10015</v>
      </c>
      <c r="H4" s="2">
        <v>42498</v>
      </c>
      <c r="I4" t="str">
        <f>TEXT(H4:H202,"mmm")</f>
        <v>May</v>
      </c>
      <c r="M4"/>
    </row>
    <row r="5" spans="1:13" x14ac:dyDescent="0.35">
      <c r="A5" s="5" t="s">
        <v>72</v>
      </c>
      <c r="B5" t="s">
        <v>570</v>
      </c>
      <c r="D5" s="8" t="s">
        <v>330</v>
      </c>
      <c r="E5" t="s">
        <v>622</v>
      </c>
      <c r="G5" s="1">
        <v>10019</v>
      </c>
      <c r="H5" s="2">
        <v>42420</v>
      </c>
      <c r="I5" t="str">
        <f>TEXT(H5:H203,"mmm")</f>
        <v>Feb</v>
      </c>
      <c r="M5"/>
    </row>
    <row r="6" spans="1:13" x14ac:dyDescent="0.35">
      <c r="A6" s="5" t="s">
        <v>163</v>
      </c>
      <c r="B6" t="s">
        <v>571</v>
      </c>
      <c r="D6" s="8" t="s">
        <v>115</v>
      </c>
      <c r="E6" t="s">
        <v>623</v>
      </c>
      <c r="G6" s="1">
        <v>10027</v>
      </c>
      <c r="H6" s="2">
        <v>42724</v>
      </c>
      <c r="I6" t="str">
        <f>TEXT(H6:H204,"mmm")</f>
        <v>Dec</v>
      </c>
      <c r="M6"/>
    </row>
    <row r="7" spans="1:13" x14ac:dyDescent="0.35">
      <c r="A7" s="4" t="s">
        <v>205</v>
      </c>
      <c r="B7" t="s">
        <v>572</v>
      </c>
      <c r="D7" s="8" t="s">
        <v>451</v>
      </c>
      <c r="E7" t="s">
        <v>624</v>
      </c>
      <c r="G7" s="1">
        <v>10031</v>
      </c>
      <c r="H7" s="2">
        <v>42384</v>
      </c>
      <c r="I7" t="str">
        <f>TEXT(H7:H205,"mmm")</f>
        <v>Jan</v>
      </c>
      <c r="M7"/>
    </row>
    <row r="8" spans="1:13" x14ac:dyDescent="0.35">
      <c r="A8" s="5" t="s">
        <v>48</v>
      </c>
      <c r="B8" t="s">
        <v>573</v>
      </c>
      <c r="D8" s="8" t="s">
        <v>126</v>
      </c>
      <c r="E8" t="s">
        <v>625</v>
      </c>
      <c r="G8" s="1">
        <v>10035</v>
      </c>
      <c r="H8" s="2">
        <v>42566</v>
      </c>
      <c r="I8" t="str">
        <f>TEXT(H8:H206,"mmm")</f>
        <v>Jul</v>
      </c>
      <c r="M8"/>
    </row>
    <row r="9" spans="1:13" x14ac:dyDescent="0.35">
      <c r="D9" s="8" t="s">
        <v>167</v>
      </c>
      <c r="E9" t="s">
        <v>626</v>
      </c>
      <c r="G9" s="1">
        <v>10039</v>
      </c>
      <c r="H9" s="2">
        <v>42724</v>
      </c>
      <c r="I9" t="str">
        <f>TEXT(H9:H207,"mmm")</f>
        <v>Dec</v>
      </c>
      <c r="M9"/>
    </row>
    <row r="10" spans="1:13" x14ac:dyDescent="0.35">
      <c r="D10" s="8" t="s">
        <v>225</v>
      </c>
      <c r="E10" t="s">
        <v>627</v>
      </c>
      <c r="G10" s="1">
        <v>10047</v>
      </c>
      <c r="H10" s="2">
        <v>42536</v>
      </c>
      <c r="I10" t="str">
        <f>TEXT(H10:H208,"mmm")</f>
        <v>Jun</v>
      </c>
      <c r="M10"/>
    </row>
    <row r="11" spans="1:13" x14ac:dyDescent="0.35">
      <c r="D11" s="8" t="s">
        <v>102</v>
      </c>
      <c r="E11" t="s">
        <v>628</v>
      </c>
      <c r="G11" s="1">
        <v>10051</v>
      </c>
      <c r="H11" s="2">
        <v>42652</v>
      </c>
      <c r="I11" t="str">
        <f>TEXT(H11:H209,"mmm")</f>
        <v>Oct</v>
      </c>
      <c r="M11"/>
    </row>
    <row r="12" spans="1:13" x14ac:dyDescent="0.35">
      <c r="D12" s="8" t="s">
        <v>400</v>
      </c>
      <c r="E12" t="s">
        <v>629</v>
      </c>
      <c r="G12" s="1">
        <v>10055</v>
      </c>
      <c r="H12" s="2">
        <v>42485</v>
      </c>
      <c r="I12" t="str">
        <f>TEXT(H12:H210,"mmm")</f>
        <v>Apr</v>
      </c>
      <c r="M12"/>
    </row>
    <row r="13" spans="1:13" x14ac:dyDescent="0.35">
      <c r="D13" s="8" t="s">
        <v>116</v>
      </c>
      <c r="E13" t="s">
        <v>630</v>
      </c>
      <c r="G13" s="1">
        <v>10059</v>
      </c>
      <c r="H13" s="2">
        <v>42459</v>
      </c>
      <c r="I13" t="str">
        <f>TEXT(H13:H211,"mmm")</f>
        <v>Mar</v>
      </c>
      <c r="M13"/>
    </row>
    <row r="14" spans="1:13" x14ac:dyDescent="0.35">
      <c r="D14" s="8" t="s">
        <v>78</v>
      </c>
      <c r="E14" t="s">
        <v>631</v>
      </c>
      <c r="G14" s="1">
        <v>10063</v>
      </c>
      <c r="H14" s="2">
        <v>42520</v>
      </c>
      <c r="I14" t="str">
        <f>TEXT(H14:H212,"mmm")</f>
        <v>May</v>
      </c>
      <c r="M14"/>
    </row>
    <row r="15" spans="1:13" x14ac:dyDescent="0.35">
      <c r="D15" s="8" t="s">
        <v>49</v>
      </c>
      <c r="E15" t="s">
        <v>632</v>
      </c>
      <c r="G15" s="1">
        <v>10067</v>
      </c>
      <c r="H15" s="2">
        <v>42652</v>
      </c>
      <c r="I15" t="str">
        <f>TEXT(H15:H213,"mmm")</f>
        <v>Oct</v>
      </c>
      <c r="M15"/>
    </row>
    <row r="16" spans="1:13" x14ac:dyDescent="0.35">
      <c r="D16" s="8" t="s">
        <v>515</v>
      </c>
      <c r="E16" t="s">
        <v>633</v>
      </c>
      <c r="G16" s="1">
        <v>10075</v>
      </c>
      <c r="H16" s="2">
        <v>42427</v>
      </c>
      <c r="I16" t="str">
        <f>TEXT(H16:H214,"mmm")</f>
        <v>Feb</v>
      </c>
      <c r="M16"/>
    </row>
    <row r="17" spans="4:13" x14ac:dyDescent="0.35">
      <c r="D17" s="8" t="s">
        <v>438</v>
      </c>
      <c r="E17" t="s">
        <v>634</v>
      </c>
      <c r="G17" s="1">
        <v>10079</v>
      </c>
      <c r="H17" s="2">
        <v>42490</v>
      </c>
      <c r="I17" t="str">
        <f>TEXT(H17:H215,"mmm")</f>
        <v>Apr</v>
      </c>
      <c r="M17"/>
    </row>
    <row r="18" spans="4:13" x14ac:dyDescent="0.35">
      <c r="D18" s="8" t="s">
        <v>266</v>
      </c>
      <c r="E18" t="s">
        <v>635</v>
      </c>
      <c r="G18" s="1">
        <v>10083</v>
      </c>
      <c r="H18" s="2">
        <v>42731</v>
      </c>
      <c r="I18" t="str">
        <f>TEXT(H18:H216,"mmm")</f>
        <v>Dec</v>
      </c>
      <c r="M18"/>
    </row>
    <row r="19" spans="4:13" x14ac:dyDescent="0.35">
      <c r="D19" s="8" t="s">
        <v>26</v>
      </c>
      <c r="E19" t="s">
        <v>636</v>
      </c>
      <c r="G19" s="1">
        <v>10091</v>
      </c>
      <c r="H19" s="2">
        <v>42731</v>
      </c>
      <c r="I19" t="str">
        <f>TEXT(H19:H217,"mmm")</f>
        <v>Dec</v>
      </c>
      <c r="M19"/>
    </row>
    <row r="20" spans="4:13" x14ac:dyDescent="0.35">
      <c r="D20" s="8" t="s">
        <v>277</v>
      </c>
      <c r="E20" t="s">
        <v>619</v>
      </c>
      <c r="G20" s="1">
        <v>10095</v>
      </c>
      <c r="H20" s="2">
        <v>42427</v>
      </c>
      <c r="I20" t="str">
        <f>TEXT(H20:H218,"mmm")</f>
        <v>Feb</v>
      </c>
    </row>
    <row r="21" spans="4:13" x14ac:dyDescent="0.35">
      <c r="D21" s="8" t="s">
        <v>41</v>
      </c>
      <c r="E21" t="s">
        <v>620</v>
      </c>
      <c r="G21" s="1">
        <v>10099</v>
      </c>
      <c r="H21" s="2">
        <v>42541</v>
      </c>
      <c r="I21" t="str">
        <f>TEXT(H21:H219,"mmm")</f>
        <v>Jun</v>
      </c>
    </row>
    <row r="22" spans="4:13" x14ac:dyDescent="0.35">
      <c r="D22" s="8" t="s">
        <v>243</v>
      </c>
      <c r="E22" t="s">
        <v>621</v>
      </c>
      <c r="G22" s="1">
        <v>10103</v>
      </c>
      <c r="H22" s="2">
        <v>42670</v>
      </c>
      <c r="I22" t="str">
        <f>TEXT(H22:H220,"mmm")</f>
        <v>Oct</v>
      </c>
    </row>
    <row r="23" spans="4:13" x14ac:dyDescent="0.35">
      <c r="D23" s="8" t="s">
        <v>176</v>
      </c>
      <c r="E23" t="s">
        <v>622</v>
      </c>
      <c r="G23" s="1">
        <v>10107</v>
      </c>
      <c r="H23" s="2">
        <v>42548</v>
      </c>
      <c r="I23" t="str">
        <f>TEXT(H23:H221,"mmm")</f>
        <v>Jun</v>
      </c>
    </row>
    <row r="24" spans="4:13" x14ac:dyDescent="0.35">
      <c r="D24" s="8" t="s">
        <v>156</v>
      </c>
      <c r="E24" t="s">
        <v>623</v>
      </c>
      <c r="G24" s="1">
        <v>10111</v>
      </c>
      <c r="H24" s="2">
        <v>42427</v>
      </c>
      <c r="I24" t="str">
        <f>TEXT(H24:H222,"mmm")</f>
        <v>Feb</v>
      </c>
    </row>
    <row r="25" spans="4:13" x14ac:dyDescent="0.35">
      <c r="D25" s="8" t="s">
        <v>185</v>
      </c>
      <c r="E25" t="s">
        <v>624</v>
      </c>
      <c r="G25" s="1">
        <v>10115</v>
      </c>
      <c r="H25" s="2">
        <v>42479</v>
      </c>
      <c r="I25" t="str">
        <f>TEXT(H25:H223,"mmm")</f>
        <v>Apr</v>
      </c>
    </row>
    <row r="26" spans="4:13" x14ac:dyDescent="0.35">
      <c r="D26" s="8" t="s">
        <v>104</v>
      </c>
      <c r="E26" t="s">
        <v>625</v>
      </c>
      <c r="G26" s="1">
        <v>10119</v>
      </c>
      <c r="H26" s="2">
        <v>42490</v>
      </c>
      <c r="I26" t="str">
        <f>TEXT(H26:H224,"mmm")</f>
        <v>Apr</v>
      </c>
    </row>
    <row r="27" spans="4:13" x14ac:dyDescent="0.35">
      <c r="D27" s="8" t="s">
        <v>234</v>
      </c>
      <c r="E27" t="s">
        <v>626</v>
      </c>
      <c r="G27" s="1">
        <v>10123</v>
      </c>
      <c r="H27" s="2">
        <v>42394</v>
      </c>
      <c r="I27" t="str">
        <f>TEXT(H27:H225,"mmm")</f>
        <v>Jan</v>
      </c>
    </row>
    <row r="28" spans="4:13" x14ac:dyDescent="0.35">
      <c r="D28" s="8" t="s">
        <v>124</v>
      </c>
      <c r="E28" t="s">
        <v>627</v>
      </c>
      <c r="G28" s="1">
        <v>10127</v>
      </c>
      <c r="H28" s="2">
        <v>42373</v>
      </c>
      <c r="I28" t="str">
        <f>TEXT(H28:H226,"mmm")</f>
        <v>Jan</v>
      </c>
    </row>
    <row r="29" spans="4:13" x14ac:dyDescent="0.35">
      <c r="D29" s="8" t="s">
        <v>58</v>
      </c>
      <c r="E29" t="s">
        <v>628</v>
      </c>
      <c r="G29" s="1">
        <v>10131</v>
      </c>
      <c r="H29" s="2">
        <v>42602</v>
      </c>
      <c r="I29" t="str">
        <f>TEXT(H29:H227,"mmm")</f>
        <v>Aug</v>
      </c>
    </row>
    <row r="30" spans="4:13" x14ac:dyDescent="0.35">
      <c r="D30" s="8" t="s">
        <v>175</v>
      </c>
      <c r="E30" t="s">
        <v>629</v>
      </c>
      <c r="G30" s="1">
        <v>10135</v>
      </c>
      <c r="H30" s="2">
        <v>42623</v>
      </c>
      <c r="I30" t="str">
        <f>TEXT(H30:H228,"mmm")</f>
        <v>Sep</v>
      </c>
    </row>
    <row r="31" spans="4:13" x14ac:dyDescent="0.35">
      <c r="D31" s="8" t="s">
        <v>114</v>
      </c>
      <c r="E31" t="s">
        <v>630</v>
      </c>
      <c r="G31" s="1">
        <v>10139</v>
      </c>
      <c r="H31" s="2">
        <v>42724</v>
      </c>
      <c r="I31" t="str">
        <f>TEXT(H31:H229,"mmm")</f>
        <v>Dec</v>
      </c>
    </row>
    <row r="32" spans="4:13" x14ac:dyDescent="0.35">
      <c r="D32" s="8" t="s">
        <v>147</v>
      </c>
      <c r="E32" t="s">
        <v>631</v>
      </c>
      <c r="G32" s="1">
        <v>10147</v>
      </c>
      <c r="H32" s="2">
        <v>42489</v>
      </c>
      <c r="I32" t="str">
        <f>TEXT(H32:H230,"mmm")</f>
        <v>Apr</v>
      </c>
    </row>
    <row r="33" spans="4:9" x14ac:dyDescent="0.35">
      <c r="D33" s="8" t="s">
        <v>462</v>
      </c>
      <c r="E33" t="s">
        <v>632</v>
      </c>
      <c r="G33" s="1">
        <v>10151</v>
      </c>
      <c r="H33" s="2">
        <v>42578</v>
      </c>
      <c r="I33" t="str">
        <f>TEXT(H33:H231,"mmm")</f>
        <v>Jul</v>
      </c>
    </row>
    <row r="34" spans="4:9" x14ac:dyDescent="0.35">
      <c r="D34" s="8" t="s">
        <v>271</v>
      </c>
      <c r="E34" t="s">
        <v>633</v>
      </c>
      <c r="G34" s="1">
        <v>10155</v>
      </c>
      <c r="H34" s="2">
        <v>42650</v>
      </c>
      <c r="I34" t="str">
        <f>TEXT(H34:H232,"mmm")</f>
        <v>Oct</v>
      </c>
    </row>
    <row r="35" spans="4:9" x14ac:dyDescent="0.35">
      <c r="D35" s="8" t="s">
        <v>235</v>
      </c>
      <c r="E35" t="s">
        <v>634</v>
      </c>
      <c r="G35" s="1">
        <v>10159</v>
      </c>
      <c r="H35" s="2">
        <v>42724</v>
      </c>
      <c r="I35" t="str">
        <f>TEXT(H35:H233,"mmm")</f>
        <v>Dec</v>
      </c>
    </row>
    <row r="36" spans="4:9" x14ac:dyDescent="0.35">
      <c r="D36" s="8" t="s">
        <v>250</v>
      </c>
      <c r="E36" t="s">
        <v>635</v>
      </c>
      <c r="G36" s="1">
        <v>10163</v>
      </c>
      <c r="H36" s="2">
        <v>42724</v>
      </c>
      <c r="I36" t="str">
        <f>TEXT(H36:H234,"mmm")</f>
        <v>Dec</v>
      </c>
    </row>
    <row r="37" spans="4:9" x14ac:dyDescent="0.35">
      <c r="D37" s="8" t="s">
        <v>193</v>
      </c>
      <c r="E37" t="s">
        <v>636</v>
      </c>
      <c r="G37" s="1">
        <v>10167</v>
      </c>
      <c r="H37" s="2">
        <v>42623</v>
      </c>
      <c r="I37" t="str">
        <f>TEXT(H37:H235,"mmm")</f>
        <v>Sep</v>
      </c>
    </row>
    <row r="38" spans="4:9" x14ac:dyDescent="0.35">
      <c r="D38" s="8" t="s">
        <v>76</v>
      </c>
      <c r="E38" t="s">
        <v>619</v>
      </c>
      <c r="G38" s="1">
        <v>10171</v>
      </c>
      <c r="H38" s="2">
        <v>42520</v>
      </c>
      <c r="I38" t="str">
        <f>TEXT(H38:H236,"mmm")</f>
        <v>May</v>
      </c>
    </row>
    <row r="39" spans="4:9" x14ac:dyDescent="0.35">
      <c r="D39" s="8" t="s">
        <v>28</v>
      </c>
      <c r="E39" t="s">
        <v>620</v>
      </c>
      <c r="G39" s="1">
        <v>10179</v>
      </c>
      <c r="H39" s="2">
        <v>42554</v>
      </c>
      <c r="I39" t="str">
        <f>TEXT(H39:H237,"mmm")</f>
        <v>Jul</v>
      </c>
    </row>
    <row r="40" spans="4:9" x14ac:dyDescent="0.35">
      <c r="D40" s="8" t="s">
        <v>364</v>
      </c>
      <c r="E40" t="s">
        <v>621</v>
      </c>
      <c r="G40" s="1">
        <v>10183</v>
      </c>
      <c r="H40" s="2">
        <v>42536</v>
      </c>
      <c r="I40" t="str">
        <f>TEXT(H40:H238,"mmm")</f>
        <v>Jun</v>
      </c>
    </row>
    <row r="41" spans="4:9" x14ac:dyDescent="0.35">
      <c r="D41" s="8" t="s">
        <v>290</v>
      </c>
      <c r="E41" t="s">
        <v>622</v>
      </c>
      <c r="G41" s="1">
        <v>10187</v>
      </c>
      <c r="H41" s="2">
        <v>42650</v>
      </c>
      <c r="I41" t="str">
        <f>TEXT(H41:H239,"mmm")</f>
        <v>Oct</v>
      </c>
    </row>
    <row r="42" spans="4:9" x14ac:dyDescent="0.35">
      <c r="D42" s="8" t="s">
        <v>29</v>
      </c>
      <c r="E42" t="s">
        <v>623</v>
      </c>
      <c r="G42" s="1">
        <v>10195</v>
      </c>
      <c r="H42" s="2">
        <v>42440</v>
      </c>
      <c r="I42" t="str">
        <f>TEXT(H42:H240,"mmm")</f>
        <v>Mar</v>
      </c>
    </row>
    <row r="43" spans="4:9" x14ac:dyDescent="0.35">
      <c r="D43" s="8" t="s">
        <v>86</v>
      </c>
      <c r="E43" t="s">
        <v>624</v>
      </c>
      <c r="G43" s="1">
        <v>10203</v>
      </c>
      <c r="H43" s="2">
        <v>42651</v>
      </c>
      <c r="I43" t="str">
        <f>TEXT(H43:H241,"mmm")</f>
        <v>Oct</v>
      </c>
    </row>
    <row r="44" spans="4:9" x14ac:dyDescent="0.35">
      <c r="D44" s="8" t="s">
        <v>208</v>
      </c>
      <c r="E44" t="s">
        <v>625</v>
      </c>
      <c r="G44" s="1">
        <v>10207</v>
      </c>
      <c r="H44" s="2">
        <v>42554</v>
      </c>
      <c r="I44" t="str">
        <f>TEXT(H44:H242,"mmm")</f>
        <v>Jul</v>
      </c>
    </row>
    <row r="45" spans="4:9" x14ac:dyDescent="0.35">
      <c r="D45" s="8" t="s">
        <v>140</v>
      </c>
      <c r="E45" t="s">
        <v>626</v>
      </c>
      <c r="G45" s="1">
        <v>10211</v>
      </c>
      <c r="H45" s="2">
        <v>42498</v>
      </c>
      <c r="I45" t="str">
        <f>TEXT(H45:H243,"mmm")</f>
        <v>May</v>
      </c>
    </row>
    <row r="46" spans="4:9" x14ac:dyDescent="0.35">
      <c r="D46" s="8" t="s">
        <v>157</v>
      </c>
      <c r="E46" t="s">
        <v>627</v>
      </c>
      <c r="G46" s="1">
        <v>10215</v>
      </c>
      <c r="H46" s="2">
        <v>42571</v>
      </c>
      <c r="I46" t="str">
        <f>TEXT(H46:H244,"mmm")</f>
        <v>Jul</v>
      </c>
    </row>
    <row r="47" spans="4:9" x14ac:dyDescent="0.35">
      <c r="D47" s="8" t="s">
        <v>298</v>
      </c>
      <c r="E47" t="s">
        <v>628</v>
      </c>
      <c r="G47" s="1">
        <v>10219</v>
      </c>
      <c r="H47" s="2">
        <v>42498</v>
      </c>
      <c r="I47" t="str">
        <f>TEXT(H47:H245,"mmm")</f>
        <v>May</v>
      </c>
    </row>
    <row r="48" spans="4:9" x14ac:dyDescent="0.35">
      <c r="D48" s="8" t="s">
        <v>542</v>
      </c>
      <c r="E48" t="s">
        <v>629</v>
      </c>
      <c r="G48" s="1">
        <v>10223</v>
      </c>
      <c r="H48" s="2">
        <v>42578</v>
      </c>
      <c r="I48" t="str">
        <f>TEXT(H48:H246,"mmm")</f>
        <v>Jul</v>
      </c>
    </row>
    <row r="49" spans="4:13" x14ac:dyDescent="0.35">
      <c r="D49" s="8" t="s">
        <v>187</v>
      </c>
      <c r="E49" t="s">
        <v>630</v>
      </c>
      <c r="G49" s="1">
        <v>10227</v>
      </c>
      <c r="H49" s="2">
        <v>42490</v>
      </c>
      <c r="I49" t="str">
        <f>TEXT(H49:H247,"mmm")</f>
        <v>Apr</v>
      </c>
    </row>
    <row r="50" spans="4:13" x14ac:dyDescent="0.35">
      <c r="D50" s="8" t="s">
        <v>39</v>
      </c>
      <c r="E50" t="s">
        <v>631</v>
      </c>
      <c r="G50" s="1">
        <v>10231</v>
      </c>
      <c r="H50" s="2">
        <v>42372</v>
      </c>
      <c r="I50" t="str">
        <f>TEXT(H50:H248,"mmm")</f>
        <v>Jan</v>
      </c>
    </row>
    <row r="51" spans="4:13" x14ac:dyDescent="0.35">
      <c r="D51" s="8" t="s">
        <v>30</v>
      </c>
      <c r="E51" t="s">
        <v>632</v>
      </c>
      <c r="G51" s="1">
        <v>10235</v>
      </c>
      <c r="H51" s="2">
        <v>42652</v>
      </c>
      <c r="I51" t="str">
        <f>TEXT(H51:H249,"mmm")</f>
        <v>Oct</v>
      </c>
    </row>
    <row r="52" spans="4:13" x14ac:dyDescent="0.35">
      <c r="D52" s="8" t="s">
        <v>210</v>
      </c>
      <c r="E52" t="s">
        <v>633</v>
      </c>
      <c r="G52" s="1">
        <v>10239</v>
      </c>
      <c r="H52" s="2">
        <v>42571</v>
      </c>
      <c r="I52" t="str">
        <f>TEXT(H52:H250,"mmm")</f>
        <v>Jul</v>
      </c>
    </row>
    <row r="53" spans="4:13" x14ac:dyDescent="0.35">
      <c r="D53" s="8" t="s">
        <v>113</v>
      </c>
      <c r="E53" t="s">
        <v>634</v>
      </c>
      <c r="G53" s="1">
        <v>10243</v>
      </c>
      <c r="H53" s="2">
        <v>42617</v>
      </c>
      <c r="I53" t="str">
        <f>TEXT(H53:H251,"mmm")</f>
        <v>Sep</v>
      </c>
    </row>
    <row r="54" spans="4:13" x14ac:dyDescent="0.35">
      <c r="D54" s="8" t="s">
        <v>133</v>
      </c>
      <c r="E54" t="s">
        <v>635</v>
      </c>
      <c r="G54" s="1">
        <v>10247</v>
      </c>
      <c r="H54" s="2">
        <v>42651</v>
      </c>
      <c r="I54" t="str">
        <f>TEXT(H54:H252,"mmm")</f>
        <v>Oct</v>
      </c>
    </row>
    <row r="55" spans="4:13" x14ac:dyDescent="0.35">
      <c r="G55" s="1">
        <v>10251</v>
      </c>
      <c r="H55" s="2">
        <v>42459</v>
      </c>
      <c r="I55" t="str">
        <f>TEXT(H55:H253,"mmm")</f>
        <v>Mar</v>
      </c>
    </row>
    <row r="56" spans="4:13" x14ac:dyDescent="0.35">
      <c r="G56" s="1">
        <v>10259</v>
      </c>
      <c r="H56" s="2">
        <v>42485</v>
      </c>
      <c r="I56" t="str">
        <f>TEXT(H56:H254,"mmm")</f>
        <v>Apr</v>
      </c>
    </row>
    <row r="57" spans="4:13" x14ac:dyDescent="0.35">
      <c r="G57" s="1">
        <v>10263</v>
      </c>
      <c r="H57" s="2">
        <v>42489</v>
      </c>
      <c r="I57" t="str">
        <f>TEXT(H57:H255,"mmm")</f>
        <v>Apr</v>
      </c>
    </row>
    <row r="58" spans="4:13" x14ac:dyDescent="0.35">
      <c r="G58" s="1">
        <v>10271</v>
      </c>
      <c r="H58" s="2">
        <v>42648</v>
      </c>
      <c r="I58" t="str">
        <f>TEXT(H58:H256,"mmm")</f>
        <v>Oct</v>
      </c>
    </row>
    <row r="59" spans="4:13" x14ac:dyDescent="0.35">
      <c r="G59" s="1">
        <v>10275</v>
      </c>
      <c r="H59" s="2">
        <v>42554</v>
      </c>
      <c r="I59" t="str">
        <f>TEXT(H59:H257,"mmm")</f>
        <v>Jul</v>
      </c>
    </row>
    <row r="60" spans="4:13" x14ac:dyDescent="0.35">
      <c r="G60" s="1">
        <v>10283</v>
      </c>
      <c r="H60" s="2">
        <v>42724</v>
      </c>
      <c r="I60" t="str">
        <f>TEXT(H60:H258,"mmm")</f>
        <v>Dec</v>
      </c>
      <c r="M60"/>
    </row>
    <row r="61" spans="4:13" x14ac:dyDescent="0.35">
      <c r="G61" s="1">
        <v>10287</v>
      </c>
      <c r="H61" s="2">
        <v>42650</v>
      </c>
      <c r="I61" t="str">
        <f>TEXT(H61:H259,"mmm")</f>
        <v>Oct</v>
      </c>
      <c r="M61"/>
    </row>
    <row r="62" spans="4:13" x14ac:dyDescent="0.35">
      <c r="G62" s="1">
        <v>10291</v>
      </c>
      <c r="H62" s="2">
        <v>42431</v>
      </c>
      <c r="I62" t="str">
        <f>TEXT(H62:H260,"mmm")</f>
        <v>Mar</v>
      </c>
      <c r="M62"/>
    </row>
    <row r="63" spans="4:13" x14ac:dyDescent="0.35">
      <c r="G63" s="1">
        <v>10295</v>
      </c>
      <c r="H63" s="2">
        <v>42479</v>
      </c>
      <c r="I63" t="str">
        <f>TEXT(H63:H261,"mmm")</f>
        <v>Apr</v>
      </c>
      <c r="M63"/>
    </row>
    <row r="64" spans="4:13" x14ac:dyDescent="0.35">
      <c r="G64" s="1">
        <v>10299</v>
      </c>
      <c r="H64" s="2">
        <v>42498</v>
      </c>
      <c r="I64" t="str">
        <f>TEXT(H64:H262,"mmm")</f>
        <v>May</v>
      </c>
      <c r="M64"/>
    </row>
    <row r="65" spans="7:13" x14ac:dyDescent="0.35">
      <c r="G65" s="1">
        <v>10303</v>
      </c>
      <c r="H65" s="2">
        <v>42519</v>
      </c>
      <c r="I65" t="str">
        <f>TEXT(H65:H263,"mmm")</f>
        <v>May</v>
      </c>
      <c r="M65"/>
    </row>
    <row r="66" spans="7:13" x14ac:dyDescent="0.35">
      <c r="G66" s="1">
        <v>10307</v>
      </c>
      <c r="H66" s="2">
        <v>42623</v>
      </c>
      <c r="I66" t="str">
        <f>TEXT(H66:H264,"mmm")</f>
        <v>Sep</v>
      </c>
      <c r="M66"/>
    </row>
    <row r="67" spans="7:13" x14ac:dyDescent="0.35">
      <c r="G67" s="1">
        <v>10311</v>
      </c>
      <c r="H67" s="2">
        <v>42699</v>
      </c>
      <c r="I67" t="str">
        <f>TEXT(H67:H265,"mmm")</f>
        <v>Nov</v>
      </c>
      <c r="M67"/>
    </row>
    <row r="68" spans="7:13" x14ac:dyDescent="0.35">
      <c r="G68" s="1">
        <v>10315</v>
      </c>
      <c r="H68" s="2">
        <v>42430</v>
      </c>
      <c r="I68" t="str">
        <f>TEXT(H68:H266,"mmm")</f>
        <v>Mar</v>
      </c>
      <c r="M68"/>
    </row>
    <row r="69" spans="7:13" x14ac:dyDescent="0.35">
      <c r="G69" s="1">
        <v>10319</v>
      </c>
      <c r="H69" s="2">
        <v>42536</v>
      </c>
      <c r="I69" t="str">
        <f>TEXT(H69:H267,"mmm")</f>
        <v>Jun</v>
      </c>
      <c r="M69"/>
    </row>
    <row r="70" spans="7:13" x14ac:dyDescent="0.35">
      <c r="G70" s="1">
        <v>10323</v>
      </c>
      <c r="H70" s="2">
        <v>42729</v>
      </c>
      <c r="I70" t="str">
        <f>TEXT(H70:H268,"mmm")</f>
        <v>Dec</v>
      </c>
      <c r="M70"/>
    </row>
    <row r="71" spans="7:13" x14ac:dyDescent="0.35">
      <c r="G71" s="1">
        <v>10327</v>
      </c>
      <c r="H71" s="2">
        <v>42554</v>
      </c>
      <c r="I71" t="str">
        <f>TEXT(H71:H269,"mmm")</f>
        <v>Jul</v>
      </c>
      <c r="M71"/>
    </row>
    <row r="72" spans="7:13" x14ac:dyDescent="0.35">
      <c r="G72" s="1">
        <v>10331</v>
      </c>
      <c r="H72" s="2">
        <v>42716</v>
      </c>
      <c r="I72" t="str">
        <f>TEXT(H72:H270,"mmm")</f>
        <v>Dec</v>
      </c>
      <c r="M72"/>
    </row>
    <row r="73" spans="7:13" x14ac:dyDescent="0.35">
      <c r="G73" s="1">
        <v>10335</v>
      </c>
      <c r="H73" s="2">
        <v>42427</v>
      </c>
      <c r="I73" t="str">
        <f>TEXT(H73:H271,"mmm")</f>
        <v>Feb</v>
      </c>
      <c r="M73"/>
    </row>
    <row r="74" spans="7:13" x14ac:dyDescent="0.35">
      <c r="G74" s="1">
        <v>10339</v>
      </c>
      <c r="H74" s="2">
        <v>42541</v>
      </c>
      <c r="I74" t="str">
        <f>TEXT(H74:H272,"mmm")</f>
        <v>Jun</v>
      </c>
      <c r="M74"/>
    </row>
    <row r="75" spans="7:13" x14ac:dyDescent="0.35">
      <c r="G75" s="1">
        <v>10343</v>
      </c>
      <c r="H75" s="2">
        <v>42731</v>
      </c>
      <c r="I75" t="str">
        <f>TEXT(H75:H273,"mmm")</f>
        <v>Dec</v>
      </c>
      <c r="M75"/>
    </row>
    <row r="76" spans="7:13" x14ac:dyDescent="0.35">
      <c r="G76" s="1">
        <v>10347</v>
      </c>
      <c r="H76" s="2">
        <v>42498</v>
      </c>
      <c r="I76" t="str">
        <f>TEXT(H76:H274,"mmm")</f>
        <v>May</v>
      </c>
      <c r="M76"/>
    </row>
    <row r="77" spans="7:13" x14ac:dyDescent="0.35">
      <c r="G77" s="1">
        <v>10351</v>
      </c>
      <c r="H77" s="2">
        <v>42665</v>
      </c>
      <c r="I77" t="str">
        <f>TEXT(H77:H275,"mmm")</f>
        <v>Oct</v>
      </c>
      <c r="M77"/>
    </row>
    <row r="78" spans="7:13" x14ac:dyDescent="0.35">
      <c r="G78"/>
      <c r="H78"/>
      <c r="M78"/>
    </row>
    <row r="79" spans="7:13" x14ac:dyDescent="0.35">
      <c r="G79"/>
      <c r="H79"/>
      <c r="M79"/>
    </row>
    <row r="80" spans="7:13" x14ac:dyDescent="0.35">
      <c r="G80"/>
      <c r="H80"/>
      <c r="M80"/>
    </row>
    <row r="81" spans="7:13" x14ac:dyDescent="0.35">
      <c r="G81"/>
      <c r="H81"/>
      <c r="M81"/>
    </row>
    <row r="82" spans="7:13" x14ac:dyDescent="0.35">
      <c r="G82"/>
      <c r="H82"/>
      <c r="M82"/>
    </row>
    <row r="83" spans="7:13" x14ac:dyDescent="0.35">
      <c r="G83"/>
      <c r="H83"/>
      <c r="M83"/>
    </row>
    <row r="84" spans="7:13" x14ac:dyDescent="0.35">
      <c r="G84"/>
      <c r="H84"/>
      <c r="M84"/>
    </row>
    <row r="85" spans="7:13" x14ac:dyDescent="0.35">
      <c r="G85"/>
      <c r="H85"/>
      <c r="M85"/>
    </row>
    <row r="86" spans="7:13" x14ac:dyDescent="0.35">
      <c r="G86"/>
      <c r="H86"/>
      <c r="M86"/>
    </row>
    <row r="87" spans="7:13" x14ac:dyDescent="0.35">
      <c r="G87"/>
      <c r="H87"/>
      <c r="M87"/>
    </row>
    <row r="88" spans="7:13" x14ac:dyDescent="0.35">
      <c r="G88"/>
      <c r="H88"/>
      <c r="M88"/>
    </row>
    <row r="89" spans="7:13" x14ac:dyDescent="0.35">
      <c r="G89"/>
      <c r="H89"/>
      <c r="M89"/>
    </row>
    <row r="90" spans="7:13" x14ac:dyDescent="0.35">
      <c r="G90"/>
      <c r="H90"/>
      <c r="M90"/>
    </row>
    <row r="91" spans="7:13" x14ac:dyDescent="0.35">
      <c r="G91"/>
      <c r="H91"/>
      <c r="M91"/>
    </row>
    <row r="92" spans="7:13" x14ac:dyDescent="0.35">
      <c r="G92"/>
      <c r="H92"/>
      <c r="M92"/>
    </row>
    <row r="93" spans="7:13" x14ac:dyDescent="0.35">
      <c r="G93"/>
      <c r="H93"/>
      <c r="M93"/>
    </row>
    <row r="94" spans="7:13" x14ac:dyDescent="0.35">
      <c r="G94"/>
      <c r="H94"/>
      <c r="M94"/>
    </row>
    <row r="95" spans="7:13" x14ac:dyDescent="0.35">
      <c r="G95"/>
      <c r="H95"/>
      <c r="M95"/>
    </row>
    <row r="96" spans="7:13" x14ac:dyDescent="0.35">
      <c r="G96"/>
      <c r="H96"/>
      <c r="M96"/>
    </row>
    <row r="97" spans="7:13" x14ac:dyDescent="0.35">
      <c r="G97"/>
      <c r="H97"/>
      <c r="M97"/>
    </row>
    <row r="98" spans="7:13" x14ac:dyDescent="0.35">
      <c r="G98"/>
      <c r="H98"/>
      <c r="M98"/>
    </row>
    <row r="99" spans="7:13" x14ac:dyDescent="0.35">
      <c r="G99"/>
      <c r="H99"/>
      <c r="M99"/>
    </row>
    <row r="100" spans="7:13" x14ac:dyDescent="0.35">
      <c r="G100"/>
      <c r="H100"/>
      <c r="M100"/>
    </row>
    <row r="101" spans="7:13" x14ac:dyDescent="0.35">
      <c r="G101"/>
      <c r="H101"/>
      <c r="M101"/>
    </row>
    <row r="102" spans="7:13" x14ac:dyDescent="0.35">
      <c r="G102"/>
      <c r="H102"/>
      <c r="M102"/>
    </row>
    <row r="103" spans="7:13" x14ac:dyDescent="0.35">
      <c r="G103"/>
      <c r="H103"/>
      <c r="M103"/>
    </row>
    <row r="104" spans="7:13" x14ac:dyDescent="0.35">
      <c r="G104"/>
      <c r="H104"/>
      <c r="M104"/>
    </row>
    <row r="105" spans="7:13" x14ac:dyDescent="0.35">
      <c r="G105"/>
      <c r="H105"/>
      <c r="M105"/>
    </row>
    <row r="106" spans="7:13" x14ac:dyDescent="0.35">
      <c r="G106"/>
      <c r="H106"/>
      <c r="M106"/>
    </row>
    <row r="107" spans="7:13" x14ac:dyDescent="0.35">
      <c r="G107"/>
      <c r="H107"/>
      <c r="M107"/>
    </row>
    <row r="108" spans="7:13" x14ac:dyDescent="0.35">
      <c r="G108"/>
      <c r="H108"/>
      <c r="M108"/>
    </row>
    <row r="109" spans="7:13" x14ac:dyDescent="0.35">
      <c r="G109"/>
      <c r="H109"/>
      <c r="M109"/>
    </row>
    <row r="110" spans="7:13" x14ac:dyDescent="0.35">
      <c r="G110"/>
      <c r="H110"/>
      <c r="M110"/>
    </row>
    <row r="111" spans="7:13" x14ac:dyDescent="0.35">
      <c r="G111"/>
      <c r="H111"/>
      <c r="M111"/>
    </row>
    <row r="112" spans="7:13" x14ac:dyDescent="0.35">
      <c r="G112"/>
      <c r="H112"/>
      <c r="M112"/>
    </row>
    <row r="113" spans="7:13" x14ac:dyDescent="0.35">
      <c r="G113"/>
      <c r="H113"/>
      <c r="M113"/>
    </row>
    <row r="114" spans="7:13" x14ac:dyDescent="0.35">
      <c r="G114"/>
      <c r="H114"/>
      <c r="M114"/>
    </row>
    <row r="115" spans="7:13" x14ac:dyDescent="0.35">
      <c r="G115"/>
      <c r="H115"/>
      <c r="M115"/>
    </row>
    <row r="116" spans="7:13" x14ac:dyDescent="0.35">
      <c r="G116"/>
      <c r="H116"/>
      <c r="M116"/>
    </row>
    <row r="117" spans="7:13" x14ac:dyDescent="0.35">
      <c r="G117"/>
      <c r="H117"/>
      <c r="M117"/>
    </row>
    <row r="118" spans="7:13" x14ac:dyDescent="0.35">
      <c r="G118"/>
      <c r="H118"/>
      <c r="M118"/>
    </row>
    <row r="119" spans="7:13" x14ac:dyDescent="0.35">
      <c r="G119"/>
      <c r="H119"/>
      <c r="M119"/>
    </row>
    <row r="120" spans="7:13" x14ac:dyDescent="0.35">
      <c r="G120"/>
      <c r="H120"/>
      <c r="M120"/>
    </row>
    <row r="121" spans="7:13" x14ac:dyDescent="0.35">
      <c r="G121"/>
      <c r="H121"/>
      <c r="M121"/>
    </row>
    <row r="122" spans="7:13" x14ac:dyDescent="0.35">
      <c r="G122"/>
      <c r="H122"/>
      <c r="M122"/>
    </row>
    <row r="123" spans="7:13" x14ac:dyDescent="0.35">
      <c r="G123"/>
      <c r="H123"/>
      <c r="M123"/>
    </row>
    <row r="124" spans="7:13" x14ac:dyDescent="0.35">
      <c r="G124"/>
      <c r="H124"/>
      <c r="M124"/>
    </row>
    <row r="125" spans="7:13" x14ac:dyDescent="0.35">
      <c r="G125"/>
      <c r="H125"/>
      <c r="M125"/>
    </row>
    <row r="126" spans="7:13" x14ac:dyDescent="0.35">
      <c r="G126"/>
      <c r="H126"/>
      <c r="M126"/>
    </row>
    <row r="127" spans="7:13" x14ac:dyDescent="0.35">
      <c r="G127"/>
      <c r="H127"/>
      <c r="M127"/>
    </row>
    <row r="128" spans="7:13" x14ac:dyDescent="0.35">
      <c r="G128"/>
      <c r="H128"/>
      <c r="M128"/>
    </row>
    <row r="129" spans="7:13" x14ac:dyDescent="0.35">
      <c r="G129"/>
      <c r="H129"/>
      <c r="M129"/>
    </row>
    <row r="130" spans="7:13" x14ac:dyDescent="0.35">
      <c r="G130"/>
      <c r="H130"/>
      <c r="M130"/>
    </row>
    <row r="131" spans="7:13" x14ac:dyDescent="0.35">
      <c r="G131"/>
      <c r="H131"/>
      <c r="M131"/>
    </row>
    <row r="132" spans="7:13" x14ac:dyDescent="0.35">
      <c r="G132"/>
      <c r="H132"/>
      <c r="M132"/>
    </row>
    <row r="133" spans="7:13" x14ac:dyDescent="0.35">
      <c r="G133"/>
      <c r="H133"/>
      <c r="M133"/>
    </row>
    <row r="134" spans="7:13" x14ac:dyDescent="0.35">
      <c r="G134"/>
      <c r="H134"/>
      <c r="M134"/>
    </row>
    <row r="135" spans="7:13" x14ac:dyDescent="0.35">
      <c r="G135"/>
      <c r="H135"/>
      <c r="M135"/>
    </row>
    <row r="136" spans="7:13" x14ac:dyDescent="0.35">
      <c r="G136"/>
      <c r="H136"/>
      <c r="M136"/>
    </row>
    <row r="137" spans="7:13" x14ac:dyDescent="0.35">
      <c r="G137"/>
      <c r="H137"/>
      <c r="M137"/>
    </row>
    <row r="138" spans="7:13" x14ac:dyDescent="0.35">
      <c r="G138"/>
      <c r="H138"/>
      <c r="M138"/>
    </row>
    <row r="139" spans="7:13" x14ac:dyDescent="0.35">
      <c r="G139"/>
      <c r="H139"/>
      <c r="M139"/>
    </row>
    <row r="140" spans="7:13" x14ac:dyDescent="0.35">
      <c r="G140"/>
      <c r="H140"/>
      <c r="M140"/>
    </row>
    <row r="141" spans="7:13" x14ac:dyDescent="0.35">
      <c r="G141"/>
      <c r="H141"/>
      <c r="M141"/>
    </row>
    <row r="142" spans="7:13" x14ac:dyDescent="0.35">
      <c r="G142"/>
      <c r="H142"/>
      <c r="M142"/>
    </row>
    <row r="143" spans="7:13" x14ac:dyDescent="0.35">
      <c r="G143"/>
      <c r="H143"/>
      <c r="M143"/>
    </row>
    <row r="144" spans="7:13" x14ac:dyDescent="0.35">
      <c r="G144"/>
      <c r="H144"/>
      <c r="M144"/>
    </row>
    <row r="145" spans="7:13" x14ac:dyDescent="0.35">
      <c r="G145"/>
      <c r="H145"/>
      <c r="M145"/>
    </row>
    <row r="146" spans="7:13" x14ac:dyDescent="0.35">
      <c r="G146"/>
      <c r="H146"/>
      <c r="M146"/>
    </row>
    <row r="147" spans="7:13" x14ac:dyDescent="0.35">
      <c r="G147"/>
      <c r="H147"/>
      <c r="M147"/>
    </row>
    <row r="148" spans="7:13" x14ac:dyDescent="0.35">
      <c r="G148"/>
      <c r="H148"/>
      <c r="M148"/>
    </row>
    <row r="149" spans="7:13" x14ac:dyDescent="0.35">
      <c r="G149"/>
      <c r="H149"/>
      <c r="M149"/>
    </row>
    <row r="150" spans="7:13" x14ac:dyDescent="0.35">
      <c r="G150"/>
      <c r="H150"/>
      <c r="M150"/>
    </row>
    <row r="151" spans="7:13" x14ac:dyDescent="0.35">
      <c r="G151"/>
      <c r="H151"/>
      <c r="M151"/>
    </row>
    <row r="152" spans="7:13" x14ac:dyDescent="0.35">
      <c r="G152"/>
      <c r="H152"/>
      <c r="M152"/>
    </row>
    <row r="153" spans="7:13" x14ac:dyDescent="0.35">
      <c r="G153"/>
      <c r="H153"/>
      <c r="M153"/>
    </row>
    <row r="154" spans="7:13" x14ac:dyDescent="0.35">
      <c r="G154"/>
      <c r="H154"/>
      <c r="M154"/>
    </row>
    <row r="155" spans="7:13" x14ac:dyDescent="0.35">
      <c r="G155"/>
      <c r="H155"/>
      <c r="M155"/>
    </row>
    <row r="156" spans="7:13" x14ac:dyDescent="0.35">
      <c r="G156"/>
      <c r="H156"/>
      <c r="M156"/>
    </row>
    <row r="157" spans="7:13" x14ac:dyDescent="0.35">
      <c r="G157"/>
      <c r="H157"/>
      <c r="M157"/>
    </row>
    <row r="158" spans="7:13" x14ac:dyDescent="0.35">
      <c r="G158"/>
      <c r="H158"/>
      <c r="M158"/>
    </row>
    <row r="159" spans="7:13" x14ac:dyDescent="0.35">
      <c r="G159"/>
      <c r="H159"/>
      <c r="M159"/>
    </row>
    <row r="160" spans="7:13" x14ac:dyDescent="0.35">
      <c r="G160"/>
      <c r="H160"/>
      <c r="M160"/>
    </row>
    <row r="161" spans="7:13" x14ac:dyDescent="0.35">
      <c r="G161"/>
      <c r="H161"/>
      <c r="M161"/>
    </row>
    <row r="162" spans="7:13" x14ac:dyDescent="0.35">
      <c r="G162"/>
      <c r="H162"/>
      <c r="M162"/>
    </row>
    <row r="163" spans="7:13" x14ac:dyDescent="0.35">
      <c r="G163"/>
      <c r="H163"/>
      <c r="M163"/>
    </row>
    <row r="164" spans="7:13" x14ac:dyDescent="0.35">
      <c r="G164"/>
      <c r="H164"/>
      <c r="M164"/>
    </row>
    <row r="165" spans="7:13" x14ac:dyDescent="0.35">
      <c r="G165"/>
      <c r="H165"/>
      <c r="M165"/>
    </row>
    <row r="166" spans="7:13" x14ac:dyDescent="0.35">
      <c r="G166"/>
      <c r="H166"/>
      <c r="M166"/>
    </row>
    <row r="167" spans="7:13" x14ac:dyDescent="0.35">
      <c r="G167"/>
      <c r="H167"/>
      <c r="M167"/>
    </row>
    <row r="168" spans="7:13" x14ac:dyDescent="0.35">
      <c r="G168"/>
      <c r="H168"/>
      <c r="M168"/>
    </row>
    <row r="169" spans="7:13" x14ac:dyDescent="0.35">
      <c r="G169"/>
      <c r="H169"/>
      <c r="M169"/>
    </row>
    <row r="170" spans="7:13" x14ac:dyDescent="0.35">
      <c r="G170"/>
      <c r="H170"/>
      <c r="M170"/>
    </row>
    <row r="171" spans="7:13" x14ac:dyDescent="0.35">
      <c r="G171"/>
      <c r="H171"/>
      <c r="M171"/>
    </row>
    <row r="172" spans="7:13" x14ac:dyDescent="0.35">
      <c r="G172"/>
      <c r="H172"/>
      <c r="M172"/>
    </row>
    <row r="173" spans="7:13" x14ac:dyDescent="0.35">
      <c r="G173"/>
      <c r="H173"/>
      <c r="M173"/>
    </row>
    <row r="174" spans="7:13" x14ac:dyDescent="0.35">
      <c r="G174"/>
      <c r="H174"/>
      <c r="M174"/>
    </row>
    <row r="175" spans="7:13" x14ac:dyDescent="0.35">
      <c r="G175"/>
      <c r="H175"/>
      <c r="M175"/>
    </row>
    <row r="176" spans="7:13" x14ac:dyDescent="0.35">
      <c r="G176"/>
      <c r="H176"/>
      <c r="M176"/>
    </row>
    <row r="177" spans="7:13" x14ac:dyDescent="0.35">
      <c r="G177"/>
      <c r="H177"/>
      <c r="M177"/>
    </row>
    <row r="178" spans="7:13" x14ac:dyDescent="0.35">
      <c r="G178"/>
      <c r="H178"/>
      <c r="M178"/>
    </row>
    <row r="179" spans="7:13" x14ac:dyDescent="0.35">
      <c r="G179"/>
      <c r="H179"/>
      <c r="M179"/>
    </row>
    <row r="180" spans="7:13" x14ac:dyDescent="0.35">
      <c r="G180"/>
      <c r="H180"/>
      <c r="M180"/>
    </row>
    <row r="181" spans="7:13" x14ac:dyDescent="0.35">
      <c r="G181"/>
      <c r="H181"/>
      <c r="M181"/>
    </row>
    <row r="182" spans="7:13" x14ac:dyDescent="0.35">
      <c r="G182"/>
      <c r="H182"/>
      <c r="M182"/>
    </row>
    <row r="183" spans="7:13" x14ac:dyDescent="0.35">
      <c r="G183"/>
      <c r="H183"/>
      <c r="M183"/>
    </row>
    <row r="184" spans="7:13" x14ac:dyDescent="0.35">
      <c r="G184"/>
      <c r="H184"/>
      <c r="M184"/>
    </row>
    <row r="185" spans="7:13" x14ac:dyDescent="0.35">
      <c r="G185"/>
      <c r="H185"/>
      <c r="M185"/>
    </row>
    <row r="186" spans="7:13" x14ac:dyDescent="0.35">
      <c r="G186"/>
      <c r="H186"/>
      <c r="M186"/>
    </row>
    <row r="187" spans="7:13" x14ac:dyDescent="0.35">
      <c r="G187"/>
      <c r="H187"/>
      <c r="M187"/>
    </row>
    <row r="188" spans="7:13" x14ac:dyDescent="0.35">
      <c r="G188"/>
      <c r="H188"/>
      <c r="M188"/>
    </row>
    <row r="189" spans="7:13" x14ac:dyDescent="0.35">
      <c r="G189"/>
      <c r="H189"/>
      <c r="M189"/>
    </row>
    <row r="190" spans="7:13" x14ac:dyDescent="0.35">
      <c r="G190"/>
      <c r="H190"/>
      <c r="M190"/>
    </row>
    <row r="191" spans="7:13" x14ac:dyDescent="0.35">
      <c r="G191"/>
      <c r="H191"/>
      <c r="M191"/>
    </row>
    <row r="192" spans="7:13" x14ac:dyDescent="0.35">
      <c r="G192"/>
      <c r="H192"/>
      <c r="M192"/>
    </row>
    <row r="193" spans="7:13" x14ac:dyDescent="0.35">
      <c r="G193"/>
      <c r="H193"/>
      <c r="M193"/>
    </row>
    <row r="194" spans="7:13" x14ac:dyDescent="0.35">
      <c r="G194"/>
      <c r="H194"/>
      <c r="M194"/>
    </row>
    <row r="195" spans="7:13" x14ac:dyDescent="0.35">
      <c r="G195"/>
      <c r="H195"/>
      <c r="M195"/>
    </row>
    <row r="196" spans="7:13" x14ac:dyDescent="0.35">
      <c r="G196"/>
      <c r="H196"/>
      <c r="M196"/>
    </row>
    <row r="197" spans="7:13" x14ac:dyDescent="0.35">
      <c r="G197"/>
      <c r="H197"/>
      <c r="M197"/>
    </row>
    <row r="198" spans="7:13" x14ac:dyDescent="0.35">
      <c r="G198"/>
      <c r="H198"/>
      <c r="M198"/>
    </row>
    <row r="199" spans="7:13" x14ac:dyDescent="0.35">
      <c r="G199"/>
      <c r="H199"/>
      <c r="M199"/>
    </row>
    <row r="200" spans="7:13" x14ac:dyDescent="0.35">
      <c r="G200"/>
      <c r="H200"/>
      <c r="M200"/>
    </row>
  </sheetData>
  <pageMargins left="0.7" right="0.7" top="0.75" bottom="0.75" header="0.3" footer="0.3"/>
  <tableParts count="3">
    <tablePart r:id="rId1"/>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56ED2-DFB2-4971-B077-1D0129F8FBBB}">
  <dimension ref="A1:BH200"/>
  <sheetViews>
    <sheetView tabSelected="1" topLeftCell="A11" workbookViewId="0">
      <selection sqref="A1:XFD200"/>
    </sheetView>
  </sheetViews>
  <sheetFormatPr defaultRowHeight="14.5" x14ac:dyDescent="0.35"/>
  <sheetData>
    <row r="1" spans="1:60"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671</v>
      </c>
      <c r="R1" s="1" t="s">
        <v>686</v>
      </c>
      <c r="S1" s="1" t="s">
        <v>687</v>
      </c>
      <c r="T1" s="1" t="s">
        <v>688</v>
      </c>
      <c r="U1" s="1" t="s">
        <v>689</v>
      </c>
      <c r="V1" s="1" t="s">
        <v>690</v>
      </c>
      <c r="W1" s="1" t="s">
        <v>691</v>
      </c>
      <c r="X1" s="2" t="s">
        <v>676</v>
      </c>
      <c r="Y1" s="1" t="s">
        <v>692</v>
      </c>
      <c r="Z1" s="1" t="s">
        <v>693</v>
      </c>
      <c r="AA1" s="1" t="s">
        <v>694</v>
      </c>
      <c r="AB1" s="1" t="s">
        <v>695</v>
      </c>
      <c r="AC1" s="1" t="s">
        <v>696</v>
      </c>
      <c r="AD1" s="1" t="s">
        <v>697</v>
      </c>
      <c r="AE1" s="1" t="s">
        <v>698</v>
      </c>
      <c r="AF1" s="1" t="s">
        <v>699</v>
      </c>
      <c r="AG1" s="1" t="s">
        <v>700</v>
      </c>
      <c r="AH1" s="1" t="s">
        <v>701</v>
      </c>
      <c r="AI1" s="1" t="s">
        <v>702</v>
      </c>
      <c r="AJ1" s="1" t="s">
        <v>703</v>
      </c>
      <c r="AK1" s="1" t="s">
        <v>704</v>
      </c>
      <c r="AL1" s="1" t="s">
        <v>705</v>
      </c>
      <c r="AM1" s="1" t="s">
        <v>706</v>
      </c>
      <c r="AN1" s="1" t="s">
        <v>707</v>
      </c>
      <c r="AO1" s="1" t="s">
        <v>708</v>
      </c>
      <c r="AP1" s="1" t="s">
        <v>709</v>
      </c>
      <c r="AQ1" s="1" t="s">
        <v>710</v>
      </c>
      <c r="AR1" s="1" t="s">
        <v>711</v>
      </c>
      <c r="AS1" s="1" t="s">
        <v>712</v>
      </c>
      <c r="AT1" s="1" t="s">
        <v>713</v>
      </c>
      <c r="AU1" s="1" t="s">
        <v>714</v>
      </c>
      <c r="AV1" s="1" t="s">
        <v>715</v>
      </c>
      <c r="AW1" s="1" t="s">
        <v>716</v>
      </c>
      <c r="AX1" s="1" t="s">
        <v>717</v>
      </c>
      <c r="AY1" s="1" t="s">
        <v>718</v>
      </c>
      <c r="AZ1" s="1" t="s">
        <v>719</v>
      </c>
      <c r="BA1" s="1" t="s">
        <v>720</v>
      </c>
      <c r="BB1" s="1" t="s">
        <v>721</v>
      </c>
      <c r="BC1" s="1" t="s">
        <v>722</v>
      </c>
      <c r="BD1" s="1" t="s">
        <v>723</v>
      </c>
      <c r="BE1" s="1" t="s">
        <v>724</v>
      </c>
      <c r="BF1" s="1" t="s">
        <v>725</v>
      </c>
      <c r="BG1" s="1" t="s">
        <v>726</v>
      </c>
      <c r="BH1" s="1" t="s">
        <v>727</v>
      </c>
    </row>
    <row r="2" spans="1:60" x14ac:dyDescent="0.35">
      <c r="A2" s="1" t="s">
        <v>16</v>
      </c>
      <c r="B2" s="1" t="s">
        <v>17</v>
      </c>
      <c r="C2" s="1" t="s">
        <v>18</v>
      </c>
      <c r="D2" s="1" t="s">
        <v>19</v>
      </c>
      <c r="E2" s="1" t="s">
        <v>20</v>
      </c>
      <c r="F2" s="1" t="s">
        <v>21</v>
      </c>
      <c r="G2" s="1" t="s">
        <v>22</v>
      </c>
      <c r="H2" s="1"/>
      <c r="I2" s="1" t="s">
        <v>23</v>
      </c>
      <c r="J2" s="1" t="s">
        <v>24</v>
      </c>
      <c r="K2" s="1" t="s">
        <v>25</v>
      </c>
      <c r="L2" s="1" t="s">
        <v>26</v>
      </c>
      <c r="M2" s="1" t="s">
        <v>27</v>
      </c>
      <c r="N2" s="1">
        <v>22867928</v>
      </c>
      <c r="O2" s="3">
        <v>5179760000000000</v>
      </c>
      <c r="P2" s="1">
        <v>10003</v>
      </c>
      <c r="Q2" s="1">
        <v>27</v>
      </c>
      <c r="R2" s="1">
        <v>1106</v>
      </c>
      <c r="S2" s="39">
        <v>0</v>
      </c>
      <c r="T2" s="39">
        <v>2.0210648148148148E-2</v>
      </c>
      <c r="U2" s="1">
        <v>29.79</v>
      </c>
      <c r="V2" s="1" t="s">
        <v>728</v>
      </c>
      <c r="W2" s="39">
        <v>0</v>
      </c>
      <c r="X2" s="2">
        <v>42578</v>
      </c>
      <c r="Y2" s="1">
        <v>134.24</v>
      </c>
      <c r="Z2" s="1" t="s">
        <v>729</v>
      </c>
      <c r="AA2" s="1" t="s">
        <v>730</v>
      </c>
      <c r="AB2" s="1" t="s">
        <v>731</v>
      </c>
      <c r="AC2" s="1" t="s">
        <v>732</v>
      </c>
      <c r="AD2" s="1" t="s">
        <v>733</v>
      </c>
      <c r="AE2" s="1">
        <v>0</v>
      </c>
      <c r="AF2" s="1">
        <v>0</v>
      </c>
      <c r="AG2" s="1">
        <v>1</v>
      </c>
      <c r="AH2" s="1">
        <v>1</v>
      </c>
      <c r="AI2" s="1">
        <v>0</v>
      </c>
      <c r="AJ2" s="1">
        <v>0</v>
      </c>
      <c r="AK2" s="1">
        <v>0</v>
      </c>
      <c r="AL2" s="1">
        <v>0</v>
      </c>
      <c r="AM2" s="1">
        <v>0</v>
      </c>
      <c r="AN2" s="1">
        <v>0</v>
      </c>
      <c r="AO2" s="1">
        <v>0</v>
      </c>
      <c r="AP2" s="1">
        <v>0</v>
      </c>
      <c r="AQ2" s="1">
        <v>0</v>
      </c>
      <c r="AR2" s="1">
        <v>0</v>
      </c>
      <c r="AS2" s="1">
        <v>1</v>
      </c>
      <c r="AT2" s="1">
        <v>0</v>
      </c>
      <c r="AU2" s="1">
        <v>0</v>
      </c>
      <c r="AV2" s="1">
        <v>0</v>
      </c>
      <c r="AW2" s="1">
        <v>0</v>
      </c>
      <c r="AX2" s="1">
        <v>0</v>
      </c>
      <c r="AY2" s="1">
        <v>1</v>
      </c>
      <c r="AZ2" s="1">
        <v>0</v>
      </c>
      <c r="BA2" s="1">
        <v>0</v>
      </c>
      <c r="BB2" s="1">
        <v>0</v>
      </c>
      <c r="BC2" s="1">
        <v>0</v>
      </c>
      <c r="BD2" s="1">
        <v>0</v>
      </c>
      <c r="BE2" s="1">
        <v>0</v>
      </c>
      <c r="BF2" s="1">
        <v>0</v>
      </c>
      <c r="BG2" s="1">
        <v>0</v>
      </c>
      <c r="BH2" s="1">
        <f>SUM(Sdata10[[#This Row],[Baby Food]:[Spices]])</f>
        <v>4</v>
      </c>
    </row>
    <row r="3" spans="1:60" x14ac:dyDescent="0.35">
      <c r="A3" s="1" t="s">
        <v>16</v>
      </c>
      <c r="B3" s="1" t="s">
        <v>17</v>
      </c>
      <c r="C3" s="1" t="s">
        <v>18</v>
      </c>
      <c r="D3" s="1" t="s">
        <v>19</v>
      </c>
      <c r="E3" s="1" t="s">
        <v>20</v>
      </c>
      <c r="F3" s="1" t="s">
        <v>21</v>
      </c>
      <c r="G3" s="1" t="s">
        <v>22</v>
      </c>
      <c r="H3" s="1">
        <v>6040</v>
      </c>
      <c r="I3" s="1" t="s">
        <v>23</v>
      </c>
      <c r="J3" s="1" t="s">
        <v>24</v>
      </c>
      <c r="K3" s="1" t="s">
        <v>25</v>
      </c>
      <c r="L3" s="1" t="s">
        <v>26</v>
      </c>
      <c r="M3" s="1" t="s">
        <v>27</v>
      </c>
      <c r="N3" s="1">
        <v>22867928</v>
      </c>
      <c r="O3" s="3">
        <v>5151800000000000</v>
      </c>
      <c r="P3" s="1">
        <v>10003</v>
      </c>
      <c r="Q3" s="1">
        <v>27</v>
      </c>
      <c r="R3" s="1">
        <v>2948</v>
      </c>
      <c r="S3" s="39">
        <v>0</v>
      </c>
      <c r="T3" s="39">
        <v>9.6597222222222223E-3</v>
      </c>
      <c r="U3" s="1">
        <v>17.87</v>
      </c>
      <c r="V3" s="1" t="s">
        <v>28</v>
      </c>
      <c r="W3" s="39">
        <v>0</v>
      </c>
      <c r="X3" s="2">
        <v>42456</v>
      </c>
      <c r="Y3" s="1">
        <v>53.4</v>
      </c>
      <c r="Z3" s="1" t="s">
        <v>734</v>
      </c>
      <c r="AA3" s="1" t="s">
        <v>730</v>
      </c>
      <c r="AB3" s="1" t="s">
        <v>731</v>
      </c>
      <c r="AC3" s="1" t="s">
        <v>732</v>
      </c>
      <c r="AD3" s="1" t="s">
        <v>733</v>
      </c>
      <c r="AE3" s="1">
        <v>0</v>
      </c>
      <c r="AF3" s="1">
        <v>0</v>
      </c>
      <c r="AG3" s="1">
        <v>1</v>
      </c>
      <c r="AH3" s="1">
        <v>0</v>
      </c>
      <c r="AI3" s="1">
        <v>1</v>
      </c>
      <c r="AJ3" s="1">
        <v>0</v>
      </c>
      <c r="AK3" s="1">
        <v>0</v>
      </c>
      <c r="AL3" s="1">
        <v>1</v>
      </c>
      <c r="AM3" s="1">
        <v>0</v>
      </c>
      <c r="AN3" s="1">
        <v>0</v>
      </c>
      <c r="AO3" s="1">
        <v>0</v>
      </c>
      <c r="AP3" s="1">
        <v>0</v>
      </c>
      <c r="AQ3" s="1">
        <v>0</v>
      </c>
      <c r="AR3" s="1">
        <v>0</v>
      </c>
      <c r="AS3" s="1">
        <v>0</v>
      </c>
      <c r="AT3" s="1">
        <v>0</v>
      </c>
      <c r="AU3" s="1">
        <v>0</v>
      </c>
      <c r="AV3" s="1">
        <v>0</v>
      </c>
      <c r="AW3" s="1">
        <v>0</v>
      </c>
      <c r="AX3" s="1">
        <v>1</v>
      </c>
      <c r="AY3" s="1">
        <v>0</v>
      </c>
      <c r="AZ3" s="1">
        <v>0</v>
      </c>
      <c r="BA3" s="1">
        <v>0</v>
      </c>
      <c r="BB3" s="1">
        <v>0</v>
      </c>
      <c r="BC3" s="1">
        <v>0</v>
      </c>
      <c r="BD3" s="1">
        <v>0</v>
      </c>
      <c r="BE3" s="1">
        <v>0</v>
      </c>
      <c r="BF3" s="1">
        <v>0</v>
      </c>
      <c r="BG3" s="1">
        <v>0</v>
      </c>
      <c r="BH3" s="1">
        <f>SUM(Sdata10[[#This Row],[Baby Food]:[Spices]])</f>
        <v>4</v>
      </c>
    </row>
    <row r="4" spans="1:60" x14ac:dyDescent="0.35">
      <c r="A4" s="1" t="s">
        <v>16</v>
      </c>
      <c r="B4" s="1" t="s">
        <v>17</v>
      </c>
      <c r="C4" s="1" t="s">
        <v>18</v>
      </c>
      <c r="D4" s="1" t="s">
        <v>19</v>
      </c>
      <c r="E4" s="1" t="s">
        <v>20</v>
      </c>
      <c r="F4" s="1" t="s">
        <v>21</v>
      </c>
      <c r="G4" s="1" t="s">
        <v>22</v>
      </c>
      <c r="H4" s="1">
        <v>6040</v>
      </c>
      <c r="I4" s="1" t="s">
        <v>23</v>
      </c>
      <c r="J4" s="1" t="s">
        <v>24</v>
      </c>
      <c r="K4" s="1" t="s">
        <v>25</v>
      </c>
      <c r="L4" s="1" t="s">
        <v>26</v>
      </c>
      <c r="M4" s="1" t="s">
        <v>27</v>
      </c>
      <c r="N4" s="1">
        <v>22867928</v>
      </c>
      <c r="O4" s="3">
        <v>5172170000000000</v>
      </c>
      <c r="P4" s="1">
        <v>10003</v>
      </c>
      <c r="Q4" s="1">
        <v>27</v>
      </c>
      <c r="R4" s="1">
        <v>3323</v>
      </c>
      <c r="S4" s="39">
        <v>0</v>
      </c>
      <c r="T4" s="39">
        <v>2.7155092592592592E-2</v>
      </c>
      <c r="U4" s="1">
        <v>31.88</v>
      </c>
      <c r="V4" s="1" t="s">
        <v>735</v>
      </c>
      <c r="W4" s="39">
        <v>0</v>
      </c>
      <c r="X4" s="2">
        <v>42640</v>
      </c>
      <c r="Y4" s="1">
        <v>26.25</v>
      </c>
      <c r="Z4" s="1" t="s">
        <v>729</v>
      </c>
      <c r="AA4" s="1" t="s">
        <v>736</v>
      </c>
      <c r="AB4" s="1" t="s">
        <v>731</v>
      </c>
      <c r="AC4" s="1" t="s">
        <v>737</v>
      </c>
      <c r="AD4" s="1" t="s">
        <v>733</v>
      </c>
      <c r="AE4" s="1">
        <v>0</v>
      </c>
      <c r="AF4" s="1">
        <v>1</v>
      </c>
      <c r="AG4" s="1">
        <v>0</v>
      </c>
      <c r="AH4" s="1">
        <v>0</v>
      </c>
      <c r="AI4" s="1">
        <v>0</v>
      </c>
      <c r="AJ4" s="1">
        <v>0</v>
      </c>
      <c r="AK4" s="1">
        <v>0</v>
      </c>
      <c r="AL4" s="1">
        <v>0</v>
      </c>
      <c r="AM4" s="1">
        <v>1</v>
      </c>
      <c r="AN4" s="1">
        <v>0</v>
      </c>
      <c r="AO4" s="1">
        <v>0</v>
      </c>
      <c r="AP4" s="1">
        <v>0</v>
      </c>
      <c r="AQ4" s="1">
        <v>0</v>
      </c>
      <c r="AR4" s="1">
        <v>1</v>
      </c>
      <c r="AS4" s="1">
        <v>0</v>
      </c>
      <c r="AT4" s="1">
        <v>0</v>
      </c>
      <c r="AU4" s="1">
        <v>0</v>
      </c>
      <c r="AV4" s="1">
        <v>0</v>
      </c>
      <c r="AW4" s="1">
        <v>0</v>
      </c>
      <c r="AX4" s="1">
        <v>0</v>
      </c>
      <c r="AY4" s="1">
        <v>0</v>
      </c>
      <c r="AZ4" s="1">
        <v>0</v>
      </c>
      <c r="BA4" s="1">
        <v>0</v>
      </c>
      <c r="BB4" s="1">
        <v>0</v>
      </c>
      <c r="BC4" s="1">
        <v>0</v>
      </c>
      <c r="BD4" s="1">
        <v>0</v>
      </c>
      <c r="BE4" s="1">
        <v>0</v>
      </c>
      <c r="BF4" s="1">
        <v>0</v>
      </c>
      <c r="BG4" s="1">
        <v>0</v>
      </c>
      <c r="BH4" s="1">
        <f>SUM(Sdata10[[#This Row],[Baby Food]:[Spices]])</f>
        <v>3</v>
      </c>
    </row>
    <row r="5" spans="1:60" x14ac:dyDescent="0.35">
      <c r="A5" s="1" t="s">
        <v>16</v>
      </c>
      <c r="B5" s="1" t="s">
        <v>17</v>
      </c>
      <c r="C5" s="1" t="s">
        <v>18</v>
      </c>
      <c r="D5" s="1" t="s">
        <v>19</v>
      </c>
      <c r="E5" s="1" t="s">
        <v>20</v>
      </c>
      <c r="F5" s="1" t="s">
        <v>21</v>
      </c>
      <c r="G5" s="1" t="s">
        <v>22</v>
      </c>
      <c r="H5" s="1">
        <v>6040</v>
      </c>
      <c r="I5" s="1" t="s">
        <v>23</v>
      </c>
      <c r="J5" s="1" t="s">
        <v>24</v>
      </c>
      <c r="K5" s="1" t="s">
        <v>25</v>
      </c>
      <c r="L5" s="1" t="s">
        <v>26</v>
      </c>
      <c r="M5" s="1" t="s">
        <v>27</v>
      </c>
      <c r="N5" s="1">
        <v>22867928</v>
      </c>
      <c r="O5" s="3">
        <v>5159250000000000</v>
      </c>
      <c r="P5" s="1">
        <v>10003</v>
      </c>
      <c r="Q5" s="1">
        <v>27</v>
      </c>
      <c r="R5" s="1">
        <v>7498</v>
      </c>
      <c r="S5" s="39">
        <v>0</v>
      </c>
      <c r="T5" s="39">
        <v>1.384375E-2</v>
      </c>
      <c r="U5" s="1">
        <v>18.45</v>
      </c>
      <c r="V5" s="1" t="s">
        <v>29</v>
      </c>
      <c r="W5" s="39">
        <v>0</v>
      </c>
      <c r="X5" s="2">
        <v>42430</v>
      </c>
      <c r="Y5" s="1">
        <v>5.65</v>
      </c>
      <c r="Z5" s="1" t="s">
        <v>729</v>
      </c>
      <c r="AA5" s="1" t="s">
        <v>730</v>
      </c>
      <c r="AB5" s="1" t="s">
        <v>731</v>
      </c>
      <c r="AC5" s="1" t="s">
        <v>737</v>
      </c>
      <c r="AD5" s="1" t="s">
        <v>733</v>
      </c>
      <c r="AE5" s="1">
        <v>0</v>
      </c>
      <c r="AF5" s="1">
        <v>0</v>
      </c>
      <c r="AG5" s="1">
        <v>0</v>
      </c>
      <c r="AH5" s="1">
        <v>1</v>
      </c>
      <c r="AI5" s="1">
        <v>0</v>
      </c>
      <c r="AJ5" s="1">
        <v>0</v>
      </c>
      <c r="AK5" s="1">
        <v>0</v>
      </c>
      <c r="AL5" s="1">
        <v>0</v>
      </c>
      <c r="AM5" s="1">
        <v>0</v>
      </c>
      <c r="AN5" s="1">
        <v>0</v>
      </c>
      <c r="AO5" s="1">
        <v>0</v>
      </c>
      <c r="AP5" s="1">
        <v>0</v>
      </c>
      <c r="AQ5" s="1">
        <v>0</v>
      </c>
      <c r="AR5" s="1">
        <v>1</v>
      </c>
      <c r="AS5" s="1">
        <v>0</v>
      </c>
      <c r="AT5" s="1">
        <v>0</v>
      </c>
      <c r="AU5" s="1">
        <v>0</v>
      </c>
      <c r="AV5" s="1">
        <v>0</v>
      </c>
      <c r="AW5" s="1">
        <v>0</v>
      </c>
      <c r="AX5" s="1">
        <v>0</v>
      </c>
      <c r="AY5" s="1">
        <v>0</v>
      </c>
      <c r="AZ5" s="1">
        <v>0</v>
      </c>
      <c r="BA5" s="1">
        <v>0</v>
      </c>
      <c r="BB5" s="1">
        <v>0</v>
      </c>
      <c r="BC5" s="1">
        <v>0</v>
      </c>
      <c r="BD5" s="1">
        <v>0</v>
      </c>
      <c r="BE5" s="1">
        <v>0</v>
      </c>
      <c r="BF5" s="1">
        <v>0</v>
      </c>
      <c r="BG5" s="1">
        <v>0</v>
      </c>
      <c r="BH5" s="1">
        <f>SUM(Sdata10[[#This Row],[Baby Food]:[Spices]])</f>
        <v>2</v>
      </c>
    </row>
    <row r="6" spans="1:60" x14ac:dyDescent="0.35">
      <c r="A6" s="1" t="s">
        <v>16</v>
      </c>
      <c r="B6" s="1" t="s">
        <v>17</v>
      </c>
      <c r="C6" s="1" t="s">
        <v>18</v>
      </c>
      <c r="D6" s="1" t="s">
        <v>19</v>
      </c>
      <c r="E6" s="1" t="s">
        <v>20</v>
      </c>
      <c r="F6" s="1" t="s">
        <v>21</v>
      </c>
      <c r="G6" s="1" t="s">
        <v>22</v>
      </c>
      <c r="H6" s="1">
        <v>6040</v>
      </c>
      <c r="I6" s="1" t="s">
        <v>23</v>
      </c>
      <c r="J6" s="1" t="s">
        <v>24</v>
      </c>
      <c r="K6" s="1" t="s">
        <v>25</v>
      </c>
      <c r="L6" s="1" t="s">
        <v>26</v>
      </c>
      <c r="M6" s="1" t="s">
        <v>27</v>
      </c>
      <c r="N6" s="1">
        <v>22867928</v>
      </c>
      <c r="O6" s="3">
        <v>5139430000000000</v>
      </c>
      <c r="P6" s="1">
        <v>10003</v>
      </c>
      <c r="Q6" s="1">
        <v>27</v>
      </c>
      <c r="R6" s="1">
        <v>7973</v>
      </c>
      <c r="S6" s="39">
        <v>0</v>
      </c>
      <c r="T6" s="39">
        <v>5.2824074074074067E-3</v>
      </c>
      <c r="U6" s="1">
        <v>23.12</v>
      </c>
      <c r="V6" s="1" t="s">
        <v>30</v>
      </c>
      <c r="W6" s="39">
        <v>0</v>
      </c>
      <c r="X6" s="2">
        <v>42373</v>
      </c>
      <c r="Y6" s="1">
        <v>44.43</v>
      </c>
      <c r="Z6" s="1" t="s">
        <v>729</v>
      </c>
      <c r="AA6" s="1" t="s">
        <v>730</v>
      </c>
      <c r="AB6" s="1" t="s">
        <v>731</v>
      </c>
      <c r="AC6" s="1" t="s">
        <v>737</v>
      </c>
      <c r="AD6" s="1" t="s">
        <v>733</v>
      </c>
      <c r="AE6" s="1">
        <v>0</v>
      </c>
      <c r="AF6" s="1">
        <v>0</v>
      </c>
      <c r="AG6" s="1">
        <v>0</v>
      </c>
      <c r="AH6" s="1">
        <v>0</v>
      </c>
      <c r="AI6" s="1">
        <v>0</v>
      </c>
      <c r="AJ6" s="1">
        <v>0</v>
      </c>
      <c r="AK6" s="1">
        <v>0</v>
      </c>
      <c r="AL6" s="1">
        <v>0</v>
      </c>
      <c r="AM6" s="1">
        <v>0</v>
      </c>
      <c r="AN6" s="1">
        <v>0</v>
      </c>
      <c r="AO6" s="1">
        <v>1</v>
      </c>
      <c r="AP6" s="1">
        <v>0</v>
      </c>
      <c r="AQ6" s="1">
        <v>0</v>
      </c>
      <c r="AR6" s="1">
        <v>0</v>
      </c>
      <c r="AS6" s="1">
        <v>0</v>
      </c>
      <c r="AT6" s="1">
        <v>0</v>
      </c>
      <c r="AU6" s="1">
        <v>0</v>
      </c>
      <c r="AV6" s="1">
        <v>0</v>
      </c>
      <c r="AW6" s="1">
        <v>0</v>
      </c>
      <c r="AX6" s="1">
        <v>0</v>
      </c>
      <c r="AY6" s="1">
        <v>0</v>
      </c>
      <c r="AZ6" s="1">
        <v>0</v>
      </c>
      <c r="BA6" s="1">
        <v>0</v>
      </c>
      <c r="BB6" s="1">
        <v>0</v>
      </c>
      <c r="BC6" s="1">
        <v>0</v>
      </c>
      <c r="BD6" s="1">
        <v>0</v>
      </c>
      <c r="BE6" s="1">
        <v>0</v>
      </c>
      <c r="BF6" s="1">
        <v>0</v>
      </c>
      <c r="BG6" s="1">
        <v>0</v>
      </c>
      <c r="BH6" s="1">
        <f>SUM(Sdata10[[#This Row],[Baby Food]:[Spices]])</f>
        <v>1</v>
      </c>
    </row>
    <row r="7" spans="1:60" x14ac:dyDescent="0.35">
      <c r="A7" s="1" t="s">
        <v>16</v>
      </c>
      <c r="B7" s="1" t="s">
        <v>17</v>
      </c>
      <c r="C7" s="1" t="s">
        <v>18</v>
      </c>
      <c r="D7" s="1" t="s">
        <v>19</v>
      </c>
      <c r="E7" s="1" t="s">
        <v>20</v>
      </c>
      <c r="F7" s="1" t="s">
        <v>21</v>
      </c>
      <c r="G7" s="1" t="s">
        <v>22</v>
      </c>
      <c r="H7" s="1">
        <v>6040</v>
      </c>
      <c r="I7" s="1" t="s">
        <v>23</v>
      </c>
      <c r="J7" s="1" t="s">
        <v>24</v>
      </c>
      <c r="K7" s="1" t="s">
        <v>25</v>
      </c>
      <c r="L7" s="1" t="s">
        <v>26</v>
      </c>
      <c r="M7" s="1" t="s">
        <v>27</v>
      </c>
      <c r="N7" s="1">
        <v>22867928</v>
      </c>
      <c r="O7" s="3">
        <v>5121840000000000</v>
      </c>
      <c r="P7" s="1">
        <v>10003</v>
      </c>
      <c r="Q7" s="1">
        <v>27</v>
      </c>
      <c r="R7" s="1">
        <v>9107</v>
      </c>
      <c r="S7" s="39">
        <v>0</v>
      </c>
      <c r="T7" s="39">
        <v>5.2824074074074067E-3</v>
      </c>
      <c r="U7" s="1">
        <v>22.77</v>
      </c>
      <c r="V7" s="1" t="s">
        <v>738</v>
      </c>
      <c r="W7" s="39">
        <v>0</v>
      </c>
      <c r="X7" s="2">
        <v>42372</v>
      </c>
      <c r="Y7" s="1">
        <v>24.18</v>
      </c>
      <c r="Z7" s="1" t="s">
        <v>729</v>
      </c>
      <c r="AA7" s="1" t="s">
        <v>730</v>
      </c>
      <c r="AB7" s="1" t="s">
        <v>731</v>
      </c>
      <c r="AC7" s="1" t="s">
        <v>737</v>
      </c>
      <c r="AD7" s="1" t="s">
        <v>733</v>
      </c>
      <c r="AE7" s="1">
        <v>0</v>
      </c>
      <c r="AF7" s="1">
        <v>0</v>
      </c>
      <c r="AG7" s="1">
        <v>0</v>
      </c>
      <c r="AH7" s="1">
        <v>0</v>
      </c>
      <c r="AI7" s="1">
        <v>0</v>
      </c>
      <c r="AJ7" s="1">
        <v>0</v>
      </c>
      <c r="AK7" s="1">
        <v>0</v>
      </c>
      <c r="AL7" s="1">
        <v>0</v>
      </c>
      <c r="AM7" s="1">
        <v>0</v>
      </c>
      <c r="AN7" s="1">
        <v>0</v>
      </c>
      <c r="AO7" s="1">
        <v>0</v>
      </c>
      <c r="AP7" s="1">
        <v>0</v>
      </c>
      <c r="AQ7" s="1">
        <v>0</v>
      </c>
      <c r="AR7" s="1">
        <v>0</v>
      </c>
      <c r="AS7" s="1">
        <v>0</v>
      </c>
      <c r="AT7" s="1">
        <v>0</v>
      </c>
      <c r="AU7" s="1">
        <v>0</v>
      </c>
      <c r="AV7" s="1">
        <v>0</v>
      </c>
      <c r="AW7" s="1">
        <v>0</v>
      </c>
      <c r="AX7" s="1">
        <v>1</v>
      </c>
      <c r="AY7" s="1">
        <v>0</v>
      </c>
      <c r="AZ7" s="1">
        <v>0</v>
      </c>
      <c r="BA7" s="1">
        <v>0</v>
      </c>
      <c r="BB7" s="1">
        <v>0</v>
      </c>
      <c r="BC7" s="1">
        <v>0</v>
      </c>
      <c r="BD7" s="1">
        <v>0</v>
      </c>
      <c r="BE7" s="1">
        <v>0</v>
      </c>
      <c r="BF7" s="1">
        <v>0</v>
      </c>
      <c r="BG7" s="1">
        <v>0</v>
      </c>
      <c r="BH7" s="1">
        <f>SUM(Sdata10[[#This Row],[Baby Food]:[Spices]])</f>
        <v>1</v>
      </c>
    </row>
    <row r="8" spans="1:60" x14ac:dyDescent="0.35">
      <c r="A8" s="1" t="s">
        <v>31</v>
      </c>
      <c r="B8" s="1" t="s">
        <v>32</v>
      </c>
      <c r="C8" s="1" t="s">
        <v>18</v>
      </c>
      <c r="D8" s="1" t="s">
        <v>33</v>
      </c>
      <c r="E8" s="1" t="s">
        <v>34</v>
      </c>
      <c r="F8" s="1"/>
      <c r="G8" s="1" t="s">
        <v>35</v>
      </c>
      <c r="H8" s="1">
        <v>88480</v>
      </c>
      <c r="I8" s="1" t="s">
        <v>36</v>
      </c>
      <c r="J8" s="1" t="s">
        <v>37</v>
      </c>
      <c r="K8" s="1" t="s">
        <v>38</v>
      </c>
      <c r="L8" s="1" t="s">
        <v>39</v>
      </c>
      <c r="M8" s="1" t="s">
        <v>22</v>
      </c>
      <c r="N8" s="1" t="s">
        <v>40</v>
      </c>
      <c r="O8" s="3">
        <v>4469930000000000</v>
      </c>
      <c r="P8" s="1">
        <v>10007</v>
      </c>
      <c r="Q8" s="1" t="s">
        <v>739</v>
      </c>
      <c r="R8" s="1">
        <v>7441</v>
      </c>
      <c r="S8" s="39">
        <v>0</v>
      </c>
      <c r="T8" s="39">
        <v>2.7155092592592592E-2</v>
      </c>
      <c r="U8" s="1">
        <v>11.05</v>
      </c>
      <c r="V8" s="1" t="s">
        <v>41</v>
      </c>
      <c r="W8" s="39">
        <v>0</v>
      </c>
      <c r="X8" s="2">
        <v>42427</v>
      </c>
      <c r="Y8" s="1">
        <v>65.8</v>
      </c>
      <c r="Z8" s="1" t="s">
        <v>729</v>
      </c>
      <c r="AA8" s="1" t="s">
        <v>736</v>
      </c>
      <c r="AB8" s="1" t="s">
        <v>740</v>
      </c>
      <c r="AC8" s="1" t="s">
        <v>741</v>
      </c>
      <c r="AD8" s="1" t="s">
        <v>742</v>
      </c>
      <c r="AE8" s="1">
        <v>0</v>
      </c>
      <c r="AF8" s="1">
        <v>0</v>
      </c>
      <c r="AG8" s="1">
        <v>0</v>
      </c>
      <c r="AH8" s="1">
        <v>0</v>
      </c>
      <c r="AI8" s="1">
        <v>0</v>
      </c>
      <c r="AJ8" s="1">
        <v>0</v>
      </c>
      <c r="AK8" s="1">
        <v>0</v>
      </c>
      <c r="AL8" s="1">
        <v>0</v>
      </c>
      <c r="AM8" s="1">
        <v>0</v>
      </c>
      <c r="AN8" s="1">
        <v>1</v>
      </c>
      <c r="AO8" s="1">
        <v>0</v>
      </c>
      <c r="AP8" s="1">
        <v>0</v>
      </c>
      <c r="AQ8" s="1">
        <v>0</v>
      </c>
      <c r="AR8" s="1">
        <v>0</v>
      </c>
      <c r="AS8" s="1">
        <v>0</v>
      </c>
      <c r="AT8" s="1">
        <v>1</v>
      </c>
      <c r="AU8" s="1">
        <v>0</v>
      </c>
      <c r="AV8" s="1">
        <v>1</v>
      </c>
      <c r="AW8" s="1">
        <v>0</v>
      </c>
      <c r="AX8" s="1">
        <v>0</v>
      </c>
      <c r="AY8" s="1">
        <v>0</v>
      </c>
      <c r="AZ8" s="1">
        <v>1</v>
      </c>
      <c r="BA8" s="1">
        <v>0</v>
      </c>
      <c r="BB8" s="1">
        <v>0</v>
      </c>
      <c r="BC8" s="1">
        <v>0</v>
      </c>
      <c r="BD8" s="1">
        <v>0</v>
      </c>
      <c r="BE8" s="1">
        <v>0</v>
      </c>
      <c r="BF8" s="1">
        <v>1</v>
      </c>
      <c r="BG8" s="1">
        <v>0</v>
      </c>
      <c r="BH8" s="1">
        <f>SUM(Sdata10[[#This Row],[Baby Food]:[Spices]])</f>
        <v>5</v>
      </c>
    </row>
    <row r="9" spans="1:60" x14ac:dyDescent="0.35">
      <c r="A9" s="1" t="s">
        <v>42</v>
      </c>
      <c r="B9" s="1" t="s">
        <v>43</v>
      </c>
      <c r="C9" s="1" t="s">
        <v>18</v>
      </c>
      <c r="D9" s="1" t="s">
        <v>44</v>
      </c>
      <c r="E9" s="1" t="s">
        <v>45</v>
      </c>
      <c r="F9" s="1" t="s">
        <v>46</v>
      </c>
      <c r="G9" s="1" t="s">
        <v>22</v>
      </c>
      <c r="H9" s="1">
        <v>88041</v>
      </c>
      <c r="I9" s="1" t="s">
        <v>743</v>
      </c>
      <c r="J9" s="1" t="s">
        <v>47</v>
      </c>
      <c r="K9" s="1" t="s">
        <v>38</v>
      </c>
      <c r="L9" s="1" t="s">
        <v>30</v>
      </c>
      <c r="M9" s="1" t="s">
        <v>48</v>
      </c>
      <c r="N9" s="3">
        <v>148000000000000</v>
      </c>
      <c r="O9" s="3">
        <v>4662810000000000</v>
      </c>
      <c r="P9" s="1">
        <v>10015</v>
      </c>
      <c r="Q9" s="1">
        <v>60</v>
      </c>
      <c r="R9" s="1">
        <v>627</v>
      </c>
      <c r="S9" s="39">
        <v>3.2928240740740737E-2</v>
      </c>
      <c r="T9" s="39">
        <v>3.2932870370370369E-2</v>
      </c>
      <c r="U9" s="1">
        <v>6.37</v>
      </c>
      <c r="V9" s="1" t="s">
        <v>744</v>
      </c>
      <c r="W9" s="39">
        <v>3.2928240740740737E-2</v>
      </c>
      <c r="X9" s="2">
        <v>42498</v>
      </c>
      <c r="Y9" s="1">
        <v>40.340000000000003</v>
      </c>
      <c r="Z9" s="1" t="s">
        <v>729</v>
      </c>
      <c r="AA9" s="1" t="s">
        <v>730</v>
      </c>
      <c r="AB9" s="1" t="s">
        <v>745</v>
      </c>
      <c r="AC9" s="1" t="s">
        <v>737</v>
      </c>
      <c r="AD9" s="1" t="s">
        <v>746</v>
      </c>
      <c r="AE9" s="1">
        <v>0</v>
      </c>
      <c r="AF9" s="1">
        <v>0</v>
      </c>
      <c r="AG9" s="1">
        <v>0</v>
      </c>
      <c r="AH9" s="1">
        <v>0</v>
      </c>
      <c r="AI9" s="1">
        <v>0</v>
      </c>
      <c r="AJ9" s="1">
        <v>0</v>
      </c>
      <c r="AK9" s="1">
        <v>0</v>
      </c>
      <c r="AL9" s="1">
        <v>0</v>
      </c>
      <c r="AM9" s="1">
        <v>0</v>
      </c>
      <c r="AN9" s="1">
        <v>0</v>
      </c>
      <c r="AO9" s="1">
        <v>1</v>
      </c>
      <c r="AP9" s="1">
        <v>0</v>
      </c>
      <c r="AQ9" s="1">
        <v>1</v>
      </c>
      <c r="AR9" s="1">
        <v>1</v>
      </c>
      <c r="AS9" s="1">
        <v>0</v>
      </c>
      <c r="AT9" s="1">
        <v>0</v>
      </c>
      <c r="AU9" s="1">
        <v>1</v>
      </c>
      <c r="AV9" s="1">
        <v>0</v>
      </c>
      <c r="AW9" s="1">
        <v>0</v>
      </c>
      <c r="AX9" s="1">
        <v>0</v>
      </c>
      <c r="AY9" s="1">
        <v>0</v>
      </c>
      <c r="AZ9" s="1">
        <v>0</v>
      </c>
      <c r="BA9" s="1">
        <v>0</v>
      </c>
      <c r="BB9" s="1">
        <v>0</v>
      </c>
      <c r="BC9" s="1">
        <v>0</v>
      </c>
      <c r="BD9" s="1">
        <v>0</v>
      </c>
      <c r="BE9" s="1">
        <v>0</v>
      </c>
      <c r="BF9" s="1">
        <v>0</v>
      </c>
      <c r="BG9" s="1">
        <v>0</v>
      </c>
      <c r="BH9" s="1">
        <f>SUM(Sdata10[[#This Row],[Baby Food]:[Spices]])</f>
        <v>4</v>
      </c>
    </row>
    <row r="10" spans="1:60" x14ac:dyDescent="0.35">
      <c r="A10" s="1" t="s">
        <v>42</v>
      </c>
      <c r="B10" s="1" t="s">
        <v>43</v>
      </c>
      <c r="C10" s="1" t="s">
        <v>18</v>
      </c>
      <c r="D10" s="1" t="s">
        <v>44</v>
      </c>
      <c r="E10" s="1" t="s">
        <v>45</v>
      </c>
      <c r="F10" s="1" t="s">
        <v>46</v>
      </c>
      <c r="G10" s="1" t="s">
        <v>22</v>
      </c>
      <c r="H10" s="1">
        <v>88041</v>
      </c>
      <c r="I10" s="1" t="s">
        <v>743</v>
      </c>
      <c r="J10" s="1" t="s">
        <v>47</v>
      </c>
      <c r="K10" s="1" t="s">
        <v>38</v>
      </c>
      <c r="L10" s="1" t="s">
        <v>30</v>
      </c>
      <c r="M10" s="1" t="s">
        <v>48</v>
      </c>
      <c r="N10" s="3">
        <v>148000000000000</v>
      </c>
      <c r="O10" s="3">
        <v>4016650000000000</v>
      </c>
      <c r="P10" s="1">
        <v>10015</v>
      </c>
      <c r="Q10" s="1">
        <v>60</v>
      </c>
      <c r="R10" s="1">
        <v>1209</v>
      </c>
      <c r="S10" s="39">
        <v>0</v>
      </c>
      <c r="T10" s="39">
        <v>3.0493055555555551E-2</v>
      </c>
      <c r="U10" s="1">
        <v>23.37</v>
      </c>
      <c r="V10" s="1" t="s">
        <v>747</v>
      </c>
      <c r="W10" s="39">
        <v>0</v>
      </c>
      <c r="X10" s="2">
        <v>42427</v>
      </c>
      <c r="Y10" s="1">
        <v>18.809999999999999</v>
      </c>
      <c r="Z10" s="1" t="s">
        <v>748</v>
      </c>
      <c r="AA10" s="1" t="s">
        <v>730</v>
      </c>
      <c r="AB10" s="1" t="s">
        <v>745</v>
      </c>
      <c r="AC10" s="1" t="s">
        <v>737</v>
      </c>
      <c r="AD10" s="1" t="s">
        <v>746</v>
      </c>
      <c r="AE10" s="1">
        <v>0</v>
      </c>
      <c r="AF10" s="1">
        <v>0</v>
      </c>
      <c r="AG10" s="1">
        <v>0</v>
      </c>
      <c r="AH10" s="1">
        <v>0</v>
      </c>
      <c r="AI10" s="1">
        <v>0</v>
      </c>
      <c r="AJ10" s="1">
        <v>0</v>
      </c>
      <c r="AK10" s="1">
        <v>1</v>
      </c>
      <c r="AL10" s="1">
        <v>0</v>
      </c>
      <c r="AM10" s="1">
        <v>0</v>
      </c>
      <c r="AN10" s="1">
        <v>0</v>
      </c>
      <c r="AO10" s="1">
        <v>0</v>
      </c>
      <c r="AP10" s="1">
        <v>0</v>
      </c>
      <c r="AQ10" s="1">
        <v>0</v>
      </c>
      <c r="AR10" s="1">
        <v>0</v>
      </c>
      <c r="AS10" s="1">
        <v>0</v>
      </c>
      <c r="AT10" s="1">
        <v>0</v>
      </c>
      <c r="AU10" s="1">
        <v>0</v>
      </c>
      <c r="AV10" s="1">
        <v>0</v>
      </c>
      <c r="AW10" s="1">
        <v>0</v>
      </c>
      <c r="AX10" s="1">
        <v>0</v>
      </c>
      <c r="AY10" s="1">
        <v>0</v>
      </c>
      <c r="AZ10" s="1">
        <v>0</v>
      </c>
      <c r="BA10" s="1">
        <v>0</v>
      </c>
      <c r="BB10" s="1">
        <v>0</v>
      </c>
      <c r="BC10" s="1">
        <v>0</v>
      </c>
      <c r="BD10" s="1">
        <v>0</v>
      </c>
      <c r="BE10" s="1">
        <v>0</v>
      </c>
      <c r="BF10" s="1">
        <v>0</v>
      </c>
      <c r="BG10" s="1">
        <v>0</v>
      </c>
      <c r="BH10" s="1">
        <f>SUM(Sdata10[[#This Row],[Baby Food]:[Spices]])</f>
        <v>1</v>
      </c>
    </row>
    <row r="11" spans="1:60" x14ac:dyDescent="0.35">
      <c r="A11" s="1" t="s">
        <v>42</v>
      </c>
      <c r="B11" s="1" t="s">
        <v>43</v>
      </c>
      <c r="C11" s="1" t="s">
        <v>18</v>
      </c>
      <c r="D11" s="1" t="s">
        <v>44</v>
      </c>
      <c r="E11" s="1" t="s">
        <v>45</v>
      </c>
      <c r="F11" s="1" t="s">
        <v>46</v>
      </c>
      <c r="G11" s="1" t="s">
        <v>22</v>
      </c>
      <c r="H11" s="1">
        <v>88041</v>
      </c>
      <c r="I11" s="1" t="s">
        <v>743</v>
      </c>
      <c r="J11" s="1" t="s">
        <v>47</v>
      </c>
      <c r="K11" s="1" t="s">
        <v>38</v>
      </c>
      <c r="L11" s="1" t="s">
        <v>30</v>
      </c>
      <c r="M11" s="1" t="s">
        <v>48</v>
      </c>
      <c r="N11" s="3">
        <v>148000000000000</v>
      </c>
      <c r="O11" s="3">
        <v>4563880000000000</v>
      </c>
      <c r="P11" s="1">
        <v>10015</v>
      </c>
      <c r="Q11" s="1">
        <v>60</v>
      </c>
      <c r="R11" s="1">
        <v>1556</v>
      </c>
      <c r="S11" s="39">
        <v>0</v>
      </c>
      <c r="T11" s="39">
        <v>2.5519675925925925E-2</v>
      </c>
      <c r="U11" s="1">
        <v>19.809999999999999</v>
      </c>
      <c r="V11" s="1" t="s">
        <v>49</v>
      </c>
      <c r="W11" s="39">
        <v>0</v>
      </c>
      <c r="X11" s="2">
        <v>42648</v>
      </c>
      <c r="Y11" s="1">
        <v>34.04</v>
      </c>
      <c r="Z11" s="1" t="s">
        <v>729</v>
      </c>
      <c r="AA11" s="1" t="s">
        <v>730</v>
      </c>
      <c r="AB11" s="1" t="s">
        <v>745</v>
      </c>
      <c r="AC11" s="1" t="s">
        <v>737</v>
      </c>
      <c r="AD11" s="1" t="s">
        <v>746</v>
      </c>
      <c r="AE11" s="1">
        <v>0</v>
      </c>
      <c r="AF11" s="1">
        <v>0</v>
      </c>
      <c r="AG11" s="1">
        <v>0</v>
      </c>
      <c r="AH11" s="1">
        <v>0</v>
      </c>
      <c r="AI11" s="1">
        <v>0</v>
      </c>
      <c r="AJ11" s="1">
        <v>0</v>
      </c>
      <c r="AK11" s="1">
        <v>0</v>
      </c>
      <c r="AL11" s="1">
        <v>0</v>
      </c>
      <c r="AM11" s="1">
        <v>0</v>
      </c>
      <c r="AN11" s="1">
        <v>0</v>
      </c>
      <c r="AO11" s="1">
        <v>0</v>
      </c>
      <c r="AP11" s="1">
        <v>0</v>
      </c>
      <c r="AQ11" s="1">
        <v>0</v>
      </c>
      <c r="AR11" s="1">
        <v>0</v>
      </c>
      <c r="AS11" s="1">
        <v>0</v>
      </c>
      <c r="AT11" s="1">
        <v>0</v>
      </c>
      <c r="AU11" s="1">
        <v>0</v>
      </c>
      <c r="AV11" s="1">
        <v>0</v>
      </c>
      <c r="AW11" s="1">
        <v>0</v>
      </c>
      <c r="AX11" s="1">
        <v>0</v>
      </c>
      <c r="AY11" s="1">
        <v>0</v>
      </c>
      <c r="AZ11" s="1">
        <v>0</v>
      </c>
      <c r="BA11" s="1">
        <v>0</v>
      </c>
      <c r="BB11" s="1">
        <v>0</v>
      </c>
      <c r="BC11" s="1">
        <v>1</v>
      </c>
      <c r="BD11" s="1">
        <v>0</v>
      </c>
      <c r="BE11" s="1">
        <v>0</v>
      </c>
      <c r="BF11" s="1">
        <v>0</v>
      </c>
      <c r="BG11" s="1">
        <v>0</v>
      </c>
      <c r="BH11" s="1">
        <f>SUM(Sdata10[[#This Row],[Baby Food]:[Spices]])</f>
        <v>1</v>
      </c>
    </row>
    <row r="12" spans="1:60" x14ac:dyDescent="0.35">
      <c r="A12" s="1" t="s">
        <v>42</v>
      </c>
      <c r="B12" s="1" t="s">
        <v>43</v>
      </c>
      <c r="C12" s="1" t="s">
        <v>18</v>
      </c>
      <c r="D12" s="1" t="s">
        <v>44</v>
      </c>
      <c r="E12" s="1" t="s">
        <v>45</v>
      </c>
      <c r="F12" s="1" t="s">
        <v>46</v>
      </c>
      <c r="G12" s="1" t="s">
        <v>22</v>
      </c>
      <c r="H12" s="1">
        <v>88041</v>
      </c>
      <c r="I12" s="1" t="s">
        <v>743</v>
      </c>
      <c r="J12" s="1" t="s">
        <v>47</v>
      </c>
      <c r="K12" s="1" t="s">
        <v>38</v>
      </c>
      <c r="L12" s="1" t="s">
        <v>30</v>
      </c>
      <c r="M12" s="1" t="s">
        <v>48</v>
      </c>
      <c r="N12" s="3">
        <v>148000000000000</v>
      </c>
      <c r="O12" s="3">
        <v>4621020000000000</v>
      </c>
      <c r="P12" s="1">
        <v>10015</v>
      </c>
      <c r="Q12" s="1">
        <v>60</v>
      </c>
      <c r="R12" s="1">
        <v>8633</v>
      </c>
      <c r="S12" s="39">
        <v>0</v>
      </c>
      <c r="T12" s="39">
        <v>1.2090277777777778E-2</v>
      </c>
      <c r="U12" s="1">
        <v>11.15</v>
      </c>
      <c r="V12" s="1" t="s">
        <v>50</v>
      </c>
      <c r="W12" s="39">
        <v>0</v>
      </c>
      <c r="X12" s="2">
        <v>42602</v>
      </c>
      <c r="Y12" s="1">
        <v>49.94</v>
      </c>
      <c r="Z12" s="1" t="s">
        <v>748</v>
      </c>
      <c r="AA12" s="1" t="s">
        <v>730</v>
      </c>
      <c r="AB12" s="1" t="s">
        <v>745</v>
      </c>
      <c r="AC12" s="1" t="s">
        <v>737</v>
      </c>
      <c r="AD12" s="1" t="s">
        <v>746</v>
      </c>
      <c r="AE12" s="1">
        <v>0</v>
      </c>
      <c r="AF12" s="1">
        <v>0</v>
      </c>
      <c r="AG12" s="1">
        <v>0</v>
      </c>
      <c r="AH12" s="1">
        <v>0</v>
      </c>
      <c r="AI12" s="1">
        <v>0</v>
      </c>
      <c r="AJ12" s="1">
        <v>0</v>
      </c>
      <c r="AK12" s="1">
        <v>0</v>
      </c>
      <c r="AL12" s="1">
        <v>0</v>
      </c>
      <c r="AM12" s="1">
        <v>0</v>
      </c>
      <c r="AN12" s="1">
        <v>0</v>
      </c>
      <c r="AO12" s="1">
        <v>1</v>
      </c>
      <c r="AP12" s="1">
        <v>0</v>
      </c>
      <c r="AQ12" s="1">
        <v>1</v>
      </c>
      <c r="AR12" s="1">
        <v>1</v>
      </c>
      <c r="AS12" s="1">
        <v>0</v>
      </c>
      <c r="AT12" s="1">
        <v>0</v>
      </c>
      <c r="AU12" s="1">
        <v>1</v>
      </c>
      <c r="AV12" s="1">
        <v>0</v>
      </c>
      <c r="AW12" s="1">
        <v>0</v>
      </c>
      <c r="AX12" s="1">
        <v>0</v>
      </c>
      <c r="AY12" s="1">
        <v>1</v>
      </c>
      <c r="AZ12" s="1">
        <v>0</v>
      </c>
      <c r="BA12" s="1">
        <v>0</v>
      </c>
      <c r="BB12" s="1">
        <v>0</v>
      </c>
      <c r="BC12" s="1">
        <v>0</v>
      </c>
      <c r="BD12" s="1">
        <v>0</v>
      </c>
      <c r="BE12" s="1">
        <v>0</v>
      </c>
      <c r="BF12" s="1">
        <v>0</v>
      </c>
      <c r="BG12" s="1">
        <v>0</v>
      </c>
      <c r="BH12" s="1">
        <f>SUM(Sdata10[[#This Row],[Baby Food]:[Spices]])</f>
        <v>5</v>
      </c>
    </row>
    <row r="13" spans="1:60" x14ac:dyDescent="0.35">
      <c r="A13" s="1" t="s">
        <v>31</v>
      </c>
      <c r="B13" s="1" t="s">
        <v>51</v>
      </c>
      <c r="C13" s="1" t="s">
        <v>18</v>
      </c>
      <c r="D13" s="1" t="s">
        <v>52</v>
      </c>
      <c r="E13" s="1" t="s">
        <v>53</v>
      </c>
      <c r="F13" s="1"/>
      <c r="G13" s="1" t="s">
        <v>54</v>
      </c>
      <c r="H13" s="1">
        <v>37511</v>
      </c>
      <c r="I13" s="1" t="s">
        <v>55</v>
      </c>
      <c r="J13" s="1" t="s">
        <v>56</v>
      </c>
      <c r="K13" s="1" t="s">
        <v>57</v>
      </c>
      <c r="L13" s="1" t="s">
        <v>58</v>
      </c>
      <c r="M13" s="1" t="s">
        <v>22</v>
      </c>
      <c r="N13" s="1" t="s">
        <v>59</v>
      </c>
      <c r="O13" s="3">
        <v>6011480000000000</v>
      </c>
      <c r="P13" s="1">
        <v>10019</v>
      </c>
      <c r="Q13" s="1">
        <v>53</v>
      </c>
      <c r="R13" s="1">
        <v>792</v>
      </c>
      <c r="S13" s="39">
        <v>0</v>
      </c>
      <c r="T13" s="39">
        <v>3.3291666666666664E-2</v>
      </c>
      <c r="U13" s="1">
        <v>9.2200000000000006</v>
      </c>
      <c r="V13" s="1" t="s">
        <v>749</v>
      </c>
      <c r="W13" s="39">
        <v>0</v>
      </c>
      <c r="X13" s="2">
        <v>42420</v>
      </c>
      <c r="Y13" s="1">
        <v>28.35</v>
      </c>
      <c r="Z13" s="1" t="s">
        <v>729</v>
      </c>
      <c r="AA13" s="1" t="s">
        <v>730</v>
      </c>
      <c r="AB13" s="1" t="s">
        <v>745</v>
      </c>
      <c r="AC13" s="1" t="s">
        <v>737</v>
      </c>
      <c r="AD13" s="1" t="s">
        <v>746</v>
      </c>
      <c r="AE13" s="1">
        <v>0</v>
      </c>
      <c r="AF13" s="1">
        <v>0</v>
      </c>
      <c r="AG13" s="1">
        <v>0</v>
      </c>
      <c r="AH13" s="1">
        <v>0</v>
      </c>
      <c r="AI13" s="1">
        <v>0</v>
      </c>
      <c r="AJ13" s="1">
        <v>0</v>
      </c>
      <c r="AK13" s="1">
        <v>0</v>
      </c>
      <c r="AL13" s="1">
        <v>0</v>
      </c>
      <c r="AM13" s="1">
        <v>0</v>
      </c>
      <c r="AN13" s="1">
        <v>0</v>
      </c>
      <c r="AO13" s="1">
        <v>0</v>
      </c>
      <c r="AP13" s="1">
        <v>0</v>
      </c>
      <c r="AQ13" s="1">
        <v>0</v>
      </c>
      <c r="AR13" s="1">
        <v>1</v>
      </c>
      <c r="AS13" s="1">
        <v>0</v>
      </c>
      <c r="AT13" s="1">
        <v>0</v>
      </c>
      <c r="AU13" s="1">
        <v>0</v>
      </c>
      <c r="AV13" s="1">
        <v>0</v>
      </c>
      <c r="AW13" s="1">
        <v>0</v>
      </c>
      <c r="AX13" s="1">
        <v>0</v>
      </c>
      <c r="AY13" s="1">
        <v>0</v>
      </c>
      <c r="AZ13" s="1">
        <v>0</v>
      </c>
      <c r="BA13" s="1">
        <v>0</v>
      </c>
      <c r="BB13" s="1">
        <v>0</v>
      </c>
      <c r="BC13" s="1">
        <v>0</v>
      </c>
      <c r="BD13" s="1">
        <v>0</v>
      </c>
      <c r="BE13" s="1">
        <v>0</v>
      </c>
      <c r="BF13" s="1">
        <v>0</v>
      </c>
      <c r="BG13" s="1">
        <v>0</v>
      </c>
      <c r="BH13" s="1">
        <f>SUM(Sdata10[[#This Row],[Baby Food]:[Spices]])</f>
        <v>1</v>
      </c>
    </row>
    <row r="14" spans="1:60" x14ac:dyDescent="0.35">
      <c r="A14" s="1" t="s">
        <v>31</v>
      </c>
      <c r="B14" s="1" t="s">
        <v>51</v>
      </c>
      <c r="C14" s="1" t="s">
        <v>18</v>
      </c>
      <c r="D14" s="1" t="s">
        <v>52</v>
      </c>
      <c r="E14" s="1" t="s">
        <v>53</v>
      </c>
      <c r="F14" s="1"/>
      <c r="G14" s="1" t="s">
        <v>54</v>
      </c>
      <c r="H14" s="1">
        <v>37511</v>
      </c>
      <c r="I14" s="1" t="s">
        <v>55</v>
      </c>
      <c r="J14" s="1" t="s">
        <v>56</v>
      </c>
      <c r="K14" s="1" t="s">
        <v>57</v>
      </c>
      <c r="L14" s="1" t="s">
        <v>58</v>
      </c>
      <c r="M14" s="1" t="s">
        <v>22</v>
      </c>
      <c r="N14" s="1" t="s">
        <v>59</v>
      </c>
      <c r="O14" s="3">
        <v>6011530000000000</v>
      </c>
      <c r="P14" s="1">
        <v>10019</v>
      </c>
      <c r="Q14" s="1">
        <v>53</v>
      </c>
      <c r="R14" s="1">
        <v>1257</v>
      </c>
      <c r="S14" s="39">
        <v>0</v>
      </c>
      <c r="T14" s="39">
        <v>3.2923611111111105E-2</v>
      </c>
      <c r="U14" s="1">
        <v>13.33</v>
      </c>
      <c r="V14" s="1" t="s">
        <v>750</v>
      </c>
      <c r="W14" s="39">
        <v>0</v>
      </c>
      <c r="X14" s="2">
        <v>42602</v>
      </c>
      <c r="Y14" s="1">
        <v>29.82</v>
      </c>
      <c r="Z14" s="1" t="s">
        <v>729</v>
      </c>
      <c r="AA14" s="1" t="s">
        <v>730</v>
      </c>
      <c r="AB14" s="1" t="s">
        <v>745</v>
      </c>
      <c r="AC14" s="1" t="s">
        <v>737</v>
      </c>
      <c r="AD14" s="1" t="s">
        <v>746</v>
      </c>
      <c r="AE14" s="1">
        <v>0</v>
      </c>
      <c r="AF14" s="1">
        <v>0</v>
      </c>
      <c r="AG14" s="1">
        <v>0</v>
      </c>
      <c r="AH14" s="1">
        <v>0</v>
      </c>
      <c r="AI14" s="1">
        <v>0</v>
      </c>
      <c r="AJ14" s="1">
        <v>0</v>
      </c>
      <c r="AK14" s="1">
        <v>0</v>
      </c>
      <c r="AL14" s="1">
        <v>0</v>
      </c>
      <c r="AM14" s="1">
        <v>0</v>
      </c>
      <c r="AN14" s="1">
        <v>0</v>
      </c>
      <c r="AO14" s="1">
        <v>0</v>
      </c>
      <c r="AP14" s="1">
        <v>0</v>
      </c>
      <c r="AQ14" s="1">
        <v>0</v>
      </c>
      <c r="AR14" s="1">
        <v>1</v>
      </c>
      <c r="AS14" s="1">
        <v>0</v>
      </c>
      <c r="AT14" s="1">
        <v>0</v>
      </c>
      <c r="AU14" s="1">
        <v>0</v>
      </c>
      <c r="AV14" s="1">
        <v>0</v>
      </c>
      <c r="AW14" s="1">
        <v>0</v>
      </c>
      <c r="AX14" s="1">
        <v>0</v>
      </c>
      <c r="AY14" s="1">
        <v>0</v>
      </c>
      <c r="AZ14" s="1">
        <v>0</v>
      </c>
      <c r="BA14" s="1">
        <v>0</v>
      </c>
      <c r="BB14" s="1">
        <v>0</v>
      </c>
      <c r="BC14" s="1">
        <v>1</v>
      </c>
      <c r="BD14" s="1">
        <v>0</v>
      </c>
      <c r="BE14" s="1">
        <v>0</v>
      </c>
      <c r="BF14" s="1">
        <v>0</v>
      </c>
      <c r="BG14" s="1">
        <v>0</v>
      </c>
      <c r="BH14" s="1">
        <f>SUM(Sdata10[[#This Row],[Baby Food]:[Spices]])</f>
        <v>2</v>
      </c>
    </row>
    <row r="15" spans="1:60" x14ac:dyDescent="0.35">
      <c r="A15" s="1" t="s">
        <v>31</v>
      </c>
      <c r="B15" s="1" t="s">
        <v>51</v>
      </c>
      <c r="C15" s="1" t="s">
        <v>18</v>
      </c>
      <c r="D15" s="1" t="s">
        <v>52</v>
      </c>
      <c r="E15" s="1" t="s">
        <v>53</v>
      </c>
      <c r="F15" s="1"/>
      <c r="G15" s="1" t="s">
        <v>54</v>
      </c>
      <c r="H15" s="1">
        <v>37511</v>
      </c>
      <c r="I15" s="1" t="s">
        <v>55</v>
      </c>
      <c r="J15" s="1" t="s">
        <v>56</v>
      </c>
      <c r="K15" s="1" t="s">
        <v>57</v>
      </c>
      <c r="L15" s="1" t="s">
        <v>58</v>
      </c>
      <c r="M15" s="1" t="s">
        <v>22</v>
      </c>
      <c r="N15" s="1" t="s">
        <v>59</v>
      </c>
      <c r="O15" s="3">
        <v>6011080000000000</v>
      </c>
      <c r="P15" s="1">
        <v>10019</v>
      </c>
      <c r="Q15" s="1">
        <v>53</v>
      </c>
      <c r="R15" s="1">
        <v>2488</v>
      </c>
      <c r="S15" s="39">
        <v>0</v>
      </c>
      <c r="T15" s="39">
        <v>9.6597222222222223E-3</v>
      </c>
      <c r="U15" s="1">
        <v>2.87</v>
      </c>
      <c r="V15" s="1" t="s">
        <v>28</v>
      </c>
      <c r="W15" s="39">
        <v>0</v>
      </c>
      <c r="X15" s="2">
        <v>42456</v>
      </c>
      <c r="Y15" s="1">
        <v>14.36</v>
      </c>
      <c r="Z15" s="1" t="s">
        <v>729</v>
      </c>
      <c r="AA15" s="1" t="s">
        <v>730</v>
      </c>
      <c r="AB15" s="1" t="s">
        <v>745</v>
      </c>
      <c r="AC15" s="1" t="s">
        <v>737</v>
      </c>
      <c r="AD15" s="1" t="s">
        <v>746</v>
      </c>
      <c r="AE15" s="1">
        <v>0</v>
      </c>
      <c r="AF15" s="1">
        <v>0</v>
      </c>
      <c r="AG15" s="1">
        <v>0</v>
      </c>
      <c r="AH15" s="1">
        <v>0</v>
      </c>
      <c r="AI15" s="1">
        <v>0</v>
      </c>
      <c r="AJ15" s="1">
        <v>0</v>
      </c>
      <c r="AK15" s="1">
        <v>0</v>
      </c>
      <c r="AL15" s="1">
        <v>0</v>
      </c>
      <c r="AM15" s="1">
        <v>0</v>
      </c>
      <c r="AN15" s="1">
        <v>0</v>
      </c>
      <c r="AO15" s="1">
        <v>1</v>
      </c>
      <c r="AP15" s="1">
        <v>0</v>
      </c>
      <c r="AQ15" s="1">
        <v>1</v>
      </c>
      <c r="AR15" s="1">
        <v>1</v>
      </c>
      <c r="AS15" s="1">
        <v>0</v>
      </c>
      <c r="AT15" s="1">
        <v>0</v>
      </c>
      <c r="AU15" s="1">
        <v>1</v>
      </c>
      <c r="AV15" s="1">
        <v>0</v>
      </c>
      <c r="AW15" s="1">
        <v>0</v>
      </c>
      <c r="AX15" s="1">
        <v>0</v>
      </c>
      <c r="AY15" s="1">
        <v>1</v>
      </c>
      <c r="AZ15" s="1">
        <v>0</v>
      </c>
      <c r="BA15" s="1">
        <v>0</v>
      </c>
      <c r="BB15" s="1">
        <v>0</v>
      </c>
      <c r="BC15" s="1">
        <v>0</v>
      </c>
      <c r="BD15" s="1">
        <v>0</v>
      </c>
      <c r="BE15" s="1">
        <v>0</v>
      </c>
      <c r="BF15" s="1">
        <v>0</v>
      </c>
      <c r="BG15" s="1">
        <v>0</v>
      </c>
      <c r="BH15" s="1">
        <f>SUM(Sdata10[[#This Row],[Baby Food]:[Spices]])</f>
        <v>5</v>
      </c>
    </row>
    <row r="16" spans="1:60" x14ac:dyDescent="0.35">
      <c r="A16" s="1" t="s">
        <v>31</v>
      </c>
      <c r="B16" s="1" t="s">
        <v>51</v>
      </c>
      <c r="C16" s="1" t="s">
        <v>18</v>
      </c>
      <c r="D16" s="1" t="s">
        <v>52</v>
      </c>
      <c r="E16" s="1" t="s">
        <v>53</v>
      </c>
      <c r="F16" s="1"/>
      <c r="G16" s="1" t="s">
        <v>54</v>
      </c>
      <c r="H16" s="1">
        <v>37511</v>
      </c>
      <c r="I16" s="1" t="s">
        <v>55</v>
      </c>
      <c r="J16" s="1" t="s">
        <v>56</v>
      </c>
      <c r="K16" s="1" t="s">
        <v>57</v>
      </c>
      <c r="L16" s="1" t="s">
        <v>58</v>
      </c>
      <c r="M16" s="1" t="s">
        <v>22</v>
      </c>
      <c r="N16" s="1" t="s">
        <v>59</v>
      </c>
      <c r="O16" s="3">
        <v>6011110000000000</v>
      </c>
      <c r="P16" s="1">
        <v>10019</v>
      </c>
      <c r="Q16" s="1">
        <v>53</v>
      </c>
      <c r="R16" s="1">
        <v>2836</v>
      </c>
      <c r="S16" s="39">
        <v>0</v>
      </c>
      <c r="T16" s="39">
        <v>2.0210648148148148E-2</v>
      </c>
      <c r="U16" s="1">
        <v>6.05</v>
      </c>
      <c r="V16" s="1" t="s">
        <v>728</v>
      </c>
      <c r="W16" s="39">
        <v>0</v>
      </c>
      <c r="X16" s="2">
        <v>42578</v>
      </c>
      <c r="Y16" s="1">
        <v>9.06</v>
      </c>
      <c r="Z16" s="1" t="s">
        <v>751</v>
      </c>
      <c r="AA16" s="1" t="s">
        <v>730</v>
      </c>
      <c r="AB16" s="1" t="s">
        <v>745</v>
      </c>
      <c r="AC16" s="1" t="s">
        <v>737</v>
      </c>
      <c r="AD16" s="1" t="s">
        <v>746</v>
      </c>
      <c r="AE16" s="1">
        <v>0</v>
      </c>
      <c r="AF16" s="1">
        <v>0</v>
      </c>
      <c r="AG16" s="1">
        <v>0</v>
      </c>
      <c r="AH16" s="1">
        <v>0</v>
      </c>
      <c r="AI16" s="1">
        <v>0</v>
      </c>
      <c r="AJ16" s="1">
        <v>0</v>
      </c>
      <c r="AK16" s="1">
        <v>0</v>
      </c>
      <c r="AL16" s="1">
        <v>0</v>
      </c>
      <c r="AM16" s="1">
        <v>0</v>
      </c>
      <c r="AN16" s="1">
        <v>0</v>
      </c>
      <c r="AO16" s="1">
        <v>1</v>
      </c>
      <c r="AP16" s="1">
        <v>0</v>
      </c>
      <c r="AQ16" s="1">
        <v>1</v>
      </c>
      <c r="AR16" s="1">
        <v>1</v>
      </c>
      <c r="AS16" s="1">
        <v>0</v>
      </c>
      <c r="AT16" s="1">
        <v>0</v>
      </c>
      <c r="AU16" s="1">
        <v>1</v>
      </c>
      <c r="AV16" s="1">
        <v>0</v>
      </c>
      <c r="AW16" s="1">
        <v>0</v>
      </c>
      <c r="AX16" s="1">
        <v>0</v>
      </c>
      <c r="AY16" s="1">
        <v>1</v>
      </c>
      <c r="AZ16" s="1">
        <v>0</v>
      </c>
      <c r="BA16" s="1">
        <v>0</v>
      </c>
      <c r="BB16" s="1">
        <v>0</v>
      </c>
      <c r="BC16" s="1">
        <v>0</v>
      </c>
      <c r="BD16" s="1">
        <v>0</v>
      </c>
      <c r="BE16" s="1">
        <v>0</v>
      </c>
      <c r="BF16" s="1">
        <v>0</v>
      </c>
      <c r="BG16" s="1">
        <v>0</v>
      </c>
      <c r="BH16" s="1">
        <f>SUM(Sdata10[[#This Row],[Baby Food]:[Spices]])</f>
        <v>5</v>
      </c>
    </row>
    <row r="17" spans="1:60" x14ac:dyDescent="0.35">
      <c r="A17" s="1" t="s">
        <v>31</v>
      </c>
      <c r="B17" s="1" t="s">
        <v>51</v>
      </c>
      <c r="C17" s="1" t="s">
        <v>18</v>
      </c>
      <c r="D17" s="1" t="s">
        <v>52</v>
      </c>
      <c r="E17" s="1" t="s">
        <v>53</v>
      </c>
      <c r="F17" s="1"/>
      <c r="G17" s="1" t="s">
        <v>54</v>
      </c>
      <c r="H17" s="1">
        <v>37511</v>
      </c>
      <c r="I17" s="1" t="s">
        <v>55</v>
      </c>
      <c r="J17" s="1" t="s">
        <v>56</v>
      </c>
      <c r="K17" s="1" t="s">
        <v>57</v>
      </c>
      <c r="L17" s="1" t="s">
        <v>58</v>
      </c>
      <c r="M17" s="1" t="s">
        <v>22</v>
      </c>
      <c r="N17" s="1" t="s">
        <v>59</v>
      </c>
      <c r="O17" s="3">
        <v>6011940000000000</v>
      </c>
      <c r="P17" s="1">
        <v>10019</v>
      </c>
      <c r="Q17" s="1">
        <v>53</v>
      </c>
      <c r="R17" s="1">
        <v>5456</v>
      </c>
      <c r="S17" s="39">
        <v>0</v>
      </c>
      <c r="T17" s="39">
        <v>3.5241898148148147E-2</v>
      </c>
      <c r="U17" s="1">
        <v>23.37</v>
      </c>
      <c r="V17" s="1" t="s">
        <v>752</v>
      </c>
      <c r="W17" s="39">
        <v>0</v>
      </c>
      <c r="X17" s="2">
        <v>42646</v>
      </c>
      <c r="Y17" s="1">
        <v>36.5</v>
      </c>
      <c r="Z17" s="1" t="s">
        <v>729</v>
      </c>
      <c r="AA17" s="1" t="s">
        <v>730</v>
      </c>
      <c r="AB17" s="1" t="s">
        <v>745</v>
      </c>
      <c r="AC17" s="1" t="s">
        <v>737</v>
      </c>
      <c r="AD17" s="1" t="s">
        <v>746</v>
      </c>
      <c r="AE17" s="1">
        <v>0</v>
      </c>
      <c r="AF17" s="1">
        <v>0</v>
      </c>
      <c r="AG17" s="1">
        <v>0</v>
      </c>
      <c r="AH17" s="1">
        <v>0</v>
      </c>
      <c r="AI17" s="1">
        <v>0</v>
      </c>
      <c r="AJ17" s="1">
        <v>0</v>
      </c>
      <c r="AK17" s="1">
        <v>0</v>
      </c>
      <c r="AL17" s="1">
        <v>0</v>
      </c>
      <c r="AM17" s="1">
        <v>0</v>
      </c>
      <c r="AN17" s="1">
        <v>0</v>
      </c>
      <c r="AO17" s="1">
        <v>0</v>
      </c>
      <c r="AP17" s="1">
        <v>0</v>
      </c>
      <c r="AQ17" s="1">
        <v>0</v>
      </c>
      <c r="AR17" s="1">
        <v>1</v>
      </c>
      <c r="AS17" s="1">
        <v>0</v>
      </c>
      <c r="AT17" s="1">
        <v>0</v>
      </c>
      <c r="AU17" s="1">
        <v>0</v>
      </c>
      <c r="AV17" s="1">
        <v>0</v>
      </c>
      <c r="AW17" s="1">
        <v>0</v>
      </c>
      <c r="AX17" s="1">
        <v>0</v>
      </c>
      <c r="AY17" s="1">
        <v>0</v>
      </c>
      <c r="AZ17" s="1">
        <v>0</v>
      </c>
      <c r="BA17" s="1">
        <v>0</v>
      </c>
      <c r="BB17" s="1">
        <v>0</v>
      </c>
      <c r="BC17" s="1">
        <v>0</v>
      </c>
      <c r="BD17" s="1">
        <v>0</v>
      </c>
      <c r="BE17" s="1">
        <v>0</v>
      </c>
      <c r="BF17" s="1">
        <v>0</v>
      </c>
      <c r="BG17" s="1">
        <v>0</v>
      </c>
      <c r="BH17" s="1">
        <f>SUM(Sdata10[[#This Row],[Baby Food]:[Spices]])</f>
        <v>1</v>
      </c>
    </row>
    <row r="18" spans="1:60" x14ac:dyDescent="0.35">
      <c r="A18" s="1" t="s">
        <v>60</v>
      </c>
      <c r="B18" s="1" t="s">
        <v>61</v>
      </c>
      <c r="C18" s="1" t="s">
        <v>18</v>
      </c>
      <c r="D18" s="1" t="s">
        <v>62</v>
      </c>
      <c r="E18" s="1" t="s">
        <v>63</v>
      </c>
      <c r="F18" s="1"/>
      <c r="G18" s="1" t="s">
        <v>54</v>
      </c>
      <c r="H18" s="1">
        <v>3569</v>
      </c>
      <c r="I18" s="1" t="s">
        <v>64</v>
      </c>
      <c r="J18" s="1" t="s">
        <v>65</v>
      </c>
      <c r="K18" s="1" t="s">
        <v>38</v>
      </c>
      <c r="L18" s="1" t="s">
        <v>29</v>
      </c>
      <c r="M18" s="1" t="s">
        <v>22</v>
      </c>
      <c r="N18" s="1" t="s">
        <v>66</v>
      </c>
      <c r="O18" s="3">
        <v>4172780000000000</v>
      </c>
      <c r="P18" s="1">
        <v>10027</v>
      </c>
      <c r="Q18" s="1">
        <v>32</v>
      </c>
      <c r="R18" s="1">
        <v>139</v>
      </c>
      <c r="S18" s="39">
        <v>0</v>
      </c>
      <c r="T18" s="39">
        <v>2.3435185185185187E-2</v>
      </c>
      <c r="U18" s="1">
        <v>24.08</v>
      </c>
      <c r="V18" s="1" t="s">
        <v>753</v>
      </c>
      <c r="W18" s="39">
        <v>0</v>
      </c>
      <c r="X18" s="2">
        <v>42724</v>
      </c>
      <c r="Y18" s="1">
        <v>10.11</v>
      </c>
      <c r="Z18" s="1" t="s">
        <v>729</v>
      </c>
      <c r="AA18" s="1" t="s">
        <v>730</v>
      </c>
      <c r="AB18" s="1" t="s">
        <v>745</v>
      </c>
      <c r="AC18" s="1" t="s">
        <v>737</v>
      </c>
      <c r="AD18" s="1" t="s">
        <v>733</v>
      </c>
      <c r="AE18" s="1">
        <v>0</v>
      </c>
      <c r="AF18" s="1">
        <v>0</v>
      </c>
      <c r="AG18" s="1">
        <v>0</v>
      </c>
      <c r="AH18" s="1">
        <v>0</v>
      </c>
      <c r="AI18" s="1">
        <v>0</v>
      </c>
      <c r="AJ18" s="1">
        <v>0</v>
      </c>
      <c r="AK18" s="1">
        <v>0</v>
      </c>
      <c r="AL18" s="1">
        <v>0</v>
      </c>
      <c r="AM18" s="1">
        <v>0</v>
      </c>
      <c r="AN18" s="1">
        <v>0</v>
      </c>
      <c r="AO18" s="1">
        <v>1</v>
      </c>
      <c r="AP18" s="1">
        <v>0</v>
      </c>
      <c r="AQ18" s="1">
        <v>1</v>
      </c>
      <c r="AR18" s="1">
        <v>1</v>
      </c>
      <c r="AS18" s="1">
        <v>0</v>
      </c>
      <c r="AT18" s="1">
        <v>0</v>
      </c>
      <c r="AU18" s="1">
        <v>1</v>
      </c>
      <c r="AV18" s="1">
        <v>0</v>
      </c>
      <c r="AW18" s="1">
        <v>0</v>
      </c>
      <c r="AX18" s="1">
        <v>0</v>
      </c>
      <c r="AY18" s="1">
        <v>1</v>
      </c>
      <c r="AZ18" s="1">
        <v>0</v>
      </c>
      <c r="BA18" s="1">
        <v>0</v>
      </c>
      <c r="BB18" s="1">
        <v>0</v>
      </c>
      <c r="BC18" s="1">
        <v>0</v>
      </c>
      <c r="BD18" s="1">
        <v>0</v>
      </c>
      <c r="BE18" s="1">
        <v>0</v>
      </c>
      <c r="BF18" s="1">
        <v>0</v>
      </c>
      <c r="BG18" s="1">
        <v>0</v>
      </c>
      <c r="BH18" s="1">
        <f>SUM(Sdata10[[#This Row],[Baby Food]:[Spices]])</f>
        <v>5</v>
      </c>
    </row>
    <row r="19" spans="1:60" x14ac:dyDescent="0.35">
      <c r="A19" s="1" t="s">
        <v>60</v>
      </c>
      <c r="B19" s="1" t="s">
        <v>61</v>
      </c>
      <c r="C19" s="1" t="s">
        <v>18</v>
      </c>
      <c r="D19" s="1" t="s">
        <v>62</v>
      </c>
      <c r="E19" s="1" t="s">
        <v>63</v>
      </c>
      <c r="F19" s="1"/>
      <c r="G19" s="1" t="s">
        <v>54</v>
      </c>
      <c r="H19" s="1">
        <v>3569</v>
      </c>
      <c r="I19" s="1" t="s">
        <v>64</v>
      </c>
      <c r="J19" s="1" t="s">
        <v>65</v>
      </c>
      <c r="K19" s="1" t="s">
        <v>38</v>
      </c>
      <c r="L19" s="1" t="s">
        <v>29</v>
      </c>
      <c r="M19" s="1" t="s">
        <v>22</v>
      </c>
      <c r="N19" s="1" t="s">
        <v>66</v>
      </c>
      <c r="O19" s="3">
        <v>4235920000000000</v>
      </c>
      <c r="P19" s="1">
        <v>10027</v>
      </c>
      <c r="Q19" s="1">
        <v>32</v>
      </c>
      <c r="R19" s="1">
        <v>831</v>
      </c>
      <c r="S19" s="39">
        <v>0</v>
      </c>
      <c r="T19" s="39">
        <v>2.3605324074074074E-2</v>
      </c>
      <c r="U19" s="1">
        <v>7.02</v>
      </c>
      <c r="V19" s="1" t="s">
        <v>754</v>
      </c>
      <c r="W19" s="39">
        <v>0</v>
      </c>
      <c r="X19" s="2">
        <v>42699</v>
      </c>
      <c r="Y19" s="1">
        <v>42.16</v>
      </c>
      <c r="Z19" s="1" t="s">
        <v>748</v>
      </c>
      <c r="AA19" s="1" t="s">
        <v>730</v>
      </c>
      <c r="AB19" s="1" t="s">
        <v>745</v>
      </c>
      <c r="AC19" s="1" t="s">
        <v>737</v>
      </c>
      <c r="AD19" s="1" t="s">
        <v>733</v>
      </c>
      <c r="AE19" s="1">
        <v>0</v>
      </c>
      <c r="AF19" s="1">
        <v>0</v>
      </c>
      <c r="AG19" s="1">
        <v>0</v>
      </c>
      <c r="AH19" s="1">
        <v>0</v>
      </c>
      <c r="AI19" s="1">
        <v>0</v>
      </c>
      <c r="AJ19" s="1">
        <v>1</v>
      </c>
      <c r="AK19" s="1">
        <v>0</v>
      </c>
      <c r="AL19" s="1">
        <v>0</v>
      </c>
      <c r="AM19" s="1">
        <v>0</v>
      </c>
      <c r="AN19" s="1">
        <v>0</v>
      </c>
      <c r="AO19" s="1">
        <v>0</v>
      </c>
      <c r="AP19" s="1">
        <v>0</v>
      </c>
      <c r="AQ19" s="1">
        <v>0</v>
      </c>
      <c r="AR19" s="1">
        <v>0</v>
      </c>
      <c r="AS19" s="1">
        <v>0</v>
      </c>
      <c r="AT19" s="1">
        <v>0</v>
      </c>
      <c r="AU19" s="1">
        <v>0</v>
      </c>
      <c r="AV19" s="1">
        <v>0</v>
      </c>
      <c r="AW19" s="1">
        <v>0</v>
      </c>
      <c r="AX19" s="1">
        <v>0</v>
      </c>
      <c r="AY19" s="1">
        <v>0</v>
      </c>
      <c r="AZ19" s="1">
        <v>0</v>
      </c>
      <c r="BA19" s="1">
        <v>0</v>
      </c>
      <c r="BB19" s="1">
        <v>0</v>
      </c>
      <c r="BC19" s="1">
        <v>0</v>
      </c>
      <c r="BD19" s="1">
        <v>0</v>
      </c>
      <c r="BE19" s="1">
        <v>0</v>
      </c>
      <c r="BF19" s="1">
        <v>0</v>
      </c>
      <c r="BG19" s="1">
        <v>0</v>
      </c>
      <c r="BH19" s="1">
        <f>SUM(Sdata10[[#This Row],[Baby Food]:[Spices]])</f>
        <v>1</v>
      </c>
    </row>
    <row r="20" spans="1:60" x14ac:dyDescent="0.35">
      <c r="A20" s="1" t="s">
        <v>60</v>
      </c>
      <c r="B20" s="1" t="s">
        <v>61</v>
      </c>
      <c r="C20" s="1" t="s">
        <v>18</v>
      </c>
      <c r="D20" s="1" t="s">
        <v>62</v>
      </c>
      <c r="E20" s="1" t="s">
        <v>63</v>
      </c>
      <c r="F20" s="1"/>
      <c r="G20" s="1" t="s">
        <v>54</v>
      </c>
      <c r="H20" s="1">
        <v>3569</v>
      </c>
      <c r="I20" s="1" t="s">
        <v>64</v>
      </c>
      <c r="J20" s="1" t="s">
        <v>65</v>
      </c>
      <c r="K20" s="1" t="s">
        <v>38</v>
      </c>
      <c r="L20" s="1" t="s">
        <v>29</v>
      </c>
      <c r="M20" s="1" t="s">
        <v>22</v>
      </c>
      <c r="N20" s="1" t="s">
        <v>66</v>
      </c>
      <c r="O20" s="3">
        <v>4988190000000000</v>
      </c>
      <c r="P20" s="1">
        <v>10027</v>
      </c>
      <c r="Q20" s="1">
        <v>32</v>
      </c>
      <c r="R20" s="1">
        <v>6961</v>
      </c>
      <c r="S20" s="39">
        <v>0</v>
      </c>
      <c r="T20" s="39">
        <v>2.0210648148148148E-2</v>
      </c>
      <c r="U20" s="1">
        <v>11.45</v>
      </c>
      <c r="V20" s="1" t="s">
        <v>755</v>
      </c>
      <c r="W20" s="39">
        <v>0</v>
      </c>
      <c r="X20" s="2">
        <v>42574</v>
      </c>
      <c r="Y20" s="1">
        <v>48.35</v>
      </c>
      <c r="Z20" s="1" t="s">
        <v>734</v>
      </c>
      <c r="AA20" s="1" t="s">
        <v>730</v>
      </c>
      <c r="AB20" s="1" t="s">
        <v>745</v>
      </c>
      <c r="AC20" s="1" t="s">
        <v>737</v>
      </c>
      <c r="AD20" s="1" t="s">
        <v>733</v>
      </c>
      <c r="AE20" s="1">
        <v>0</v>
      </c>
      <c r="AF20" s="1">
        <v>0</v>
      </c>
      <c r="AG20" s="1">
        <v>0</v>
      </c>
      <c r="AH20" s="1">
        <v>0</v>
      </c>
      <c r="AI20" s="1">
        <v>0</v>
      </c>
      <c r="AJ20" s="1">
        <v>0</v>
      </c>
      <c r="AK20" s="1">
        <v>0</v>
      </c>
      <c r="AL20" s="1">
        <v>0</v>
      </c>
      <c r="AM20" s="1">
        <v>0</v>
      </c>
      <c r="AN20" s="1">
        <v>0</v>
      </c>
      <c r="AO20" s="1">
        <v>1</v>
      </c>
      <c r="AP20" s="1">
        <v>0</v>
      </c>
      <c r="AQ20" s="1">
        <v>1</v>
      </c>
      <c r="AR20" s="1">
        <v>0</v>
      </c>
      <c r="AS20" s="1">
        <v>0</v>
      </c>
      <c r="AT20" s="1">
        <v>0</v>
      </c>
      <c r="AU20" s="1">
        <v>1</v>
      </c>
      <c r="AV20" s="1">
        <v>0</v>
      </c>
      <c r="AW20" s="1">
        <v>0</v>
      </c>
      <c r="AX20" s="1">
        <v>0</v>
      </c>
      <c r="AY20" s="1">
        <v>0</v>
      </c>
      <c r="AZ20" s="1">
        <v>0</v>
      </c>
      <c r="BA20" s="1">
        <v>0</v>
      </c>
      <c r="BB20" s="1">
        <v>0</v>
      </c>
      <c r="BC20" s="1">
        <v>0</v>
      </c>
      <c r="BD20" s="1">
        <v>0</v>
      </c>
      <c r="BE20" s="1">
        <v>0</v>
      </c>
      <c r="BF20" s="1">
        <v>0</v>
      </c>
      <c r="BG20" s="1">
        <v>0</v>
      </c>
      <c r="BH20" s="1">
        <f>SUM(Sdata10[[#This Row],[Baby Food]:[Spices]])</f>
        <v>3</v>
      </c>
    </row>
    <row r="21" spans="1:60" x14ac:dyDescent="0.35">
      <c r="A21" s="1" t="s">
        <v>60</v>
      </c>
      <c r="B21" s="1" t="s">
        <v>61</v>
      </c>
      <c r="C21" s="1" t="s">
        <v>18</v>
      </c>
      <c r="D21" s="1" t="s">
        <v>62</v>
      </c>
      <c r="E21" s="1" t="s">
        <v>63</v>
      </c>
      <c r="F21" s="1"/>
      <c r="G21" s="1" t="s">
        <v>54</v>
      </c>
      <c r="H21" s="1">
        <v>3569</v>
      </c>
      <c r="I21" s="1" t="s">
        <v>64</v>
      </c>
      <c r="J21" s="1" t="s">
        <v>65</v>
      </c>
      <c r="K21" s="1" t="s">
        <v>38</v>
      </c>
      <c r="L21" s="1" t="s">
        <v>29</v>
      </c>
      <c r="M21" s="1" t="s">
        <v>22</v>
      </c>
      <c r="N21" s="1" t="s">
        <v>66</v>
      </c>
      <c r="O21" s="3">
        <v>4644860000000000</v>
      </c>
      <c r="P21" s="1">
        <v>10027</v>
      </c>
      <c r="Q21" s="1">
        <v>32</v>
      </c>
      <c r="R21" s="1">
        <v>8622</v>
      </c>
      <c r="S21" s="39">
        <v>0</v>
      </c>
      <c r="T21" s="39">
        <v>5.3171296296296291E-3</v>
      </c>
      <c r="U21" s="1">
        <v>9.51</v>
      </c>
      <c r="V21" s="1" t="s">
        <v>756</v>
      </c>
      <c r="W21" s="39">
        <v>0</v>
      </c>
      <c r="X21" s="2">
        <v>42688</v>
      </c>
      <c r="Y21" s="1">
        <v>5.0999999999999996</v>
      </c>
      <c r="Z21" s="1" t="s">
        <v>751</v>
      </c>
      <c r="AA21" s="1" t="s">
        <v>730</v>
      </c>
      <c r="AB21" s="1" t="s">
        <v>745</v>
      </c>
      <c r="AC21" s="1" t="s">
        <v>737</v>
      </c>
      <c r="AD21" s="1" t="s">
        <v>733</v>
      </c>
      <c r="AE21" s="1">
        <v>0</v>
      </c>
      <c r="AF21" s="1">
        <v>0</v>
      </c>
      <c r="AG21" s="1">
        <v>0</v>
      </c>
      <c r="AH21" s="1">
        <v>0</v>
      </c>
      <c r="AI21" s="1">
        <v>0</v>
      </c>
      <c r="AJ21" s="1">
        <v>0</v>
      </c>
      <c r="AK21" s="1">
        <v>0</v>
      </c>
      <c r="AL21" s="1">
        <v>0</v>
      </c>
      <c r="AM21" s="1">
        <v>0</v>
      </c>
      <c r="AN21" s="1">
        <v>0</v>
      </c>
      <c r="AO21" s="1">
        <v>1</v>
      </c>
      <c r="AP21" s="1">
        <v>0</v>
      </c>
      <c r="AQ21" s="1">
        <v>1</v>
      </c>
      <c r="AR21" s="1">
        <v>0</v>
      </c>
      <c r="AS21" s="1">
        <v>0</v>
      </c>
      <c r="AT21" s="1">
        <v>0</v>
      </c>
      <c r="AU21" s="1">
        <v>1</v>
      </c>
      <c r="AV21" s="1">
        <v>0</v>
      </c>
      <c r="AW21" s="1">
        <v>0</v>
      </c>
      <c r="AX21" s="1">
        <v>0</v>
      </c>
      <c r="AY21" s="1">
        <v>0</v>
      </c>
      <c r="AZ21" s="1">
        <v>0</v>
      </c>
      <c r="BA21" s="1">
        <v>0</v>
      </c>
      <c r="BB21" s="1">
        <v>0</v>
      </c>
      <c r="BC21" s="1">
        <v>0</v>
      </c>
      <c r="BD21" s="1">
        <v>0</v>
      </c>
      <c r="BE21" s="1">
        <v>0</v>
      </c>
      <c r="BF21" s="1">
        <v>0</v>
      </c>
      <c r="BG21" s="1">
        <v>0</v>
      </c>
      <c r="BH21" s="1">
        <f>SUM(Sdata10[[#This Row],[Baby Food]:[Spices]])</f>
        <v>3</v>
      </c>
    </row>
    <row r="22" spans="1:60" x14ac:dyDescent="0.35">
      <c r="A22" s="1" t="s">
        <v>67</v>
      </c>
      <c r="B22" s="1" t="s">
        <v>68</v>
      </c>
      <c r="C22" s="1" t="s">
        <v>18</v>
      </c>
      <c r="D22" s="1" t="s">
        <v>69</v>
      </c>
      <c r="E22" s="1" t="s">
        <v>70</v>
      </c>
      <c r="F22" s="1" t="s">
        <v>71</v>
      </c>
      <c r="G22" s="1" t="s">
        <v>72</v>
      </c>
      <c r="H22" s="1">
        <v>44311</v>
      </c>
      <c r="I22" s="1" t="s">
        <v>73</v>
      </c>
      <c r="J22" s="1" t="s">
        <v>74</v>
      </c>
      <c r="K22" s="1" t="s">
        <v>75</v>
      </c>
      <c r="L22" s="1" t="s">
        <v>76</v>
      </c>
      <c r="M22" s="1" t="s">
        <v>22</v>
      </c>
      <c r="N22" s="1" t="s">
        <v>77</v>
      </c>
      <c r="O22" s="3">
        <v>377308000000000</v>
      </c>
      <c r="P22" s="1">
        <v>10031</v>
      </c>
      <c r="Q22" s="1">
        <v>46</v>
      </c>
      <c r="R22" s="1">
        <v>1369</v>
      </c>
      <c r="S22" s="39">
        <v>0</v>
      </c>
      <c r="T22" s="39">
        <v>2.2810185185185183E-2</v>
      </c>
      <c r="U22" s="1">
        <v>21.97</v>
      </c>
      <c r="V22" s="1" t="s">
        <v>78</v>
      </c>
      <c r="W22" s="39">
        <v>0</v>
      </c>
      <c r="X22" s="2">
        <v>42384</v>
      </c>
      <c r="Y22" s="1">
        <v>24.66</v>
      </c>
      <c r="Z22" s="1" t="s">
        <v>729</v>
      </c>
      <c r="AA22" s="1" t="s">
        <v>730</v>
      </c>
      <c r="AB22" s="1" t="s">
        <v>745</v>
      </c>
      <c r="AC22" s="1" t="s">
        <v>737</v>
      </c>
      <c r="AD22" s="1" t="s">
        <v>757</v>
      </c>
      <c r="AE22" s="1">
        <v>0</v>
      </c>
      <c r="AF22" s="1">
        <v>0</v>
      </c>
      <c r="AG22" s="1">
        <v>0</v>
      </c>
      <c r="AH22" s="1">
        <v>0</v>
      </c>
      <c r="AI22" s="1">
        <v>0</v>
      </c>
      <c r="AJ22" s="1">
        <v>0</v>
      </c>
      <c r="AK22" s="1">
        <v>0</v>
      </c>
      <c r="AL22" s="1">
        <v>0</v>
      </c>
      <c r="AM22" s="1">
        <v>0</v>
      </c>
      <c r="AN22" s="1">
        <v>0</v>
      </c>
      <c r="AO22" s="1">
        <v>1</v>
      </c>
      <c r="AP22" s="1">
        <v>0</v>
      </c>
      <c r="AQ22" s="1">
        <v>1</v>
      </c>
      <c r="AR22" s="1">
        <v>1</v>
      </c>
      <c r="AS22" s="1">
        <v>0</v>
      </c>
      <c r="AT22" s="1">
        <v>0</v>
      </c>
      <c r="AU22" s="1">
        <v>1</v>
      </c>
      <c r="AV22" s="1">
        <v>0</v>
      </c>
      <c r="AW22" s="1">
        <v>0</v>
      </c>
      <c r="AX22" s="1">
        <v>0</v>
      </c>
      <c r="AY22" s="1">
        <v>1</v>
      </c>
      <c r="AZ22" s="1">
        <v>0</v>
      </c>
      <c r="BA22" s="1">
        <v>0</v>
      </c>
      <c r="BB22" s="1">
        <v>0</v>
      </c>
      <c r="BC22" s="1">
        <v>0</v>
      </c>
      <c r="BD22" s="1">
        <v>0</v>
      </c>
      <c r="BE22" s="1">
        <v>0</v>
      </c>
      <c r="BF22" s="1">
        <v>0</v>
      </c>
      <c r="BG22" s="1">
        <v>0</v>
      </c>
      <c r="BH22" s="1">
        <f>SUM(Sdata10[[#This Row],[Baby Food]:[Spices]])</f>
        <v>5</v>
      </c>
    </row>
    <row r="23" spans="1:60" x14ac:dyDescent="0.35">
      <c r="A23" s="1" t="s">
        <v>79</v>
      </c>
      <c r="B23" s="1" t="s">
        <v>80</v>
      </c>
      <c r="C23" s="1" t="s">
        <v>81</v>
      </c>
      <c r="D23" s="1" t="s">
        <v>82</v>
      </c>
      <c r="E23" s="1" t="s">
        <v>758</v>
      </c>
      <c r="F23" s="1" t="s">
        <v>83</v>
      </c>
      <c r="G23" s="1" t="s">
        <v>22</v>
      </c>
      <c r="H23" s="1">
        <v>38030</v>
      </c>
      <c r="I23" s="1" t="s">
        <v>84</v>
      </c>
      <c r="J23" s="1" t="s">
        <v>85</v>
      </c>
      <c r="K23" s="1" t="s">
        <v>57</v>
      </c>
      <c r="L23" s="1" t="s">
        <v>86</v>
      </c>
      <c r="M23" s="1" t="s">
        <v>48</v>
      </c>
      <c r="N23" s="3">
        <v>267000000000000</v>
      </c>
      <c r="O23" s="3">
        <v>6012000000000000</v>
      </c>
      <c r="P23" s="1">
        <v>10035</v>
      </c>
      <c r="Q23" s="1">
        <v>46</v>
      </c>
      <c r="R23" s="1">
        <v>5328</v>
      </c>
      <c r="S23" s="39">
        <v>0</v>
      </c>
      <c r="T23" s="39">
        <v>2.2745370370370371E-2</v>
      </c>
      <c r="U23" s="1">
        <v>33.85</v>
      </c>
      <c r="V23" s="1" t="s">
        <v>759</v>
      </c>
      <c r="W23" s="39">
        <v>0</v>
      </c>
      <c r="X23" s="2">
        <v>42566</v>
      </c>
      <c r="Y23" s="1">
        <v>49.16</v>
      </c>
      <c r="Z23" s="1" t="s">
        <v>729</v>
      </c>
      <c r="AA23" s="1" t="s">
        <v>730</v>
      </c>
      <c r="AB23" s="1" t="s">
        <v>745</v>
      </c>
      <c r="AC23" s="1" t="s">
        <v>737</v>
      </c>
      <c r="AD23" s="1" t="s">
        <v>757</v>
      </c>
      <c r="AE23" s="1">
        <v>0</v>
      </c>
      <c r="AF23" s="1">
        <v>0</v>
      </c>
      <c r="AG23" s="1">
        <v>0</v>
      </c>
      <c r="AH23" s="1">
        <v>0</v>
      </c>
      <c r="AI23" s="1">
        <v>0</v>
      </c>
      <c r="AJ23" s="1">
        <v>0</v>
      </c>
      <c r="AK23" s="1">
        <v>0</v>
      </c>
      <c r="AL23" s="1">
        <v>0</v>
      </c>
      <c r="AM23" s="1">
        <v>0</v>
      </c>
      <c r="AN23" s="1">
        <v>0</v>
      </c>
      <c r="AO23" s="1">
        <v>0</v>
      </c>
      <c r="AP23" s="1">
        <v>1</v>
      </c>
      <c r="AQ23" s="1">
        <v>0</v>
      </c>
      <c r="AR23" s="1">
        <v>0</v>
      </c>
      <c r="AS23" s="1">
        <v>0</v>
      </c>
      <c r="AT23" s="1">
        <v>0</v>
      </c>
      <c r="AU23" s="1">
        <v>0</v>
      </c>
      <c r="AV23" s="1">
        <v>0</v>
      </c>
      <c r="AW23" s="1">
        <v>0</v>
      </c>
      <c r="AX23" s="1">
        <v>0</v>
      </c>
      <c r="AY23" s="1">
        <v>0</v>
      </c>
      <c r="AZ23" s="1">
        <v>0</v>
      </c>
      <c r="BA23" s="1">
        <v>0</v>
      </c>
      <c r="BB23" s="1">
        <v>0</v>
      </c>
      <c r="BC23" s="1">
        <v>0</v>
      </c>
      <c r="BD23" s="1">
        <v>0</v>
      </c>
      <c r="BE23" s="1">
        <v>0</v>
      </c>
      <c r="BF23" s="1">
        <v>0</v>
      </c>
      <c r="BG23" s="1">
        <v>0</v>
      </c>
      <c r="BH23" s="1">
        <f>SUM(Sdata10[[#This Row],[Baby Food]:[Spices]])</f>
        <v>1</v>
      </c>
    </row>
    <row r="24" spans="1:60" x14ac:dyDescent="0.35">
      <c r="A24" s="1" t="s">
        <v>87</v>
      </c>
      <c r="B24" s="1" t="s">
        <v>88</v>
      </c>
      <c r="C24" s="1" t="s">
        <v>18</v>
      </c>
      <c r="D24" s="1" t="s">
        <v>89</v>
      </c>
      <c r="E24" s="1" t="s">
        <v>90</v>
      </c>
      <c r="F24" s="1" t="s">
        <v>91</v>
      </c>
      <c r="G24" s="1" t="s">
        <v>72</v>
      </c>
      <c r="H24" s="1">
        <v>12204</v>
      </c>
      <c r="I24" s="1" t="s">
        <v>92</v>
      </c>
      <c r="J24" s="1" t="s">
        <v>93</v>
      </c>
      <c r="K24" s="1" t="s">
        <v>25</v>
      </c>
      <c r="L24" s="1" t="s">
        <v>78</v>
      </c>
      <c r="M24" s="1" t="s">
        <v>22</v>
      </c>
      <c r="N24" s="1" t="s">
        <v>94</v>
      </c>
      <c r="O24" s="3">
        <v>5155200000000000</v>
      </c>
      <c r="P24" s="1">
        <v>10039</v>
      </c>
      <c r="Q24" s="1">
        <v>72</v>
      </c>
      <c r="R24" s="1">
        <v>421</v>
      </c>
      <c r="S24" s="39">
        <v>0</v>
      </c>
      <c r="T24" s="39">
        <v>2.3435185185185187E-2</v>
      </c>
      <c r="U24" s="1">
        <v>22.77</v>
      </c>
      <c r="V24" s="1" t="s">
        <v>760</v>
      </c>
      <c r="W24" s="39">
        <v>0</v>
      </c>
      <c r="X24" s="2">
        <v>42724</v>
      </c>
      <c r="Y24" s="1">
        <v>224.71</v>
      </c>
      <c r="Z24" s="1" t="s">
        <v>729</v>
      </c>
      <c r="AA24" s="1" t="s">
        <v>736</v>
      </c>
      <c r="AB24" s="1" t="s">
        <v>731</v>
      </c>
      <c r="AC24" s="1" t="s">
        <v>741</v>
      </c>
      <c r="AD24" s="1" t="s">
        <v>746</v>
      </c>
      <c r="AE24" s="1">
        <v>0</v>
      </c>
      <c r="AF24" s="1">
        <v>0</v>
      </c>
      <c r="AG24" s="1">
        <v>0</v>
      </c>
      <c r="AH24" s="1">
        <v>0</v>
      </c>
      <c r="AI24" s="1">
        <v>0</v>
      </c>
      <c r="AJ24" s="1">
        <v>0</v>
      </c>
      <c r="AK24" s="1">
        <v>0</v>
      </c>
      <c r="AL24" s="1">
        <v>0</v>
      </c>
      <c r="AM24" s="1">
        <v>0</v>
      </c>
      <c r="AN24" s="1">
        <v>1</v>
      </c>
      <c r="AO24" s="1">
        <v>0</v>
      </c>
      <c r="AP24" s="1">
        <v>0</v>
      </c>
      <c r="AQ24" s="1">
        <v>0</v>
      </c>
      <c r="AR24" s="1">
        <v>0</v>
      </c>
      <c r="AS24" s="1">
        <v>0</v>
      </c>
      <c r="AT24" s="1">
        <v>0</v>
      </c>
      <c r="AU24" s="1">
        <v>1</v>
      </c>
      <c r="AV24" s="1">
        <v>1</v>
      </c>
      <c r="AW24" s="1">
        <v>1</v>
      </c>
      <c r="AX24" s="1">
        <v>0</v>
      </c>
      <c r="AY24" s="1">
        <v>1</v>
      </c>
      <c r="AZ24" s="1">
        <v>1</v>
      </c>
      <c r="BA24" s="1">
        <v>0</v>
      </c>
      <c r="BB24" s="1">
        <v>0</v>
      </c>
      <c r="BC24" s="1">
        <v>0</v>
      </c>
      <c r="BD24" s="1">
        <v>0</v>
      </c>
      <c r="BE24" s="1">
        <v>0</v>
      </c>
      <c r="BF24" s="1">
        <v>1</v>
      </c>
      <c r="BG24" s="1">
        <v>0</v>
      </c>
      <c r="BH24" s="1">
        <f>SUM(Sdata10[[#This Row],[Baby Food]:[Spices]])</f>
        <v>7</v>
      </c>
    </row>
    <row r="25" spans="1:60" x14ac:dyDescent="0.35">
      <c r="A25" s="1" t="s">
        <v>87</v>
      </c>
      <c r="B25" s="1" t="s">
        <v>88</v>
      </c>
      <c r="C25" s="1" t="s">
        <v>18</v>
      </c>
      <c r="D25" s="1" t="s">
        <v>89</v>
      </c>
      <c r="E25" s="1" t="s">
        <v>90</v>
      </c>
      <c r="F25" s="1" t="s">
        <v>91</v>
      </c>
      <c r="G25" s="1" t="s">
        <v>72</v>
      </c>
      <c r="H25" s="1">
        <v>12204</v>
      </c>
      <c r="I25" s="1" t="s">
        <v>92</v>
      </c>
      <c r="J25" s="1" t="s">
        <v>93</v>
      </c>
      <c r="K25" s="1" t="s">
        <v>25</v>
      </c>
      <c r="L25" s="1" t="s">
        <v>78</v>
      </c>
      <c r="M25" s="1" t="s">
        <v>22</v>
      </c>
      <c r="N25" s="1" t="s">
        <v>94</v>
      </c>
      <c r="O25" s="3">
        <v>5179760000000000</v>
      </c>
      <c r="P25" s="1">
        <v>10039</v>
      </c>
      <c r="Q25" s="1">
        <v>72</v>
      </c>
      <c r="R25" s="1">
        <v>5317</v>
      </c>
      <c r="S25" s="39">
        <v>0</v>
      </c>
      <c r="T25" s="39">
        <v>2.3803240740740739E-2</v>
      </c>
      <c r="U25" s="1">
        <v>5.85</v>
      </c>
      <c r="V25" s="1" t="s">
        <v>761</v>
      </c>
      <c r="W25" s="39">
        <v>0</v>
      </c>
      <c r="X25" s="2">
        <v>42723</v>
      </c>
      <c r="Y25" s="1">
        <v>235.6</v>
      </c>
      <c r="Z25" s="1" t="s">
        <v>729</v>
      </c>
      <c r="AA25" s="1" t="s">
        <v>736</v>
      </c>
      <c r="AB25" s="1" t="s">
        <v>731</v>
      </c>
      <c r="AC25" s="1" t="s">
        <v>741</v>
      </c>
      <c r="AD25" s="1" t="s">
        <v>746</v>
      </c>
      <c r="AE25" s="1">
        <v>0</v>
      </c>
      <c r="AF25" s="1">
        <v>0</v>
      </c>
      <c r="AG25" s="1">
        <v>0</v>
      </c>
      <c r="AH25" s="1">
        <v>0</v>
      </c>
      <c r="AI25" s="1">
        <v>0</v>
      </c>
      <c r="AJ25" s="1">
        <v>0</v>
      </c>
      <c r="AK25" s="1">
        <v>0</v>
      </c>
      <c r="AL25" s="1">
        <v>0</v>
      </c>
      <c r="AM25" s="1">
        <v>0</v>
      </c>
      <c r="AN25" s="1">
        <v>1</v>
      </c>
      <c r="AO25" s="1">
        <v>0</v>
      </c>
      <c r="AP25" s="1">
        <v>0</v>
      </c>
      <c r="AQ25" s="1">
        <v>0</v>
      </c>
      <c r="AR25" s="1">
        <v>0</v>
      </c>
      <c r="AS25" s="1">
        <v>0</v>
      </c>
      <c r="AT25" s="1">
        <v>1</v>
      </c>
      <c r="AU25" s="1">
        <v>0</v>
      </c>
      <c r="AV25" s="1">
        <v>1</v>
      </c>
      <c r="AW25" s="1">
        <v>0</v>
      </c>
      <c r="AX25" s="1">
        <v>0</v>
      </c>
      <c r="AY25" s="1">
        <v>0</v>
      </c>
      <c r="AZ25" s="1">
        <v>0</v>
      </c>
      <c r="BA25" s="1">
        <v>0</v>
      </c>
      <c r="BB25" s="1">
        <v>0</v>
      </c>
      <c r="BC25" s="1">
        <v>0</v>
      </c>
      <c r="BD25" s="1">
        <v>1</v>
      </c>
      <c r="BE25" s="1">
        <v>0</v>
      </c>
      <c r="BF25" s="1">
        <v>0</v>
      </c>
      <c r="BG25" s="1">
        <v>0</v>
      </c>
      <c r="BH25" s="1">
        <f>SUM(Sdata10[[#This Row],[Baby Food]:[Spices]])</f>
        <v>4</v>
      </c>
    </row>
    <row r="26" spans="1:60" x14ac:dyDescent="0.35">
      <c r="A26" s="1" t="s">
        <v>87</v>
      </c>
      <c r="B26" s="1" t="s">
        <v>88</v>
      </c>
      <c r="C26" s="1" t="s">
        <v>18</v>
      </c>
      <c r="D26" s="1" t="s">
        <v>89</v>
      </c>
      <c r="E26" s="1" t="s">
        <v>90</v>
      </c>
      <c r="F26" s="1" t="s">
        <v>91</v>
      </c>
      <c r="G26" s="1" t="s">
        <v>72</v>
      </c>
      <c r="H26" s="1">
        <v>12204</v>
      </c>
      <c r="I26" s="1" t="s">
        <v>92</v>
      </c>
      <c r="J26" s="1" t="s">
        <v>93</v>
      </c>
      <c r="K26" s="1" t="s">
        <v>25</v>
      </c>
      <c r="L26" s="1" t="s">
        <v>78</v>
      </c>
      <c r="M26" s="1" t="s">
        <v>22</v>
      </c>
      <c r="N26" s="1" t="s">
        <v>94</v>
      </c>
      <c r="O26" s="3">
        <v>5128950000000000</v>
      </c>
      <c r="P26" s="1">
        <v>10039</v>
      </c>
      <c r="Q26" s="1">
        <v>72</v>
      </c>
      <c r="R26" s="1">
        <v>5855</v>
      </c>
      <c r="S26" s="39">
        <v>0</v>
      </c>
      <c r="T26" s="39">
        <v>2.3436342592592595E-2</v>
      </c>
      <c r="U26" s="1">
        <v>17.2</v>
      </c>
      <c r="V26" s="1" t="s">
        <v>762</v>
      </c>
      <c r="W26" s="39">
        <v>0</v>
      </c>
      <c r="X26" s="2">
        <v>42520</v>
      </c>
      <c r="Y26" s="1">
        <v>164.54</v>
      </c>
      <c r="Z26" s="1" t="s">
        <v>729</v>
      </c>
      <c r="AA26" s="1" t="s">
        <v>736</v>
      </c>
      <c r="AB26" s="1" t="s">
        <v>731</v>
      </c>
      <c r="AC26" s="1" t="s">
        <v>741</v>
      </c>
      <c r="AD26" s="1" t="s">
        <v>746</v>
      </c>
      <c r="AE26" s="1">
        <v>0</v>
      </c>
      <c r="AF26" s="1">
        <v>0</v>
      </c>
      <c r="AG26" s="1">
        <v>0</v>
      </c>
      <c r="AH26" s="1">
        <v>0</v>
      </c>
      <c r="AI26" s="1">
        <v>0</v>
      </c>
      <c r="AJ26" s="1">
        <v>0</v>
      </c>
      <c r="AK26" s="1">
        <v>0</v>
      </c>
      <c r="AL26" s="1">
        <v>0</v>
      </c>
      <c r="AM26" s="1">
        <v>0</v>
      </c>
      <c r="AN26" s="1">
        <v>1</v>
      </c>
      <c r="AO26" s="1">
        <v>0</v>
      </c>
      <c r="AP26" s="1">
        <v>0</v>
      </c>
      <c r="AQ26" s="1">
        <v>0</v>
      </c>
      <c r="AR26" s="1">
        <v>0</v>
      </c>
      <c r="AS26" s="1">
        <v>0</v>
      </c>
      <c r="AT26" s="1">
        <v>0</v>
      </c>
      <c r="AU26" s="1">
        <v>0</v>
      </c>
      <c r="AV26" s="1">
        <v>1</v>
      </c>
      <c r="AW26" s="1">
        <v>1</v>
      </c>
      <c r="AX26" s="1">
        <v>1</v>
      </c>
      <c r="AY26" s="1">
        <v>1</v>
      </c>
      <c r="AZ26" s="1">
        <v>1</v>
      </c>
      <c r="BA26" s="1">
        <v>0</v>
      </c>
      <c r="BB26" s="1">
        <v>0</v>
      </c>
      <c r="BC26" s="1">
        <v>0</v>
      </c>
      <c r="BD26" s="1">
        <v>0</v>
      </c>
      <c r="BE26" s="1">
        <v>0</v>
      </c>
      <c r="BF26" s="1">
        <v>0</v>
      </c>
      <c r="BG26" s="1">
        <v>0</v>
      </c>
      <c r="BH26" s="1">
        <f>SUM(Sdata10[[#This Row],[Baby Food]:[Spices]])</f>
        <v>6</v>
      </c>
    </row>
    <row r="27" spans="1:60" x14ac:dyDescent="0.35">
      <c r="A27" s="1" t="s">
        <v>95</v>
      </c>
      <c r="B27" s="1" t="s">
        <v>96</v>
      </c>
      <c r="C27" s="1" t="s">
        <v>18</v>
      </c>
      <c r="D27" s="1" t="s">
        <v>97</v>
      </c>
      <c r="E27" s="1" t="s">
        <v>98</v>
      </c>
      <c r="F27" s="1" t="s">
        <v>99</v>
      </c>
      <c r="G27" s="1" t="s">
        <v>22</v>
      </c>
      <c r="H27" s="1">
        <v>23100</v>
      </c>
      <c r="I27" s="1" t="s">
        <v>100</v>
      </c>
      <c r="J27" s="1" t="s">
        <v>101</v>
      </c>
      <c r="K27" s="1" t="s">
        <v>38</v>
      </c>
      <c r="L27" s="1" t="s">
        <v>102</v>
      </c>
      <c r="M27" s="1" t="s">
        <v>22</v>
      </c>
      <c r="N27" s="1" t="s">
        <v>103</v>
      </c>
      <c r="O27" s="3">
        <v>4308570000000000</v>
      </c>
      <c r="P27" s="1">
        <v>10047</v>
      </c>
      <c r="Q27" s="1">
        <v>49</v>
      </c>
      <c r="R27" s="1">
        <v>529</v>
      </c>
      <c r="S27" s="39">
        <v>0</v>
      </c>
      <c r="T27" s="39">
        <v>3.3094907407407406E-2</v>
      </c>
      <c r="U27" s="1">
        <v>9</v>
      </c>
      <c r="V27" s="1" t="s">
        <v>104</v>
      </c>
      <c r="W27" s="39">
        <v>0</v>
      </c>
      <c r="X27" s="2">
        <v>42536</v>
      </c>
      <c r="Y27" s="1">
        <v>45.66</v>
      </c>
      <c r="Z27" s="1" t="s">
        <v>729</v>
      </c>
      <c r="AA27" s="1" t="s">
        <v>730</v>
      </c>
      <c r="AB27" s="1" t="s">
        <v>745</v>
      </c>
      <c r="AC27" s="1" t="s">
        <v>737</v>
      </c>
      <c r="AD27" s="1" t="s">
        <v>757</v>
      </c>
      <c r="AE27" s="1">
        <v>0</v>
      </c>
      <c r="AF27" s="1">
        <v>0</v>
      </c>
      <c r="AG27" s="1">
        <v>0</v>
      </c>
      <c r="AH27" s="1">
        <v>0</v>
      </c>
      <c r="AI27" s="1">
        <v>0</v>
      </c>
      <c r="AJ27" s="1">
        <v>0</v>
      </c>
      <c r="AK27" s="1">
        <v>0</v>
      </c>
      <c r="AL27" s="1">
        <v>0</v>
      </c>
      <c r="AM27" s="1">
        <v>0</v>
      </c>
      <c r="AN27" s="1">
        <v>0</v>
      </c>
      <c r="AO27" s="1">
        <v>1</v>
      </c>
      <c r="AP27" s="1">
        <v>0</v>
      </c>
      <c r="AQ27" s="1">
        <v>0</v>
      </c>
      <c r="AR27" s="1">
        <v>1</v>
      </c>
      <c r="AS27" s="1">
        <v>0</v>
      </c>
      <c r="AT27" s="1">
        <v>0</v>
      </c>
      <c r="AU27" s="1">
        <v>0</v>
      </c>
      <c r="AV27" s="1">
        <v>0</v>
      </c>
      <c r="AW27" s="1">
        <v>0</v>
      </c>
      <c r="AX27" s="1">
        <v>0</v>
      </c>
      <c r="AY27" s="1">
        <v>0</v>
      </c>
      <c r="AZ27" s="1">
        <v>0</v>
      </c>
      <c r="BA27" s="1">
        <v>0</v>
      </c>
      <c r="BB27" s="1">
        <v>0</v>
      </c>
      <c r="BC27" s="1">
        <v>0</v>
      </c>
      <c r="BD27" s="1">
        <v>0</v>
      </c>
      <c r="BE27" s="1">
        <v>0</v>
      </c>
      <c r="BF27" s="1">
        <v>0</v>
      </c>
      <c r="BG27" s="1">
        <v>0</v>
      </c>
      <c r="BH27" s="1">
        <f>SUM(Sdata10[[#This Row],[Baby Food]:[Spices]])</f>
        <v>2</v>
      </c>
    </row>
    <row r="28" spans="1:60" x14ac:dyDescent="0.35">
      <c r="A28" s="1" t="s">
        <v>105</v>
      </c>
      <c r="B28" s="1" t="s">
        <v>106</v>
      </c>
      <c r="C28" s="1" t="s">
        <v>18</v>
      </c>
      <c r="D28" s="1" t="s">
        <v>107</v>
      </c>
      <c r="E28" s="1" t="s">
        <v>108</v>
      </c>
      <c r="F28" s="1" t="s">
        <v>109</v>
      </c>
      <c r="G28" s="1" t="s">
        <v>72</v>
      </c>
      <c r="H28" s="1">
        <v>87109</v>
      </c>
      <c r="I28" s="1" t="s">
        <v>110</v>
      </c>
      <c r="J28" s="1" t="s">
        <v>111</v>
      </c>
      <c r="K28" s="1" t="s">
        <v>112</v>
      </c>
      <c r="L28" s="1" t="s">
        <v>113</v>
      </c>
      <c r="M28" s="1" t="s">
        <v>48</v>
      </c>
      <c r="N28" s="3">
        <v>176000000000000</v>
      </c>
      <c r="O28" s="3">
        <v>340583000000000</v>
      </c>
      <c r="P28" s="1">
        <v>10051</v>
      </c>
      <c r="Q28" s="1">
        <v>47</v>
      </c>
      <c r="R28" s="1">
        <v>1352</v>
      </c>
      <c r="S28" s="39">
        <v>0</v>
      </c>
      <c r="T28" s="39">
        <v>1.9393518518518518E-2</v>
      </c>
      <c r="U28" s="1">
        <v>13.33</v>
      </c>
      <c r="V28" s="1" t="s">
        <v>114</v>
      </c>
      <c r="W28" s="39">
        <v>0</v>
      </c>
      <c r="X28" s="2">
        <v>42652</v>
      </c>
      <c r="Y28" s="1">
        <v>18.989999999999998</v>
      </c>
      <c r="Z28" s="1" t="s">
        <v>729</v>
      </c>
      <c r="AA28" s="1" t="s">
        <v>730</v>
      </c>
      <c r="AB28" s="1" t="s">
        <v>745</v>
      </c>
      <c r="AC28" s="1" t="s">
        <v>737</v>
      </c>
      <c r="AD28" s="1" t="s">
        <v>757</v>
      </c>
      <c r="AE28" s="1">
        <v>0</v>
      </c>
      <c r="AF28" s="1">
        <v>0</v>
      </c>
      <c r="AG28" s="1">
        <v>0</v>
      </c>
      <c r="AH28" s="1">
        <v>0</v>
      </c>
      <c r="AI28" s="1">
        <v>0</v>
      </c>
      <c r="AJ28" s="1">
        <v>0</v>
      </c>
      <c r="AK28" s="1">
        <v>0</v>
      </c>
      <c r="AL28" s="1">
        <v>0</v>
      </c>
      <c r="AM28" s="1">
        <v>0</v>
      </c>
      <c r="AN28" s="1">
        <v>0</v>
      </c>
      <c r="AO28" s="1">
        <v>1</v>
      </c>
      <c r="AP28" s="1">
        <v>0</v>
      </c>
      <c r="AQ28" s="1">
        <v>1</v>
      </c>
      <c r="AR28" s="1">
        <v>1</v>
      </c>
      <c r="AS28" s="1">
        <v>0</v>
      </c>
      <c r="AT28" s="1">
        <v>0</v>
      </c>
      <c r="AU28" s="1">
        <v>1</v>
      </c>
      <c r="AV28" s="1">
        <v>0</v>
      </c>
      <c r="AW28" s="1">
        <v>0</v>
      </c>
      <c r="AX28" s="1">
        <v>0</v>
      </c>
      <c r="AY28" s="1">
        <v>1</v>
      </c>
      <c r="AZ28" s="1">
        <v>0</v>
      </c>
      <c r="BA28" s="1">
        <v>0</v>
      </c>
      <c r="BB28" s="1">
        <v>0</v>
      </c>
      <c r="BC28" s="1">
        <v>0</v>
      </c>
      <c r="BD28" s="1">
        <v>0</v>
      </c>
      <c r="BE28" s="1">
        <v>0</v>
      </c>
      <c r="BF28" s="1">
        <v>0</v>
      </c>
      <c r="BG28" s="1">
        <v>0</v>
      </c>
      <c r="BH28" s="1">
        <f>SUM(Sdata10[[#This Row],[Baby Food]:[Spices]])</f>
        <v>5</v>
      </c>
    </row>
    <row r="29" spans="1:60" x14ac:dyDescent="0.35">
      <c r="A29" s="1" t="s">
        <v>105</v>
      </c>
      <c r="B29" s="1" t="s">
        <v>106</v>
      </c>
      <c r="C29" s="1" t="s">
        <v>18</v>
      </c>
      <c r="D29" s="1" t="s">
        <v>107</v>
      </c>
      <c r="E29" s="1" t="s">
        <v>108</v>
      </c>
      <c r="F29" s="1" t="s">
        <v>109</v>
      </c>
      <c r="G29" s="1" t="s">
        <v>72</v>
      </c>
      <c r="H29" s="1">
        <v>87109</v>
      </c>
      <c r="I29" s="1" t="s">
        <v>110</v>
      </c>
      <c r="J29" s="1" t="s">
        <v>111</v>
      </c>
      <c r="K29" s="1" t="s">
        <v>112</v>
      </c>
      <c r="L29" s="1" t="s">
        <v>113</v>
      </c>
      <c r="M29" s="1" t="s">
        <v>48</v>
      </c>
      <c r="N29" s="3">
        <v>176000000000000</v>
      </c>
      <c r="O29" s="3">
        <v>378254000000000</v>
      </c>
      <c r="P29" s="1">
        <v>10051</v>
      </c>
      <c r="Q29" s="1">
        <v>47</v>
      </c>
      <c r="R29" s="1">
        <v>3079</v>
      </c>
      <c r="S29" s="39">
        <v>0</v>
      </c>
      <c r="T29" s="39">
        <v>1.3729166666666667E-2</v>
      </c>
      <c r="U29" s="1">
        <v>7.85</v>
      </c>
      <c r="V29" s="1" t="s">
        <v>763</v>
      </c>
      <c r="W29" s="39">
        <v>0</v>
      </c>
      <c r="X29" s="2">
        <v>42441</v>
      </c>
      <c r="Y29" s="1">
        <v>43.14</v>
      </c>
      <c r="Z29" s="1" t="s">
        <v>729</v>
      </c>
      <c r="AA29" s="1" t="s">
        <v>730</v>
      </c>
      <c r="AB29" s="1" t="s">
        <v>745</v>
      </c>
      <c r="AC29" s="1" t="s">
        <v>737</v>
      </c>
      <c r="AD29" s="1" t="s">
        <v>757</v>
      </c>
      <c r="AE29" s="1">
        <v>0</v>
      </c>
      <c r="AF29" s="1">
        <v>0</v>
      </c>
      <c r="AG29" s="1">
        <v>0</v>
      </c>
      <c r="AH29" s="1">
        <v>0</v>
      </c>
      <c r="AI29" s="1">
        <v>0</v>
      </c>
      <c r="AJ29" s="1">
        <v>0</v>
      </c>
      <c r="AK29" s="1">
        <v>0</v>
      </c>
      <c r="AL29" s="1">
        <v>0</v>
      </c>
      <c r="AM29" s="1">
        <v>0</v>
      </c>
      <c r="AN29" s="1">
        <v>0</v>
      </c>
      <c r="AO29" s="1">
        <v>1</v>
      </c>
      <c r="AP29" s="1">
        <v>0</v>
      </c>
      <c r="AQ29" s="1">
        <v>1</v>
      </c>
      <c r="AR29" s="1">
        <v>1</v>
      </c>
      <c r="AS29" s="1">
        <v>0</v>
      </c>
      <c r="AT29" s="1">
        <v>0</v>
      </c>
      <c r="AU29" s="1">
        <v>1</v>
      </c>
      <c r="AV29" s="1">
        <v>0</v>
      </c>
      <c r="AW29" s="1">
        <v>0</v>
      </c>
      <c r="AX29" s="1">
        <v>0</v>
      </c>
      <c r="AY29" s="1">
        <v>0</v>
      </c>
      <c r="AZ29" s="1">
        <v>0</v>
      </c>
      <c r="BA29" s="1">
        <v>0</v>
      </c>
      <c r="BB29" s="1">
        <v>0</v>
      </c>
      <c r="BC29" s="1">
        <v>0</v>
      </c>
      <c r="BD29" s="1">
        <v>0</v>
      </c>
      <c r="BE29" s="1">
        <v>0</v>
      </c>
      <c r="BF29" s="1">
        <v>0</v>
      </c>
      <c r="BG29" s="1">
        <v>0</v>
      </c>
      <c r="BH29" s="1">
        <f>SUM(Sdata10[[#This Row],[Baby Food]:[Spices]])</f>
        <v>4</v>
      </c>
    </row>
    <row r="30" spans="1:60" x14ac:dyDescent="0.35">
      <c r="A30" s="1" t="s">
        <v>105</v>
      </c>
      <c r="B30" s="1" t="s">
        <v>106</v>
      </c>
      <c r="C30" s="1" t="s">
        <v>18</v>
      </c>
      <c r="D30" s="1" t="s">
        <v>107</v>
      </c>
      <c r="E30" s="1" t="s">
        <v>108</v>
      </c>
      <c r="F30" s="1" t="s">
        <v>109</v>
      </c>
      <c r="G30" s="1" t="s">
        <v>72</v>
      </c>
      <c r="H30" s="1">
        <v>87109</v>
      </c>
      <c r="I30" s="1" t="s">
        <v>110</v>
      </c>
      <c r="J30" s="1" t="s">
        <v>111</v>
      </c>
      <c r="K30" s="1" t="s">
        <v>112</v>
      </c>
      <c r="L30" s="1" t="s">
        <v>113</v>
      </c>
      <c r="M30" s="1" t="s">
        <v>48</v>
      </c>
      <c r="N30" s="3">
        <v>176000000000000</v>
      </c>
      <c r="O30" s="3">
        <v>340232000000000</v>
      </c>
      <c r="P30" s="1">
        <v>10051</v>
      </c>
      <c r="Q30" s="1">
        <v>47</v>
      </c>
      <c r="R30" s="1">
        <v>5296</v>
      </c>
      <c r="S30" s="39">
        <v>0</v>
      </c>
      <c r="T30" s="39">
        <v>3.0747685185185183E-2</v>
      </c>
      <c r="U30" s="1">
        <v>48.52</v>
      </c>
      <c r="V30" s="1" t="s">
        <v>764</v>
      </c>
      <c r="W30" s="39">
        <v>0</v>
      </c>
      <c r="X30" s="2">
        <v>42724</v>
      </c>
      <c r="Y30" s="1">
        <v>27.45</v>
      </c>
      <c r="Z30" s="1" t="s">
        <v>729</v>
      </c>
      <c r="AA30" s="1" t="s">
        <v>730</v>
      </c>
      <c r="AB30" s="1" t="s">
        <v>745</v>
      </c>
      <c r="AC30" s="1" t="s">
        <v>737</v>
      </c>
      <c r="AD30" s="1" t="s">
        <v>757</v>
      </c>
      <c r="AE30" s="1">
        <v>0</v>
      </c>
      <c r="AF30" s="1">
        <v>0</v>
      </c>
      <c r="AG30" s="1">
        <v>0</v>
      </c>
      <c r="AH30" s="1">
        <v>0</v>
      </c>
      <c r="AI30" s="1">
        <v>0</v>
      </c>
      <c r="AJ30" s="1">
        <v>0</v>
      </c>
      <c r="AK30" s="1">
        <v>0</v>
      </c>
      <c r="AL30" s="1">
        <v>0</v>
      </c>
      <c r="AM30" s="1">
        <v>0</v>
      </c>
      <c r="AN30" s="1">
        <v>0</v>
      </c>
      <c r="AO30" s="1">
        <v>1</v>
      </c>
      <c r="AP30" s="1">
        <v>0</v>
      </c>
      <c r="AQ30" s="1">
        <v>1</v>
      </c>
      <c r="AR30" s="1">
        <v>1</v>
      </c>
      <c r="AS30" s="1">
        <v>0</v>
      </c>
      <c r="AT30" s="1">
        <v>0</v>
      </c>
      <c r="AU30" s="1">
        <v>1</v>
      </c>
      <c r="AV30" s="1">
        <v>0</v>
      </c>
      <c r="AW30" s="1">
        <v>0</v>
      </c>
      <c r="AX30" s="1">
        <v>0</v>
      </c>
      <c r="AY30" s="1">
        <v>1</v>
      </c>
      <c r="AZ30" s="1">
        <v>0</v>
      </c>
      <c r="BA30" s="1">
        <v>0</v>
      </c>
      <c r="BB30" s="1">
        <v>0</v>
      </c>
      <c r="BC30" s="1">
        <v>0</v>
      </c>
      <c r="BD30" s="1">
        <v>0</v>
      </c>
      <c r="BE30" s="1">
        <v>0</v>
      </c>
      <c r="BF30" s="1">
        <v>0</v>
      </c>
      <c r="BG30" s="1">
        <v>0</v>
      </c>
      <c r="BH30" s="1">
        <f>SUM(Sdata10[[#This Row],[Baby Food]:[Spices]])</f>
        <v>5</v>
      </c>
    </row>
    <row r="31" spans="1:60" x14ac:dyDescent="0.35">
      <c r="A31" s="1" t="s">
        <v>105</v>
      </c>
      <c r="B31" s="1" t="s">
        <v>106</v>
      </c>
      <c r="C31" s="1" t="s">
        <v>18</v>
      </c>
      <c r="D31" s="1" t="s">
        <v>107</v>
      </c>
      <c r="E31" s="1" t="s">
        <v>108</v>
      </c>
      <c r="F31" s="1" t="s">
        <v>109</v>
      </c>
      <c r="G31" s="1" t="s">
        <v>72</v>
      </c>
      <c r="H31" s="1">
        <v>87109</v>
      </c>
      <c r="I31" s="1" t="s">
        <v>110</v>
      </c>
      <c r="J31" s="1" t="s">
        <v>111</v>
      </c>
      <c r="K31" s="1" t="s">
        <v>112</v>
      </c>
      <c r="L31" s="1" t="s">
        <v>113</v>
      </c>
      <c r="M31" s="1" t="s">
        <v>48</v>
      </c>
      <c r="N31" s="3">
        <v>176000000000000</v>
      </c>
      <c r="O31" s="3">
        <v>345077000000000</v>
      </c>
      <c r="P31" s="1">
        <v>10051</v>
      </c>
      <c r="Q31" s="1">
        <v>47</v>
      </c>
      <c r="R31" s="1">
        <v>5312</v>
      </c>
      <c r="S31" s="39">
        <v>0</v>
      </c>
      <c r="T31" s="39">
        <v>5.2824074074074067E-3</v>
      </c>
      <c r="U31" s="1">
        <v>17.600000000000001</v>
      </c>
      <c r="V31" s="1" t="s">
        <v>115</v>
      </c>
      <c r="W31" s="39">
        <v>0</v>
      </c>
      <c r="X31" s="2">
        <v>42376</v>
      </c>
      <c r="Y31" s="1">
        <v>27.45</v>
      </c>
      <c r="Z31" s="1" t="s">
        <v>729</v>
      </c>
      <c r="AA31" s="1" t="s">
        <v>730</v>
      </c>
      <c r="AB31" s="1" t="s">
        <v>745</v>
      </c>
      <c r="AC31" s="1" t="s">
        <v>737</v>
      </c>
      <c r="AD31" s="1" t="s">
        <v>757</v>
      </c>
      <c r="AE31" s="1">
        <v>0</v>
      </c>
      <c r="AF31" s="1">
        <v>0</v>
      </c>
      <c r="AG31" s="1">
        <v>0</v>
      </c>
      <c r="AH31" s="1">
        <v>0</v>
      </c>
      <c r="AI31" s="1">
        <v>0</v>
      </c>
      <c r="AJ31" s="1">
        <v>0</v>
      </c>
      <c r="AK31" s="1">
        <v>0</v>
      </c>
      <c r="AL31" s="1">
        <v>0</v>
      </c>
      <c r="AM31" s="1">
        <v>0</v>
      </c>
      <c r="AN31" s="1">
        <v>0</v>
      </c>
      <c r="AO31" s="1">
        <v>1</v>
      </c>
      <c r="AP31" s="1">
        <v>0</v>
      </c>
      <c r="AQ31" s="1">
        <v>1</v>
      </c>
      <c r="AR31" s="1">
        <v>1</v>
      </c>
      <c r="AS31" s="1">
        <v>0</v>
      </c>
      <c r="AT31" s="1">
        <v>0</v>
      </c>
      <c r="AU31" s="1">
        <v>1</v>
      </c>
      <c r="AV31" s="1">
        <v>0</v>
      </c>
      <c r="AW31" s="1">
        <v>0</v>
      </c>
      <c r="AX31" s="1">
        <v>0</v>
      </c>
      <c r="AY31" s="1">
        <v>0</v>
      </c>
      <c r="AZ31" s="1">
        <v>0</v>
      </c>
      <c r="BA31" s="1">
        <v>0</v>
      </c>
      <c r="BB31" s="1">
        <v>0</v>
      </c>
      <c r="BC31" s="1">
        <v>0</v>
      </c>
      <c r="BD31" s="1">
        <v>0</v>
      </c>
      <c r="BE31" s="1">
        <v>0</v>
      </c>
      <c r="BF31" s="1">
        <v>0</v>
      </c>
      <c r="BG31" s="1">
        <v>0</v>
      </c>
      <c r="BH31" s="1">
        <f>SUM(Sdata10[[#This Row],[Baby Food]:[Spices]])</f>
        <v>4</v>
      </c>
    </row>
    <row r="32" spans="1:60" x14ac:dyDescent="0.35">
      <c r="A32" s="1" t="s">
        <v>105</v>
      </c>
      <c r="B32" s="1" t="s">
        <v>106</v>
      </c>
      <c r="C32" s="1" t="s">
        <v>18</v>
      </c>
      <c r="D32" s="1" t="s">
        <v>107</v>
      </c>
      <c r="E32" s="1" t="s">
        <v>108</v>
      </c>
      <c r="F32" s="1" t="s">
        <v>109</v>
      </c>
      <c r="G32" s="1" t="s">
        <v>72</v>
      </c>
      <c r="H32" s="1">
        <v>87109</v>
      </c>
      <c r="I32" s="1" t="s">
        <v>110</v>
      </c>
      <c r="J32" s="1" t="s">
        <v>111</v>
      </c>
      <c r="K32" s="1" t="s">
        <v>112</v>
      </c>
      <c r="L32" s="1" t="s">
        <v>113</v>
      </c>
      <c r="M32" s="1" t="s">
        <v>48</v>
      </c>
      <c r="N32" s="3">
        <v>176000000000000</v>
      </c>
      <c r="O32" s="3">
        <v>377264000000000</v>
      </c>
      <c r="P32" s="1">
        <v>10051</v>
      </c>
      <c r="Q32" s="1">
        <v>47</v>
      </c>
      <c r="R32" s="1">
        <v>6481</v>
      </c>
      <c r="S32" s="39">
        <v>0</v>
      </c>
      <c r="T32" s="39">
        <v>2.2744212962962963E-2</v>
      </c>
      <c r="U32" s="1">
        <v>17.87</v>
      </c>
      <c r="V32" s="1" t="s">
        <v>765</v>
      </c>
      <c r="W32" s="39">
        <v>0</v>
      </c>
      <c r="X32" s="2">
        <v>42536</v>
      </c>
      <c r="Y32" s="1">
        <v>28.6</v>
      </c>
      <c r="Z32" s="1" t="s">
        <v>748</v>
      </c>
      <c r="AA32" s="1" t="s">
        <v>730</v>
      </c>
      <c r="AB32" s="1" t="s">
        <v>745</v>
      </c>
      <c r="AC32" s="1" t="s">
        <v>737</v>
      </c>
      <c r="AD32" s="1" t="s">
        <v>757</v>
      </c>
      <c r="AE32" s="1">
        <v>0</v>
      </c>
      <c r="AF32" s="1">
        <v>0</v>
      </c>
      <c r="AG32" s="1">
        <v>0</v>
      </c>
      <c r="AH32" s="1">
        <v>0</v>
      </c>
      <c r="AI32" s="1">
        <v>0</v>
      </c>
      <c r="AJ32" s="1">
        <v>0</v>
      </c>
      <c r="AK32" s="1">
        <v>0</v>
      </c>
      <c r="AL32" s="1">
        <v>0</v>
      </c>
      <c r="AM32" s="1">
        <v>0</v>
      </c>
      <c r="AN32" s="1">
        <v>0</v>
      </c>
      <c r="AO32" s="1">
        <v>1</v>
      </c>
      <c r="AP32" s="1">
        <v>0</v>
      </c>
      <c r="AQ32" s="1">
        <v>0</v>
      </c>
      <c r="AR32" s="1">
        <v>0</v>
      </c>
      <c r="AS32" s="1">
        <v>0</v>
      </c>
      <c r="AT32" s="1">
        <v>0</v>
      </c>
      <c r="AU32" s="1">
        <v>0</v>
      </c>
      <c r="AV32" s="1">
        <v>0</v>
      </c>
      <c r="AW32" s="1">
        <v>0</v>
      </c>
      <c r="AX32" s="1">
        <v>0</v>
      </c>
      <c r="AY32" s="1">
        <v>0</v>
      </c>
      <c r="AZ32" s="1">
        <v>0</v>
      </c>
      <c r="BA32" s="1">
        <v>0</v>
      </c>
      <c r="BB32" s="1">
        <v>0</v>
      </c>
      <c r="BC32" s="1">
        <v>0</v>
      </c>
      <c r="BD32" s="1">
        <v>0</v>
      </c>
      <c r="BE32" s="1">
        <v>0</v>
      </c>
      <c r="BF32" s="1">
        <v>0</v>
      </c>
      <c r="BG32" s="1">
        <v>0</v>
      </c>
      <c r="BH32" s="1">
        <f>SUM(Sdata10[[#This Row],[Baby Food]:[Spices]])</f>
        <v>1</v>
      </c>
    </row>
    <row r="33" spans="1:60" x14ac:dyDescent="0.35">
      <c r="A33" s="1" t="s">
        <v>105</v>
      </c>
      <c r="B33" s="1" t="s">
        <v>106</v>
      </c>
      <c r="C33" s="1" t="s">
        <v>18</v>
      </c>
      <c r="D33" s="1" t="s">
        <v>107</v>
      </c>
      <c r="E33" s="1" t="s">
        <v>108</v>
      </c>
      <c r="F33" s="1" t="s">
        <v>109</v>
      </c>
      <c r="G33" s="1" t="s">
        <v>72</v>
      </c>
      <c r="H33" s="1">
        <v>87109</v>
      </c>
      <c r="I33" s="1" t="s">
        <v>110</v>
      </c>
      <c r="J33" s="1" t="s">
        <v>111</v>
      </c>
      <c r="K33" s="1" t="s">
        <v>112</v>
      </c>
      <c r="L33" s="1" t="s">
        <v>113</v>
      </c>
      <c r="M33" s="1" t="s">
        <v>48</v>
      </c>
      <c r="N33" s="3">
        <v>176000000000000</v>
      </c>
      <c r="O33" s="3">
        <v>374980000000000</v>
      </c>
      <c r="P33" s="1">
        <v>10051</v>
      </c>
      <c r="Q33" s="1">
        <v>47</v>
      </c>
      <c r="R33" s="1">
        <v>6487</v>
      </c>
      <c r="S33" s="39">
        <v>0</v>
      </c>
      <c r="T33" s="39">
        <v>3.0493055555555551E-2</v>
      </c>
      <c r="U33" s="1">
        <v>17.87</v>
      </c>
      <c r="V33" s="1" t="s">
        <v>116</v>
      </c>
      <c r="W33" s="39">
        <v>0</v>
      </c>
      <c r="X33" s="2">
        <v>42716</v>
      </c>
      <c r="Y33" s="1">
        <v>42.24</v>
      </c>
      <c r="Z33" s="1" t="s">
        <v>729</v>
      </c>
      <c r="AA33" s="1" t="s">
        <v>730</v>
      </c>
      <c r="AB33" s="1" t="s">
        <v>745</v>
      </c>
      <c r="AC33" s="1" t="s">
        <v>737</v>
      </c>
      <c r="AD33" s="1" t="s">
        <v>757</v>
      </c>
      <c r="AE33" s="1">
        <v>0</v>
      </c>
      <c r="AF33" s="1">
        <v>1</v>
      </c>
      <c r="AG33" s="1">
        <v>0</v>
      </c>
      <c r="AH33" s="1">
        <v>0</v>
      </c>
      <c r="AI33" s="1">
        <v>0</v>
      </c>
      <c r="AJ33" s="1">
        <v>0</v>
      </c>
      <c r="AK33" s="1">
        <v>0</v>
      </c>
      <c r="AL33" s="1">
        <v>0</v>
      </c>
      <c r="AM33" s="1">
        <v>0</v>
      </c>
      <c r="AN33" s="1">
        <v>0</v>
      </c>
      <c r="AO33" s="1">
        <v>0</v>
      </c>
      <c r="AP33" s="1">
        <v>0</v>
      </c>
      <c r="AQ33" s="1">
        <v>0</v>
      </c>
      <c r="AR33" s="1">
        <v>0</v>
      </c>
      <c r="AS33" s="1">
        <v>0</v>
      </c>
      <c r="AT33" s="1">
        <v>0</v>
      </c>
      <c r="AU33" s="1">
        <v>0</v>
      </c>
      <c r="AV33" s="1">
        <v>0</v>
      </c>
      <c r="AW33" s="1">
        <v>0</v>
      </c>
      <c r="AX33" s="1">
        <v>0</v>
      </c>
      <c r="AY33" s="1">
        <v>0</v>
      </c>
      <c r="AZ33" s="1">
        <v>0</v>
      </c>
      <c r="BA33" s="1">
        <v>0</v>
      </c>
      <c r="BB33" s="1">
        <v>0</v>
      </c>
      <c r="BC33" s="1">
        <v>0</v>
      </c>
      <c r="BD33" s="1">
        <v>0</v>
      </c>
      <c r="BE33" s="1">
        <v>0</v>
      </c>
      <c r="BF33" s="1">
        <v>0</v>
      </c>
      <c r="BG33" s="1">
        <v>0</v>
      </c>
      <c r="BH33" s="1">
        <f>SUM(Sdata10[[#This Row],[Baby Food]:[Spices]])</f>
        <v>1</v>
      </c>
    </row>
    <row r="34" spans="1:60" x14ac:dyDescent="0.35">
      <c r="A34" s="1" t="s">
        <v>105</v>
      </c>
      <c r="B34" s="1" t="s">
        <v>106</v>
      </c>
      <c r="C34" s="1" t="s">
        <v>18</v>
      </c>
      <c r="D34" s="1" t="s">
        <v>107</v>
      </c>
      <c r="E34" s="1" t="s">
        <v>108</v>
      </c>
      <c r="F34" s="1" t="s">
        <v>109</v>
      </c>
      <c r="G34" s="1" t="s">
        <v>72</v>
      </c>
      <c r="H34" s="1">
        <v>87109</v>
      </c>
      <c r="I34" s="1" t="s">
        <v>110</v>
      </c>
      <c r="J34" s="1" t="s">
        <v>111</v>
      </c>
      <c r="K34" s="1" t="s">
        <v>112</v>
      </c>
      <c r="L34" s="1" t="s">
        <v>113</v>
      </c>
      <c r="M34" s="1" t="s">
        <v>48</v>
      </c>
      <c r="N34" s="3">
        <v>176000000000000</v>
      </c>
      <c r="O34" s="3">
        <v>343230000000000</v>
      </c>
      <c r="P34" s="1">
        <v>10051</v>
      </c>
      <c r="Q34" s="1">
        <v>47</v>
      </c>
      <c r="R34" s="1">
        <v>7945</v>
      </c>
      <c r="S34" s="39">
        <v>0</v>
      </c>
      <c r="T34" s="39">
        <v>3.3247685185185186E-2</v>
      </c>
      <c r="U34" s="1">
        <v>21.97</v>
      </c>
      <c r="V34" s="1" t="s">
        <v>766</v>
      </c>
      <c r="W34" s="39">
        <v>0</v>
      </c>
      <c r="X34" s="2">
        <v>42485</v>
      </c>
      <c r="Y34" s="1">
        <v>8.0399999999999991</v>
      </c>
      <c r="Z34" s="1" t="s">
        <v>751</v>
      </c>
      <c r="AA34" s="1" t="s">
        <v>730</v>
      </c>
      <c r="AB34" s="1" t="s">
        <v>745</v>
      </c>
      <c r="AC34" s="1" t="s">
        <v>737</v>
      </c>
      <c r="AD34" s="1" t="s">
        <v>757</v>
      </c>
      <c r="AE34" s="1">
        <v>0</v>
      </c>
      <c r="AF34" s="1">
        <v>0</v>
      </c>
      <c r="AG34" s="1">
        <v>0</v>
      </c>
      <c r="AH34" s="1">
        <v>0</v>
      </c>
      <c r="AI34" s="1">
        <v>0</v>
      </c>
      <c r="AJ34" s="1">
        <v>0</v>
      </c>
      <c r="AK34" s="1">
        <v>0</v>
      </c>
      <c r="AL34" s="1">
        <v>0</v>
      </c>
      <c r="AM34" s="1">
        <v>0</v>
      </c>
      <c r="AN34" s="1">
        <v>0</v>
      </c>
      <c r="AO34" s="1">
        <v>1</v>
      </c>
      <c r="AP34" s="1">
        <v>0</v>
      </c>
      <c r="AQ34" s="1">
        <v>0</v>
      </c>
      <c r="AR34" s="1">
        <v>1</v>
      </c>
      <c r="AS34" s="1">
        <v>0</v>
      </c>
      <c r="AT34" s="1">
        <v>0</v>
      </c>
      <c r="AU34" s="1">
        <v>0</v>
      </c>
      <c r="AV34" s="1">
        <v>0</v>
      </c>
      <c r="AW34" s="1">
        <v>0</v>
      </c>
      <c r="AX34" s="1">
        <v>0</v>
      </c>
      <c r="AY34" s="1">
        <v>0</v>
      </c>
      <c r="AZ34" s="1">
        <v>0</v>
      </c>
      <c r="BA34" s="1">
        <v>0</v>
      </c>
      <c r="BB34" s="1">
        <v>0</v>
      </c>
      <c r="BC34" s="1">
        <v>0</v>
      </c>
      <c r="BD34" s="1">
        <v>0</v>
      </c>
      <c r="BE34" s="1">
        <v>0</v>
      </c>
      <c r="BF34" s="1">
        <v>0</v>
      </c>
      <c r="BG34" s="1">
        <v>0</v>
      </c>
      <c r="BH34" s="1">
        <f>SUM(Sdata10[[#This Row],[Baby Food]:[Spices]])</f>
        <v>2</v>
      </c>
    </row>
    <row r="35" spans="1:60" x14ac:dyDescent="0.35">
      <c r="A35" s="1" t="s">
        <v>117</v>
      </c>
      <c r="B35" s="1" t="s">
        <v>118</v>
      </c>
      <c r="C35" s="1" t="s">
        <v>81</v>
      </c>
      <c r="D35" s="1" t="s">
        <v>119</v>
      </c>
      <c r="E35" s="1" t="s">
        <v>120</v>
      </c>
      <c r="F35" s="1"/>
      <c r="G35" s="1" t="s">
        <v>54</v>
      </c>
      <c r="H35" s="1">
        <v>3728</v>
      </c>
      <c r="I35" s="1" t="s">
        <v>121</v>
      </c>
      <c r="J35" s="1" t="s">
        <v>122</v>
      </c>
      <c r="K35" s="1" t="s">
        <v>123</v>
      </c>
      <c r="L35" s="1" t="s">
        <v>124</v>
      </c>
      <c r="M35" s="1" t="s">
        <v>22</v>
      </c>
      <c r="N35" s="1" t="s">
        <v>125</v>
      </c>
      <c r="O35" s="3">
        <v>36050000000000</v>
      </c>
      <c r="P35" s="1">
        <v>10055</v>
      </c>
      <c r="Q35" s="1">
        <v>24</v>
      </c>
      <c r="R35" s="1">
        <v>925</v>
      </c>
      <c r="S35" s="39">
        <v>0</v>
      </c>
      <c r="T35" s="39">
        <v>3.3247685185185186E-2</v>
      </c>
      <c r="U35" s="1">
        <v>19.25</v>
      </c>
      <c r="V35" s="1" t="s">
        <v>767</v>
      </c>
      <c r="W35" s="39">
        <v>0</v>
      </c>
      <c r="X35" s="2">
        <v>42485</v>
      </c>
      <c r="Y35" s="1">
        <v>32.11</v>
      </c>
      <c r="Z35" s="1" t="s">
        <v>751</v>
      </c>
      <c r="AA35" s="1" t="s">
        <v>730</v>
      </c>
      <c r="AB35" s="1" t="s">
        <v>740</v>
      </c>
      <c r="AC35" s="1" t="s">
        <v>737</v>
      </c>
      <c r="AD35" s="1" t="s">
        <v>733</v>
      </c>
      <c r="AE35" s="1">
        <v>0</v>
      </c>
      <c r="AF35" s="1">
        <v>0</v>
      </c>
      <c r="AG35" s="1">
        <v>0</v>
      </c>
      <c r="AH35" s="1">
        <v>0</v>
      </c>
      <c r="AI35" s="1">
        <v>0</v>
      </c>
      <c r="AJ35" s="1">
        <v>0</v>
      </c>
      <c r="AK35" s="1">
        <v>0</v>
      </c>
      <c r="AL35" s="1">
        <v>0</v>
      </c>
      <c r="AM35" s="1">
        <v>0</v>
      </c>
      <c r="AN35" s="1">
        <v>0</v>
      </c>
      <c r="AO35" s="1">
        <v>1</v>
      </c>
      <c r="AP35" s="1">
        <v>0</v>
      </c>
      <c r="AQ35" s="1">
        <v>1</v>
      </c>
      <c r="AR35" s="1">
        <v>1</v>
      </c>
      <c r="AS35" s="1">
        <v>0</v>
      </c>
      <c r="AT35" s="1">
        <v>0</v>
      </c>
      <c r="AU35" s="1">
        <v>1</v>
      </c>
      <c r="AV35" s="1">
        <v>0</v>
      </c>
      <c r="AW35" s="1">
        <v>0</v>
      </c>
      <c r="AX35" s="1">
        <v>0</v>
      </c>
      <c r="AY35" s="1">
        <v>0</v>
      </c>
      <c r="AZ35" s="1">
        <v>0</v>
      </c>
      <c r="BA35" s="1">
        <v>0</v>
      </c>
      <c r="BB35" s="1">
        <v>0</v>
      </c>
      <c r="BC35" s="1">
        <v>0</v>
      </c>
      <c r="BD35" s="1">
        <v>0</v>
      </c>
      <c r="BE35" s="1">
        <v>0</v>
      </c>
      <c r="BF35" s="1">
        <v>0</v>
      </c>
      <c r="BG35" s="1">
        <v>0</v>
      </c>
      <c r="BH35" s="1">
        <f>SUM(Sdata10[[#This Row],[Baby Food]:[Spices]])</f>
        <v>4</v>
      </c>
    </row>
    <row r="36" spans="1:60" x14ac:dyDescent="0.35">
      <c r="A36" s="1" t="s">
        <v>117</v>
      </c>
      <c r="B36" s="1" t="s">
        <v>118</v>
      </c>
      <c r="C36" s="1" t="s">
        <v>81</v>
      </c>
      <c r="D36" s="1" t="s">
        <v>119</v>
      </c>
      <c r="E36" s="1" t="s">
        <v>120</v>
      </c>
      <c r="F36" s="1"/>
      <c r="G36" s="1" t="s">
        <v>54</v>
      </c>
      <c r="H36" s="1">
        <v>3728</v>
      </c>
      <c r="I36" s="1" t="s">
        <v>121</v>
      </c>
      <c r="J36" s="1" t="s">
        <v>122</v>
      </c>
      <c r="K36" s="1" t="s">
        <v>123</v>
      </c>
      <c r="L36" s="1" t="s">
        <v>124</v>
      </c>
      <c r="M36" s="1" t="s">
        <v>22</v>
      </c>
      <c r="N36" s="1" t="s">
        <v>125</v>
      </c>
      <c r="O36" s="3">
        <v>36424900000000</v>
      </c>
      <c r="P36" s="1">
        <v>10055</v>
      </c>
      <c r="Q36" s="1">
        <v>24</v>
      </c>
      <c r="R36" s="1">
        <v>1282</v>
      </c>
      <c r="S36" s="39">
        <v>0</v>
      </c>
      <c r="T36" s="39">
        <v>3.3247685185185186E-2</v>
      </c>
      <c r="U36" s="1">
        <v>23.37</v>
      </c>
      <c r="V36" s="1" t="s">
        <v>767</v>
      </c>
      <c r="W36" s="39">
        <v>0</v>
      </c>
      <c r="X36" s="2">
        <v>42485</v>
      </c>
      <c r="Y36" s="1">
        <v>223.31</v>
      </c>
      <c r="Z36" s="1" t="s">
        <v>729</v>
      </c>
      <c r="AA36" s="1" t="s">
        <v>730</v>
      </c>
      <c r="AB36" s="1" t="s">
        <v>740</v>
      </c>
      <c r="AC36" s="1" t="s">
        <v>741</v>
      </c>
      <c r="AD36" s="1" t="s">
        <v>733</v>
      </c>
      <c r="AE36" s="1">
        <v>0</v>
      </c>
      <c r="AF36" s="1">
        <v>0</v>
      </c>
      <c r="AG36" s="1">
        <v>0</v>
      </c>
      <c r="AH36" s="1">
        <v>0</v>
      </c>
      <c r="AI36" s="1">
        <v>0</v>
      </c>
      <c r="AJ36" s="1">
        <v>0</v>
      </c>
      <c r="AK36" s="1">
        <v>0</v>
      </c>
      <c r="AL36" s="1">
        <v>0</v>
      </c>
      <c r="AM36" s="1">
        <v>0</v>
      </c>
      <c r="AN36" s="1">
        <v>1</v>
      </c>
      <c r="AO36" s="1">
        <v>0</v>
      </c>
      <c r="AP36" s="1">
        <v>0</v>
      </c>
      <c r="AQ36" s="1">
        <v>0</v>
      </c>
      <c r="AR36" s="1">
        <v>0</v>
      </c>
      <c r="AS36" s="1">
        <v>0</v>
      </c>
      <c r="AT36" s="1">
        <v>0</v>
      </c>
      <c r="AU36" s="1">
        <v>0</v>
      </c>
      <c r="AV36" s="1">
        <v>1</v>
      </c>
      <c r="AW36" s="1">
        <v>0</v>
      </c>
      <c r="AX36" s="1">
        <v>0</v>
      </c>
      <c r="AY36" s="1">
        <v>0</v>
      </c>
      <c r="AZ36" s="1">
        <v>0</v>
      </c>
      <c r="BA36" s="1">
        <v>0</v>
      </c>
      <c r="BB36" s="1">
        <v>0</v>
      </c>
      <c r="BC36" s="1">
        <v>0</v>
      </c>
      <c r="BD36" s="1">
        <v>1</v>
      </c>
      <c r="BE36" s="1">
        <v>0</v>
      </c>
      <c r="BF36" s="1">
        <v>1</v>
      </c>
      <c r="BG36" s="1">
        <v>1</v>
      </c>
      <c r="BH36" s="1">
        <f>SUM(Sdata10[[#This Row],[Baby Food]:[Spices]])</f>
        <v>5</v>
      </c>
    </row>
    <row r="37" spans="1:60" x14ac:dyDescent="0.35">
      <c r="A37" s="1" t="s">
        <v>117</v>
      </c>
      <c r="B37" s="1" t="s">
        <v>118</v>
      </c>
      <c r="C37" s="1" t="s">
        <v>81</v>
      </c>
      <c r="D37" s="1" t="s">
        <v>119</v>
      </c>
      <c r="E37" s="1" t="s">
        <v>120</v>
      </c>
      <c r="F37" s="1"/>
      <c r="G37" s="1" t="s">
        <v>54</v>
      </c>
      <c r="H37" s="1">
        <v>3728</v>
      </c>
      <c r="I37" s="1" t="s">
        <v>121</v>
      </c>
      <c r="J37" s="1" t="s">
        <v>122</v>
      </c>
      <c r="K37" s="1" t="s">
        <v>123</v>
      </c>
      <c r="L37" s="1" t="s">
        <v>124</v>
      </c>
      <c r="M37" s="1" t="s">
        <v>22</v>
      </c>
      <c r="N37" s="1" t="s">
        <v>125</v>
      </c>
      <c r="O37" s="3">
        <v>36295300000000</v>
      </c>
      <c r="P37" s="1">
        <v>10055</v>
      </c>
      <c r="Q37" s="1">
        <v>24</v>
      </c>
      <c r="R37" s="1">
        <v>4950</v>
      </c>
      <c r="S37" s="39">
        <v>0</v>
      </c>
      <c r="T37" s="39">
        <v>3.0493055555555551E-2</v>
      </c>
      <c r="U37" s="1">
        <v>18.45</v>
      </c>
      <c r="V37" s="1" t="s">
        <v>126</v>
      </c>
      <c r="W37" s="39">
        <v>0</v>
      </c>
      <c r="X37" s="2">
        <v>42670</v>
      </c>
      <c r="Y37" s="1">
        <v>129.77000000000001</v>
      </c>
      <c r="Z37" s="1" t="s">
        <v>729</v>
      </c>
      <c r="AA37" s="1" t="s">
        <v>730</v>
      </c>
      <c r="AB37" s="1" t="s">
        <v>740</v>
      </c>
      <c r="AC37" s="1" t="s">
        <v>732</v>
      </c>
      <c r="AD37" s="1" t="s">
        <v>733</v>
      </c>
      <c r="AE37" s="1">
        <v>1</v>
      </c>
      <c r="AF37" s="1">
        <v>0</v>
      </c>
      <c r="AG37" s="1">
        <v>1</v>
      </c>
      <c r="AH37" s="1">
        <v>0</v>
      </c>
      <c r="AI37" s="1">
        <v>0</v>
      </c>
      <c r="AJ37" s="1">
        <v>0</v>
      </c>
      <c r="AK37" s="1">
        <v>0</v>
      </c>
      <c r="AL37" s="1">
        <v>0</v>
      </c>
      <c r="AM37" s="1">
        <v>0</v>
      </c>
      <c r="AN37" s="1">
        <v>0</v>
      </c>
      <c r="AO37" s="1">
        <v>0</v>
      </c>
      <c r="AP37" s="1">
        <v>0</v>
      </c>
      <c r="AQ37" s="1">
        <v>0</v>
      </c>
      <c r="AR37" s="1">
        <v>0</v>
      </c>
      <c r="AS37" s="1">
        <v>0</v>
      </c>
      <c r="AT37" s="1">
        <v>0</v>
      </c>
      <c r="AU37" s="1">
        <v>0</v>
      </c>
      <c r="AV37" s="1">
        <v>0</v>
      </c>
      <c r="AW37" s="1">
        <v>0</v>
      </c>
      <c r="AX37" s="1">
        <v>0</v>
      </c>
      <c r="AY37" s="1">
        <v>1</v>
      </c>
      <c r="AZ37" s="1">
        <v>0</v>
      </c>
      <c r="BA37" s="1">
        <v>0</v>
      </c>
      <c r="BB37" s="1">
        <v>0</v>
      </c>
      <c r="BC37" s="1">
        <v>1</v>
      </c>
      <c r="BD37" s="1">
        <v>0</v>
      </c>
      <c r="BE37" s="1">
        <v>0</v>
      </c>
      <c r="BF37" s="1">
        <v>0</v>
      </c>
      <c r="BG37" s="1">
        <v>0</v>
      </c>
      <c r="BH37" s="1">
        <f>SUM(Sdata10[[#This Row],[Baby Food]:[Spices]])</f>
        <v>4</v>
      </c>
    </row>
    <row r="38" spans="1:60" x14ac:dyDescent="0.35">
      <c r="A38" s="1" t="s">
        <v>127</v>
      </c>
      <c r="B38" s="1" t="s">
        <v>128</v>
      </c>
      <c r="C38" s="1" t="s">
        <v>18</v>
      </c>
      <c r="D38" s="1" t="s">
        <v>129</v>
      </c>
      <c r="E38" s="1" t="s">
        <v>130</v>
      </c>
      <c r="F38" s="1"/>
      <c r="G38" s="1" t="s">
        <v>54</v>
      </c>
      <c r="H38" s="1">
        <v>37340</v>
      </c>
      <c r="I38" s="1" t="s">
        <v>131</v>
      </c>
      <c r="J38" s="1" t="s">
        <v>132</v>
      </c>
      <c r="K38" s="1" t="s">
        <v>38</v>
      </c>
      <c r="L38" s="1" t="s">
        <v>133</v>
      </c>
      <c r="M38" s="1" t="s">
        <v>48</v>
      </c>
      <c r="N38" s="3">
        <v>210000000000000</v>
      </c>
      <c r="O38" s="3">
        <v>4621260000000000</v>
      </c>
      <c r="P38" s="1">
        <v>10059</v>
      </c>
      <c r="Q38" s="1" t="s">
        <v>768</v>
      </c>
      <c r="R38" s="1">
        <v>1985</v>
      </c>
      <c r="S38" s="39">
        <v>0</v>
      </c>
      <c r="T38" s="39">
        <v>1.7784722222222223E-2</v>
      </c>
      <c r="U38" s="1">
        <v>21.97</v>
      </c>
      <c r="V38" s="1" t="s">
        <v>769</v>
      </c>
      <c r="W38" s="39">
        <v>0</v>
      </c>
      <c r="X38" s="2">
        <v>42459</v>
      </c>
      <c r="Y38" s="1">
        <v>5.91</v>
      </c>
      <c r="Z38" s="1" t="s">
        <v>751</v>
      </c>
      <c r="AA38" s="1" t="s">
        <v>730</v>
      </c>
      <c r="AB38" s="1" t="s">
        <v>740</v>
      </c>
      <c r="AC38" s="1" t="s">
        <v>737</v>
      </c>
      <c r="AD38" s="1" t="s">
        <v>742</v>
      </c>
      <c r="AE38" s="1">
        <v>0</v>
      </c>
      <c r="AF38" s="1">
        <v>0</v>
      </c>
      <c r="AG38" s="1">
        <v>0</v>
      </c>
      <c r="AH38" s="1">
        <v>0</v>
      </c>
      <c r="AI38" s="1">
        <v>0</v>
      </c>
      <c r="AJ38" s="1">
        <v>0</v>
      </c>
      <c r="AK38" s="1">
        <v>0</v>
      </c>
      <c r="AL38" s="1">
        <v>0</v>
      </c>
      <c r="AM38" s="1">
        <v>0</v>
      </c>
      <c r="AN38" s="1">
        <v>0</v>
      </c>
      <c r="AO38" s="1">
        <v>0</v>
      </c>
      <c r="AP38" s="1">
        <v>0</v>
      </c>
      <c r="AQ38" s="1">
        <v>0</v>
      </c>
      <c r="AR38" s="1">
        <v>1</v>
      </c>
      <c r="AS38" s="1">
        <v>0</v>
      </c>
      <c r="AT38" s="1">
        <v>0</v>
      </c>
      <c r="AU38" s="1">
        <v>0</v>
      </c>
      <c r="AV38" s="1">
        <v>0</v>
      </c>
      <c r="AW38" s="1">
        <v>0</v>
      </c>
      <c r="AX38" s="1">
        <v>0</v>
      </c>
      <c r="AY38" s="1">
        <v>0</v>
      </c>
      <c r="AZ38" s="1">
        <v>0</v>
      </c>
      <c r="BA38" s="1">
        <v>0</v>
      </c>
      <c r="BB38" s="1">
        <v>0</v>
      </c>
      <c r="BC38" s="1">
        <v>0</v>
      </c>
      <c r="BD38" s="1">
        <v>0</v>
      </c>
      <c r="BE38" s="1">
        <v>0</v>
      </c>
      <c r="BF38" s="1">
        <v>0</v>
      </c>
      <c r="BG38" s="1">
        <v>0</v>
      </c>
      <c r="BH38" s="1">
        <f>SUM(Sdata10[[#This Row],[Baby Food]:[Spices]])</f>
        <v>1</v>
      </c>
    </row>
    <row r="39" spans="1:60" x14ac:dyDescent="0.35">
      <c r="A39" s="1" t="s">
        <v>127</v>
      </c>
      <c r="B39" s="1" t="s">
        <v>128</v>
      </c>
      <c r="C39" s="1" t="s">
        <v>18</v>
      </c>
      <c r="D39" s="1" t="s">
        <v>129</v>
      </c>
      <c r="E39" s="1" t="s">
        <v>130</v>
      </c>
      <c r="F39" s="1"/>
      <c r="G39" s="1" t="s">
        <v>54</v>
      </c>
      <c r="H39" s="1">
        <v>37340</v>
      </c>
      <c r="I39" s="1" t="s">
        <v>131</v>
      </c>
      <c r="J39" s="1" t="s">
        <v>132</v>
      </c>
      <c r="K39" s="1" t="s">
        <v>38</v>
      </c>
      <c r="L39" s="1" t="s">
        <v>133</v>
      </c>
      <c r="M39" s="1" t="s">
        <v>48</v>
      </c>
      <c r="N39" s="3">
        <v>210000000000000</v>
      </c>
      <c r="O39" s="3">
        <v>4699080000000000</v>
      </c>
      <c r="P39" s="1">
        <v>10059</v>
      </c>
      <c r="Q39" s="1" t="s">
        <v>768</v>
      </c>
      <c r="R39" s="1">
        <v>3363</v>
      </c>
      <c r="S39" s="39">
        <v>0</v>
      </c>
      <c r="T39" s="39">
        <v>1.649074074074074E-2</v>
      </c>
      <c r="U39" s="1">
        <v>68.569999999999993</v>
      </c>
      <c r="V39" s="1" t="s">
        <v>770</v>
      </c>
      <c r="W39" s="39">
        <v>0</v>
      </c>
      <c r="X39" s="2">
        <v>42719</v>
      </c>
      <c r="Y39" s="1">
        <v>173.62</v>
      </c>
      <c r="Z39" s="1" t="s">
        <v>729</v>
      </c>
      <c r="AA39" s="1" t="s">
        <v>730</v>
      </c>
      <c r="AB39" s="1" t="s">
        <v>740</v>
      </c>
      <c r="AC39" s="1" t="s">
        <v>741</v>
      </c>
      <c r="AD39" s="1" t="s">
        <v>742</v>
      </c>
      <c r="AE39" s="1">
        <v>1</v>
      </c>
      <c r="AF39" s="1">
        <v>0</v>
      </c>
      <c r="AG39" s="1">
        <v>0</v>
      </c>
      <c r="AH39" s="1">
        <v>0</v>
      </c>
      <c r="AI39" s="1">
        <v>0</v>
      </c>
      <c r="AJ39" s="1">
        <v>0</v>
      </c>
      <c r="AK39" s="1">
        <v>0</v>
      </c>
      <c r="AL39" s="1">
        <v>0</v>
      </c>
      <c r="AM39" s="1">
        <v>0</v>
      </c>
      <c r="AN39" s="1">
        <v>1</v>
      </c>
      <c r="AO39" s="1">
        <v>0</v>
      </c>
      <c r="AP39" s="1">
        <v>0</v>
      </c>
      <c r="AQ39" s="1">
        <v>0</v>
      </c>
      <c r="AR39" s="1">
        <v>0</v>
      </c>
      <c r="AS39" s="1">
        <v>0</v>
      </c>
      <c r="AT39" s="1">
        <v>0</v>
      </c>
      <c r="AU39" s="1">
        <v>0</v>
      </c>
      <c r="AV39" s="1">
        <v>1</v>
      </c>
      <c r="AW39" s="1">
        <v>1</v>
      </c>
      <c r="AX39" s="1">
        <v>0</v>
      </c>
      <c r="AY39" s="1">
        <v>0</v>
      </c>
      <c r="AZ39" s="1">
        <v>0</v>
      </c>
      <c r="BA39" s="1">
        <v>0</v>
      </c>
      <c r="BB39" s="1">
        <v>0</v>
      </c>
      <c r="BC39" s="1">
        <v>0</v>
      </c>
      <c r="BD39" s="1">
        <v>1</v>
      </c>
      <c r="BE39" s="1">
        <v>0</v>
      </c>
      <c r="BF39" s="1">
        <v>0</v>
      </c>
      <c r="BG39" s="1">
        <v>0</v>
      </c>
      <c r="BH39" s="1">
        <f>SUM(Sdata10[[#This Row],[Baby Food]:[Spices]])</f>
        <v>5</v>
      </c>
    </row>
    <row r="40" spans="1:60" x14ac:dyDescent="0.35">
      <c r="A40" s="1" t="s">
        <v>134</v>
      </c>
      <c r="B40" s="1" t="s">
        <v>135</v>
      </c>
      <c r="C40" s="1" t="s">
        <v>18</v>
      </c>
      <c r="D40" s="1" t="s">
        <v>136</v>
      </c>
      <c r="E40" s="1" t="s">
        <v>137</v>
      </c>
      <c r="F40" s="1" t="s">
        <v>138</v>
      </c>
      <c r="G40" s="1" t="s">
        <v>72</v>
      </c>
      <c r="H40" s="1">
        <v>71301</v>
      </c>
      <c r="I40" s="1" t="s">
        <v>771</v>
      </c>
      <c r="J40" s="1" t="s">
        <v>139</v>
      </c>
      <c r="K40" s="1" t="s">
        <v>123</v>
      </c>
      <c r="L40" s="1" t="s">
        <v>140</v>
      </c>
      <c r="M40" s="1" t="s">
        <v>48</v>
      </c>
      <c r="N40" s="3">
        <v>754000000000000</v>
      </c>
      <c r="O40" s="3">
        <v>36139400000000</v>
      </c>
      <c r="P40" s="1">
        <v>10063</v>
      </c>
      <c r="Q40" s="1">
        <v>65</v>
      </c>
      <c r="R40" s="1">
        <v>564</v>
      </c>
      <c r="S40" s="39">
        <v>0</v>
      </c>
      <c r="T40" s="39">
        <v>4.0797453703703704E-2</v>
      </c>
      <c r="U40" s="1">
        <v>7.12</v>
      </c>
      <c r="V40" s="1" t="s">
        <v>772</v>
      </c>
      <c r="W40" s="39">
        <v>0</v>
      </c>
      <c r="X40" s="2">
        <v>42520</v>
      </c>
      <c r="Y40" s="1">
        <v>198.38</v>
      </c>
      <c r="Z40" s="1" t="s">
        <v>748</v>
      </c>
      <c r="AA40" s="1" t="s">
        <v>736</v>
      </c>
      <c r="AB40" s="1" t="s">
        <v>731</v>
      </c>
      <c r="AC40" s="1" t="s">
        <v>741</v>
      </c>
      <c r="AD40" s="1" t="s">
        <v>746</v>
      </c>
      <c r="AE40" s="1">
        <v>0</v>
      </c>
      <c r="AF40" s="1">
        <v>1</v>
      </c>
      <c r="AG40" s="1">
        <v>0</v>
      </c>
      <c r="AH40" s="1">
        <v>1</v>
      </c>
      <c r="AI40" s="1">
        <v>0</v>
      </c>
      <c r="AJ40" s="1">
        <v>0</v>
      </c>
      <c r="AK40" s="1">
        <v>1</v>
      </c>
      <c r="AL40" s="1">
        <v>0</v>
      </c>
      <c r="AM40" s="1">
        <v>1</v>
      </c>
      <c r="AN40" s="1">
        <v>1</v>
      </c>
      <c r="AO40" s="1">
        <v>0</v>
      </c>
      <c r="AP40" s="1">
        <v>0</v>
      </c>
      <c r="AQ40" s="1">
        <v>0</v>
      </c>
      <c r="AR40" s="1">
        <v>0</v>
      </c>
      <c r="AS40" s="1">
        <v>0</v>
      </c>
      <c r="AT40" s="1">
        <v>0</v>
      </c>
      <c r="AU40" s="1">
        <v>0</v>
      </c>
      <c r="AV40" s="1">
        <v>1</v>
      </c>
      <c r="AW40" s="1">
        <v>0</v>
      </c>
      <c r="AX40" s="1">
        <v>0</v>
      </c>
      <c r="AY40" s="1">
        <v>0</v>
      </c>
      <c r="AZ40" s="1">
        <v>1</v>
      </c>
      <c r="BA40" s="1">
        <v>0</v>
      </c>
      <c r="BB40" s="1">
        <v>0</v>
      </c>
      <c r="BC40" s="1">
        <v>0</v>
      </c>
      <c r="BD40" s="1">
        <v>1</v>
      </c>
      <c r="BE40" s="1">
        <v>0</v>
      </c>
      <c r="BF40" s="1">
        <v>0</v>
      </c>
      <c r="BG40" s="1">
        <v>0</v>
      </c>
      <c r="BH40" s="1">
        <f>SUM(Sdata10[[#This Row],[Baby Food]:[Spices]])</f>
        <v>8</v>
      </c>
    </row>
    <row r="41" spans="1:60" x14ac:dyDescent="0.35">
      <c r="A41" s="1" t="s">
        <v>134</v>
      </c>
      <c r="B41" s="1" t="s">
        <v>135</v>
      </c>
      <c r="C41" s="1" t="s">
        <v>18</v>
      </c>
      <c r="D41" s="1" t="s">
        <v>136</v>
      </c>
      <c r="E41" s="1" t="s">
        <v>773</v>
      </c>
      <c r="F41" s="1" t="s">
        <v>138</v>
      </c>
      <c r="G41" s="1" t="s">
        <v>72</v>
      </c>
      <c r="H41" s="1">
        <v>71301</v>
      </c>
      <c r="I41" s="1" t="s">
        <v>771</v>
      </c>
      <c r="J41" s="1" t="s">
        <v>139</v>
      </c>
      <c r="K41" s="1" t="s">
        <v>123</v>
      </c>
      <c r="L41" s="1" t="s">
        <v>140</v>
      </c>
      <c r="M41" s="1" t="s">
        <v>48</v>
      </c>
      <c r="N41" s="3">
        <v>754000000000000</v>
      </c>
      <c r="O41" s="3">
        <v>36254100000000</v>
      </c>
      <c r="P41" s="1">
        <v>10063</v>
      </c>
      <c r="Q41" s="1">
        <v>65</v>
      </c>
      <c r="R41" s="1">
        <v>1506</v>
      </c>
      <c r="S41" s="39">
        <v>0</v>
      </c>
      <c r="T41" s="39">
        <v>2.3803240740740739E-2</v>
      </c>
      <c r="U41" s="1">
        <v>22.77</v>
      </c>
      <c r="V41" s="1" t="s">
        <v>774</v>
      </c>
      <c r="W41" s="39">
        <v>0</v>
      </c>
      <c r="X41" s="2">
        <v>42622</v>
      </c>
      <c r="Y41" s="1">
        <v>242.23</v>
      </c>
      <c r="Z41" s="1" t="s">
        <v>729</v>
      </c>
      <c r="AA41" s="1" t="s">
        <v>736</v>
      </c>
      <c r="AB41" s="1" t="s">
        <v>731</v>
      </c>
      <c r="AC41" s="1" t="s">
        <v>741</v>
      </c>
      <c r="AD41" s="1" t="s">
        <v>746</v>
      </c>
      <c r="AE41" s="1">
        <v>0</v>
      </c>
      <c r="AF41" s="1">
        <v>1</v>
      </c>
      <c r="AG41" s="1">
        <v>1</v>
      </c>
      <c r="AH41" s="1">
        <v>0</v>
      </c>
      <c r="AI41" s="1">
        <v>0</v>
      </c>
      <c r="AJ41" s="1">
        <v>0</v>
      </c>
      <c r="AK41" s="1">
        <v>0</v>
      </c>
      <c r="AL41" s="1">
        <v>0</v>
      </c>
      <c r="AM41" s="1">
        <v>1</v>
      </c>
      <c r="AN41" s="1">
        <v>1</v>
      </c>
      <c r="AO41" s="1">
        <v>0</v>
      </c>
      <c r="AP41" s="1">
        <v>0</v>
      </c>
      <c r="AQ41" s="1">
        <v>0</v>
      </c>
      <c r="AR41" s="1">
        <v>0</v>
      </c>
      <c r="AS41" s="1">
        <v>0</v>
      </c>
      <c r="AT41" s="1">
        <v>0</v>
      </c>
      <c r="AU41" s="1">
        <v>0</v>
      </c>
      <c r="AV41" s="1">
        <v>1</v>
      </c>
      <c r="AW41" s="1">
        <v>0</v>
      </c>
      <c r="AX41" s="1">
        <v>0</v>
      </c>
      <c r="AY41" s="1">
        <v>0</v>
      </c>
      <c r="AZ41" s="1">
        <v>1</v>
      </c>
      <c r="BA41" s="1">
        <v>0</v>
      </c>
      <c r="BB41" s="1">
        <v>1</v>
      </c>
      <c r="BC41" s="1">
        <v>0</v>
      </c>
      <c r="BD41" s="1">
        <v>0</v>
      </c>
      <c r="BE41" s="1">
        <v>0</v>
      </c>
      <c r="BF41" s="1">
        <v>1</v>
      </c>
      <c r="BG41" s="1">
        <v>1</v>
      </c>
      <c r="BH41" s="1">
        <f>SUM(Sdata10[[#This Row],[Baby Food]:[Spices]])</f>
        <v>9</v>
      </c>
    </row>
    <row r="42" spans="1:60" x14ac:dyDescent="0.35">
      <c r="A42" s="1" t="s">
        <v>134</v>
      </c>
      <c r="B42" s="1" t="s">
        <v>135</v>
      </c>
      <c r="C42" s="1" t="s">
        <v>18</v>
      </c>
      <c r="D42" s="1" t="s">
        <v>136</v>
      </c>
      <c r="E42" s="1" t="s">
        <v>773</v>
      </c>
      <c r="F42" s="1" t="s">
        <v>138</v>
      </c>
      <c r="G42" s="1" t="s">
        <v>72</v>
      </c>
      <c r="H42" s="1">
        <v>71301</v>
      </c>
      <c r="I42" s="1" t="s">
        <v>771</v>
      </c>
      <c r="J42" s="1" t="s">
        <v>139</v>
      </c>
      <c r="K42" s="1" t="s">
        <v>123</v>
      </c>
      <c r="L42" s="1" t="s">
        <v>140</v>
      </c>
      <c r="M42" s="1" t="s">
        <v>48</v>
      </c>
      <c r="N42" s="3">
        <v>754000000000000</v>
      </c>
      <c r="O42" s="3">
        <v>36237400000000</v>
      </c>
      <c r="P42" s="1">
        <v>10063</v>
      </c>
      <c r="Q42" s="1">
        <v>65</v>
      </c>
      <c r="R42" s="1">
        <v>3586</v>
      </c>
      <c r="S42" s="39">
        <v>0</v>
      </c>
      <c r="T42" s="39">
        <v>2.3803240740740739E-2</v>
      </c>
      <c r="U42" s="1">
        <v>11.45</v>
      </c>
      <c r="V42" s="1" t="s">
        <v>761</v>
      </c>
      <c r="W42" s="39">
        <v>0</v>
      </c>
      <c r="X42" s="2">
        <v>42723</v>
      </c>
      <c r="Y42" s="1">
        <v>270.16000000000003</v>
      </c>
      <c r="Z42" s="1" t="s">
        <v>729</v>
      </c>
      <c r="AA42" s="1" t="s">
        <v>736</v>
      </c>
      <c r="AB42" s="1" t="s">
        <v>731</v>
      </c>
      <c r="AC42" s="1" t="s">
        <v>741</v>
      </c>
      <c r="AD42" s="1" t="s">
        <v>746</v>
      </c>
      <c r="AE42" s="1">
        <v>0</v>
      </c>
      <c r="AF42" s="1">
        <v>0</v>
      </c>
      <c r="AG42" s="1">
        <v>0</v>
      </c>
      <c r="AH42" s="1">
        <v>0</v>
      </c>
      <c r="AI42" s="1">
        <v>0</v>
      </c>
      <c r="AJ42" s="1">
        <v>0</v>
      </c>
      <c r="AK42" s="1">
        <v>0</v>
      </c>
      <c r="AL42" s="1">
        <v>0</v>
      </c>
      <c r="AM42" s="1">
        <v>0</v>
      </c>
      <c r="AN42" s="1">
        <v>1</v>
      </c>
      <c r="AO42" s="1">
        <v>0</v>
      </c>
      <c r="AP42" s="1">
        <v>0</v>
      </c>
      <c r="AQ42" s="1">
        <v>0</v>
      </c>
      <c r="AR42" s="1">
        <v>0</v>
      </c>
      <c r="AS42" s="1">
        <v>0</v>
      </c>
      <c r="AT42" s="1">
        <v>0</v>
      </c>
      <c r="AU42" s="1">
        <v>0</v>
      </c>
      <c r="AV42" s="1">
        <v>1</v>
      </c>
      <c r="AW42" s="1">
        <v>0</v>
      </c>
      <c r="AX42" s="1">
        <v>0</v>
      </c>
      <c r="AY42" s="1">
        <v>0</v>
      </c>
      <c r="AZ42" s="1">
        <v>0</v>
      </c>
      <c r="BA42" s="1">
        <v>0</v>
      </c>
      <c r="BB42" s="1">
        <v>0</v>
      </c>
      <c r="BC42" s="1">
        <v>0</v>
      </c>
      <c r="BD42" s="1">
        <v>0</v>
      </c>
      <c r="BE42" s="1">
        <v>0</v>
      </c>
      <c r="BF42" s="1">
        <v>1</v>
      </c>
      <c r="BG42" s="1">
        <v>1</v>
      </c>
      <c r="BH42" s="1">
        <f>SUM(Sdata10[[#This Row],[Baby Food]:[Spices]])</f>
        <v>4</v>
      </c>
    </row>
    <row r="43" spans="1:60" x14ac:dyDescent="0.35">
      <c r="A43" s="1" t="s">
        <v>141</v>
      </c>
      <c r="B43" s="1" t="s">
        <v>142</v>
      </c>
      <c r="C43" s="1" t="s">
        <v>81</v>
      </c>
      <c r="D43" s="1" t="s">
        <v>143</v>
      </c>
      <c r="E43" s="1" t="s">
        <v>144</v>
      </c>
      <c r="F43" s="1"/>
      <c r="G43" s="1" t="s">
        <v>54</v>
      </c>
      <c r="H43" s="1">
        <v>7210</v>
      </c>
      <c r="I43" s="1" t="s">
        <v>775</v>
      </c>
      <c r="J43" s="1" t="s">
        <v>145</v>
      </c>
      <c r="K43" s="1" t="s">
        <v>38</v>
      </c>
      <c r="L43" s="1" t="s">
        <v>146</v>
      </c>
      <c r="M43" s="1" t="s">
        <v>27</v>
      </c>
      <c r="N43" s="1">
        <v>515250001</v>
      </c>
      <c r="O43" s="3">
        <v>4594160000000000</v>
      </c>
      <c r="P43" s="1">
        <v>10067</v>
      </c>
      <c r="Q43" s="1">
        <v>28</v>
      </c>
      <c r="R43" s="1">
        <v>1042</v>
      </c>
      <c r="S43" s="39">
        <v>0</v>
      </c>
      <c r="T43" s="39">
        <v>3.9995370370370369E-2</v>
      </c>
      <c r="U43" s="1">
        <v>27.99</v>
      </c>
      <c r="V43" s="1" t="s">
        <v>147</v>
      </c>
      <c r="W43" s="39">
        <v>0</v>
      </c>
      <c r="X43" s="2">
        <v>42652</v>
      </c>
      <c r="Y43" s="1">
        <v>57.87</v>
      </c>
      <c r="Z43" s="1" t="s">
        <v>748</v>
      </c>
      <c r="AA43" s="1" t="s">
        <v>730</v>
      </c>
      <c r="AB43" s="1" t="s">
        <v>731</v>
      </c>
      <c r="AC43" s="1" t="s">
        <v>732</v>
      </c>
      <c r="AD43" s="1" t="s">
        <v>733</v>
      </c>
      <c r="AE43" s="1">
        <v>0</v>
      </c>
      <c r="AF43" s="1">
        <v>1</v>
      </c>
      <c r="AG43" s="1">
        <v>0</v>
      </c>
      <c r="AH43" s="1">
        <v>0</v>
      </c>
      <c r="AI43" s="1">
        <v>0</v>
      </c>
      <c r="AJ43" s="1">
        <v>1</v>
      </c>
      <c r="AK43" s="1">
        <v>0</v>
      </c>
      <c r="AL43" s="1">
        <v>0</v>
      </c>
      <c r="AM43" s="1">
        <v>0</v>
      </c>
      <c r="AN43" s="1">
        <v>0</v>
      </c>
      <c r="AO43" s="1">
        <v>0</v>
      </c>
      <c r="AP43" s="1">
        <v>0</v>
      </c>
      <c r="AQ43" s="1">
        <v>0</v>
      </c>
      <c r="AR43" s="1">
        <v>0</v>
      </c>
      <c r="AS43" s="1">
        <v>0</v>
      </c>
      <c r="AT43" s="1">
        <v>0</v>
      </c>
      <c r="AU43" s="1">
        <v>1</v>
      </c>
      <c r="AV43" s="1">
        <v>0</v>
      </c>
      <c r="AW43" s="1">
        <v>0</v>
      </c>
      <c r="AX43" s="1">
        <v>1</v>
      </c>
      <c r="AY43" s="1">
        <v>1</v>
      </c>
      <c r="AZ43" s="1">
        <v>0</v>
      </c>
      <c r="BA43" s="1">
        <v>0</v>
      </c>
      <c r="BB43" s="1">
        <v>0</v>
      </c>
      <c r="BC43" s="1">
        <v>0</v>
      </c>
      <c r="BD43" s="1">
        <v>0</v>
      </c>
      <c r="BE43" s="1">
        <v>1</v>
      </c>
      <c r="BF43" s="1">
        <v>0</v>
      </c>
      <c r="BG43" s="1">
        <v>0</v>
      </c>
      <c r="BH43" s="1">
        <f>SUM(Sdata10[[#This Row],[Baby Food]:[Spices]])</f>
        <v>6</v>
      </c>
    </row>
    <row r="44" spans="1:60" x14ac:dyDescent="0.35">
      <c r="A44" s="1" t="s">
        <v>141</v>
      </c>
      <c r="B44" s="1" t="s">
        <v>142</v>
      </c>
      <c r="C44" s="1" t="s">
        <v>81</v>
      </c>
      <c r="D44" s="1" t="s">
        <v>143</v>
      </c>
      <c r="E44" s="1" t="s">
        <v>144</v>
      </c>
      <c r="F44" s="1"/>
      <c r="G44" s="1" t="s">
        <v>54</v>
      </c>
      <c r="H44" s="1">
        <v>7210</v>
      </c>
      <c r="I44" s="1" t="s">
        <v>775</v>
      </c>
      <c r="J44" s="1" t="s">
        <v>145</v>
      </c>
      <c r="K44" s="1" t="s">
        <v>38</v>
      </c>
      <c r="L44" s="1" t="s">
        <v>146</v>
      </c>
      <c r="M44" s="1" t="s">
        <v>27</v>
      </c>
      <c r="N44" s="1">
        <v>515250001</v>
      </c>
      <c r="O44" s="3">
        <v>4630680000000000</v>
      </c>
      <c r="P44" s="1">
        <v>10067</v>
      </c>
      <c r="Q44" s="1">
        <v>28</v>
      </c>
      <c r="R44" s="1">
        <v>1239</v>
      </c>
      <c r="S44" s="39">
        <v>0</v>
      </c>
      <c r="T44" s="39">
        <v>2.0210648148148148E-2</v>
      </c>
      <c r="U44" s="1">
        <v>7.85</v>
      </c>
      <c r="V44" s="1" t="s">
        <v>58</v>
      </c>
      <c r="W44" s="39">
        <v>0</v>
      </c>
      <c r="X44" s="2">
        <v>42430</v>
      </c>
      <c r="Y44" s="1">
        <v>378</v>
      </c>
      <c r="Z44" s="1" t="s">
        <v>729</v>
      </c>
      <c r="AA44" s="1" t="s">
        <v>730</v>
      </c>
      <c r="AB44" s="1" t="s">
        <v>731</v>
      </c>
      <c r="AC44" s="1" t="s">
        <v>737</v>
      </c>
      <c r="AD44" s="1" t="s">
        <v>733</v>
      </c>
      <c r="AE44" s="1">
        <v>0</v>
      </c>
      <c r="AF44" s="1">
        <v>0</v>
      </c>
      <c r="AG44" s="1">
        <v>0</v>
      </c>
      <c r="AH44" s="1">
        <v>0</v>
      </c>
      <c r="AI44" s="1">
        <v>0</v>
      </c>
      <c r="AJ44" s="1">
        <v>0</v>
      </c>
      <c r="AK44" s="1">
        <v>0</v>
      </c>
      <c r="AL44" s="1">
        <v>0</v>
      </c>
      <c r="AM44" s="1">
        <v>0</v>
      </c>
      <c r="AN44" s="1">
        <v>0</v>
      </c>
      <c r="AO44" s="1">
        <v>1</v>
      </c>
      <c r="AP44" s="1">
        <v>0</v>
      </c>
      <c r="AQ44" s="1">
        <v>1</v>
      </c>
      <c r="AR44" s="1">
        <v>0</v>
      </c>
      <c r="AS44" s="1">
        <v>0</v>
      </c>
      <c r="AT44" s="1">
        <v>0</v>
      </c>
      <c r="AU44" s="1">
        <v>1</v>
      </c>
      <c r="AV44" s="1">
        <v>0</v>
      </c>
      <c r="AW44" s="1">
        <v>0</v>
      </c>
      <c r="AX44" s="1">
        <v>0</v>
      </c>
      <c r="AY44" s="1">
        <v>0</v>
      </c>
      <c r="AZ44" s="1">
        <v>0</v>
      </c>
      <c r="BA44" s="1">
        <v>0</v>
      </c>
      <c r="BB44" s="1">
        <v>0</v>
      </c>
      <c r="BC44" s="1">
        <v>0</v>
      </c>
      <c r="BD44" s="1">
        <v>0</v>
      </c>
      <c r="BE44" s="1">
        <v>0</v>
      </c>
      <c r="BF44" s="1">
        <v>0</v>
      </c>
      <c r="BG44" s="1">
        <v>0</v>
      </c>
      <c r="BH44" s="1">
        <f>SUM(Sdata10[[#This Row],[Baby Food]:[Spices]])</f>
        <v>3</v>
      </c>
    </row>
    <row r="45" spans="1:60" x14ac:dyDescent="0.35">
      <c r="A45" s="1" t="s">
        <v>148</v>
      </c>
      <c r="B45" s="1" t="s">
        <v>149</v>
      </c>
      <c r="C45" s="1" t="s">
        <v>18</v>
      </c>
      <c r="D45" s="1" t="s">
        <v>150</v>
      </c>
      <c r="E45" s="1" t="s">
        <v>151</v>
      </c>
      <c r="F45" s="1" t="s">
        <v>152</v>
      </c>
      <c r="G45" s="1" t="s">
        <v>72</v>
      </c>
      <c r="H45" s="1">
        <v>20222</v>
      </c>
      <c r="I45" s="1" t="s">
        <v>153</v>
      </c>
      <c r="J45" s="1" t="s">
        <v>154</v>
      </c>
      <c r="K45" s="1" t="s">
        <v>155</v>
      </c>
      <c r="L45" s="1" t="s">
        <v>156</v>
      </c>
      <c r="M45" s="1" t="s">
        <v>27</v>
      </c>
      <c r="N45" s="1">
        <v>530990002</v>
      </c>
      <c r="O45" s="3">
        <v>3528920000000000</v>
      </c>
      <c r="P45" s="1">
        <v>10075</v>
      </c>
      <c r="Q45" s="1">
        <v>73</v>
      </c>
      <c r="R45" s="1">
        <v>670</v>
      </c>
      <c r="S45" s="39">
        <v>0</v>
      </c>
      <c r="T45" s="39">
        <v>2.7155092592592592E-2</v>
      </c>
      <c r="U45" s="1">
        <v>11.85</v>
      </c>
      <c r="V45" s="1" t="s">
        <v>41</v>
      </c>
      <c r="W45" s="39">
        <v>0</v>
      </c>
      <c r="X45" s="2">
        <v>42427</v>
      </c>
      <c r="Y45" s="1">
        <v>142.54</v>
      </c>
      <c r="Z45" s="1" t="s">
        <v>729</v>
      </c>
      <c r="AA45" s="1" t="s">
        <v>736</v>
      </c>
      <c r="AB45" s="1" t="s">
        <v>731</v>
      </c>
      <c r="AC45" s="1" t="s">
        <v>732</v>
      </c>
      <c r="AD45" s="1" t="s">
        <v>746</v>
      </c>
      <c r="AE45" s="1">
        <v>0</v>
      </c>
      <c r="AF45" s="1">
        <v>0</v>
      </c>
      <c r="AG45" s="1">
        <v>0</v>
      </c>
      <c r="AH45" s="1">
        <v>1</v>
      </c>
      <c r="AI45" s="1">
        <v>0</v>
      </c>
      <c r="AJ45" s="1">
        <v>0</v>
      </c>
      <c r="AK45" s="1">
        <v>0</v>
      </c>
      <c r="AL45" s="1">
        <v>1</v>
      </c>
      <c r="AM45" s="1">
        <v>0</v>
      </c>
      <c r="AN45" s="1">
        <v>0</v>
      </c>
      <c r="AO45" s="1">
        <v>0</v>
      </c>
      <c r="AP45" s="1">
        <v>0</v>
      </c>
      <c r="AQ45" s="1">
        <v>0</v>
      </c>
      <c r="AR45" s="1">
        <v>0</v>
      </c>
      <c r="AS45" s="1">
        <v>1</v>
      </c>
      <c r="AT45" s="1">
        <v>0</v>
      </c>
      <c r="AU45" s="1">
        <v>0</v>
      </c>
      <c r="AV45" s="1">
        <v>1</v>
      </c>
      <c r="AW45" s="1">
        <v>0</v>
      </c>
      <c r="AX45" s="1">
        <v>0</v>
      </c>
      <c r="AY45" s="1">
        <v>0</v>
      </c>
      <c r="AZ45" s="1">
        <v>0</v>
      </c>
      <c r="BA45" s="1">
        <v>0</v>
      </c>
      <c r="BB45" s="1">
        <v>1</v>
      </c>
      <c r="BC45" s="1">
        <v>0</v>
      </c>
      <c r="BD45" s="1">
        <v>0</v>
      </c>
      <c r="BE45" s="1">
        <v>0</v>
      </c>
      <c r="BF45" s="1">
        <v>0</v>
      </c>
      <c r="BG45" s="1">
        <v>1</v>
      </c>
      <c r="BH45" s="1">
        <f>SUM(Sdata10[[#This Row],[Baby Food]:[Spices]])</f>
        <v>6</v>
      </c>
    </row>
    <row r="46" spans="1:60" x14ac:dyDescent="0.35">
      <c r="A46" s="1" t="s">
        <v>148</v>
      </c>
      <c r="B46" s="1" t="s">
        <v>149</v>
      </c>
      <c r="C46" s="1" t="s">
        <v>18</v>
      </c>
      <c r="D46" s="1" t="s">
        <v>150</v>
      </c>
      <c r="E46" s="1" t="s">
        <v>151</v>
      </c>
      <c r="F46" s="1" t="s">
        <v>152</v>
      </c>
      <c r="G46" s="1" t="s">
        <v>72</v>
      </c>
      <c r="H46" s="1">
        <v>20222</v>
      </c>
      <c r="I46" s="1" t="s">
        <v>153</v>
      </c>
      <c r="J46" s="1" t="s">
        <v>154</v>
      </c>
      <c r="K46" s="1" t="s">
        <v>155</v>
      </c>
      <c r="L46" s="1" t="s">
        <v>156</v>
      </c>
      <c r="M46" s="1" t="s">
        <v>27</v>
      </c>
      <c r="N46" s="1">
        <v>530990002</v>
      </c>
      <c r="O46" s="3">
        <v>3528680000000000</v>
      </c>
      <c r="P46" s="1">
        <v>10075</v>
      </c>
      <c r="Q46" s="1">
        <v>73</v>
      </c>
      <c r="R46" s="1">
        <v>2231</v>
      </c>
      <c r="S46" s="39">
        <v>0</v>
      </c>
      <c r="T46" s="39">
        <v>3.3291666666666664E-2</v>
      </c>
      <c r="U46" s="1">
        <v>9</v>
      </c>
      <c r="V46" s="1" t="s">
        <v>157</v>
      </c>
      <c r="W46" s="39">
        <v>0</v>
      </c>
      <c r="X46" s="2">
        <v>42729</v>
      </c>
      <c r="Y46" s="1">
        <v>197.81</v>
      </c>
      <c r="Z46" s="1" t="s">
        <v>729</v>
      </c>
      <c r="AA46" s="1" t="s">
        <v>736</v>
      </c>
      <c r="AB46" s="1" t="s">
        <v>731</v>
      </c>
      <c r="AC46" s="1" t="s">
        <v>741</v>
      </c>
      <c r="AD46" s="1" t="s">
        <v>746</v>
      </c>
      <c r="AE46" s="1">
        <v>0</v>
      </c>
      <c r="AF46" s="1">
        <v>0</v>
      </c>
      <c r="AG46" s="1">
        <v>0</v>
      </c>
      <c r="AH46" s="1">
        <v>0</v>
      </c>
      <c r="AI46" s="1">
        <v>0</v>
      </c>
      <c r="AJ46" s="1">
        <v>0</v>
      </c>
      <c r="AK46" s="1">
        <v>0</v>
      </c>
      <c r="AL46" s="1">
        <v>0</v>
      </c>
      <c r="AM46" s="1">
        <v>0</v>
      </c>
      <c r="AN46" s="1">
        <v>0</v>
      </c>
      <c r="AO46" s="1">
        <v>0</v>
      </c>
      <c r="AP46" s="1">
        <v>0</v>
      </c>
      <c r="AQ46" s="1">
        <v>0</v>
      </c>
      <c r="AR46" s="1">
        <v>0</v>
      </c>
      <c r="AS46" s="1">
        <v>0</v>
      </c>
      <c r="AT46" s="1">
        <v>1</v>
      </c>
      <c r="AU46" s="1">
        <v>0</v>
      </c>
      <c r="AV46" s="1">
        <v>1</v>
      </c>
      <c r="AW46" s="1">
        <v>0</v>
      </c>
      <c r="AX46" s="1">
        <v>0</v>
      </c>
      <c r="AY46" s="1">
        <v>0</v>
      </c>
      <c r="AZ46" s="1">
        <v>1</v>
      </c>
      <c r="BA46" s="1">
        <v>0</v>
      </c>
      <c r="BB46" s="1">
        <v>0</v>
      </c>
      <c r="BC46" s="1">
        <v>0</v>
      </c>
      <c r="BD46" s="1">
        <v>0</v>
      </c>
      <c r="BE46" s="1">
        <v>0</v>
      </c>
      <c r="BF46" s="1">
        <v>0</v>
      </c>
      <c r="BG46" s="1">
        <v>1</v>
      </c>
      <c r="BH46" s="1">
        <f>SUM(Sdata10[[#This Row],[Baby Food]:[Spices]])</f>
        <v>4</v>
      </c>
    </row>
    <row r="47" spans="1:60" x14ac:dyDescent="0.35">
      <c r="A47" s="1" t="s">
        <v>148</v>
      </c>
      <c r="B47" s="1" t="s">
        <v>149</v>
      </c>
      <c r="C47" s="1" t="s">
        <v>18</v>
      </c>
      <c r="D47" s="1" t="s">
        <v>150</v>
      </c>
      <c r="E47" s="1" t="s">
        <v>151</v>
      </c>
      <c r="F47" s="1" t="s">
        <v>152</v>
      </c>
      <c r="G47" s="1" t="s">
        <v>72</v>
      </c>
      <c r="H47" s="1">
        <v>20222</v>
      </c>
      <c r="I47" s="1" t="s">
        <v>153</v>
      </c>
      <c r="J47" s="1" t="s">
        <v>154</v>
      </c>
      <c r="K47" s="1" t="s">
        <v>155</v>
      </c>
      <c r="L47" s="1" t="s">
        <v>156</v>
      </c>
      <c r="M47" s="1" t="s">
        <v>27</v>
      </c>
      <c r="N47" s="1">
        <v>530990002</v>
      </c>
      <c r="O47" s="3">
        <v>3528160000000000</v>
      </c>
      <c r="P47" s="1">
        <v>10075</v>
      </c>
      <c r="Q47" s="1">
        <v>73</v>
      </c>
      <c r="R47" s="1">
        <v>9068</v>
      </c>
      <c r="S47" s="39">
        <v>0</v>
      </c>
      <c r="T47" s="39">
        <v>5.2824074074074067E-3</v>
      </c>
      <c r="U47" s="1">
        <v>16.27</v>
      </c>
      <c r="V47" s="1" t="s">
        <v>738</v>
      </c>
      <c r="W47" s="39">
        <v>0</v>
      </c>
      <c r="X47" s="2">
        <v>42372</v>
      </c>
      <c r="Y47" s="1">
        <v>179.38</v>
      </c>
      <c r="Z47" s="1" t="s">
        <v>729</v>
      </c>
      <c r="AA47" s="1" t="s">
        <v>736</v>
      </c>
      <c r="AB47" s="1" t="s">
        <v>731</v>
      </c>
      <c r="AC47" s="1" t="s">
        <v>741</v>
      </c>
      <c r="AD47" s="1" t="s">
        <v>746</v>
      </c>
      <c r="AE47" s="1">
        <v>0</v>
      </c>
      <c r="AF47" s="1">
        <v>0</v>
      </c>
      <c r="AG47" s="1">
        <v>0</v>
      </c>
      <c r="AH47" s="1">
        <v>0</v>
      </c>
      <c r="AI47" s="1">
        <v>0</v>
      </c>
      <c r="AJ47" s="1">
        <v>0</v>
      </c>
      <c r="AK47" s="1">
        <v>0</v>
      </c>
      <c r="AL47" s="1">
        <v>0</v>
      </c>
      <c r="AM47" s="1">
        <v>0</v>
      </c>
      <c r="AN47" s="1">
        <v>1</v>
      </c>
      <c r="AO47" s="1">
        <v>0</v>
      </c>
      <c r="AP47" s="1">
        <v>0</v>
      </c>
      <c r="AQ47" s="1">
        <v>0</v>
      </c>
      <c r="AR47" s="1">
        <v>0</v>
      </c>
      <c r="AS47" s="1">
        <v>1</v>
      </c>
      <c r="AT47" s="1">
        <v>1</v>
      </c>
      <c r="AU47" s="1">
        <v>0</v>
      </c>
      <c r="AV47" s="1">
        <v>1</v>
      </c>
      <c r="AW47" s="1">
        <v>0</v>
      </c>
      <c r="AX47" s="1">
        <v>0</v>
      </c>
      <c r="AY47" s="1">
        <v>0</v>
      </c>
      <c r="AZ47" s="1">
        <v>0</v>
      </c>
      <c r="BA47" s="1">
        <v>0</v>
      </c>
      <c r="BB47" s="1">
        <v>0</v>
      </c>
      <c r="BC47" s="1">
        <v>0</v>
      </c>
      <c r="BD47" s="1">
        <v>0</v>
      </c>
      <c r="BE47" s="1">
        <v>0</v>
      </c>
      <c r="BF47" s="1">
        <v>1</v>
      </c>
      <c r="BG47" s="1">
        <v>0</v>
      </c>
      <c r="BH47" s="1">
        <f>SUM(Sdata10[[#This Row],[Baby Food]:[Spices]])</f>
        <v>5</v>
      </c>
    </row>
    <row r="48" spans="1:60" x14ac:dyDescent="0.35">
      <c r="A48" s="1" t="s">
        <v>158</v>
      </c>
      <c r="B48" s="1" t="s">
        <v>159</v>
      </c>
      <c r="C48" s="1" t="s">
        <v>18</v>
      </c>
      <c r="D48" s="1" t="s">
        <v>160</v>
      </c>
      <c r="E48" s="1" t="s">
        <v>161</v>
      </c>
      <c r="F48" s="1" t="s">
        <v>162</v>
      </c>
      <c r="G48" s="1" t="s">
        <v>163</v>
      </c>
      <c r="H48" s="1" t="s">
        <v>164</v>
      </c>
      <c r="I48" s="1" t="s">
        <v>165</v>
      </c>
      <c r="J48" s="1" t="s">
        <v>166</v>
      </c>
      <c r="K48" s="1" t="s">
        <v>75</v>
      </c>
      <c r="L48" s="1" t="s">
        <v>167</v>
      </c>
      <c r="M48" s="1" t="s">
        <v>54</v>
      </c>
      <c r="N48" s="1" t="s">
        <v>168</v>
      </c>
      <c r="O48" s="3">
        <v>377233000000000</v>
      </c>
      <c r="P48" s="1">
        <v>10079</v>
      </c>
      <c r="Q48" s="1">
        <v>19</v>
      </c>
      <c r="R48" s="1">
        <v>3545</v>
      </c>
      <c r="S48" s="39">
        <v>0</v>
      </c>
      <c r="T48" s="39">
        <v>4.0039351851851854E-2</v>
      </c>
      <c r="U48" s="1">
        <v>6.37</v>
      </c>
      <c r="V48" s="1" t="s">
        <v>776</v>
      </c>
      <c r="W48" s="39">
        <v>0</v>
      </c>
      <c r="X48" s="2">
        <v>42490</v>
      </c>
      <c r="Y48" s="1">
        <v>20.37</v>
      </c>
      <c r="Z48" s="1" t="s">
        <v>729</v>
      </c>
      <c r="AA48" s="1" t="s">
        <v>730</v>
      </c>
      <c r="AB48" s="1" t="s">
        <v>731</v>
      </c>
      <c r="AC48" s="1" t="s">
        <v>737</v>
      </c>
      <c r="AD48" s="1" t="s">
        <v>742</v>
      </c>
      <c r="AE48" s="1">
        <v>0</v>
      </c>
      <c r="AF48" s="1">
        <v>0</v>
      </c>
      <c r="AG48" s="1">
        <v>0</v>
      </c>
      <c r="AH48" s="1">
        <v>0</v>
      </c>
      <c r="AI48" s="1">
        <v>0</v>
      </c>
      <c r="AJ48" s="1">
        <v>0</v>
      </c>
      <c r="AK48" s="1">
        <v>0</v>
      </c>
      <c r="AL48" s="1">
        <v>0</v>
      </c>
      <c r="AM48" s="1">
        <v>0</v>
      </c>
      <c r="AN48" s="1">
        <v>0</v>
      </c>
      <c r="AO48" s="1">
        <v>1</v>
      </c>
      <c r="AP48" s="1">
        <v>0</v>
      </c>
      <c r="AQ48" s="1">
        <v>1</v>
      </c>
      <c r="AR48" s="1">
        <v>0</v>
      </c>
      <c r="AS48" s="1">
        <v>0</v>
      </c>
      <c r="AT48" s="1">
        <v>0</v>
      </c>
      <c r="AU48" s="1">
        <v>1</v>
      </c>
      <c r="AV48" s="1">
        <v>0</v>
      </c>
      <c r="AW48" s="1">
        <v>0</v>
      </c>
      <c r="AX48" s="1">
        <v>0</v>
      </c>
      <c r="AY48" s="1">
        <v>0</v>
      </c>
      <c r="AZ48" s="1">
        <v>0</v>
      </c>
      <c r="BA48" s="1">
        <v>0</v>
      </c>
      <c r="BB48" s="1">
        <v>0</v>
      </c>
      <c r="BC48" s="1">
        <v>0</v>
      </c>
      <c r="BD48" s="1">
        <v>0</v>
      </c>
      <c r="BE48" s="1">
        <v>0</v>
      </c>
      <c r="BF48" s="1">
        <v>0</v>
      </c>
      <c r="BG48" s="1">
        <v>0</v>
      </c>
      <c r="BH48" s="1">
        <f>SUM(Sdata10[[#This Row],[Baby Food]:[Spices]])</f>
        <v>3</v>
      </c>
    </row>
    <row r="49" spans="1:60" x14ac:dyDescent="0.35">
      <c r="A49" s="1" t="s">
        <v>169</v>
      </c>
      <c r="B49" s="1" t="s">
        <v>170</v>
      </c>
      <c r="C49" s="1" t="s">
        <v>81</v>
      </c>
      <c r="D49" s="1" t="s">
        <v>171</v>
      </c>
      <c r="E49" s="1" t="s">
        <v>172</v>
      </c>
      <c r="F49" s="1" t="s">
        <v>173</v>
      </c>
      <c r="G49" s="1" t="s">
        <v>22</v>
      </c>
      <c r="H49" s="1">
        <v>37060</v>
      </c>
      <c r="I49" s="1" t="s">
        <v>777</v>
      </c>
      <c r="J49" s="1" t="s">
        <v>174</v>
      </c>
      <c r="K49" s="1" t="s">
        <v>155</v>
      </c>
      <c r="L49" s="1" t="s">
        <v>175</v>
      </c>
      <c r="M49" s="1" t="s">
        <v>27</v>
      </c>
      <c r="N49" s="1">
        <v>22868164</v>
      </c>
      <c r="O49" s="3">
        <v>3528900000000000</v>
      </c>
      <c r="P49" s="1">
        <v>10083</v>
      </c>
      <c r="Q49" s="1">
        <v>40</v>
      </c>
      <c r="R49" s="1">
        <v>1728</v>
      </c>
      <c r="S49" s="39">
        <v>0</v>
      </c>
      <c r="T49" s="39">
        <v>4.1391203703703701E-2</v>
      </c>
      <c r="U49" s="1">
        <v>17.87</v>
      </c>
      <c r="V49" s="1" t="s">
        <v>176</v>
      </c>
      <c r="W49" s="39">
        <v>0</v>
      </c>
      <c r="X49" s="2">
        <v>42731</v>
      </c>
      <c r="Y49" s="1">
        <v>560</v>
      </c>
      <c r="Z49" s="1" t="s">
        <v>729</v>
      </c>
      <c r="AA49" s="1" t="s">
        <v>730</v>
      </c>
      <c r="AB49" s="1" t="s">
        <v>745</v>
      </c>
      <c r="AC49" s="1" t="s">
        <v>737</v>
      </c>
      <c r="AD49" s="1" t="s">
        <v>733</v>
      </c>
      <c r="AE49" s="1">
        <v>0</v>
      </c>
      <c r="AF49" s="1">
        <v>0</v>
      </c>
      <c r="AG49" s="1">
        <v>0</v>
      </c>
      <c r="AH49" s="1">
        <v>0</v>
      </c>
      <c r="AI49" s="1">
        <v>0</v>
      </c>
      <c r="AJ49" s="1">
        <v>0</v>
      </c>
      <c r="AK49" s="1">
        <v>1</v>
      </c>
      <c r="AL49" s="1">
        <v>0</v>
      </c>
      <c r="AM49" s="1">
        <v>0</v>
      </c>
      <c r="AN49" s="1">
        <v>0</v>
      </c>
      <c r="AO49" s="1">
        <v>0</v>
      </c>
      <c r="AP49" s="1">
        <v>0</v>
      </c>
      <c r="AQ49" s="1">
        <v>0</v>
      </c>
      <c r="AR49" s="1">
        <v>0</v>
      </c>
      <c r="AS49" s="1">
        <v>0</v>
      </c>
      <c r="AT49" s="1">
        <v>0</v>
      </c>
      <c r="AU49" s="1">
        <v>0</v>
      </c>
      <c r="AV49" s="1">
        <v>0</v>
      </c>
      <c r="AW49" s="1">
        <v>0</v>
      </c>
      <c r="AX49" s="1">
        <v>0</v>
      </c>
      <c r="AY49" s="1">
        <v>0</v>
      </c>
      <c r="AZ49" s="1">
        <v>0</v>
      </c>
      <c r="BA49" s="1">
        <v>0</v>
      </c>
      <c r="BB49" s="1">
        <v>0</v>
      </c>
      <c r="BC49" s="1">
        <v>0</v>
      </c>
      <c r="BD49" s="1">
        <v>0</v>
      </c>
      <c r="BE49" s="1">
        <v>0</v>
      </c>
      <c r="BF49" s="1">
        <v>0</v>
      </c>
      <c r="BG49" s="1">
        <v>0</v>
      </c>
      <c r="BH49" s="1">
        <f>SUM(Sdata10[[#This Row],[Baby Food]:[Spices]])</f>
        <v>1</v>
      </c>
    </row>
    <row r="50" spans="1:60" x14ac:dyDescent="0.35">
      <c r="A50" s="1" t="s">
        <v>177</v>
      </c>
      <c r="B50" s="1" t="s">
        <v>178</v>
      </c>
      <c r="C50" s="1" t="s">
        <v>179</v>
      </c>
      <c r="D50" s="1" t="s">
        <v>180</v>
      </c>
      <c r="E50" s="1" t="s">
        <v>181</v>
      </c>
      <c r="F50" s="1" t="s">
        <v>182</v>
      </c>
      <c r="G50" s="1" t="s">
        <v>72</v>
      </c>
      <c r="H50" s="1">
        <v>79109</v>
      </c>
      <c r="I50" s="1" t="s">
        <v>183</v>
      </c>
      <c r="J50" s="1" t="s">
        <v>184</v>
      </c>
      <c r="K50" s="1" t="s">
        <v>75</v>
      </c>
      <c r="L50" s="1" t="s">
        <v>185</v>
      </c>
      <c r="M50" s="1" t="s">
        <v>22</v>
      </c>
      <c r="N50" s="1" t="s">
        <v>186</v>
      </c>
      <c r="O50" s="3">
        <v>343640000000000</v>
      </c>
      <c r="P50" s="1">
        <v>10091</v>
      </c>
      <c r="Q50" s="1">
        <v>40</v>
      </c>
      <c r="R50" s="1">
        <v>3359</v>
      </c>
      <c r="S50" s="39">
        <v>0</v>
      </c>
      <c r="T50" s="39">
        <v>4.1391203703703701E-2</v>
      </c>
      <c r="U50" s="1">
        <v>68.569999999999993</v>
      </c>
      <c r="V50" s="1" t="s">
        <v>176</v>
      </c>
      <c r="W50" s="39">
        <v>0</v>
      </c>
      <c r="X50" s="2">
        <v>42731</v>
      </c>
      <c r="Y50" s="1">
        <v>24.08</v>
      </c>
      <c r="Z50" s="1" t="s">
        <v>729</v>
      </c>
      <c r="AA50" s="1" t="s">
        <v>730</v>
      </c>
      <c r="AB50" s="1" t="s">
        <v>745</v>
      </c>
      <c r="AC50" s="1" t="s">
        <v>737</v>
      </c>
      <c r="AD50" s="1" t="s">
        <v>733</v>
      </c>
      <c r="AE50" s="1">
        <v>0</v>
      </c>
      <c r="AF50" s="1">
        <v>0</v>
      </c>
      <c r="AG50" s="1">
        <v>0</v>
      </c>
      <c r="AH50" s="1">
        <v>0</v>
      </c>
      <c r="AI50" s="1">
        <v>0</v>
      </c>
      <c r="AJ50" s="1">
        <v>0</v>
      </c>
      <c r="AK50" s="1">
        <v>0</v>
      </c>
      <c r="AL50" s="1">
        <v>0</v>
      </c>
      <c r="AM50" s="1">
        <v>0</v>
      </c>
      <c r="AN50" s="1">
        <v>0</v>
      </c>
      <c r="AO50" s="1">
        <v>1</v>
      </c>
      <c r="AP50" s="1">
        <v>0</v>
      </c>
      <c r="AQ50" s="1">
        <v>1</v>
      </c>
      <c r="AR50" s="1">
        <v>0</v>
      </c>
      <c r="AS50" s="1">
        <v>0</v>
      </c>
      <c r="AT50" s="1">
        <v>0</v>
      </c>
      <c r="AU50" s="1">
        <v>1</v>
      </c>
      <c r="AV50" s="1">
        <v>0</v>
      </c>
      <c r="AW50" s="1">
        <v>0</v>
      </c>
      <c r="AX50" s="1">
        <v>0</v>
      </c>
      <c r="AY50" s="1">
        <v>1</v>
      </c>
      <c r="AZ50" s="1">
        <v>0</v>
      </c>
      <c r="BA50" s="1">
        <v>0</v>
      </c>
      <c r="BB50" s="1">
        <v>0</v>
      </c>
      <c r="BC50" s="1">
        <v>0</v>
      </c>
      <c r="BD50" s="1">
        <v>0</v>
      </c>
      <c r="BE50" s="1">
        <v>0</v>
      </c>
      <c r="BF50" s="1">
        <v>0</v>
      </c>
      <c r="BG50" s="1">
        <v>0</v>
      </c>
      <c r="BH50" s="1">
        <f>SUM(Sdata10[[#This Row],[Baby Food]:[Spices]])</f>
        <v>4</v>
      </c>
    </row>
    <row r="51" spans="1:60" x14ac:dyDescent="0.35">
      <c r="A51" s="1" t="s">
        <v>177</v>
      </c>
      <c r="B51" s="1" t="s">
        <v>178</v>
      </c>
      <c r="C51" s="1" t="s">
        <v>179</v>
      </c>
      <c r="D51" s="1" t="s">
        <v>180</v>
      </c>
      <c r="E51" s="1" t="s">
        <v>181</v>
      </c>
      <c r="F51" s="1" t="s">
        <v>182</v>
      </c>
      <c r="G51" s="1" t="s">
        <v>72</v>
      </c>
      <c r="H51" s="1">
        <v>79109</v>
      </c>
      <c r="I51" s="1" t="s">
        <v>183</v>
      </c>
      <c r="J51" s="1" t="s">
        <v>184</v>
      </c>
      <c r="K51" s="1" t="s">
        <v>75</v>
      </c>
      <c r="L51" s="1" t="s">
        <v>185</v>
      </c>
      <c r="M51" s="1" t="s">
        <v>22</v>
      </c>
      <c r="N51" s="1" t="s">
        <v>186</v>
      </c>
      <c r="O51" s="3">
        <v>374897000000000</v>
      </c>
      <c r="P51" s="1">
        <v>10091</v>
      </c>
      <c r="Q51" s="1">
        <v>40</v>
      </c>
      <c r="R51" s="1">
        <v>6717</v>
      </c>
      <c r="S51" s="39">
        <v>0</v>
      </c>
      <c r="T51" s="39">
        <v>9.6597222222222223E-3</v>
      </c>
      <c r="U51" s="1">
        <v>13.25</v>
      </c>
      <c r="V51" s="1" t="s">
        <v>778</v>
      </c>
      <c r="W51" s="39">
        <v>0</v>
      </c>
      <c r="X51" s="2">
        <v>42554</v>
      </c>
      <c r="Y51" s="1">
        <v>5.2</v>
      </c>
      <c r="Z51" s="1" t="s">
        <v>729</v>
      </c>
      <c r="AA51" s="1" t="s">
        <v>730</v>
      </c>
      <c r="AB51" s="1" t="s">
        <v>745</v>
      </c>
      <c r="AC51" s="1" t="s">
        <v>737</v>
      </c>
      <c r="AD51" s="1" t="s">
        <v>733</v>
      </c>
      <c r="AE51" s="1">
        <v>0</v>
      </c>
      <c r="AF51" s="1">
        <v>0</v>
      </c>
      <c r="AG51" s="1">
        <v>0</v>
      </c>
      <c r="AH51" s="1">
        <v>0</v>
      </c>
      <c r="AI51" s="1">
        <v>0</v>
      </c>
      <c r="AJ51" s="1">
        <v>0</v>
      </c>
      <c r="AK51" s="1">
        <v>0</v>
      </c>
      <c r="AL51" s="1">
        <v>0</v>
      </c>
      <c r="AM51" s="1">
        <v>0</v>
      </c>
      <c r="AN51" s="1">
        <v>0</v>
      </c>
      <c r="AO51" s="1">
        <v>1</v>
      </c>
      <c r="AP51" s="1">
        <v>0</v>
      </c>
      <c r="AQ51" s="1">
        <v>0</v>
      </c>
      <c r="AR51" s="1">
        <v>0</v>
      </c>
      <c r="AS51" s="1">
        <v>0</v>
      </c>
      <c r="AT51" s="1">
        <v>0</v>
      </c>
      <c r="AU51" s="1">
        <v>0</v>
      </c>
      <c r="AV51" s="1">
        <v>0</v>
      </c>
      <c r="AW51" s="1">
        <v>0</v>
      </c>
      <c r="AX51" s="1">
        <v>1</v>
      </c>
      <c r="AY51" s="1">
        <v>0</v>
      </c>
      <c r="AZ51" s="1">
        <v>0</v>
      </c>
      <c r="BA51" s="1">
        <v>0</v>
      </c>
      <c r="BB51" s="1">
        <v>0</v>
      </c>
      <c r="BC51" s="1">
        <v>0</v>
      </c>
      <c r="BD51" s="1">
        <v>0</v>
      </c>
      <c r="BE51" s="1">
        <v>1</v>
      </c>
      <c r="BF51" s="1">
        <v>0</v>
      </c>
      <c r="BG51" s="1">
        <v>0</v>
      </c>
      <c r="BH51" s="1">
        <f>SUM(Sdata10[[#This Row],[Baby Food]:[Spices]])</f>
        <v>3</v>
      </c>
    </row>
    <row r="52" spans="1:60" x14ac:dyDescent="0.35">
      <c r="A52" s="1" t="s">
        <v>177</v>
      </c>
      <c r="B52" s="1" t="s">
        <v>178</v>
      </c>
      <c r="C52" s="1" t="s">
        <v>179</v>
      </c>
      <c r="D52" s="1" t="s">
        <v>180</v>
      </c>
      <c r="E52" s="1" t="s">
        <v>181</v>
      </c>
      <c r="F52" s="1" t="s">
        <v>182</v>
      </c>
      <c r="G52" s="1" t="s">
        <v>72</v>
      </c>
      <c r="H52" s="1">
        <v>79109</v>
      </c>
      <c r="I52" s="1" t="s">
        <v>183</v>
      </c>
      <c r="J52" s="1" t="s">
        <v>184</v>
      </c>
      <c r="K52" s="1" t="s">
        <v>75</v>
      </c>
      <c r="L52" s="1" t="s">
        <v>185</v>
      </c>
      <c r="M52" s="1" t="s">
        <v>22</v>
      </c>
      <c r="N52" s="1" t="s">
        <v>186</v>
      </c>
      <c r="O52" s="3">
        <v>341829000000000</v>
      </c>
      <c r="P52" s="1">
        <v>10091</v>
      </c>
      <c r="Q52" s="1">
        <v>40</v>
      </c>
      <c r="R52" s="1">
        <v>7265</v>
      </c>
      <c r="S52" s="39">
        <v>0</v>
      </c>
      <c r="T52" s="39">
        <v>5.3171296296296291E-3</v>
      </c>
      <c r="U52" s="1">
        <v>7.45</v>
      </c>
      <c r="V52" s="1" t="s">
        <v>187</v>
      </c>
      <c r="W52" s="39">
        <v>0</v>
      </c>
      <c r="X52" s="2">
        <v>42704</v>
      </c>
      <c r="Y52" s="1">
        <v>35.159999999999997</v>
      </c>
      <c r="Z52" s="1" t="s">
        <v>751</v>
      </c>
      <c r="AA52" s="1" t="s">
        <v>730</v>
      </c>
      <c r="AB52" s="1" t="s">
        <v>745</v>
      </c>
      <c r="AC52" s="1" t="s">
        <v>737</v>
      </c>
      <c r="AD52" s="1" t="s">
        <v>733</v>
      </c>
      <c r="AE52" s="1">
        <v>0</v>
      </c>
      <c r="AF52" s="1">
        <v>0</v>
      </c>
      <c r="AG52" s="1">
        <v>0</v>
      </c>
      <c r="AH52" s="1">
        <v>0</v>
      </c>
      <c r="AI52" s="1">
        <v>0</v>
      </c>
      <c r="AJ52" s="1">
        <v>0</v>
      </c>
      <c r="AK52" s="1">
        <v>0</v>
      </c>
      <c r="AL52" s="1">
        <v>0</v>
      </c>
      <c r="AM52" s="1">
        <v>0</v>
      </c>
      <c r="AN52" s="1">
        <v>0</v>
      </c>
      <c r="AO52" s="1">
        <v>1</v>
      </c>
      <c r="AP52" s="1">
        <v>0</v>
      </c>
      <c r="AQ52" s="1">
        <v>1</v>
      </c>
      <c r="AR52" s="1">
        <v>0</v>
      </c>
      <c r="AS52" s="1">
        <v>0</v>
      </c>
      <c r="AT52" s="1">
        <v>0</v>
      </c>
      <c r="AU52" s="1">
        <v>1</v>
      </c>
      <c r="AV52" s="1">
        <v>0</v>
      </c>
      <c r="AW52" s="1">
        <v>0</v>
      </c>
      <c r="AX52" s="1">
        <v>0</v>
      </c>
      <c r="AY52" s="1">
        <v>0</v>
      </c>
      <c r="AZ52" s="1">
        <v>0</v>
      </c>
      <c r="BA52" s="1">
        <v>0</v>
      </c>
      <c r="BB52" s="1">
        <v>0</v>
      </c>
      <c r="BC52" s="1">
        <v>0</v>
      </c>
      <c r="BD52" s="1">
        <v>0</v>
      </c>
      <c r="BE52" s="1">
        <v>0</v>
      </c>
      <c r="BF52" s="1">
        <v>0</v>
      </c>
      <c r="BG52" s="1">
        <v>0</v>
      </c>
      <c r="BH52" s="1">
        <f>SUM(Sdata10[[#This Row],[Baby Food]:[Spices]])</f>
        <v>3</v>
      </c>
    </row>
    <row r="53" spans="1:60" x14ac:dyDescent="0.35">
      <c r="A53" s="1" t="s">
        <v>188</v>
      </c>
      <c r="B53" s="1" t="s">
        <v>189</v>
      </c>
      <c r="C53" s="1" t="s">
        <v>81</v>
      </c>
      <c r="D53" s="1" t="s">
        <v>190</v>
      </c>
      <c r="E53" s="1" t="s">
        <v>779</v>
      </c>
      <c r="F53" s="1" t="s">
        <v>163</v>
      </c>
      <c r="G53" s="1" t="s">
        <v>72</v>
      </c>
      <c r="H53" s="1">
        <v>92805</v>
      </c>
      <c r="I53" s="1" t="s">
        <v>191</v>
      </c>
      <c r="J53" s="1" t="s">
        <v>192</v>
      </c>
      <c r="K53" s="1" t="s">
        <v>123</v>
      </c>
      <c r="L53" s="1" t="s">
        <v>140</v>
      </c>
      <c r="M53" s="1" t="s">
        <v>48</v>
      </c>
      <c r="N53" s="3">
        <v>700000000000000</v>
      </c>
      <c r="O53" s="3">
        <v>36980300000000</v>
      </c>
      <c r="P53" s="1">
        <v>10095</v>
      </c>
      <c r="Q53" s="1" t="s">
        <v>780</v>
      </c>
      <c r="R53" s="1">
        <v>2162</v>
      </c>
      <c r="S53" s="39">
        <v>0</v>
      </c>
      <c r="T53" s="39">
        <v>3.0493055555555551E-2</v>
      </c>
      <c r="U53" s="1">
        <v>8.99</v>
      </c>
      <c r="V53" s="1" t="s">
        <v>747</v>
      </c>
      <c r="W53" s="39">
        <v>0</v>
      </c>
      <c r="X53" s="2">
        <v>42427</v>
      </c>
      <c r="Y53" s="1">
        <v>35.36</v>
      </c>
      <c r="Z53" s="1" t="s">
        <v>748</v>
      </c>
      <c r="AA53" s="1" t="s">
        <v>730</v>
      </c>
      <c r="AB53" s="1" t="s">
        <v>731</v>
      </c>
      <c r="AC53" s="1" t="s">
        <v>737</v>
      </c>
      <c r="AD53" s="1" t="s">
        <v>742</v>
      </c>
      <c r="AE53" s="1">
        <v>0</v>
      </c>
      <c r="AF53" s="1">
        <v>0</v>
      </c>
      <c r="AG53" s="1">
        <v>0</v>
      </c>
      <c r="AH53" s="1">
        <v>0</v>
      </c>
      <c r="AI53" s="1">
        <v>0</v>
      </c>
      <c r="AJ53" s="1">
        <v>0</v>
      </c>
      <c r="AK53" s="1">
        <v>0</v>
      </c>
      <c r="AL53" s="1">
        <v>0</v>
      </c>
      <c r="AM53" s="1">
        <v>0</v>
      </c>
      <c r="AN53" s="1">
        <v>0</v>
      </c>
      <c r="AO53" s="1">
        <v>1</v>
      </c>
      <c r="AP53" s="1">
        <v>0</v>
      </c>
      <c r="AQ53" s="1">
        <v>1</v>
      </c>
      <c r="AR53" s="1">
        <v>1</v>
      </c>
      <c r="AS53" s="1">
        <v>0</v>
      </c>
      <c r="AT53" s="1">
        <v>0</v>
      </c>
      <c r="AU53" s="1">
        <v>1</v>
      </c>
      <c r="AV53" s="1">
        <v>0</v>
      </c>
      <c r="AW53" s="1">
        <v>0</v>
      </c>
      <c r="AX53" s="1">
        <v>0</v>
      </c>
      <c r="AY53" s="1">
        <v>1</v>
      </c>
      <c r="AZ53" s="1">
        <v>0</v>
      </c>
      <c r="BA53" s="1">
        <v>0</v>
      </c>
      <c r="BB53" s="1">
        <v>0</v>
      </c>
      <c r="BC53" s="1">
        <v>0</v>
      </c>
      <c r="BD53" s="1">
        <v>0</v>
      </c>
      <c r="BE53" s="1">
        <v>0</v>
      </c>
      <c r="BF53" s="1">
        <v>0</v>
      </c>
      <c r="BG53" s="1">
        <v>0</v>
      </c>
      <c r="BH53" s="1">
        <f>SUM(Sdata10[[#This Row],[Baby Food]:[Spices]])</f>
        <v>5</v>
      </c>
    </row>
    <row r="54" spans="1:60" x14ac:dyDescent="0.35">
      <c r="A54" s="1" t="s">
        <v>188</v>
      </c>
      <c r="B54" s="1" t="s">
        <v>189</v>
      </c>
      <c r="C54" s="1" t="s">
        <v>81</v>
      </c>
      <c r="D54" s="1" t="s">
        <v>190</v>
      </c>
      <c r="E54" s="1" t="s">
        <v>779</v>
      </c>
      <c r="F54" s="1" t="s">
        <v>163</v>
      </c>
      <c r="G54" s="1" t="s">
        <v>72</v>
      </c>
      <c r="H54" s="1">
        <v>92805</v>
      </c>
      <c r="I54" s="1" t="s">
        <v>191</v>
      </c>
      <c r="J54" s="1" t="s">
        <v>192</v>
      </c>
      <c r="K54" s="1" t="s">
        <v>123</v>
      </c>
      <c r="L54" s="1" t="s">
        <v>140</v>
      </c>
      <c r="M54" s="1" t="s">
        <v>48</v>
      </c>
      <c r="N54" s="3">
        <v>700000000000000</v>
      </c>
      <c r="O54" s="3">
        <v>36944300000000</v>
      </c>
      <c r="P54" s="1">
        <v>10095</v>
      </c>
      <c r="Q54" s="1" t="s">
        <v>780</v>
      </c>
      <c r="R54" s="1">
        <v>3305</v>
      </c>
      <c r="S54" s="39">
        <v>0</v>
      </c>
      <c r="T54" s="39">
        <v>1.9393518518518518E-2</v>
      </c>
      <c r="U54" s="1">
        <v>33.99</v>
      </c>
      <c r="V54" s="1" t="s">
        <v>193</v>
      </c>
      <c r="W54" s="39">
        <v>0</v>
      </c>
      <c r="X54" s="2">
        <v>42649</v>
      </c>
      <c r="Y54" s="1">
        <v>24.92</v>
      </c>
      <c r="Z54" s="1" t="s">
        <v>729</v>
      </c>
      <c r="AA54" s="1" t="s">
        <v>730</v>
      </c>
      <c r="AB54" s="1" t="s">
        <v>731</v>
      </c>
      <c r="AC54" s="1" t="s">
        <v>737</v>
      </c>
      <c r="AD54" s="1" t="s">
        <v>742</v>
      </c>
      <c r="AE54" s="1">
        <v>0</v>
      </c>
      <c r="AF54" s="1">
        <v>0</v>
      </c>
      <c r="AG54" s="1">
        <v>0</v>
      </c>
      <c r="AH54" s="1">
        <v>0</v>
      </c>
      <c r="AI54" s="1">
        <v>0</v>
      </c>
      <c r="AJ54" s="1">
        <v>0</v>
      </c>
      <c r="AK54" s="1">
        <v>0</v>
      </c>
      <c r="AL54" s="1">
        <v>0</v>
      </c>
      <c r="AM54" s="1">
        <v>0</v>
      </c>
      <c r="AN54" s="1">
        <v>0</v>
      </c>
      <c r="AO54" s="1">
        <v>1</v>
      </c>
      <c r="AP54" s="1">
        <v>0</v>
      </c>
      <c r="AQ54" s="1">
        <v>0</v>
      </c>
      <c r="AR54" s="1">
        <v>0</v>
      </c>
      <c r="AS54" s="1">
        <v>0</v>
      </c>
      <c r="AT54" s="1">
        <v>0</v>
      </c>
      <c r="AU54" s="1">
        <v>0</v>
      </c>
      <c r="AV54" s="1">
        <v>0</v>
      </c>
      <c r="AW54" s="1">
        <v>0</v>
      </c>
      <c r="AX54" s="1">
        <v>0</v>
      </c>
      <c r="AY54" s="1">
        <v>0</v>
      </c>
      <c r="AZ54" s="1">
        <v>0</v>
      </c>
      <c r="BA54" s="1">
        <v>0</v>
      </c>
      <c r="BB54" s="1">
        <v>0</v>
      </c>
      <c r="BC54" s="1">
        <v>0</v>
      </c>
      <c r="BD54" s="1">
        <v>0</v>
      </c>
      <c r="BE54" s="1">
        <v>0</v>
      </c>
      <c r="BF54" s="1">
        <v>0</v>
      </c>
      <c r="BG54" s="1">
        <v>0</v>
      </c>
      <c r="BH54" s="1">
        <f>SUM(Sdata10[[#This Row],[Baby Food]:[Spices]])</f>
        <v>1</v>
      </c>
    </row>
    <row r="55" spans="1:60" x14ac:dyDescent="0.35">
      <c r="A55" s="1" t="s">
        <v>188</v>
      </c>
      <c r="B55" s="1" t="s">
        <v>189</v>
      </c>
      <c r="C55" s="1" t="s">
        <v>81</v>
      </c>
      <c r="D55" s="1" t="s">
        <v>190</v>
      </c>
      <c r="E55" s="1" t="s">
        <v>779</v>
      </c>
      <c r="F55" s="1" t="s">
        <v>163</v>
      </c>
      <c r="G55" s="1" t="s">
        <v>72</v>
      </c>
      <c r="H55" s="1">
        <v>92805</v>
      </c>
      <c r="I55" s="1" t="s">
        <v>191</v>
      </c>
      <c r="J55" s="1" t="s">
        <v>192</v>
      </c>
      <c r="K55" s="1" t="s">
        <v>123</v>
      </c>
      <c r="L55" s="1" t="s">
        <v>140</v>
      </c>
      <c r="M55" s="1" t="s">
        <v>48</v>
      </c>
      <c r="N55" s="3">
        <v>700000000000000</v>
      </c>
      <c r="O55" s="3">
        <v>36624200000000</v>
      </c>
      <c r="P55" s="1">
        <v>10095</v>
      </c>
      <c r="Q55" s="1" t="s">
        <v>780</v>
      </c>
      <c r="R55" s="1">
        <v>3967</v>
      </c>
      <c r="S55" s="39">
        <v>0</v>
      </c>
      <c r="T55" s="39">
        <v>3.0493055555555551E-2</v>
      </c>
      <c r="U55" s="1">
        <v>11.88</v>
      </c>
      <c r="V55" s="1" t="s">
        <v>781</v>
      </c>
      <c r="W55" s="39">
        <v>0</v>
      </c>
      <c r="X55" s="2">
        <v>42716</v>
      </c>
      <c r="Y55" s="1">
        <v>281.82</v>
      </c>
      <c r="Z55" s="1" t="s">
        <v>729</v>
      </c>
      <c r="AA55" s="1" t="s">
        <v>730</v>
      </c>
      <c r="AB55" s="1" t="s">
        <v>731</v>
      </c>
      <c r="AC55" s="1" t="s">
        <v>741</v>
      </c>
      <c r="AD55" s="1" t="s">
        <v>742</v>
      </c>
      <c r="AE55" s="1">
        <v>0</v>
      </c>
      <c r="AF55" s="1">
        <v>0</v>
      </c>
      <c r="AG55" s="1">
        <v>0</v>
      </c>
      <c r="AH55" s="1">
        <v>0</v>
      </c>
      <c r="AI55" s="1">
        <v>0</v>
      </c>
      <c r="AJ55" s="1">
        <v>0</v>
      </c>
      <c r="AK55" s="1">
        <v>0</v>
      </c>
      <c r="AL55" s="1">
        <v>0</v>
      </c>
      <c r="AM55" s="1">
        <v>0</v>
      </c>
      <c r="AN55" s="1">
        <v>1</v>
      </c>
      <c r="AO55" s="1">
        <v>0</v>
      </c>
      <c r="AP55" s="1">
        <v>0</v>
      </c>
      <c r="AQ55" s="1">
        <v>0</v>
      </c>
      <c r="AR55" s="1">
        <v>0</v>
      </c>
      <c r="AS55" s="1">
        <v>0</v>
      </c>
      <c r="AT55" s="1">
        <v>0</v>
      </c>
      <c r="AU55" s="1">
        <v>0</v>
      </c>
      <c r="AV55" s="1">
        <v>1</v>
      </c>
      <c r="AW55" s="1">
        <v>1</v>
      </c>
      <c r="AX55" s="1">
        <v>0</v>
      </c>
      <c r="AY55" s="1">
        <v>0</v>
      </c>
      <c r="AZ55" s="1">
        <v>1</v>
      </c>
      <c r="BA55" s="1">
        <v>0</v>
      </c>
      <c r="BB55" s="1">
        <v>0</v>
      </c>
      <c r="BC55" s="1">
        <v>0</v>
      </c>
      <c r="BD55" s="1">
        <v>0</v>
      </c>
      <c r="BE55" s="1">
        <v>0</v>
      </c>
      <c r="BF55" s="1">
        <v>1</v>
      </c>
      <c r="BG55" s="1">
        <v>0</v>
      </c>
      <c r="BH55" s="1">
        <f>SUM(Sdata10[[#This Row],[Baby Food]:[Spices]])</f>
        <v>5</v>
      </c>
    </row>
    <row r="56" spans="1:60" x14ac:dyDescent="0.35">
      <c r="A56" s="1" t="s">
        <v>188</v>
      </c>
      <c r="B56" s="1" t="s">
        <v>189</v>
      </c>
      <c r="C56" s="1" t="s">
        <v>81</v>
      </c>
      <c r="D56" s="1" t="s">
        <v>190</v>
      </c>
      <c r="E56" s="1" t="s">
        <v>779</v>
      </c>
      <c r="F56" s="1" t="s">
        <v>163</v>
      </c>
      <c r="G56" s="1" t="s">
        <v>72</v>
      </c>
      <c r="H56" s="1">
        <v>92805</v>
      </c>
      <c r="I56" s="1" t="s">
        <v>191</v>
      </c>
      <c r="J56" s="1" t="s">
        <v>192</v>
      </c>
      <c r="K56" s="1" t="s">
        <v>123</v>
      </c>
      <c r="L56" s="1" t="s">
        <v>140</v>
      </c>
      <c r="M56" s="1" t="s">
        <v>48</v>
      </c>
      <c r="N56" s="3">
        <v>700000000000000</v>
      </c>
      <c r="O56" s="3">
        <v>36309200000000</v>
      </c>
      <c r="P56" s="1">
        <v>10095</v>
      </c>
      <c r="Q56" s="1" t="s">
        <v>780</v>
      </c>
      <c r="R56" s="1">
        <v>4382</v>
      </c>
      <c r="S56" s="39">
        <v>0</v>
      </c>
      <c r="T56" s="39">
        <v>2.0210648148148148E-2</v>
      </c>
      <c r="U56" s="1">
        <v>19.850000000000001</v>
      </c>
      <c r="V56" s="1" t="s">
        <v>755</v>
      </c>
      <c r="W56" s="39">
        <v>0</v>
      </c>
      <c r="X56" s="2">
        <v>42574</v>
      </c>
      <c r="Y56" s="1">
        <v>6.33</v>
      </c>
      <c r="Z56" s="1" t="s">
        <v>748</v>
      </c>
      <c r="AA56" s="1" t="s">
        <v>730</v>
      </c>
      <c r="AB56" s="1" t="s">
        <v>731</v>
      </c>
      <c r="AC56" s="1" t="s">
        <v>737</v>
      </c>
      <c r="AD56" s="1" t="s">
        <v>742</v>
      </c>
      <c r="AE56" s="1">
        <v>0</v>
      </c>
      <c r="AF56" s="1">
        <v>0</v>
      </c>
      <c r="AG56" s="1">
        <v>0</v>
      </c>
      <c r="AH56" s="1">
        <v>0</v>
      </c>
      <c r="AI56" s="1">
        <v>0</v>
      </c>
      <c r="AJ56" s="1">
        <v>0</v>
      </c>
      <c r="AK56" s="1">
        <v>0</v>
      </c>
      <c r="AL56" s="1">
        <v>0</v>
      </c>
      <c r="AM56" s="1">
        <v>0</v>
      </c>
      <c r="AN56" s="1">
        <v>0</v>
      </c>
      <c r="AO56" s="1">
        <v>1</v>
      </c>
      <c r="AP56" s="1">
        <v>0</v>
      </c>
      <c r="AQ56" s="1">
        <v>1</v>
      </c>
      <c r="AR56" s="1">
        <v>0</v>
      </c>
      <c r="AS56" s="1">
        <v>0</v>
      </c>
      <c r="AT56" s="1">
        <v>0</v>
      </c>
      <c r="AU56" s="1">
        <v>1</v>
      </c>
      <c r="AV56" s="1">
        <v>0</v>
      </c>
      <c r="AW56" s="1">
        <v>0</v>
      </c>
      <c r="AX56" s="1">
        <v>0</v>
      </c>
      <c r="AY56" s="1">
        <v>0</v>
      </c>
      <c r="AZ56" s="1">
        <v>0</v>
      </c>
      <c r="BA56" s="1">
        <v>0</v>
      </c>
      <c r="BB56" s="1">
        <v>0</v>
      </c>
      <c r="BC56" s="1">
        <v>0</v>
      </c>
      <c r="BD56" s="1">
        <v>0</v>
      </c>
      <c r="BE56" s="1">
        <v>0</v>
      </c>
      <c r="BF56" s="1">
        <v>0</v>
      </c>
      <c r="BG56" s="1">
        <v>0</v>
      </c>
      <c r="BH56" s="1">
        <f>SUM(Sdata10[[#This Row],[Baby Food]:[Spices]])</f>
        <v>3</v>
      </c>
    </row>
    <row r="57" spans="1:60" x14ac:dyDescent="0.35">
      <c r="A57" s="1" t="s">
        <v>188</v>
      </c>
      <c r="B57" s="1" t="s">
        <v>189</v>
      </c>
      <c r="C57" s="1" t="s">
        <v>81</v>
      </c>
      <c r="D57" s="1" t="s">
        <v>190</v>
      </c>
      <c r="E57" s="1" t="s">
        <v>779</v>
      </c>
      <c r="F57" s="1" t="s">
        <v>163</v>
      </c>
      <c r="G57" s="1" t="s">
        <v>72</v>
      </c>
      <c r="H57" s="1">
        <v>92805</v>
      </c>
      <c r="I57" s="1" t="s">
        <v>191</v>
      </c>
      <c r="J57" s="1" t="s">
        <v>192</v>
      </c>
      <c r="K57" s="1" t="s">
        <v>123</v>
      </c>
      <c r="L57" s="1" t="s">
        <v>140</v>
      </c>
      <c r="M57" s="1" t="s">
        <v>48</v>
      </c>
      <c r="N57" s="3">
        <v>700000000000000</v>
      </c>
      <c r="O57" s="3">
        <v>36522500000000</v>
      </c>
      <c r="P57" s="1">
        <v>10095</v>
      </c>
      <c r="Q57" s="1" t="s">
        <v>780</v>
      </c>
      <c r="R57" s="1">
        <v>6009</v>
      </c>
      <c r="S57" s="39">
        <v>0</v>
      </c>
      <c r="T57" s="39">
        <v>5.2824074074074067E-3</v>
      </c>
      <c r="U57" s="1">
        <v>18.989999999999998</v>
      </c>
      <c r="V57" s="1" t="s">
        <v>738</v>
      </c>
      <c r="W57" s="39">
        <v>0</v>
      </c>
      <c r="X57" s="2">
        <v>42372</v>
      </c>
      <c r="Y57" s="1">
        <v>97.72</v>
      </c>
      <c r="Z57" s="1" t="s">
        <v>729</v>
      </c>
      <c r="AA57" s="1" t="s">
        <v>730</v>
      </c>
      <c r="AB57" s="1" t="s">
        <v>731</v>
      </c>
      <c r="AC57" s="1" t="s">
        <v>732</v>
      </c>
      <c r="AD57" s="1" t="s">
        <v>742</v>
      </c>
      <c r="AE57" s="1">
        <v>0</v>
      </c>
      <c r="AF57" s="1">
        <v>1</v>
      </c>
      <c r="AG57" s="1">
        <v>1</v>
      </c>
      <c r="AH57" s="1">
        <v>0</v>
      </c>
      <c r="AI57" s="1">
        <v>0</v>
      </c>
      <c r="AJ57" s="1">
        <v>0</v>
      </c>
      <c r="AK57" s="1">
        <v>0</v>
      </c>
      <c r="AL57" s="1">
        <v>1</v>
      </c>
      <c r="AM57" s="1">
        <v>1</v>
      </c>
      <c r="AN57" s="1">
        <v>0</v>
      </c>
      <c r="AO57" s="1">
        <v>0</v>
      </c>
      <c r="AP57" s="1">
        <v>0</v>
      </c>
      <c r="AQ57" s="1">
        <v>0</v>
      </c>
      <c r="AR57" s="1">
        <v>0</v>
      </c>
      <c r="AS57" s="1">
        <v>0</v>
      </c>
      <c r="AT57" s="1">
        <v>0</v>
      </c>
      <c r="AU57" s="1">
        <v>0</v>
      </c>
      <c r="AV57" s="1">
        <v>0</v>
      </c>
      <c r="AW57" s="1">
        <v>0</v>
      </c>
      <c r="AX57" s="1">
        <v>0</v>
      </c>
      <c r="AY57" s="1">
        <v>0</v>
      </c>
      <c r="AZ57" s="1">
        <v>0</v>
      </c>
      <c r="BA57" s="1">
        <v>0</v>
      </c>
      <c r="BB57" s="1">
        <v>0</v>
      </c>
      <c r="BC57" s="1">
        <v>1</v>
      </c>
      <c r="BD57" s="1">
        <v>0</v>
      </c>
      <c r="BE57" s="1">
        <v>0</v>
      </c>
      <c r="BF57" s="1">
        <v>0</v>
      </c>
      <c r="BG57" s="1">
        <v>0</v>
      </c>
      <c r="BH57" s="1">
        <f>SUM(Sdata10[[#This Row],[Baby Food]:[Spices]])</f>
        <v>5</v>
      </c>
    </row>
    <row r="58" spans="1:60" x14ac:dyDescent="0.35">
      <c r="A58" s="1" t="s">
        <v>194</v>
      </c>
      <c r="B58" s="1" t="s">
        <v>195</v>
      </c>
      <c r="C58" s="1" t="s">
        <v>18</v>
      </c>
      <c r="D58" s="1" t="s">
        <v>196</v>
      </c>
      <c r="E58" s="1" t="s">
        <v>782</v>
      </c>
      <c r="F58" s="1" t="s">
        <v>197</v>
      </c>
      <c r="G58" s="1" t="s">
        <v>22</v>
      </c>
      <c r="H58" s="1">
        <v>60123</v>
      </c>
      <c r="I58" s="1" t="s">
        <v>198</v>
      </c>
      <c r="J58" s="1" t="s">
        <v>199</v>
      </c>
      <c r="K58" s="1" t="s">
        <v>123</v>
      </c>
      <c r="L58" s="1" t="s">
        <v>26</v>
      </c>
      <c r="M58" s="1" t="s">
        <v>27</v>
      </c>
      <c r="N58" s="1">
        <v>316290001</v>
      </c>
      <c r="O58" s="3">
        <v>36205100000000</v>
      </c>
      <c r="P58" s="1">
        <v>10099</v>
      </c>
      <c r="Q58" s="1">
        <v>63</v>
      </c>
      <c r="R58" s="1">
        <v>5481</v>
      </c>
      <c r="S58" s="39">
        <v>0</v>
      </c>
      <c r="T58" s="39">
        <v>7.9432870370370369E-3</v>
      </c>
      <c r="U58" s="1">
        <v>8.99</v>
      </c>
      <c r="V58" s="1" t="s">
        <v>26</v>
      </c>
      <c r="W58" s="39">
        <v>0</v>
      </c>
      <c r="X58" s="2">
        <v>42541</v>
      </c>
      <c r="Y58" s="1">
        <v>33.340000000000003</v>
      </c>
      <c r="Z58" s="1" t="s">
        <v>729</v>
      </c>
      <c r="AA58" s="1" t="s">
        <v>730</v>
      </c>
      <c r="AB58" s="1" t="s">
        <v>745</v>
      </c>
      <c r="AC58" s="1" t="s">
        <v>737</v>
      </c>
      <c r="AD58" s="1" t="s">
        <v>746</v>
      </c>
      <c r="AE58" s="1">
        <v>0</v>
      </c>
      <c r="AF58" s="1">
        <v>0</v>
      </c>
      <c r="AG58" s="1">
        <v>0</v>
      </c>
      <c r="AH58" s="1">
        <v>0</v>
      </c>
      <c r="AI58" s="1">
        <v>0</v>
      </c>
      <c r="AJ58" s="1">
        <v>0</v>
      </c>
      <c r="AK58" s="1">
        <v>0</v>
      </c>
      <c r="AL58" s="1">
        <v>0</v>
      </c>
      <c r="AM58" s="1">
        <v>0</v>
      </c>
      <c r="AN58" s="1">
        <v>0</v>
      </c>
      <c r="AO58" s="1">
        <v>1</v>
      </c>
      <c r="AP58" s="1">
        <v>0</v>
      </c>
      <c r="AQ58" s="1">
        <v>1</v>
      </c>
      <c r="AR58" s="1">
        <v>0</v>
      </c>
      <c r="AS58" s="1">
        <v>0</v>
      </c>
      <c r="AT58" s="1">
        <v>0</v>
      </c>
      <c r="AU58" s="1">
        <v>1</v>
      </c>
      <c r="AV58" s="1">
        <v>0</v>
      </c>
      <c r="AW58" s="1">
        <v>0</v>
      </c>
      <c r="AX58" s="1">
        <v>0</v>
      </c>
      <c r="AY58" s="1">
        <v>1</v>
      </c>
      <c r="AZ58" s="1">
        <v>0</v>
      </c>
      <c r="BA58" s="1">
        <v>0</v>
      </c>
      <c r="BB58" s="1">
        <v>0</v>
      </c>
      <c r="BC58" s="1">
        <v>0</v>
      </c>
      <c r="BD58" s="1">
        <v>0</v>
      </c>
      <c r="BE58" s="1">
        <v>0</v>
      </c>
      <c r="BF58" s="1">
        <v>0</v>
      </c>
      <c r="BG58" s="1">
        <v>0</v>
      </c>
      <c r="BH58" s="1">
        <f>SUM(Sdata10[[#This Row],[Baby Food]:[Spices]])</f>
        <v>4</v>
      </c>
    </row>
    <row r="59" spans="1:60" x14ac:dyDescent="0.35">
      <c r="A59" s="1" t="s">
        <v>200</v>
      </c>
      <c r="B59" s="1" t="s">
        <v>201</v>
      </c>
      <c r="C59" s="1" t="s">
        <v>81</v>
      </c>
      <c r="D59" s="1" t="s">
        <v>202</v>
      </c>
      <c r="E59" s="1" t="s">
        <v>203</v>
      </c>
      <c r="F59" s="1" t="s">
        <v>204</v>
      </c>
      <c r="G59" s="1" t="s">
        <v>205</v>
      </c>
      <c r="H59" s="1">
        <v>5255</v>
      </c>
      <c r="I59" s="1" t="s">
        <v>206</v>
      </c>
      <c r="J59" s="1" t="s">
        <v>207</v>
      </c>
      <c r="K59" s="1" t="s">
        <v>75</v>
      </c>
      <c r="L59" s="1" t="s">
        <v>208</v>
      </c>
      <c r="M59" s="1" t="s">
        <v>22</v>
      </c>
      <c r="N59" s="1" t="s">
        <v>209</v>
      </c>
      <c r="O59" s="3">
        <v>377663000000000</v>
      </c>
      <c r="P59" s="1">
        <v>10103</v>
      </c>
      <c r="Q59" s="1">
        <v>51</v>
      </c>
      <c r="R59" s="1">
        <v>2118</v>
      </c>
      <c r="S59" s="39">
        <v>0</v>
      </c>
      <c r="T59" s="39">
        <v>3.0493055555555551E-2</v>
      </c>
      <c r="U59" s="1">
        <v>1.49</v>
      </c>
      <c r="V59" s="1" t="s">
        <v>126</v>
      </c>
      <c r="W59" s="39">
        <v>0</v>
      </c>
      <c r="X59" s="2">
        <v>42670</v>
      </c>
      <c r="Y59" s="1">
        <v>34.950000000000003</v>
      </c>
      <c r="Z59" s="1" t="s">
        <v>729</v>
      </c>
      <c r="AA59" s="1" t="s">
        <v>730</v>
      </c>
      <c r="AB59" s="1" t="s">
        <v>745</v>
      </c>
      <c r="AC59" s="1" t="s">
        <v>737</v>
      </c>
      <c r="AD59" s="1" t="s">
        <v>757</v>
      </c>
      <c r="AE59" s="1">
        <v>0</v>
      </c>
      <c r="AF59" s="1">
        <v>0</v>
      </c>
      <c r="AG59" s="1">
        <v>0</v>
      </c>
      <c r="AH59" s="1">
        <v>0</v>
      </c>
      <c r="AI59" s="1">
        <v>0</v>
      </c>
      <c r="AJ59" s="1">
        <v>0</v>
      </c>
      <c r="AK59" s="1">
        <v>0</v>
      </c>
      <c r="AL59" s="1">
        <v>0</v>
      </c>
      <c r="AM59" s="1">
        <v>0</v>
      </c>
      <c r="AN59" s="1">
        <v>0</v>
      </c>
      <c r="AO59" s="1">
        <v>0</v>
      </c>
      <c r="AP59" s="1">
        <v>0</v>
      </c>
      <c r="AQ59" s="1">
        <v>0</v>
      </c>
      <c r="AR59" s="1">
        <v>0</v>
      </c>
      <c r="AS59" s="1">
        <v>0</v>
      </c>
      <c r="AT59" s="1">
        <v>0</v>
      </c>
      <c r="AU59" s="1">
        <v>0</v>
      </c>
      <c r="AV59" s="1">
        <v>0</v>
      </c>
      <c r="AW59" s="1">
        <v>0</v>
      </c>
      <c r="AX59" s="1">
        <v>0</v>
      </c>
      <c r="AY59" s="1">
        <v>1</v>
      </c>
      <c r="AZ59" s="1">
        <v>0</v>
      </c>
      <c r="BA59" s="1">
        <v>0</v>
      </c>
      <c r="BB59" s="1">
        <v>0</v>
      </c>
      <c r="BC59" s="1">
        <v>0</v>
      </c>
      <c r="BD59" s="1">
        <v>0</v>
      </c>
      <c r="BE59" s="1">
        <v>0</v>
      </c>
      <c r="BF59" s="1">
        <v>0</v>
      </c>
      <c r="BG59" s="1">
        <v>0</v>
      </c>
      <c r="BH59" s="1">
        <f>SUM(Sdata10[[#This Row],[Baby Food]:[Spices]])</f>
        <v>1</v>
      </c>
    </row>
    <row r="60" spans="1:60" x14ac:dyDescent="0.35">
      <c r="A60" s="1" t="s">
        <v>200</v>
      </c>
      <c r="B60" s="1" t="s">
        <v>201</v>
      </c>
      <c r="C60" s="1" t="s">
        <v>81</v>
      </c>
      <c r="D60" s="1" t="s">
        <v>202</v>
      </c>
      <c r="E60" s="1" t="s">
        <v>203</v>
      </c>
      <c r="F60" s="1" t="s">
        <v>204</v>
      </c>
      <c r="G60" s="1" t="s">
        <v>205</v>
      </c>
      <c r="H60" s="1">
        <v>5255</v>
      </c>
      <c r="I60" s="1" t="s">
        <v>206</v>
      </c>
      <c r="J60" s="1" t="s">
        <v>207</v>
      </c>
      <c r="K60" s="1" t="s">
        <v>75</v>
      </c>
      <c r="L60" s="1" t="s">
        <v>208</v>
      </c>
      <c r="M60" s="1" t="s">
        <v>22</v>
      </c>
      <c r="N60" s="1" t="s">
        <v>209</v>
      </c>
      <c r="O60" s="3">
        <v>371632000000000</v>
      </c>
      <c r="P60" s="1">
        <v>10103</v>
      </c>
      <c r="Q60" s="1">
        <v>51</v>
      </c>
      <c r="R60" s="1">
        <v>3746</v>
      </c>
      <c r="S60" s="39">
        <v>0</v>
      </c>
      <c r="T60" s="39">
        <v>1.9393518518518518E-2</v>
      </c>
      <c r="U60" s="1">
        <v>6.37</v>
      </c>
      <c r="V60" s="1" t="s">
        <v>193</v>
      </c>
      <c r="W60" s="39">
        <v>0</v>
      </c>
      <c r="X60" s="2">
        <v>42649</v>
      </c>
      <c r="Y60" s="1">
        <v>10.85</v>
      </c>
      <c r="Z60" s="1" t="s">
        <v>729</v>
      </c>
      <c r="AA60" s="1" t="s">
        <v>730</v>
      </c>
      <c r="AB60" s="1" t="s">
        <v>745</v>
      </c>
      <c r="AC60" s="1" t="s">
        <v>737</v>
      </c>
      <c r="AD60" s="1" t="s">
        <v>757</v>
      </c>
      <c r="AE60" s="1">
        <v>0</v>
      </c>
      <c r="AF60" s="1">
        <v>0</v>
      </c>
      <c r="AG60" s="1">
        <v>0</v>
      </c>
      <c r="AH60" s="1">
        <v>0</v>
      </c>
      <c r="AI60" s="1">
        <v>0</v>
      </c>
      <c r="AJ60" s="1">
        <v>0</v>
      </c>
      <c r="AK60" s="1">
        <v>0</v>
      </c>
      <c r="AL60" s="1">
        <v>0</v>
      </c>
      <c r="AM60" s="1">
        <v>0</v>
      </c>
      <c r="AN60" s="1">
        <v>0</v>
      </c>
      <c r="AO60" s="1">
        <v>1</v>
      </c>
      <c r="AP60" s="1">
        <v>0</v>
      </c>
      <c r="AQ60" s="1">
        <v>0</v>
      </c>
      <c r="AR60" s="1">
        <v>0</v>
      </c>
      <c r="AS60" s="1">
        <v>0</v>
      </c>
      <c r="AT60" s="1">
        <v>0</v>
      </c>
      <c r="AU60" s="1">
        <v>0</v>
      </c>
      <c r="AV60" s="1">
        <v>0</v>
      </c>
      <c r="AW60" s="1">
        <v>0</v>
      </c>
      <c r="AX60" s="1">
        <v>0</v>
      </c>
      <c r="AY60" s="1">
        <v>0</v>
      </c>
      <c r="AZ60" s="1">
        <v>0</v>
      </c>
      <c r="BA60" s="1">
        <v>0</v>
      </c>
      <c r="BB60" s="1">
        <v>0</v>
      </c>
      <c r="BC60" s="1">
        <v>0</v>
      </c>
      <c r="BD60" s="1">
        <v>0</v>
      </c>
      <c r="BE60" s="1">
        <v>0</v>
      </c>
      <c r="BF60" s="1">
        <v>0</v>
      </c>
      <c r="BG60" s="1">
        <v>0</v>
      </c>
      <c r="BH60" s="1">
        <f>SUM(Sdata10[[#This Row],[Baby Food]:[Spices]])</f>
        <v>1</v>
      </c>
    </row>
    <row r="61" spans="1:60" x14ac:dyDescent="0.35">
      <c r="A61" s="1" t="s">
        <v>200</v>
      </c>
      <c r="B61" s="1" t="s">
        <v>201</v>
      </c>
      <c r="C61" s="1" t="s">
        <v>81</v>
      </c>
      <c r="D61" s="1" t="s">
        <v>202</v>
      </c>
      <c r="E61" s="1" t="s">
        <v>203</v>
      </c>
      <c r="F61" s="1" t="s">
        <v>204</v>
      </c>
      <c r="G61" s="1" t="s">
        <v>205</v>
      </c>
      <c r="H61" s="1">
        <v>5255</v>
      </c>
      <c r="I61" s="1" t="s">
        <v>206</v>
      </c>
      <c r="J61" s="1" t="s">
        <v>207</v>
      </c>
      <c r="K61" s="1" t="s">
        <v>75</v>
      </c>
      <c r="L61" s="1" t="s">
        <v>208</v>
      </c>
      <c r="M61" s="1" t="s">
        <v>22</v>
      </c>
      <c r="N61" s="1" t="s">
        <v>209</v>
      </c>
      <c r="O61" s="3">
        <v>347760000000000</v>
      </c>
      <c r="P61" s="1">
        <v>10103</v>
      </c>
      <c r="Q61" s="1">
        <v>51</v>
      </c>
      <c r="R61" s="1">
        <v>4425</v>
      </c>
      <c r="S61" s="39">
        <v>0</v>
      </c>
      <c r="T61" s="39">
        <v>2.3803240740740739E-2</v>
      </c>
      <c r="U61" s="1">
        <v>2.87</v>
      </c>
      <c r="V61" s="1" t="s">
        <v>210</v>
      </c>
      <c r="W61" s="39">
        <v>0</v>
      </c>
      <c r="X61" s="2">
        <v>42724</v>
      </c>
      <c r="Y61" s="1">
        <v>20.89</v>
      </c>
      <c r="Z61" s="1" t="s">
        <v>729</v>
      </c>
      <c r="AA61" s="1" t="s">
        <v>730</v>
      </c>
      <c r="AB61" s="1" t="s">
        <v>745</v>
      </c>
      <c r="AC61" s="1" t="s">
        <v>737</v>
      </c>
      <c r="AD61" s="1" t="s">
        <v>757</v>
      </c>
      <c r="AE61" s="1">
        <v>0</v>
      </c>
      <c r="AF61" s="1">
        <v>0</v>
      </c>
      <c r="AG61" s="1">
        <v>0</v>
      </c>
      <c r="AH61" s="1">
        <v>0</v>
      </c>
      <c r="AI61" s="1">
        <v>0</v>
      </c>
      <c r="AJ61" s="1">
        <v>0</v>
      </c>
      <c r="AK61" s="1">
        <v>0</v>
      </c>
      <c r="AL61" s="1">
        <v>0</v>
      </c>
      <c r="AM61" s="1">
        <v>0</v>
      </c>
      <c r="AN61" s="1">
        <v>0</v>
      </c>
      <c r="AO61" s="1">
        <v>1</v>
      </c>
      <c r="AP61" s="1">
        <v>0</v>
      </c>
      <c r="AQ61" s="1">
        <v>1</v>
      </c>
      <c r="AR61" s="1">
        <v>1</v>
      </c>
      <c r="AS61" s="1">
        <v>0</v>
      </c>
      <c r="AT61" s="1">
        <v>0</v>
      </c>
      <c r="AU61" s="1">
        <v>1</v>
      </c>
      <c r="AV61" s="1">
        <v>0</v>
      </c>
      <c r="AW61" s="1">
        <v>0</v>
      </c>
      <c r="AX61" s="1">
        <v>0</v>
      </c>
      <c r="AY61" s="1">
        <v>1</v>
      </c>
      <c r="AZ61" s="1">
        <v>0</v>
      </c>
      <c r="BA61" s="1">
        <v>0</v>
      </c>
      <c r="BB61" s="1">
        <v>0</v>
      </c>
      <c r="BC61" s="1">
        <v>0</v>
      </c>
      <c r="BD61" s="1">
        <v>0</v>
      </c>
      <c r="BE61" s="1">
        <v>0</v>
      </c>
      <c r="BF61" s="1">
        <v>0</v>
      </c>
      <c r="BG61" s="1">
        <v>0</v>
      </c>
      <c r="BH61" s="1">
        <f>SUM(Sdata10[[#This Row],[Baby Food]:[Spices]])</f>
        <v>5</v>
      </c>
    </row>
    <row r="62" spans="1:60" x14ac:dyDescent="0.35">
      <c r="A62" s="1" t="s">
        <v>200</v>
      </c>
      <c r="B62" s="1" t="s">
        <v>201</v>
      </c>
      <c r="C62" s="1" t="s">
        <v>81</v>
      </c>
      <c r="D62" s="1" t="s">
        <v>202</v>
      </c>
      <c r="E62" s="1" t="s">
        <v>203</v>
      </c>
      <c r="F62" s="1" t="s">
        <v>204</v>
      </c>
      <c r="G62" s="1" t="s">
        <v>205</v>
      </c>
      <c r="H62" s="1">
        <v>5255</v>
      </c>
      <c r="I62" s="1" t="s">
        <v>206</v>
      </c>
      <c r="J62" s="1" t="s">
        <v>207</v>
      </c>
      <c r="K62" s="1" t="s">
        <v>75</v>
      </c>
      <c r="L62" s="1" t="s">
        <v>208</v>
      </c>
      <c r="M62" s="1" t="s">
        <v>22</v>
      </c>
      <c r="N62" s="1" t="s">
        <v>209</v>
      </c>
      <c r="O62" s="3">
        <v>345633000000000</v>
      </c>
      <c r="P62" s="1">
        <v>10103</v>
      </c>
      <c r="Q62" s="1">
        <v>51</v>
      </c>
      <c r="R62" s="1">
        <v>4942</v>
      </c>
      <c r="S62" s="39">
        <v>3.2928240740740737E-2</v>
      </c>
      <c r="T62" s="39">
        <v>3.2932870370370369E-2</v>
      </c>
      <c r="U62" s="1">
        <v>18.45</v>
      </c>
      <c r="V62" s="1" t="s">
        <v>783</v>
      </c>
      <c r="W62" s="39">
        <v>3.2928240740740737E-2</v>
      </c>
      <c r="X62" s="2">
        <v>42498</v>
      </c>
      <c r="Y62" s="1">
        <v>33.700000000000003</v>
      </c>
      <c r="Z62" s="1" t="s">
        <v>751</v>
      </c>
      <c r="AA62" s="1" t="s">
        <v>730</v>
      </c>
      <c r="AB62" s="1" t="s">
        <v>745</v>
      </c>
      <c r="AC62" s="1" t="s">
        <v>737</v>
      </c>
      <c r="AD62" s="1" t="s">
        <v>757</v>
      </c>
      <c r="AE62" s="1">
        <v>1</v>
      </c>
      <c r="AF62" s="1">
        <v>0</v>
      </c>
      <c r="AG62" s="1">
        <v>0</v>
      </c>
      <c r="AH62" s="1">
        <v>0</v>
      </c>
      <c r="AI62" s="1">
        <v>0</v>
      </c>
      <c r="AJ62" s="1">
        <v>0</v>
      </c>
      <c r="AK62" s="1">
        <v>0</v>
      </c>
      <c r="AL62" s="1">
        <v>0</v>
      </c>
      <c r="AM62" s="1">
        <v>0</v>
      </c>
      <c r="AN62" s="1">
        <v>0</v>
      </c>
      <c r="AO62" s="1">
        <v>0</v>
      </c>
      <c r="AP62" s="1">
        <v>0</v>
      </c>
      <c r="AQ62" s="1">
        <v>0</v>
      </c>
      <c r="AR62" s="1">
        <v>0</v>
      </c>
      <c r="AS62" s="1">
        <v>0</v>
      </c>
      <c r="AT62" s="1">
        <v>0</v>
      </c>
      <c r="AU62" s="1">
        <v>0</v>
      </c>
      <c r="AV62" s="1">
        <v>0</v>
      </c>
      <c r="AW62" s="1">
        <v>0</v>
      </c>
      <c r="AX62" s="1">
        <v>0</v>
      </c>
      <c r="AY62" s="1">
        <v>0</v>
      </c>
      <c r="AZ62" s="1">
        <v>0</v>
      </c>
      <c r="BA62" s="1">
        <v>0</v>
      </c>
      <c r="BB62" s="1">
        <v>0</v>
      </c>
      <c r="BC62" s="1">
        <v>0</v>
      </c>
      <c r="BD62" s="1">
        <v>0</v>
      </c>
      <c r="BE62" s="1">
        <v>0</v>
      </c>
      <c r="BF62" s="1">
        <v>0</v>
      </c>
      <c r="BG62" s="1">
        <v>0</v>
      </c>
      <c r="BH62" s="1">
        <f>SUM(Sdata10[[#This Row],[Baby Food]:[Spices]])</f>
        <v>1</v>
      </c>
    </row>
    <row r="63" spans="1:60" x14ac:dyDescent="0.35">
      <c r="A63" s="1" t="s">
        <v>211</v>
      </c>
      <c r="B63" s="1" t="s">
        <v>212</v>
      </c>
      <c r="C63" s="1" t="s">
        <v>81</v>
      </c>
      <c r="D63" s="1" t="s">
        <v>213</v>
      </c>
      <c r="E63" s="1" t="s">
        <v>214</v>
      </c>
      <c r="F63" s="1" t="s">
        <v>163</v>
      </c>
      <c r="G63" s="1" t="s">
        <v>72</v>
      </c>
      <c r="H63" s="1">
        <v>94508</v>
      </c>
      <c r="I63" s="1" t="s">
        <v>215</v>
      </c>
      <c r="J63" s="1" t="s">
        <v>216</v>
      </c>
      <c r="K63" s="1" t="s">
        <v>123</v>
      </c>
      <c r="L63" s="1" t="s">
        <v>115</v>
      </c>
      <c r="M63" s="1" t="s">
        <v>54</v>
      </c>
      <c r="N63" s="1" t="s">
        <v>217</v>
      </c>
      <c r="O63" s="3">
        <v>36025400000000</v>
      </c>
      <c r="P63" s="1">
        <v>10107</v>
      </c>
      <c r="Q63" s="1">
        <v>64</v>
      </c>
      <c r="R63" s="1">
        <v>825</v>
      </c>
      <c r="S63" s="39">
        <v>0</v>
      </c>
      <c r="T63" s="39">
        <v>4.104398148148148E-2</v>
      </c>
      <c r="U63" s="1">
        <v>6.38</v>
      </c>
      <c r="V63" s="1" t="s">
        <v>39</v>
      </c>
      <c r="W63" s="39">
        <v>0</v>
      </c>
      <c r="X63" s="2">
        <v>42548</v>
      </c>
      <c r="Y63" s="1">
        <v>16.559999999999999</v>
      </c>
      <c r="Z63" s="1" t="s">
        <v>729</v>
      </c>
      <c r="AA63" s="1" t="s">
        <v>730</v>
      </c>
      <c r="AB63" s="1" t="s">
        <v>745</v>
      </c>
      <c r="AC63" s="1" t="s">
        <v>737</v>
      </c>
      <c r="AD63" s="1" t="s">
        <v>746</v>
      </c>
      <c r="AE63" s="1">
        <v>0</v>
      </c>
      <c r="AF63" s="1">
        <v>0</v>
      </c>
      <c r="AG63" s="1">
        <v>0</v>
      </c>
      <c r="AH63" s="1">
        <v>0</v>
      </c>
      <c r="AI63" s="1">
        <v>1</v>
      </c>
      <c r="AJ63" s="1">
        <v>0</v>
      </c>
      <c r="AK63" s="1">
        <v>0</v>
      </c>
      <c r="AL63" s="1">
        <v>0</v>
      </c>
      <c r="AM63" s="1">
        <v>0</v>
      </c>
      <c r="AN63" s="1">
        <v>0</v>
      </c>
      <c r="AO63" s="1">
        <v>0</v>
      </c>
      <c r="AP63" s="1">
        <v>0</v>
      </c>
      <c r="AQ63" s="1">
        <v>0</v>
      </c>
      <c r="AR63" s="1">
        <v>0</v>
      </c>
      <c r="AS63" s="1">
        <v>0</v>
      </c>
      <c r="AT63" s="1">
        <v>0</v>
      </c>
      <c r="AU63" s="1">
        <v>0</v>
      </c>
      <c r="AV63" s="1">
        <v>0</v>
      </c>
      <c r="AW63" s="1">
        <v>0</v>
      </c>
      <c r="AX63" s="1">
        <v>0</v>
      </c>
      <c r="AY63" s="1">
        <v>0</v>
      </c>
      <c r="AZ63" s="1">
        <v>0</v>
      </c>
      <c r="BA63" s="1">
        <v>0</v>
      </c>
      <c r="BB63" s="1">
        <v>0</v>
      </c>
      <c r="BC63" s="1">
        <v>0</v>
      </c>
      <c r="BD63" s="1">
        <v>0</v>
      </c>
      <c r="BE63" s="1">
        <v>0</v>
      </c>
      <c r="BF63" s="1">
        <v>0</v>
      </c>
      <c r="BG63" s="1">
        <v>0</v>
      </c>
      <c r="BH63" s="1">
        <f>SUM(Sdata10[[#This Row],[Baby Food]:[Spices]])</f>
        <v>1</v>
      </c>
    </row>
    <row r="64" spans="1:60" x14ac:dyDescent="0.35">
      <c r="A64" s="1" t="s">
        <v>211</v>
      </c>
      <c r="B64" s="1" t="s">
        <v>212</v>
      </c>
      <c r="C64" s="1" t="s">
        <v>81</v>
      </c>
      <c r="D64" s="1" t="s">
        <v>213</v>
      </c>
      <c r="E64" s="1" t="s">
        <v>214</v>
      </c>
      <c r="F64" s="1" t="s">
        <v>163</v>
      </c>
      <c r="G64" s="1" t="s">
        <v>72</v>
      </c>
      <c r="H64" s="1">
        <v>94508</v>
      </c>
      <c r="I64" s="1" t="s">
        <v>215</v>
      </c>
      <c r="J64" s="1" t="s">
        <v>216</v>
      </c>
      <c r="K64" s="1" t="s">
        <v>123</v>
      </c>
      <c r="L64" s="1" t="s">
        <v>115</v>
      </c>
      <c r="M64" s="1" t="s">
        <v>54</v>
      </c>
      <c r="N64" s="1" t="s">
        <v>217</v>
      </c>
      <c r="O64" s="3">
        <v>36121200000000</v>
      </c>
      <c r="P64" s="1">
        <v>10107</v>
      </c>
      <c r="Q64" s="1">
        <v>64</v>
      </c>
      <c r="R64" s="1">
        <v>2024</v>
      </c>
      <c r="S64" s="39">
        <v>0</v>
      </c>
      <c r="T64" s="39">
        <v>2.2744212962962963E-2</v>
      </c>
      <c r="U64" s="1">
        <v>17.87</v>
      </c>
      <c r="V64" s="1" t="s">
        <v>765</v>
      </c>
      <c r="W64" s="39">
        <v>0</v>
      </c>
      <c r="X64" s="2">
        <v>42536</v>
      </c>
      <c r="Y64" s="1">
        <v>8.7100000000000009</v>
      </c>
      <c r="Z64" s="1" t="s">
        <v>748</v>
      </c>
      <c r="AA64" s="1" t="s">
        <v>730</v>
      </c>
      <c r="AB64" s="1" t="s">
        <v>745</v>
      </c>
      <c r="AC64" s="1" t="s">
        <v>737</v>
      </c>
      <c r="AD64" s="1" t="s">
        <v>746</v>
      </c>
      <c r="AE64" s="1">
        <v>0</v>
      </c>
      <c r="AF64" s="1">
        <v>0</v>
      </c>
      <c r="AG64" s="1">
        <v>0</v>
      </c>
      <c r="AH64" s="1">
        <v>0</v>
      </c>
      <c r="AI64" s="1">
        <v>0</v>
      </c>
      <c r="AJ64" s="1">
        <v>0</v>
      </c>
      <c r="AK64" s="1">
        <v>0</v>
      </c>
      <c r="AL64" s="1">
        <v>0</v>
      </c>
      <c r="AM64" s="1">
        <v>0</v>
      </c>
      <c r="AN64" s="1">
        <v>0</v>
      </c>
      <c r="AO64" s="1">
        <v>0</v>
      </c>
      <c r="AP64" s="1">
        <v>0</v>
      </c>
      <c r="AQ64" s="1">
        <v>0</v>
      </c>
      <c r="AR64" s="1">
        <v>1</v>
      </c>
      <c r="AS64" s="1">
        <v>0</v>
      </c>
      <c r="AT64" s="1">
        <v>0</v>
      </c>
      <c r="AU64" s="1">
        <v>0</v>
      </c>
      <c r="AV64" s="1">
        <v>0</v>
      </c>
      <c r="AW64" s="1">
        <v>0</v>
      </c>
      <c r="AX64" s="1">
        <v>0</v>
      </c>
      <c r="AY64" s="1">
        <v>0</v>
      </c>
      <c r="AZ64" s="1">
        <v>0</v>
      </c>
      <c r="BA64" s="1">
        <v>0</v>
      </c>
      <c r="BB64" s="1">
        <v>0</v>
      </c>
      <c r="BC64" s="1">
        <v>0</v>
      </c>
      <c r="BD64" s="1">
        <v>0</v>
      </c>
      <c r="BE64" s="1">
        <v>0</v>
      </c>
      <c r="BF64" s="1">
        <v>0</v>
      </c>
      <c r="BG64" s="1">
        <v>0</v>
      </c>
      <c r="BH64" s="1">
        <f>SUM(Sdata10[[#This Row],[Baby Food]:[Spices]])</f>
        <v>1</v>
      </c>
    </row>
    <row r="65" spans="1:60" x14ac:dyDescent="0.35">
      <c r="A65" s="1" t="s">
        <v>211</v>
      </c>
      <c r="B65" s="1" t="s">
        <v>212</v>
      </c>
      <c r="C65" s="1" t="s">
        <v>81</v>
      </c>
      <c r="D65" s="1" t="s">
        <v>213</v>
      </c>
      <c r="E65" s="1" t="s">
        <v>214</v>
      </c>
      <c r="F65" s="1" t="s">
        <v>163</v>
      </c>
      <c r="G65" s="1" t="s">
        <v>72</v>
      </c>
      <c r="H65" s="1">
        <v>94508</v>
      </c>
      <c r="I65" s="1" t="s">
        <v>215</v>
      </c>
      <c r="J65" s="1" t="s">
        <v>216</v>
      </c>
      <c r="K65" s="1" t="s">
        <v>123</v>
      </c>
      <c r="L65" s="1" t="s">
        <v>115</v>
      </c>
      <c r="M65" s="1" t="s">
        <v>54</v>
      </c>
      <c r="N65" s="1" t="s">
        <v>217</v>
      </c>
      <c r="O65" s="3">
        <v>36818100000000</v>
      </c>
      <c r="P65" s="1">
        <v>10107</v>
      </c>
      <c r="Q65" s="1">
        <v>64</v>
      </c>
      <c r="R65" s="1">
        <v>2582</v>
      </c>
      <c r="S65" s="39">
        <v>0</v>
      </c>
      <c r="T65" s="39">
        <v>2.3221064814814812E-2</v>
      </c>
      <c r="U65" s="1">
        <v>8.99</v>
      </c>
      <c r="V65" s="1" t="s">
        <v>140</v>
      </c>
      <c r="W65" s="39">
        <v>0</v>
      </c>
      <c r="X65" s="2">
        <v>42633</v>
      </c>
      <c r="Y65" s="1">
        <v>25.77</v>
      </c>
      <c r="Z65" s="1" t="s">
        <v>729</v>
      </c>
      <c r="AA65" s="1" t="s">
        <v>730</v>
      </c>
      <c r="AB65" s="1" t="s">
        <v>745</v>
      </c>
      <c r="AC65" s="1" t="s">
        <v>737</v>
      </c>
      <c r="AD65" s="1" t="s">
        <v>746</v>
      </c>
      <c r="AE65" s="1">
        <v>0</v>
      </c>
      <c r="AF65" s="1">
        <v>0</v>
      </c>
      <c r="AG65" s="1">
        <v>0</v>
      </c>
      <c r="AH65" s="1">
        <v>0</v>
      </c>
      <c r="AI65" s="1">
        <v>0</v>
      </c>
      <c r="AJ65" s="1">
        <v>0</v>
      </c>
      <c r="AK65" s="1">
        <v>0</v>
      </c>
      <c r="AL65" s="1">
        <v>0</v>
      </c>
      <c r="AM65" s="1">
        <v>0</v>
      </c>
      <c r="AN65" s="1">
        <v>0</v>
      </c>
      <c r="AO65" s="1">
        <v>1</v>
      </c>
      <c r="AP65" s="1">
        <v>0</v>
      </c>
      <c r="AQ65" s="1">
        <v>1</v>
      </c>
      <c r="AR65" s="1">
        <v>1</v>
      </c>
      <c r="AS65" s="1">
        <v>0</v>
      </c>
      <c r="AT65" s="1">
        <v>0</v>
      </c>
      <c r="AU65" s="1">
        <v>1</v>
      </c>
      <c r="AV65" s="1">
        <v>0</v>
      </c>
      <c r="AW65" s="1">
        <v>0</v>
      </c>
      <c r="AX65" s="1">
        <v>0</v>
      </c>
      <c r="AY65" s="1">
        <v>1</v>
      </c>
      <c r="AZ65" s="1">
        <v>0</v>
      </c>
      <c r="BA65" s="1">
        <v>0</v>
      </c>
      <c r="BB65" s="1">
        <v>0</v>
      </c>
      <c r="BC65" s="1">
        <v>0</v>
      </c>
      <c r="BD65" s="1">
        <v>0</v>
      </c>
      <c r="BE65" s="1">
        <v>0</v>
      </c>
      <c r="BF65" s="1">
        <v>0</v>
      </c>
      <c r="BG65" s="1">
        <v>0</v>
      </c>
      <c r="BH65" s="1">
        <f>SUM(Sdata10[[#This Row],[Baby Food]:[Spices]])</f>
        <v>5</v>
      </c>
    </row>
    <row r="66" spans="1:60" x14ac:dyDescent="0.35">
      <c r="A66" s="1" t="s">
        <v>211</v>
      </c>
      <c r="B66" s="1" t="s">
        <v>212</v>
      </c>
      <c r="C66" s="1" t="s">
        <v>81</v>
      </c>
      <c r="D66" s="1" t="s">
        <v>213</v>
      </c>
      <c r="E66" s="1" t="s">
        <v>214</v>
      </c>
      <c r="F66" s="1" t="s">
        <v>163</v>
      </c>
      <c r="G66" s="1" t="s">
        <v>72</v>
      </c>
      <c r="H66" s="1">
        <v>94508</v>
      </c>
      <c r="I66" s="1" t="s">
        <v>215</v>
      </c>
      <c r="J66" s="1" t="s">
        <v>216</v>
      </c>
      <c r="K66" s="1" t="s">
        <v>123</v>
      </c>
      <c r="L66" s="1" t="s">
        <v>115</v>
      </c>
      <c r="M66" s="1" t="s">
        <v>54</v>
      </c>
      <c r="N66" s="1" t="s">
        <v>217</v>
      </c>
      <c r="O66" s="3">
        <v>36634500000000</v>
      </c>
      <c r="P66" s="1">
        <v>10107</v>
      </c>
      <c r="Q66" s="1">
        <v>64</v>
      </c>
      <c r="R66" s="1">
        <v>7943</v>
      </c>
      <c r="S66" s="39">
        <v>0</v>
      </c>
      <c r="T66" s="39">
        <v>1.9402777777777779E-2</v>
      </c>
      <c r="U66" s="1">
        <v>21.97</v>
      </c>
      <c r="V66" s="1" t="s">
        <v>175</v>
      </c>
      <c r="W66" s="39">
        <v>0</v>
      </c>
      <c r="X66" s="2">
        <v>42720</v>
      </c>
      <c r="Y66" s="1">
        <v>46.92</v>
      </c>
      <c r="Z66" s="1" t="s">
        <v>729</v>
      </c>
      <c r="AA66" s="1" t="s">
        <v>730</v>
      </c>
      <c r="AB66" s="1" t="s">
        <v>745</v>
      </c>
      <c r="AC66" s="1" t="s">
        <v>737</v>
      </c>
      <c r="AD66" s="1" t="s">
        <v>746</v>
      </c>
      <c r="AE66" s="1">
        <v>0</v>
      </c>
      <c r="AF66" s="1">
        <v>0</v>
      </c>
      <c r="AG66" s="1">
        <v>0</v>
      </c>
      <c r="AH66" s="1">
        <v>0</v>
      </c>
      <c r="AI66" s="1">
        <v>0</v>
      </c>
      <c r="AJ66" s="1">
        <v>0</v>
      </c>
      <c r="AK66" s="1">
        <v>0</v>
      </c>
      <c r="AL66" s="1">
        <v>0</v>
      </c>
      <c r="AM66" s="1">
        <v>0</v>
      </c>
      <c r="AN66" s="1">
        <v>0</v>
      </c>
      <c r="AO66" s="1">
        <v>1</v>
      </c>
      <c r="AP66" s="1">
        <v>0</v>
      </c>
      <c r="AQ66" s="1">
        <v>1</v>
      </c>
      <c r="AR66" s="1">
        <v>1</v>
      </c>
      <c r="AS66" s="1">
        <v>0</v>
      </c>
      <c r="AT66" s="1">
        <v>0</v>
      </c>
      <c r="AU66" s="1">
        <v>1</v>
      </c>
      <c r="AV66" s="1">
        <v>0</v>
      </c>
      <c r="AW66" s="1">
        <v>0</v>
      </c>
      <c r="AX66" s="1">
        <v>0</v>
      </c>
      <c r="AY66" s="1">
        <v>1</v>
      </c>
      <c r="AZ66" s="1">
        <v>0</v>
      </c>
      <c r="BA66" s="1">
        <v>0</v>
      </c>
      <c r="BB66" s="1">
        <v>0</v>
      </c>
      <c r="BC66" s="1">
        <v>0</v>
      </c>
      <c r="BD66" s="1">
        <v>0</v>
      </c>
      <c r="BE66" s="1">
        <v>0</v>
      </c>
      <c r="BF66" s="1">
        <v>0</v>
      </c>
      <c r="BG66" s="1">
        <v>0</v>
      </c>
      <c r="BH66" s="1">
        <f>SUM(Sdata10[[#This Row],[Baby Food]:[Spices]])</f>
        <v>5</v>
      </c>
    </row>
    <row r="67" spans="1:60" x14ac:dyDescent="0.35">
      <c r="A67" s="1" t="s">
        <v>218</v>
      </c>
      <c r="B67" s="1" t="s">
        <v>219</v>
      </c>
      <c r="C67" s="1" t="s">
        <v>81</v>
      </c>
      <c r="D67" s="1" t="s">
        <v>220</v>
      </c>
      <c r="E67" s="1" t="s">
        <v>221</v>
      </c>
      <c r="F67" s="1" t="s">
        <v>222</v>
      </c>
      <c r="G67" s="1" t="s">
        <v>22</v>
      </c>
      <c r="H67" s="1">
        <v>30020</v>
      </c>
      <c r="I67" s="1" t="s">
        <v>223</v>
      </c>
      <c r="J67" s="1" t="s">
        <v>224</v>
      </c>
      <c r="K67" s="1" t="s">
        <v>123</v>
      </c>
      <c r="L67" s="1" t="s">
        <v>225</v>
      </c>
      <c r="M67" s="1" t="s">
        <v>54</v>
      </c>
      <c r="N67" s="1" t="s">
        <v>226</v>
      </c>
      <c r="O67" s="3">
        <v>36644800000000</v>
      </c>
      <c r="P67" s="1">
        <v>10111</v>
      </c>
      <c r="Q67" s="1">
        <v>19</v>
      </c>
      <c r="R67" s="1">
        <v>5147</v>
      </c>
      <c r="S67" s="39">
        <v>0</v>
      </c>
      <c r="T67" s="39">
        <v>1.6604166666666666E-2</v>
      </c>
      <c r="U67" s="1">
        <v>14.8</v>
      </c>
      <c r="V67" s="1" t="s">
        <v>784</v>
      </c>
      <c r="W67" s="39">
        <v>0</v>
      </c>
      <c r="X67" s="2">
        <v>42427</v>
      </c>
      <c r="Y67" s="1">
        <v>22.02</v>
      </c>
      <c r="Z67" s="1" t="s">
        <v>748</v>
      </c>
      <c r="AA67" s="1" t="s">
        <v>730</v>
      </c>
      <c r="AB67" s="1" t="s">
        <v>731</v>
      </c>
      <c r="AC67" s="1" t="s">
        <v>737</v>
      </c>
      <c r="AD67" s="1" t="s">
        <v>742</v>
      </c>
      <c r="AE67" s="1">
        <v>0</v>
      </c>
      <c r="AF67" s="1">
        <v>0</v>
      </c>
      <c r="AG67" s="1">
        <v>0</v>
      </c>
      <c r="AH67" s="1">
        <v>0</v>
      </c>
      <c r="AI67" s="1">
        <v>0</v>
      </c>
      <c r="AJ67" s="1">
        <v>0</v>
      </c>
      <c r="AK67" s="1">
        <v>0</v>
      </c>
      <c r="AL67" s="1">
        <v>0</v>
      </c>
      <c r="AM67" s="1">
        <v>0</v>
      </c>
      <c r="AN67" s="1">
        <v>0</v>
      </c>
      <c r="AO67" s="1">
        <v>1</v>
      </c>
      <c r="AP67" s="1">
        <v>0</v>
      </c>
      <c r="AQ67" s="1">
        <v>1</v>
      </c>
      <c r="AR67" s="1">
        <v>1</v>
      </c>
      <c r="AS67" s="1">
        <v>0</v>
      </c>
      <c r="AT67" s="1">
        <v>0</v>
      </c>
      <c r="AU67" s="1">
        <v>1</v>
      </c>
      <c r="AV67" s="1">
        <v>0</v>
      </c>
      <c r="AW67" s="1">
        <v>0</v>
      </c>
      <c r="AX67" s="1">
        <v>0</v>
      </c>
      <c r="AY67" s="1">
        <v>1</v>
      </c>
      <c r="AZ67" s="1">
        <v>0</v>
      </c>
      <c r="BA67" s="1">
        <v>0</v>
      </c>
      <c r="BB67" s="1">
        <v>0</v>
      </c>
      <c r="BC67" s="1">
        <v>0</v>
      </c>
      <c r="BD67" s="1">
        <v>0</v>
      </c>
      <c r="BE67" s="1">
        <v>0</v>
      </c>
      <c r="BF67" s="1">
        <v>0</v>
      </c>
      <c r="BG67" s="1">
        <v>0</v>
      </c>
      <c r="BH67" s="1">
        <f>SUM(Sdata10[[#This Row],[Baby Food]:[Spices]])</f>
        <v>5</v>
      </c>
    </row>
    <row r="68" spans="1:60" x14ac:dyDescent="0.35">
      <c r="A68" s="1" t="s">
        <v>218</v>
      </c>
      <c r="B68" s="1" t="s">
        <v>219</v>
      </c>
      <c r="C68" s="1" t="s">
        <v>81</v>
      </c>
      <c r="D68" s="1" t="s">
        <v>220</v>
      </c>
      <c r="E68" s="1" t="s">
        <v>221</v>
      </c>
      <c r="F68" s="1" t="s">
        <v>222</v>
      </c>
      <c r="G68" s="1" t="s">
        <v>22</v>
      </c>
      <c r="H68" s="1">
        <v>30020</v>
      </c>
      <c r="I68" s="1" t="s">
        <v>223</v>
      </c>
      <c r="J68" s="1" t="s">
        <v>224</v>
      </c>
      <c r="K68" s="1" t="s">
        <v>123</v>
      </c>
      <c r="L68" s="1" t="s">
        <v>225</v>
      </c>
      <c r="M68" s="1" t="s">
        <v>54</v>
      </c>
      <c r="N68" s="1" t="s">
        <v>226</v>
      </c>
      <c r="O68" s="3">
        <v>36116700000000</v>
      </c>
      <c r="P68" s="1">
        <v>10111</v>
      </c>
      <c r="Q68" s="1">
        <v>19</v>
      </c>
      <c r="R68" s="1">
        <v>8444</v>
      </c>
      <c r="S68" s="39">
        <v>0</v>
      </c>
      <c r="T68" s="39">
        <v>4.1391203703703701E-2</v>
      </c>
      <c r="U68" s="1">
        <v>17.87</v>
      </c>
      <c r="V68" s="1" t="s">
        <v>176</v>
      </c>
      <c r="W68" s="39">
        <v>0</v>
      </c>
      <c r="X68" s="2">
        <v>42731</v>
      </c>
      <c r="Y68" s="1">
        <v>31.3</v>
      </c>
      <c r="Z68" s="1" t="s">
        <v>729</v>
      </c>
      <c r="AA68" s="1" t="s">
        <v>730</v>
      </c>
      <c r="AB68" s="1" t="s">
        <v>731</v>
      </c>
      <c r="AC68" s="1" t="s">
        <v>737</v>
      </c>
      <c r="AD68" s="1" t="s">
        <v>742</v>
      </c>
      <c r="AE68" s="1">
        <v>0</v>
      </c>
      <c r="AF68" s="1">
        <v>0</v>
      </c>
      <c r="AG68" s="1">
        <v>0</v>
      </c>
      <c r="AH68" s="1">
        <v>0</v>
      </c>
      <c r="AI68" s="1">
        <v>0</v>
      </c>
      <c r="AJ68" s="1">
        <v>0</v>
      </c>
      <c r="AK68" s="1">
        <v>0</v>
      </c>
      <c r="AL68" s="1">
        <v>0</v>
      </c>
      <c r="AM68" s="1">
        <v>0</v>
      </c>
      <c r="AN68" s="1">
        <v>0</v>
      </c>
      <c r="AO68" s="1">
        <v>1</v>
      </c>
      <c r="AP68" s="1">
        <v>0</v>
      </c>
      <c r="AQ68" s="1">
        <v>1</v>
      </c>
      <c r="AR68" s="1">
        <v>1</v>
      </c>
      <c r="AS68" s="1">
        <v>0</v>
      </c>
      <c r="AT68" s="1">
        <v>0</v>
      </c>
      <c r="AU68" s="1">
        <v>1</v>
      </c>
      <c r="AV68" s="1">
        <v>0</v>
      </c>
      <c r="AW68" s="1">
        <v>0</v>
      </c>
      <c r="AX68" s="1">
        <v>0</v>
      </c>
      <c r="AY68" s="1">
        <v>1</v>
      </c>
      <c r="AZ68" s="1">
        <v>0</v>
      </c>
      <c r="BA68" s="1">
        <v>0</v>
      </c>
      <c r="BB68" s="1">
        <v>0</v>
      </c>
      <c r="BC68" s="1">
        <v>0</v>
      </c>
      <c r="BD68" s="1">
        <v>0</v>
      </c>
      <c r="BE68" s="1">
        <v>0</v>
      </c>
      <c r="BF68" s="1">
        <v>0</v>
      </c>
      <c r="BG68" s="1">
        <v>0</v>
      </c>
      <c r="BH68" s="1">
        <f>SUM(Sdata10[[#This Row],[Baby Food]:[Spices]])</f>
        <v>5</v>
      </c>
    </row>
    <row r="69" spans="1:60" x14ac:dyDescent="0.35">
      <c r="A69" s="1" t="s">
        <v>227</v>
      </c>
      <c r="B69" s="1" t="s">
        <v>228</v>
      </c>
      <c r="C69" s="1" t="s">
        <v>18</v>
      </c>
      <c r="D69" s="1" t="s">
        <v>229</v>
      </c>
      <c r="E69" s="1" t="s">
        <v>230</v>
      </c>
      <c r="F69" s="1" t="s">
        <v>231</v>
      </c>
      <c r="G69" s="1" t="s">
        <v>72</v>
      </c>
      <c r="H69" s="1">
        <v>60002</v>
      </c>
      <c r="I69" s="1" t="s">
        <v>232</v>
      </c>
      <c r="J69" s="1" t="s">
        <v>233</v>
      </c>
      <c r="K69" s="1" t="s">
        <v>155</v>
      </c>
      <c r="L69" s="1" t="s">
        <v>234</v>
      </c>
      <c r="M69" s="1" t="s">
        <v>163</v>
      </c>
      <c r="N69" s="1">
        <v>518957246</v>
      </c>
      <c r="O69" s="3">
        <v>3528450000000000</v>
      </c>
      <c r="P69" s="1">
        <v>10115</v>
      </c>
      <c r="Q69" s="1" t="s">
        <v>739</v>
      </c>
      <c r="R69" s="1">
        <v>479</v>
      </c>
      <c r="S69" s="39">
        <v>0</v>
      </c>
      <c r="T69" s="39">
        <v>1.5701388888888886E-2</v>
      </c>
      <c r="U69" s="1">
        <v>18.989999999999998</v>
      </c>
      <c r="V69" s="1" t="s">
        <v>133</v>
      </c>
      <c r="W69" s="39">
        <v>0</v>
      </c>
      <c r="X69" s="2">
        <v>42479</v>
      </c>
      <c r="Y69" s="1">
        <v>7.02</v>
      </c>
      <c r="Z69" s="1" t="s">
        <v>729</v>
      </c>
      <c r="AA69" s="1" t="s">
        <v>736</v>
      </c>
      <c r="AB69" s="1" t="s">
        <v>745</v>
      </c>
      <c r="AC69" s="1" t="s">
        <v>737</v>
      </c>
      <c r="AD69" s="1" t="s">
        <v>742</v>
      </c>
      <c r="AE69" s="1">
        <v>1</v>
      </c>
      <c r="AF69" s="1">
        <v>0</v>
      </c>
      <c r="AG69" s="1">
        <v>0</v>
      </c>
      <c r="AH69" s="1">
        <v>0</v>
      </c>
      <c r="AI69" s="1">
        <v>0</v>
      </c>
      <c r="AJ69" s="1">
        <v>0</v>
      </c>
      <c r="AK69" s="1">
        <v>0</v>
      </c>
      <c r="AL69" s="1">
        <v>0</v>
      </c>
      <c r="AM69" s="1">
        <v>0</v>
      </c>
      <c r="AN69" s="1">
        <v>0</v>
      </c>
      <c r="AO69" s="1">
        <v>0</v>
      </c>
      <c r="AP69" s="1">
        <v>0</v>
      </c>
      <c r="AQ69" s="1">
        <v>0</v>
      </c>
      <c r="AR69" s="1">
        <v>1</v>
      </c>
      <c r="AS69" s="1">
        <v>0</v>
      </c>
      <c r="AT69" s="1">
        <v>0</v>
      </c>
      <c r="AU69" s="1">
        <v>0</v>
      </c>
      <c r="AV69" s="1">
        <v>0</v>
      </c>
      <c r="AW69" s="1">
        <v>0</v>
      </c>
      <c r="AX69" s="1">
        <v>0</v>
      </c>
      <c r="AY69" s="1">
        <v>0</v>
      </c>
      <c r="AZ69" s="1">
        <v>0</v>
      </c>
      <c r="BA69" s="1">
        <v>0</v>
      </c>
      <c r="BB69" s="1">
        <v>0</v>
      </c>
      <c r="BC69" s="1">
        <v>0</v>
      </c>
      <c r="BD69" s="1">
        <v>0</v>
      </c>
      <c r="BE69" s="1">
        <v>0</v>
      </c>
      <c r="BF69" s="1">
        <v>0</v>
      </c>
      <c r="BG69" s="1">
        <v>0</v>
      </c>
      <c r="BH69" s="1">
        <f>SUM(Sdata10[[#This Row],[Baby Food]:[Spices]])</f>
        <v>2</v>
      </c>
    </row>
    <row r="70" spans="1:60" x14ac:dyDescent="0.35">
      <c r="A70" s="1" t="s">
        <v>227</v>
      </c>
      <c r="B70" s="1" t="s">
        <v>228</v>
      </c>
      <c r="C70" s="1" t="s">
        <v>18</v>
      </c>
      <c r="D70" s="1" t="s">
        <v>229</v>
      </c>
      <c r="E70" s="1" t="s">
        <v>230</v>
      </c>
      <c r="F70" s="1" t="s">
        <v>231</v>
      </c>
      <c r="G70" s="1" t="s">
        <v>72</v>
      </c>
      <c r="H70" s="1">
        <v>60002</v>
      </c>
      <c r="I70" s="1" t="s">
        <v>232</v>
      </c>
      <c r="J70" s="1" t="s">
        <v>233</v>
      </c>
      <c r="K70" s="1" t="s">
        <v>155</v>
      </c>
      <c r="L70" s="1" t="s">
        <v>234</v>
      </c>
      <c r="M70" s="1" t="s">
        <v>163</v>
      </c>
      <c r="N70" s="1">
        <v>518957246</v>
      </c>
      <c r="O70" s="3">
        <v>3528250000000000</v>
      </c>
      <c r="P70" s="1">
        <v>10115</v>
      </c>
      <c r="Q70" s="1" t="s">
        <v>739</v>
      </c>
      <c r="R70" s="1">
        <v>1059</v>
      </c>
      <c r="S70" s="39">
        <v>3.2928240740740737E-2</v>
      </c>
      <c r="T70" s="39">
        <v>3.2932870370370369E-2</v>
      </c>
      <c r="U70" s="1">
        <v>27.97</v>
      </c>
      <c r="V70" s="1" t="s">
        <v>235</v>
      </c>
      <c r="W70" s="39">
        <v>3.2928240740740737E-2</v>
      </c>
      <c r="X70" s="2">
        <v>42498</v>
      </c>
      <c r="Y70" s="1">
        <v>127.03</v>
      </c>
      <c r="Z70" s="1" t="s">
        <v>751</v>
      </c>
      <c r="AA70" s="1" t="s">
        <v>730</v>
      </c>
      <c r="AB70" s="1" t="s">
        <v>745</v>
      </c>
      <c r="AC70" s="1" t="s">
        <v>732</v>
      </c>
      <c r="AD70" s="1" t="s">
        <v>742</v>
      </c>
      <c r="AE70" s="1">
        <v>0</v>
      </c>
      <c r="AF70" s="1">
        <v>0</v>
      </c>
      <c r="AG70" s="1">
        <v>0</v>
      </c>
      <c r="AH70" s="1">
        <v>1</v>
      </c>
      <c r="AI70" s="1">
        <v>1</v>
      </c>
      <c r="AJ70" s="1">
        <v>0</v>
      </c>
      <c r="AK70" s="1">
        <v>0</v>
      </c>
      <c r="AL70" s="1">
        <v>0</v>
      </c>
      <c r="AM70" s="1">
        <v>0</v>
      </c>
      <c r="AN70" s="1">
        <v>0</v>
      </c>
      <c r="AO70" s="1">
        <v>1</v>
      </c>
      <c r="AP70" s="1">
        <v>0</v>
      </c>
      <c r="AQ70" s="1">
        <v>0</v>
      </c>
      <c r="AR70" s="1">
        <v>1</v>
      </c>
      <c r="AS70" s="1">
        <v>0</v>
      </c>
      <c r="AT70" s="1">
        <v>0</v>
      </c>
      <c r="AU70" s="1">
        <v>0</v>
      </c>
      <c r="AV70" s="1">
        <v>0</v>
      </c>
      <c r="AW70" s="1">
        <v>0</v>
      </c>
      <c r="AX70" s="1">
        <v>1</v>
      </c>
      <c r="AY70" s="1">
        <v>1</v>
      </c>
      <c r="AZ70" s="1">
        <v>0</v>
      </c>
      <c r="BA70" s="1">
        <v>0</v>
      </c>
      <c r="BB70" s="1">
        <v>0</v>
      </c>
      <c r="BC70" s="1">
        <v>0</v>
      </c>
      <c r="BD70" s="1">
        <v>0</v>
      </c>
      <c r="BE70" s="1">
        <v>0</v>
      </c>
      <c r="BF70" s="1">
        <v>0</v>
      </c>
      <c r="BG70" s="1">
        <v>0</v>
      </c>
      <c r="BH70" s="1">
        <f>SUM(Sdata10[[#This Row],[Baby Food]:[Spices]])</f>
        <v>6</v>
      </c>
    </row>
    <row r="71" spans="1:60" x14ac:dyDescent="0.35">
      <c r="A71" s="1" t="s">
        <v>236</v>
      </c>
      <c r="B71" s="1" t="s">
        <v>237</v>
      </c>
      <c r="C71" s="1" t="s">
        <v>18</v>
      </c>
      <c r="D71" s="1" t="s">
        <v>238</v>
      </c>
      <c r="E71" s="1" t="s">
        <v>239</v>
      </c>
      <c r="F71" s="1" t="s">
        <v>240</v>
      </c>
      <c r="G71" s="1" t="s">
        <v>22</v>
      </c>
      <c r="H71" s="1">
        <v>22070</v>
      </c>
      <c r="I71" s="1" t="s">
        <v>241</v>
      </c>
      <c r="J71" s="1" t="s">
        <v>242</v>
      </c>
      <c r="K71" s="1" t="s">
        <v>155</v>
      </c>
      <c r="L71" s="1" t="s">
        <v>243</v>
      </c>
      <c r="M71" s="1" t="s">
        <v>22</v>
      </c>
      <c r="N71" s="1" t="s">
        <v>244</v>
      </c>
      <c r="O71" s="3">
        <v>3528080000000000</v>
      </c>
      <c r="P71" s="1">
        <v>10119</v>
      </c>
      <c r="Q71" s="1">
        <v>49</v>
      </c>
      <c r="R71" s="1">
        <v>1969</v>
      </c>
      <c r="S71" s="39">
        <v>0</v>
      </c>
      <c r="T71" s="39">
        <v>4.0039351851851854E-2</v>
      </c>
      <c r="U71" s="1">
        <v>26.87</v>
      </c>
      <c r="V71" s="1" t="s">
        <v>776</v>
      </c>
      <c r="W71" s="39">
        <v>0</v>
      </c>
      <c r="X71" s="2">
        <v>42490</v>
      </c>
      <c r="Y71" s="1">
        <v>39.74</v>
      </c>
      <c r="Z71" s="1" t="s">
        <v>729</v>
      </c>
      <c r="AA71" s="1" t="s">
        <v>730</v>
      </c>
      <c r="AB71" s="1" t="s">
        <v>745</v>
      </c>
      <c r="AC71" s="1" t="s">
        <v>737</v>
      </c>
      <c r="AD71" s="1" t="s">
        <v>757</v>
      </c>
      <c r="AE71" s="1">
        <v>0</v>
      </c>
      <c r="AF71" s="1">
        <v>0</v>
      </c>
      <c r="AG71" s="1">
        <v>0</v>
      </c>
      <c r="AH71" s="1">
        <v>0</v>
      </c>
      <c r="AI71" s="1">
        <v>0</v>
      </c>
      <c r="AJ71" s="1">
        <v>0</v>
      </c>
      <c r="AK71" s="1">
        <v>0</v>
      </c>
      <c r="AL71" s="1">
        <v>0</v>
      </c>
      <c r="AM71" s="1">
        <v>0</v>
      </c>
      <c r="AN71" s="1">
        <v>0</v>
      </c>
      <c r="AO71" s="1">
        <v>1</v>
      </c>
      <c r="AP71" s="1">
        <v>0</v>
      </c>
      <c r="AQ71" s="1">
        <v>1</v>
      </c>
      <c r="AR71" s="1">
        <v>1</v>
      </c>
      <c r="AS71" s="1">
        <v>0</v>
      </c>
      <c r="AT71" s="1">
        <v>0</v>
      </c>
      <c r="AU71" s="1">
        <v>1</v>
      </c>
      <c r="AV71" s="1">
        <v>0</v>
      </c>
      <c r="AW71" s="1">
        <v>0</v>
      </c>
      <c r="AX71" s="1">
        <v>0</v>
      </c>
      <c r="AY71" s="1">
        <v>0</v>
      </c>
      <c r="AZ71" s="1">
        <v>0</v>
      </c>
      <c r="BA71" s="1">
        <v>0</v>
      </c>
      <c r="BB71" s="1">
        <v>0</v>
      </c>
      <c r="BC71" s="1">
        <v>0</v>
      </c>
      <c r="BD71" s="1">
        <v>0</v>
      </c>
      <c r="BE71" s="1">
        <v>0</v>
      </c>
      <c r="BF71" s="1">
        <v>0</v>
      </c>
      <c r="BG71" s="1">
        <v>0</v>
      </c>
      <c r="BH71" s="1">
        <f>SUM(Sdata10[[#This Row],[Baby Food]:[Spices]])</f>
        <v>4</v>
      </c>
    </row>
    <row r="72" spans="1:60" x14ac:dyDescent="0.35">
      <c r="A72" s="1" t="s">
        <v>245</v>
      </c>
      <c r="B72" s="1" t="s">
        <v>246</v>
      </c>
      <c r="C72" s="1" t="s">
        <v>18</v>
      </c>
      <c r="D72" s="1" t="s">
        <v>247</v>
      </c>
      <c r="E72" s="1" t="s">
        <v>248</v>
      </c>
      <c r="F72" s="1" t="s">
        <v>231</v>
      </c>
      <c r="G72" s="1" t="s">
        <v>72</v>
      </c>
      <c r="H72" s="1">
        <v>54911</v>
      </c>
      <c r="I72" s="1" t="s">
        <v>785</v>
      </c>
      <c r="J72" s="1" t="s">
        <v>249</v>
      </c>
      <c r="K72" s="1" t="s">
        <v>155</v>
      </c>
      <c r="L72" s="1" t="s">
        <v>250</v>
      </c>
      <c r="M72" s="1" t="s">
        <v>27</v>
      </c>
      <c r="N72" s="1">
        <v>229990001</v>
      </c>
      <c r="O72" s="3">
        <v>3528230000000000</v>
      </c>
      <c r="P72" s="1">
        <v>10123</v>
      </c>
      <c r="Q72" s="1">
        <v>20</v>
      </c>
      <c r="R72" s="1">
        <v>4564</v>
      </c>
      <c r="S72" s="39">
        <v>0</v>
      </c>
      <c r="T72" s="39">
        <v>3.0469907407407407E-2</v>
      </c>
      <c r="U72" s="1">
        <v>24.08</v>
      </c>
      <c r="V72" s="1" t="s">
        <v>76</v>
      </c>
      <c r="W72" s="39">
        <v>0</v>
      </c>
      <c r="X72" s="2">
        <v>42394</v>
      </c>
      <c r="Y72" s="1">
        <v>44.29</v>
      </c>
      <c r="Z72" s="1" t="s">
        <v>729</v>
      </c>
      <c r="AA72" s="1" t="s">
        <v>730</v>
      </c>
      <c r="AB72" s="1" t="s">
        <v>740</v>
      </c>
      <c r="AC72" s="1" t="s">
        <v>737</v>
      </c>
      <c r="AD72" s="1" t="s">
        <v>742</v>
      </c>
      <c r="AE72" s="1">
        <v>0</v>
      </c>
      <c r="AF72" s="1">
        <v>0</v>
      </c>
      <c r="AG72" s="1">
        <v>0</v>
      </c>
      <c r="AH72" s="1">
        <v>0</v>
      </c>
      <c r="AI72" s="1">
        <v>0</v>
      </c>
      <c r="AJ72" s="1">
        <v>0</v>
      </c>
      <c r="AK72" s="1">
        <v>0</v>
      </c>
      <c r="AL72" s="1">
        <v>0</v>
      </c>
      <c r="AM72" s="1">
        <v>0</v>
      </c>
      <c r="AN72" s="1">
        <v>0</v>
      </c>
      <c r="AO72" s="1">
        <v>0</v>
      </c>
      <c r="AP72" s="1">
        <v>0</v>
      </c>
      <c r="AQ72" s="1">
        <v>0</v>
      </c>
      <c r="AR72" s="1">
        <v>0</v>
      </c>
      <c r="AS72" s="1">
        <v>0</v>
      </c>
      <c r="AT72" s="1">
        <v>0</v>
      </c>
      <c r="AU72" s="1">
        <v>0</v>
      </c>
      <c r="AV72" s="1">
        <v>0</v>
      </c>
      <c r="AW72" s="1">
        <v>0</v>
      </c>
      <c r="AX72" s="1">
        <v>0</v>
      </c>
      <c r="AY72" s="1">
        <v>0</v>
      </c>
      <c r="AZ72" s="1">
        <v>0</v>
      </c>
      <c r="BA72" s="1">
        <v>1</v>
      </c>
      <c r="BB72" s="1">
        <v>0</v>
      </c>
      <c r="BC72" s="1">
        <v>0</v>
      </c>
      <c r="BD72" s="1">
        <v>0</v>
      </c>
      <c r="BE72" s="1">
        <v>0</v>
      </c>
      <c r="BF72" s="1">
        <v>0</v>
      </c>
      <c r="BG72" s="1">
        <v>0</v>
      </c>
      <c r="BH72" s="1">
        <f>SUM(Sdata10[[#This Row],[Baby Food]:[Spices]])</f>
        <v>1</v>
      </c>
    </row>
    <row r="73" spans="1:60" x14ac:dyDescent="0.35">
      <c r="A73" s="1" t="s">
        <v>245</v>
      </c>
      <c r="B73" s="1" t="s">
        <v>246</v>
      </c>
      <c r="C73" s="1" t="s">
        <v>18</v>
      </c>
      <c r="D73" s="1" t="s">
        <v>247</v>
      </c>
      <c r="E73" s="1" t="s">
        <v>248</v>
      </c>
      <c r="F73" s="1" t="s">
        <v>231</v>
      </c>
      <c r="G73" s="1" t="s">
        <v>72</v>
      </c>
      <c r="H73" s="1">
        <v>54911</v>
      </c>
      <c r="I73" s="1" t="s">
        <v>785</v>
      </c>
      <c r="J73" s="1" t="s">
        <v>249</v>
      </c>
      <c r="K73" s="1" t="s">
        <v>155</v>
      </c>
      <c r="L73" s="1" t="s">
        <v>250</v>
      </c>
      <c r="M73" s="1" t="s">
        <v>27</v>
      </c>
      <c r="N73" s="1">
        <v>229990001</v>
      </c>
      <c r="O73" s="3">
        <v>3528560000000000</v>
      </c>
      <c r="P73" s="1">
        <v>10123</v>
      </c>
      <c r="Q73" s="1">
        <v>20</v>
      </c>
      <c r="R73" s="1">
        <v>6596</v>
      </c>
      <c r="S73" s="39">
        <v>0</v>
      </c>
      <c r="T73" s="39">
        <v>2.2810185185185183E-2</v>
      </c>
      <c r="U73" s="1">
        <v>16.27</v>
      </c>
      <c r="V73" s="1" t="s">
        <v>78</v>
      </c>
      <c r="W73" s="39">
        <v>0</v>
      </c>
      <c r="X73" s="2">
        <v>42384</v>
      </c>
      <c r="Y73" s="1">
        <v>46.36</v>
      </c>
      <c r="Z73" s="1" t="s">
        <v>748</v>
      </c>
      <c r="AA73" s="1" t="s">
        <v>730</v>
      </c>
      <c r="AB73" s="1" t="s">
        <v>740</v>
      </c>
      <c r="AC73" s="1" t="s">
        <v>737</v>
      </c>
      <c r="AD73" s="1" t="s">
        <v>742</v>
      </c>
      <c r="AE73" s="1">
        <v>0</v>
      </c>
      <c r="AF73" s="1">
        <v>0</v>
      </c>
      <c r="AG73" s="1">
        <v>0</v>
      </c>
      <c r="AH73" s="1">
        <v>0</v>
      </c>
      <c r="AI73" s="1">
        <v>0</v>
      </c>
      <c r="AJ73" s="1">
        <v>0</v>
      </c>
      <c r="AK73" s="1">
        <v>0</v>
      </c>
      <c r="AL73" s="1">
        <v>0</v>
      </c>
      <c r="AM73" s="1">
        <v>0</v>
      </c>
      <c r="AN73" s="1">
        <v>0</v>
      </c>
      <c r="AO73" s="1">
        <v>0</v>
      </c>
      <c r="AP73" s="1">
        <v>0</v>
      </c>
      <c r="AQ73" s="1">
        <v>0</v>
      </c>
      <c r="AR73" s="1">
        <v>0</v>
      </c>
      <c r="AS73" s="1">
        <v>0</v>
      </c>
      <c r="AT73" s="1">
        <v>0</v>
      </c>
      <c r="AU73" s="1">
        <v>0</v>
      </c>
      <c r="AV73" s="1">
        <v>0</v>
      </c>
      <c r="AW73" s="1">
        <v>0</v>
      </c>
      <c r="AX73" s="1">
        <v>0</v>
      </c>
      <c r="AY73" s="1">
        <v>0</v>
      </c>
      <c r="AZ73" s="1">
        <v>0</v>
      </c>
      <c r="BA73" s="1">
        <v>1</v>
      </c>
      <c r="BB73" s="1">
        <v>0</v>
      </c>
      <c r="BC73" s="1">
        <v>0</v>
      </c>
      <c r="BD73" s="1">
        <v>0</v>
      </c>
      <c r="BE73" s="1">
        <v>0</v>
      </c>
      <c r="BF73" s="1">
        <v>0</v>
      </c>
      <c r="BG73" s="1">
        <v>0</v>
      </c>
      <c r="BH73" s="1">
        <f>SUM(Sdata10[[#This Row],[Baby Food]:[Spices]])</f>
        <v>1</v>
      </c>
    </row>
    <row r="74" spans="1:60" x14ac:dyDescent="0.35">
      <c r="A74" s="1" t="s">
        <v>245</v>
      </c>
      <c r="B74" s="1" t="s">
        <v>246</v>
      </c>
      <c r="C74" s="1" t="s">
        <v>18</v>
      </c>
      <c r="D74" s="1" t="s">
        <v>247</v>
      </c>
      <c r="E74" s="1" t="s">
        <v>248</v>
      </c>
      <c r="F74" s="1" t="s">
        <v>231</v>
      </c>
      <c r="G74" s="1" t="s">
        <v>72</v>
      </c>
      <c r="H74" s="1">
        <v>54911</v>
      </c>
      <c r="I74" s="1" t="s">
        <v>785</v>
      </c>
      <c r="J74" s="1" t="s">
        <v>249</v>
      </c>
      <c r="K74" s="1" t="s">
        <v>155</v>
      </c>
      <c r="L74" s="1" t="s">
        <v>250</v>
      </c>
      <c r="M74" s="1" t="s">
        <v>27</v>
      </c>
      <c r="N74" s="1">
        <v>229990001</v>
      </c>
      <c r="O74" s="3">
        <v>3528270000000000</v>
      </c>
      <c r="P74" s="1">
        <v>10123</v>
      </c>
      <c r="Q74" s="1">
        <v>20</v>
      </c>
      <c r="R74" s="1">
        <v>7325</v>
      </c>
      <c r="S74" s="39">
        <v>0</v>
      </c>
      <c r="T74" s="39">
        <v>2.3436342592592595E-2</v>
      </c>
      <c r="U74" s="1">
        <v>11.45</v>
      </c>
      <c r="V74" s="1" t="s">
        <v>762</v>
      </c>
      <c r="W74" s="39">
        <v>0</v>
      </c>
      <c r="X74" s="2">
        <v>42520</v>
      </c>
      <c r="Y74" s="1">
        <v>227.61</v>
      </c>
      <c r="Z74" s="1" t="s">
        <v>729</v>
      </c>
      <c r="AA74" s="1" t="s">
        <v>730</v>
      </c>
      <c r="AB74" s="1" t="s">
        <v>740</v>
      </c>
      <c r="AC74" s="1" t="s">
        <v>741</v>
      </c>
      <c r="AD74" s="1" t="s">
        <v>742</v>
      </c>
      <c r="AE74" s="1">
        <v>0</v>
      </c>
      <c r="AF74" s="1">
        <v>0</v>
      </c>
      <c r="AG74" s="1">
        <v>0</v>
      </c>
      <c r="AH74" s="1">
        <v>0</v>
      </c>
      <c r="AI74" s="1">
        <v>0</v>
      </c>
      <c r="AJ74" s="1">
        <v>0</v>
      </c>
      <c r="AK74" s="1">
        <v>0</v>
      </c>
      <c r="AL74" s="1">
        <v>0</v>
      </c>
      <c r="AM74" s="1">
        <v>0</v>
      </c>
      <c r="AN74" s="1">
        <v>1</v>
      </c>
      <c r="AO74" s="1">
        <v>0</v>
      </c>
      <c r="AP74" s="1">
        <v>0</v>
      </c>
      <c r="AQ74" s="1">
        <v>0</v>
      </c>
      <c r="AR74" s="1">
        <v>0</v>
      </c>
      <c r="AS74" s="1">
        <v>0</v>
      </c>
      <c r="AT74" s="1">
        <v>1</v>
      </c>
      <c r="AU74" s="1">
        <v>0</v>
      </c>
      <c r="AV74" s="1">
        <v>0</v>
      </c>
      <c r="AW74" s="1">
        <v>0</v>
      </c>
      <c r="AX74" s="1">
        <v>0</v>
      </c>
      <c r="AY74" s="1">
        <v>0</v>
      </c>
      <c r="AZ74" s="1">
        <v>0</v>
      </c>
      <c r="BA74" s="1">
        <v>0</v>
      </c>
      <c r="BB74" s="1">
        <v>0</v>
      </c>
      <c r="BC74" s="1">
        <v>0</v>
      </c>
      <c r="BD74" s="1">
        <v>1</v>
      </c>
      <c r="BE74" s="1">
        <v>0</v>
      </c>
      <c r="BF74" s="1">
        <v>1</v>
      </c>
      <c r="BG74" s="1">
        <v>1</v>
      </c>
      <c r="BH74" s="1">
        <f>SUM(Sdata10[[#This Row],[Baby Food]:[Spices]])</f>
        <v>5</v>
      </c>
    </row>
    <row r="75" spans="1:60" x14ac:dyDescent="0.35">
      <c r="A75" s="1" t="s">
        <v>245</v>
      </c>
      <c r="B75" s="1" t="s">
        <v>246</v>
      </c>
      <c r="C75" s="1" t="s">
        <v>18</v>
      </c>
      <c r="D75" s="1" t="s">
        <v>247</v>
      </c>
      <c r="E75" s="1" t="s">
        <v>248</v>
      </c>
      <c r="F75" s="1" t="s">
        <v>231</v>
      </c>
      <c r="G75" s="1" t="s">
        <v>72</v>
      </c>
      <c r="H75" s="1">
        <v>54911</v>
      </c>
      <c r="I75" s="1" t="s">
        <v>785</v>
      </c>
      <c r="J75" s="1" t="s">
        <v>249</v>
      </c>
      <c r="K75" s="1" t="s">
        <v>155</v>
      </c>
      <c r="L75" s="1" t="s">
        <v>250</v>
      </c>
      <c r="M75" s="1" t="s">
        <v>27</v>
      </c>
      <c r="N75" s="1">
        <v>229990001</v>
      </c>
      <c r="O75" s="3">
        <v>3528930000000000</v>
      </c>
      <c r="P75" s="1">
        <v>10123</v>
      </c>
      <c r="Q75" s="1">
        <v>20</v>
      </c>
      <c r="R75" s="1">
        <v>7496</v>
      </c>
      <c r="S75" s="39">
        <v>0</v>
      </c>
      <c r="T75" s="39">
        <v>2.2810185185185183E-2</v>
      </c>
      <c r="U75" s="1">
        <v>18.45</v>
      </c>
      <c r="V75" s="1" t="s">
        <v>78</v>
      </c>
      <c r="W75" s="39">
        <v>0</v>
      </c>
      <c r="X75" s="2">
        <v>42384</v>
      </c>
      <c r="Y75" s="1">
        <v>11.61</v>
      </c>
      <c r="Z75" s="1" t="s">
        <v>729</v>
      </c>
      <c r="AA75" s="1" t="s">
        <v>730</v>
      </c>
      <c r="AB75" s="1" t="s">
        <v>740</v>
      </c>
      <c r="AC75" s="1" t="s">
        <v>737</v>
      </c>
      <c r="AD75" s="1" t="s">
        <v>742</v>
      </c>
      <c r="AE75" s="1">
        <v>0</v>
      </c>
      <c r="AF75" s="1">
        <v>0</v>
      </c>
      <c r="AG75" s="1">
        <v>0</v>
      </c>
      <c r="AH75" s="1">
        <v>0</v>
      </c>
      <c r="AI75" s="1">
        <v>0</v>
      </c>
      <c r="AJ75" s="1">
        <v>0</v>
      </c>
      <c r="AK75" s="1">
        <v>0</v>
      </c>
      <c r="AL75" s="1">
        <v>0</v>
      </c>
      <c r="AM75" s="1">
        <v>0</v>
      </c>
      <c r="AN75" s="1">
        <v>0</v>
      </c>
      <c r="AO75" s="1">
        <v>1</v>
      </c>
      <c r="AP75" s="1">
        <v>0</v>
      </c>
      <c r="AQ75" s="1">
        <v>1</v>
      </c>
      <c r="AR75" s="1">
        <v>1</v>
      </c>
      <c r="AS75" s="1">
        <v>0</v>
      </c>
      <c r="AT75" s="1">
        <v>0</v>
      </c>
      <c r="AU75" s="1">
        <v>1</v>
      </c>
      <c r="AV75" s="1">
        <v>0</v>
      </c>
      <c r="AW75" s="1">
        <v>0</v>
      </c>
      <c r="AX75" s="1">
        <v>0</v>
      </c>
      <c r="AY75" s="1">
        <v>1</v>
      </c>
      <c r="AZ75" s="1">
        <v>0</v>
      </c>
      <c r="BA75" s="1">
        <v>0</v>
      </c>
      <c r="BB75" s="1">
        <v>0</v>
      </c>
      <c r="BC75" s="1">
        <v>0</v>
      </c>
      <c r="BD75" s="1">
        <v>0</v>
      </c>
      <c r="BE75" s="1">
        <v>0</v>
      </c>
      <c r="BF75" s="1">
        <v>0</v>
      </c>
      <c r="BG75" s="1">
        <v>0</v>
      </c>
      <c r="BH75" s="1">
        <f>SUM(Sdata10[[#This Row],[Baby Food]:[Spices]])</f>
        <v>5</v>
      </c>
    </row>
    <row r="76" spans="1:60" x14ac:dyDescent="0.35">
      <c r="A76" s="1" t="s">
        <v>245</v>
      </c>
      <c r="B76" s="1" t="s">
        <v>246</v>
      </c>
      <c r="C76" s="1" t="s">
        <v>18</v>
      </c>
      <c r="D76" s="1" t="s">
        <v>247</v>
      </c>
      <c r="E76" s="1" t="s">
        <v>248</v>
      </c>
      <c r="F76" s="1" t="s">
        <v>231</v>
      </c>
      <c r="G76" s="1" t="s">
        <v>72</v>
      </c>
      <c r="H76" s="1">
        <v>54911</v>
      </c>
      <c r="I76" s="1" t="s">
        <v>785</v>
      </c>
      <c r="J76" s="1" t="s">
        <v>249</v>
      </c>
      <c r="K76" s="1" t="s">
        <v>155</v>
      </c>
      <c r="L76" s="1" t="s">
        <v>250</v>
      </c>
      <c r="M76" s="1" t="s">
        <v>27</v>
      </c>
      <c r="N76" s="1">
        <v>229990001</v>
      </c>
      <c r="O76" s="3">
        <v>3528880000000000</v>
      </c>
      <c r="P76" s="1">
        <v>10123</v>
      </c>
      <c r="Q76" s="1">
        <v>20</v>
      </c>
      <c r="R76" s="1">
        <v>7989</v>
      </c>
      <c r="S76" s="39">
        <v>0</v>
      </c>
      <c r="T76" s="39">
        <v>3.3282407407407406E-2</v>
      </c>
      <c r="U76" s="1">
        <v>17.23</v>
      </c>
      <c r="V76" s="1" t="s">
        <v>208</v>
      </c>
      <c r="W76" s="39">
        <v>0</v>
      </c>
      <c r="X76" s="2">
        <v>42489</v>
      </c>
      <c r="Y76" s="1">
        <v>30.5</v>
      </c>
      <c r="Z76" s="1" t="s">
        <v>729</v>
      </c>
      <c r="AA76" s="1" t="s">
        <v>736</v>
      </c>
      <c r="AB76" s="1" t="s">
        <v>740</v>
      </c>
      <c r="AC76" s="1" t="s">
        <v>737</v>
      </c>
      <c r="AD76" s="1" t="s">
        <v>742</v>
      </c>
      <c r="AE76" s="1">
        <v>0</v>
      </c>
      <c r="AF76" s="1">
        <v>0</v>
      </c>
      <c r="AG76" s="1">
        <v>0</v>
      </c>
      <c r="AH76" s="1">
        <v>0</v>
      </c>
      <c r="AI76" s="1">
        <v>0</v>
      </c>
      <c r="AJ76" s="1">
        <v>0</v>
      </c>
      <c r="AK76" s="1">
        <v>0</v>
      </c>
      <c r="AL76" s="1">
        <v>0</v>
      </c>
      <c r="AM76" s="1">
        <v>0</v>
      </c>
      <c r="AN76" s="1">
        <v>0</v>
      </c>
      <c r="AO76" s="1">
        <v>1</v>
      </c>
      <c r="AP76" s="1">
        <v>0</v>
      </c>
      <c r="AQ76" s="1">
        <v>1</v>
      </c>
      <c r="AR76" s="1">
        <v>1</v>
      </c>
      <c r="AS76" s="1">
        <v>0</v>
      </c>
      <c r="AT76" s="1">
        <v>0</v>
      </c>
      <c r="AU76" s="1">
        <v>1</v>
      </c>
      <c r="AV76" s="1">
        <v>0</v>
      </c>
      <c r="AW76" s="1">
        <v>0</v>
      </c>
      <c r="AX76" s="1">
        <v>0</v>
      </c>
      <c r="AY76" s="1">
        <v>1</v>
      </c>
      <c r="AZ76" s="1">
        <v>0</v>
      </c>
      <c r="BA76" s="1">
        <v>0</v>
      </c>
      <c r="BB76" s="1">
        <v>0</v>
      </c>
      <c r="BC76" s="1">
        <v>0</v>
      </c>
      <c r="BD76" s="1">
        <v>0</v>
      </c>
      <c r="BE76" s="1">
        <v>0</v>
      </c>
      <c r="BF76" s="1">
        <v>0</v>
      </c>
      <c r="BG76" s="1">
        <v>0</v>
      </c>
      <c r="BH76" s="1">
        <f>SUM(Sdata10[[#This Row],[Baby Food]:[Spices]])</f>
        <v>5</v>
      </c>
    </row>
    <row r="77" spans="1:60" x14ac:dyDescent="0.35">
      <c r="A77" s="1" t="s">
        <v>251</v>
      </c>
      <c r="B77" s="1" t="s">
        <v>252</v>
      </c>
      <c r="C77" s="1" t="s">
        <v>18</v>
      </c>
      <c r="D77" s="1" t="s">
        <v>253</v>
      </c>
      <c r="E77" s="1" t="s">
        <v>254</v>
      </c>
      <c r="F77" s="1"/>
      <c r="G77" s="1" t="s">
        <v>54</v>
      </c>
      <c r="H77" s="1">
        <v>29753</v>
      </c>
      <c r="I77" s="1" t="s">
        <v>255</v>
      </c>
      <c r="J77" s="1" t="s">
        <v>256</v>
      </c>
      <c r="K77" s="1" t="s">
        <v>38</v>
      </c>
      <c r="L77" s="1" t="s">
        <v>104</v>
      </c>
      <c r="M77" s="1" t="s">
        <v>22</v>
      </c>
      <c r="N77" s="1" t="s">
        <v>257</v>
      </c>
      <c r="O77" s="3">
        <v>4839450000000000</v>
      </c>
      <c r="P77" s="1">
        <v>10127</v>
      </c>
      <c r="Q77" s="1">
        <v>49</v>
      </c>
      <c r="R77" s="1">
        <v>3665</v>
      </c>
      <c r="S77" s="39">
        <v>0</v>
      </c>
      <c r="T77" s="39">
        <v>5.2824074074074067E-3</v>
      </c>
      <c r="U77" s="1">
        <v>8.99</v>
      </c>
      <c r="V77" s="1" t="s">
        <v>30</v>
      </c>
      <c r="W77" s="39">
        <v>0</v>
      </c>
      <c r="X77" s="2">
        <v>42373</v>
      </c>
      <c r="Y77" s="1">
        <v>17.29</v>
      </c>
      <c r="Z77" s="1" t="s">
        <v>729</v>
      </c>
      <c r="AA77" s="1" t="s">
        <v>730</v>
      </c>
      <c r="AB77" s="1" t="s">
        <v>745</v>
      </c>
      <c r="AC77" s="1" t="s">
        <v>737</v>
      </c>
      <c r="AD77" s="1" t="s">
        <v>757</v>
      </c>
      <c r="AE77" s="1">
        <v>0</v>
      </c>
      <c r="AF77" s="1">
        <v>0</v>
      </c>
      <c r="AG77" s="1">
        <v>0</v>
      </c>
      <c r="AH77" s="1">
        <v>0</v>
      </c>
      <c r="AI77" s="1">
        <v>0</v>
      </c>
      <c r="AJ77" s="1">
        <v>0</v>
      </c>
      <c r="AK77" s="1">
        <v>1</v>
      </c>
      <c r="AL77" s="1">
        <v>0</v>
      </c>
      <c r="AM77" s="1">
        <v>0</v>
      </c>
      <c r="AN77" s="1">
        <v>0</v>
      </c>
      <c r="AO77" s="1">
        <v>0</v>
      </c>
      <c r="AP77" s="1">
        <v>0</v>
      </c>
      <c r="AQ77" s="1">
        <v>0</v>
      </c>
      <c r="AR77" s="1">
        <v>1</v>
      </c>
      <c r="AS77" s="1">
        <v>0</v>
      </c>
      <c r="AT77" s="1">
        <v>0</v>
      </c>
      <c r="AU77" s="1">
        <v>0</v>
      </c>
      <c r="AV77" s="1">
        <v>0</v>
      </c>
      <c r="AW77" s="1">
        <v>0</v>
      </c>
      <c r="AX77" s="1">
        <v>0</v>
      </c>
      <c r="AY77" s="1">
        <v>0</v>
      </c>
      <c r="AZ77" s="1">
        <v>0</v>
      </c>
      <c r="BA77" s="1">
        <v>0</v>
      </c>
      <c r="BB77" s="1">
        <v>0</v>
      </c>
      <c r="BC77" s="1">
        <v>0</v>
      </c>
      <c r="BD77" s="1">
        <v>0</v>
      </c>
      <c r="BE77" s="1">
        <v>0</v>
      </c>
      <c r="BF77" s="1">
        <v>0</v>
      </c>
      <c r="BG77" s="1">
        <v>0</v>
      </c>
      <c r="BH77" s="1">
        <f>SUM(Sdata10[[#This Row],[Baby Food]:[Spices]])</f>
        <v>2</v>
      </c>
    </row>
    <row r="78" spans="1:60" x14ac:dyDescent="0.35">
      <c r="A78" s="1" t="s">
        <v>258</v>
      </c>
      <c r="B78" s="1" t="s">
        <v>259</v>
      </c>
      <c r="C78" s="1" t="s">
        <v>260</v>
      </c>
      <c r="D78" s="1" t="s">
        <v>261</v>
      </c>
      <c r="E78" s="1" t="s">
        <v>262</v>
      </c>
      <c r="F78" s="1" t="s">
        <v>263</v>
      </c>
      <c r="G78" s="1" t="s">
        <v>205</v>
      </c>
      <c r="H78" s="1">
        <v>2284</v>
      </c>
      <c r="I78" s="1" t="s">
        <v>264</v>
      </c>
      <c r="J78" s="1" t="s">
        <v>265</v>
      </c>
      <c r="K78" s="1" t="s">
        <v>123</v>
      </c>
      <c r="L78" s="1" t="s">
        <v>266</v>
      </c>
      <c r="M78" s="1" t="s">
        <v>22</v>
      </c>
      <c r="N78" s="1" t="s">
        <v>267</v>
      </c>
      <c r="O78" s="3">
        <v>36383400000000</v>
      </c>
      <c r="P78" s="1">
        <v>10131</v>
      </c>
      <c r="Q78" s="1">
        <v>78</v>
      </c>
      <c r="R78" s="1">
        <v>1866</v>
      </c>
      <c r="S78" s="39">
        <v>0</v>
      </c>
      <c r="T78" s="39">
        <v>1.2090277777777778E-2</v>
      </c>
      <c r="U78" s="1">
        <v>7.02</v>
      </c>
      <c r="V78" s="1" t="s">
        <v>50</v>
      </c>
      <c r="W78" s="39">
        <v>0</v>
      </c>
      <c r="X78" s="2">
        <v>42602</v>
      </c>
      <c r="Y78" s="1">
        <v>161.59</v>
      </c>
      <c r="Z78" s="1" t="s">
        <v>729</v>
      </c>
      <c r="AA78" s="1" t="s">
        <v>736</v>
      </c>
      <c r="AB78" s="1" t="s">
        <v>731</v>
      </c>
      <c r="AC78" s="1" t="s">
        <v>741</v>
      </c>
      <c r="AD78" s="1" t="s">
        <v>746</v>
      </c>
      <c r="AE78" s="1">
        <v>0</v>
      </c>
      <c r="AF78" s="1">
        <v>0</v>
      </c>
      <c r="AG78" s="1">
        <v>0</v>
      </c>
      <c r="AH78" s="1">
        <v>1</v>
      </c>
      <c r="AI78" s="1">
        <v>0</v>
      </c>
      <c r="AJ78" s="1">
        <v>0</v>
      </c>
      <c r="AK78" s="1">
        <v>0</v>
      </c>
      <c r="AL78" s="1">
        <v>0</v>
      </c>
      <c r="AM78" s="1">
        <v>0</v>
      </c>
      <c r="AN78" s="1">
        <v>0</v>
      </c>
      <c r="AO78" s="1">
        <v>0</v>
      </c>
      <c r="AP78" s="1">
        <v>0</v>
      </c>
      <c r="AQ78" s="1">
        <v>0</v>
      </c>
      <c r="AR78" s="1">
        <v>0</v>
      </c>
      <c r="AS78" s="1">
        <v>0</v>
      </c>
      <c r="AT78" s="1">
        <v>1</v>
      </c>
      <c r="AU78" s="1">
        <v>0</v>
      </c>
      <c r="AV78" s="1">
        <v>1</v>
      </c>
      <c r="AW78" s="1">
        <v>1</v>
      </c>
      <c r="AX78" s="1">
        <v>1</v>
      </c>
      <c r="AY78" s="1">
        <v>1</v>
      </c>
      <c r="AZ78" s="1">
        <v>1</v>
      </c>
      <c r="BA78" s="1">
        <v>0</v>
      </c>
      <c r="BB78" s="1">
        <v>0</v>
      </c>
      <c r="BC78" s="1">
        <v>0</v>
      </c>
      <c r="BD78" s="1">
        <v>0</v>
      </c>
      <c r="BE78" s="1">
        <v>1</v>
      </c>
      <c r="BF78" s="1">
        <v>0</v>
      </c>
      <c r="BG78" s="1">
        <v>0</v>
      </c>
      <c r="BH78" s="1">
        <f>SUM(Sdata10[[#This Row],[Baby Food]:[Spices]])</f>
        <v>8</v>
      </c>
    </row>
    <row r="79" spans="1:60" x14ac:dyDescent="0.35">
      <c r="A79" s="1" t="s">
        <v>258</v>
      </c>
      <c r="B79" s="1" t="s">
        <v>259</v>
      </c>
      <c r="C79" s="1" t="s">
        <v>260</v>
      </c>
      <c r="D79" s="1" t="s">
        <v>261</v>
      </c>
      <c r="E79" s="1" t="s">
        <v>262</v>
      </c>
      <c r="F79" s="1" t="s">
        <v>263</v>
      </c>
      <c r="G79" s="1" t="s">
        <v>205</v>
      </c>
      <c r="H79" s="1">
        <v>2284</v>
      </c>
      <c r="I79" s="1" t="s">
        <v>264</v>
      </c>
      <c r="J79" s="1" t="s">
        <v>265</v>
      </c>
      <c r="K79" s="1" t="s">
        <v>123</v>
      </c>
      <c r="L79" s="1" t="s">
        <v>266</v>
      </c>
      <c r="M79" s="1" t="s">
        <v>22</v>
      </c>
      <c r="N79" s="1" t="s">
        <v>267</v>
      </c>
      <c r="O79" s="3">
        <v>36851500000000</v>
      </c>
      <c r="P79" s="1">
        <v>10131</v>
      </c>
      <c r="Q79" s="1">
        <v>78</v>
      </c>
      <c r="R79" s="1">
        <v>5009</v>
      </c>
      <c r="S79" s="39">
        <v>0</v>
      </c>
      <c r="T79" s="39">
        <v>3.0493055555555551E-2</v>
      </c>
      <c r="U79" s="1">
        <v>8.23</v>
      </c>
      <c r="V79" s="1" t="s">
        <v>786</v>
      </c>
      <c r="W79" s="39">
        <v>0</v>
      </c>
      <c r="X79" s="2">
        <v>42665</v>
      </c>
      <c r="Y79" s="1">
        <v>145.28</v>
      </c>
      <c r="Z79" s="1" t="s">
        <v>734</v>
      </c>
      <c r="AA79" s="1" t="s">
        <v>736</v>
      </c>
      <c r="AB79" s="1" t="s">
        <v>731</v>
      </c>
      <c r="AC79" s="1" t="s">
        <v>732</v>
      </c>
      <c r="AD79" s="1" t="s">
        <v>746</v>
      </c>
      <c r="AE79" s="1">
        <v>0</v>
      </c>
      <c r="AF79" s="1">
        <v>1</v>
      </c>
      <c r="AG79" s="1">
        <v>1</v>
      </c>
      <c r="AH79" s="1">
        <v>0</v>
      </c>
      <c r="AI79" s="1">
        <v>0</v>
      </c>
      <c r="AJ79" s="1">
        <v>0</v>
      </c>
      <c r="AK79" s="1">
        <v>0</v>
      </c>
      <c r="AL79" s="1">
        <v>0</v>
      </c>
      <c r="AM79" s="1">
        <v>0</v>
      </c>
      <c r="AN79" s="1">
        <v>0</v>
      </c>
      <c r="AO79" s="1">
        <v>0</v>
      </c>
      <c r="AP79" s="1">
        <v>1</v>
      </c>
      <c r="AQ79" s="1">
        <v>0</v>
      </c>
      <c r="AR79" s="1">
        <v>0</v>
      </c>
      <c r="AS79" s="1">
        <v>0</v>
      </c>
      <c r="AT79" s="1">
        <v>0</v>
      </c>
      <c r="AU79" s="1">
        <v>0</v>
      </c>
      <c r="AV79" s="1">
        <v>0</v>
      </c>
      <c r="AW79" s="1">
        <v>0</v>
      </c>
      <c r="AX79" s="1">
        <v>0</v>
      </c>
      <c r="AY79" s="1">
        <v>1</v>
      </c>
      <c r="AZ79" s="1">
        <v>0</v>
      </c>
      <c r="BA79" s="1">
        <v>0</v>
      </c>
      <c r="BB79" s="1">
        <v>0</v>
      </c>
      <c r="BC79" s="1">
        <v>0</v>
      </c>
      <c r="BD79" s="1">
        <v>0</v>
      </c>
      <c r="BE79" s="1">
        <v>0</v>
      </c>
      <c r="BF79" s="1">
        <v>0</v>
      </c>
      <c r="BG79" s="1">
        <v>0</v>
      </c>
      <c r="BH79" s="1">
        <f>SUM(Sdata10[[#This Row],[Baby Food]:[Spices]])</f>
        <v>4</v>
      </c>
    </row>
    <row r="80" spans="1:60" x14ac:dyDescent="0.35">
      <c r="A80" s="1" t="s">
        <v>258</v>
      </c>
      <c r="B80" s="1" t="s">
        <v>259</v>
      </c>
      <c r="C80" s="1" t="s">
        <v>260</v>
      </c>
      <c r="D80" s="1" t="s">
        <v>261</v>
      </c>
      <c r="E80" s="1" t="s">
        <v>262</v>
      </c>
      <c r="F80" s="1" t="s">
        <v>263</v>
      </c>
      <c r="G80" s="1" t="s">
        <v>205</v>
      </c>
      <c r="H80" s="1">
        <v>2284</v>
      </c>
      <c r="I80" s="1" t="s">
        <v>264</v>
      </c>
      <c r="J80" s="1" t="s">
        <v>265</v>
      </c>
      <c r="K80" s="1" t="s">
        <v>123</v>
      </c>
      <c r="L80" s="1" t="s">
        <v>266</v>
      </c>
      <c r="M80" s="1" t="s">
        <v>22</v>
      </c>
      <c r="N80" s="1" t="s">
        <v>267</v>
      </c>
      <c r="O80" s="3">
        <v>36452900000000</v>
      </c>
      <c r="P80" s="1">
        <v>10131</v>
      </c>
      <c r="Q80" s="1">
        <v>78</v>
      </c>
      <c r="R80" s="1">
        <v>7982</v>
      </c>
      <c r="S80" s="39">
        <v>3.2928240740740737E-2</v>
      </c>
      <c r="T80" s="39">
        <v>3.2932870370370369E-2</v>
      </c>
      <c r="U80" s="1">
        <v>23.12</v>
      </c>
      <c r="V80" s="1" t="s">
        <v>787</v>
      </c>
      <c r="W80" s="39">
        <v>3.2928240740740737E-2</v>
      </c>
      <c r="X80" s="2">
        <v>42498</v>
      </c>
      <c r="Y80" s="1">
        <v>205.85</v>
      </c>
      <c r="Z80" s="1" t="s">
        <v>729</v>
      </c>
      <c r="AA80" s="1" t="s">
        <v>736</v>
      </c>
      <c r="AB80" s="1" t="s">
        <v>731</v>
      </c>
      <c r="AC80" s="1" t="s">
        <v>741</v>
      </c>
      <c r="AD80" s="1" t="s">
        <v>746</v>
      </c>
      <c r="AE80" s="1">
        <v>0</v>
      </c>
      <c r="AF80" s="1">
        <v>0</v>
      </c>
      <c r="AG80" s="1">
        <v>1</v>
      </c>
      <c r="AH80" s="1">
        <v>0</v>
      </c>
      <c r="AI80" s="1">
        <v>1</v>
      </c>
      <c r="AJ80" s="1">
        <v>0</v>
      </c>
      <c r="AK80" s="1">
        <v>0</v>
      </c>
      <c r="AL80" s="1">
        <v>0</v>
      </c>
      <c r="AM80" s="1">
        <v>0</v>
      </c>
      <c r="AN80" s="1">
        <v>1</v>
      </c>
      <c r="AO80" s="1">
        <v>0</v>
      </c>
      <c r="AP80" s="1">
        <v>0</v>
      </c>
      <c r="AQ80" s="1">
        <v>0</v>
      </c>
      <c r="AR80" s="1">
        <v>0</v>
      </c>
      <c r="AS80" s="1">
        <v>0</v>
      </c>
      <c r="AT80" s="1">
        <v>1</v>
      </c>
      <c r="AU80" s="1">
        <v>0</v>
      </c>
      <c r="AV80" s="1">
        <v>1</v>
      </c>
      <c r="AW80" s="1">
        <v>0</v>
      </c>
      <c r="AX80" s="1">
        <v>0</v>
      </c>
      <c r="AY80" s="1">
        <v>0</v>
      </c>
      <c r="AZ80" s="1">
        <v>1</v>
      </c>
      <c r="BA80" s="1">
        <v>0</v>
      </c>
      <c r="BB80" s="1">
        <v>1</v>
      </c>
      <c r="BC80" s="1">
        <v>0</v>
      </c>
      <c r="BD80" s="1">
        <v>0</v>
      </c>
      <c r="BE80" s="1">
        <v>0</v>
      </c>
      <c r="BF80" s="1">
        <v>1</v>
      </c>
      <c r="BG80" s="1">
        <v>1</v>
      </c>
      <c r="BH80" s="1">
        <f>SUM(Sdata10[[#This Row],[Baby Food]:[Spices]])</f>
        <v>9</v>
      </c>
    </row>
    <row r="81" spans="1:60" x14ac:dyDescent="0.35">
      <c r="A81" s="1" t="s">
        <v>788</v>
      </c>
      <c r="B81" s="1" t="s">
        <v>201</v>
      </c>
      <c r="C81" s="1" t="s">
        <v>81</v>
      </c>
      <c r="D81" s="1" t="s">
        <v>268</v>
      </c>
      <c r="E81" s="1" t="s">
        <v>269</v>
      </c>
      <c r="F81" s="1" t="s">
        <v>182</v>
      </c>
      <c r="G81" s="1" t="s">
        <v>72</v>
      </c>
      <c r="H81" s="1">
        <v>76011</v>
      </c>
      <c r="I81" s="1" t="s">
        <v>789</v>
      </c>
      <c r="J81" s="1" t="s">
        <v>270</v>
      </c>
      <c r="K81" s="1" t="s">
        <v>38</v>
      </c>
      <c r="L81" s="1" t="s">
        <v>271</v>
      </c>
      <c r="M81" s="1" t="s">
        <v>54</v>
      </c>
      <c r="N81" s="1" t="s">
        <v>272</v>
      </c>
      <c r="O81" s="3">
        <v>4658070000000000</v>
      </c>
      <c r="P81" s="1">
        <v>10135</v>
      </c>
      <c r="Q81" s="1" t="s">
        <v>739</v>
      </c>
      <c r="R81" s="1">
        <v>5052</v>
      </c>
      <c r="S81" s="39">
        <v>0</v>
      </c>
      <c r="T81" s="39">
        <v>7.9432870370370369E-3</v>
      </c>
      <c r="U81" s="1">
        <v>7.85</v>
      </c>
      <c r="V81" s="1" t="s">
        <v>790</v>
      </c>
      <c r="W81" s="39">
        <v>0</v>
      </c>
      <c r="X81" s="2">
        <v>42623</v>
      </c>
      <c r="Y81" s="1">
        <v>220.34</v>
      </c>
      <c r="Z81" s="1" t="s">
        <v>729</v>
      </c>
      <c r="AA81" s="1" t="s">
        <v>730</v>
      </c>
      <c r="AB81" s="1" t="s">
        <v>745</v>
      </c>
      <c r="AC81" s="1" t="s">
        <v>741</v>
      </c>
      <c r="AD81" s="1" t="s">
        <v>742</v>
      </c>
      <c r="AE81" s="1">
        <v>0</v>
      </c>
      <c r="AF81" s="1">
        <v>0</v>
      </c>
      <c r="AG81" s="1">
        <v>0</v>
      </c>
      <c r="AH81" s="1">
        <v>0</v>
      </c>
      <c r="AI81" s="1">
        <v>0</v>
      </c>
      <c r="AJ81" s="1">
        <v>0</v>
      </c>
      <c r="AK81" s="1">
        <v>0</v>
      </c>
      <c r="AL81" s="1">
        <v>0</v>
      </c>
      <c r="AM81" s="1">
        <v>0</v>
      </c>
      <c r="AN81" s="1">
        <v>0</v>
      </c>
      <c r="AO81" s="1">
        <v>0</v>
      </c>
      <c r="AP81" s="1">
        <v>0</v>
      </c>
      <c r="AQ81" s="1">
        <v>0</v>
      </c>
      <c r="AR81" s="1">
        <v>0</v>
      </c>
      <c r="AS81" s="1">
        <v>1</v>
      </c>
      <c r="AT81" s="1">
        <v>1</v>
      </c>
      <c r="AU81" s="1">
        <v>1</v>
      </c>
      <c r="AV81" s="1">
        <v>1</v>
      </c>
      <c r="AW81" s="1">
        <v>1</v>
      </c>
      <c r="AX81" s="1">
        <v>0</v>
      </c>
      <c r="AY81" s="1">
        <v>1</v>
      </c>
      <c r="AZ81" s="1">
        <v>0</v>
      </c>
      <c r="BA81" s="1">
        <v>1</v>
      </c>
      <c r="BB81" s="1">
        <v>0</v>
      </c>
      <c r="BC81" s="1">
        <v>0</v>
      </c>
      <c r="BD81" s="1">
        <v>1</v>
      </c>
      <c r="BE81" s="1">
        <v>0</v>
      </c>
      <c r="BF81" s="1">
        <v>0</v>
      </c>
      <c r="BG81" s="1">
        <v>0</v>
      </c>
      <c r="BH81" s="1">
        <f>SUM(Sdata10[[#This Row],[Baby Food]:[Spices]])</f>
        <v>8</v>
      </c>
    </row>
    <row r="82" spans="1:60" x14ac:dyDescent="0.35">
      <c r="A82" s="1" t="s">
        <v>788</v>
      </c>
      <c r="B82" s="1" t="s">
        <v>201</v>
      </c>
      <c r="C82" s="1" t="s">
        <v>81</v>
      </c>
      <c r="D82" s="1" t="s">
        <v>268</v>
      </c>
      <c r="E82" s="1" t="s">
        <v>269</v>
      </c>
      <c r="F82" s="1" t="s">
        <v>182</v>
      </c>
      <c r="G82" s="1" t="s">
        <v>72</v>
      </c>
      <c r="H82" s="1">
        <v>76011</v>
      </c>
      <c r="I82" s="1" t="s">
        <v>789</v>
      </c>
      <c r="J82" s="1" t="s">
        <v>270</v>
      </c>
      <c r="K82" s="1" t="s">
        <v>38</v>
      </c>
      <c r="L82" s="1" t="s">
        <v>271</v>
      </c>
      <c r="M82" s="1" t="s">
        <v>54</v>
      </c>
      <c r="N82" s="1" t="s">
        <v>272</v>
      </c>
      <c r="O82" s="3">
        <v>4904960000000000</v>
      </c>
      <c r="P82" s="1">
        <v>10135</v>
      </c>
      <c r="Q82" s="1" t="s">
        <v>739</v>
      </c>
      <c r="R82" s="1">
        <v>7836</v>
      </c>
      <c r="S82" s="39">
        <v>0</v>
      </c>
      <c r="T82" s="39">
        <v>2.0210648148148148E-2</v>
      </c>
      <c r="U82" s="1">
        <v>33.85</v>
      </c>
      <c r="V82" s="1" t="s">
        <v>728</v>
      </c>
      <c r="W82" s="39">
        <v>0</v>
      </c>
      <c r="X82" s="2">
        <v>42578</v>
      </c>
      <c r="Y82" s="1">
        <v>281.44</v>
      </c>
      <c r="Z82" s="1" t="s">
        <v>729</v>
      </c>
      <c r="AA82" s="1" t="s">
        <v>736</v>
      </c>
      <c r="AB82" s="1" t="s">
        <v>745</v>
      </c>
      <c r="AC82" s="1" t="s">
        <v>741</v>
      </c>
      <c r="AD82" s="1" t="s">
        <v>742</v>
      </c>
      <c r="AE82" s="1">
        <v>0</v>
      </c>
      <c r="AF82" s="1">
        <v>0</v>
      </c>
      <c r="AG82" s="1">
        <v>0</v>
      </c>
      <c r="AH82" s="1">
        <v>0</v>
      </c>
      <c r="AI82" s="1">
        <v>0</v>
      </c>
      <c r="AJ82" s="1">
        <v>0</v>
      </c>
      <c r="AK82" s="1">
        <v>0</v>
      </c>
      <c r="AL82" s="1">
        <v>0</v>
      </c>
      <c r="AM82" s="1">
        <v>0</v>
      </c>
      <c r="AN82" s="1">
        <v>1</v>
      </c>
      <c r="AO82" s="1">
        <v>0</v>
      </c>
      <c r="AP82" s="1">
        <v>0</v>
      </c>
      <c r="AQ82" s="1">
        <v>0</v>
      </c>
      <c r="AR82" s="1">
        <v>0</v>
      </c>
      <c r="AS82" s="1">
        <v>0</v>
      </c>
      <c r="AT82" s="1">
        <v>1</v>
      </c>
      <c r="AU82" s="1">
        <v>0</v>
      </c>
      <c r="AV82" s="1">
        <v>0</v>
      </c>
      <c r="AW82" s="1">
        <v>1</v>
      </c>
      <c r="AX82" s="1">
        <v>0</v>
      </c>
      <c r="AY82" s="1">
        <v>0</v>
      </c>
      <c r="AZ82" s="1">
        <v>0</v>
      </c>
      <c r="BA82" s="1">
        <v>0</v>
      </c>
      <c r="BB82" s="1">
        <v>0</v>
      </c>
      <c r="BC82" s="1">
        <v>0</v>
      </c>
      <c r="BD82" s="1">
        <v>0</v>
      </c>
      <c r="BE82" s="1">
        <v>0</v>
      </c>
      <c r="BF82" s="1">
        <v>1</v>
      </c>
      <c r="BG82" s="1">
        <v>1</v>
      </c>
      <c r="BH82" s="1">
        <f>SUM(Sdata10[[#This Row],[Baby Food]:[Spices]])</f>
        <v>5</v>
      </c>
    </row>
    <row r="83" spans="1:60" x14ac:dyDescent="0.35">
      <c r="A83" s="1" t="s">
        <v>791</v>
      </c>
      <c r="B83" s="1" t="s">
        <v>273</v>
      </c>
      <c r="C83" s="1" t="s">
        <v>81</v>
      </c>
      <c r="D83" s="1" t="s">
        <v>274</v>
      </c>
      <c r="E83" s="1" t="s">
        <v>269</v>
      </c>
      <c r="F83" s="1" t="s">
        <v>275</v>
      </c>
      <c r="G83" s="1" t="s">
        <v>72</v>
      </c>
      <c r="H83" s="1">
        <v>68002</v>
      </c>
      <c r="I83" s="1" t="s">
        <v>792</v>
      </c>
      <c r="J83" s="1" t="s">
        <v>276</v>
      </c>
      <c r="K83" s="1" t="s">
        <v>38</v>
      </c>
      <c r="L83" s="1" t="s">
        <v>277</v>
      </c>
      <c r="M83" s="1" t="s">
        <v>27</v>
      </c>
      <c r="N83" s="1">
        <v>492230001</v>
      </c>
      <c r="O83" s="3">
        <v>4136050000000000</v>
      </c>
      <c r="P83" s="1">
        <v>10139</v>
      </c>
      <c r="Q83" s="1">
        <v>53</v>
      </c>
      <c r="R83" s="1">
        <v>4045</v>
      </c>
      <c r="S83" s="39">
        <v>0</v>
      </c>
      <c r="T83" s="39">
        <v>2.3435185185185187E-2</v>
      </c>
      <c r="U83" s="1">
        <v>52</v>
      </c>
      <c r="V83" s="1" t="s">
        <v>753</v>
      </c>
      <c r="W83" s="39">
        <v>0</v>
      </c>
      <c r="X83" s="2">
        <v>42724</v>
      </c>
      <c r="Y83" s="1">
        <v>40.119999999999997</v>
      </c>
      <c r="Z83" s="1" t="s">
        <v>729</v>
      </c>
      <c r="AA83" s="1" t="s">
        <v>730</v>
      </c>
      <c r="AB83" s="1" t="s">
        <v>745</v>
      </c>
      <c r="AC83" s="1" t="s">
        <v>737</v>
      </c>
      <c r="AD83" s="1" t="s">
        <v>746</v>
      </c>
      <c r="AE83" s="1">
        <v>0</v>
      </c>
      <c r="AF83" s="1">
        <v>0</v>
      </c>
      <c r="AG83" s="1">
        <v>0</v>
      </c>
      <c r="AH83" s="1">
        <v>0</v>
      </c>
      <c r="AI83" s="1">
        <v>0</v>
      </c>
      <c r="AJ83" s="1">
        <v>0</v>
      </c>
      <c r="AK83" s="1">
        <v>0</v>
      </c>
      <c r="AL83" s="1">
        <v>0</v>
      </c>
      <c r="AM83" s="1">
        <v>0</v>
      </c>
      <c r="AN83" s="1">
        <v>0</v>
      </c>
      <c r="AO83" s="1">
        <v>1</v>
      </c>
      <c r="AP83" s="1">
        <v>0</v>
      </c>
      <c r="AQ83" s="1">
        <v>1</v>
      </c>
      <c r="AR83" s="1">
        <v>1</v>
      </c>
      <c r="AS83" s="1">
        <v>0</v>
      </c>
      <c r="AT83" s="1">
        <v>0</v>
      </c>
      <c r="AU83" s="1">
        <v>1</v>
      </c>
      <c r="AV83" s="1">
        <v>0</v>
      </c>
      <c r="AW83" s="1">
        <v>0</v>
      </c>
      <c r="AX83" s="1">
        <v>0</v>
      </c>
      <c r="AY83" s="1">
        <v>1</v>
      </c>
      <c r="AZ83" s="1">
        <v>0</v>
      </c>
      <c r="BA83" s="1">
        <v>0</v>
      </c>
      <c r="BB83" s="1">
        <v>0</v>
      </c>
      <c r="BC83" s="1">
        <v>0</v>
      </c>
      <c r="BD83" s="1">
        <v>0</v>
      </c>
      <c r="BE83" s="1">
        <v>0</v>
      </c>
      <c r="BF83" s="1">
        <v>0</v>
      </c>
      <c r="BG83" s="1">
        <v>0</v>
      </c>
      <c r="BH83" s="1">
        <f>SUM(Sdata10[[#This Row],[Baby Food]:[Spices]])</f>
        <v>5</v>
      </c>
    </row>
    <row r="84" spans="1:60" x14ac:dyDescent="0.35">
      <c r="A84" s="1" t="s">
        <v>791</v>
      </c>
      <c r="B84" s="1" t="s">
        <v>273</v>
      </c>
      <c r="C84" s="1" t="s">
        <v>81</v>
      </c>
      <c r="D84" s="1" t="s">
        <v>274</v>
      </c>
      <c r="E84" s="1" t="s">
        <v>269</v>
      </c>
      <c r="F84" s="1" t="s">
        <v>275</v>
      </c>
      <c r="G84" s="1" t="s">
        <v>72</v>
      </c>
      <c r="H84" s="1">
        <v>68002</v>
      </c>
      <c r="I84" s="1" t="s">
        <v>792</v>
      </c>
      <c r="J84" s="1" t="s">
        <v>276</v>
      </c>
      <c r="K84" s="1" t="s">
        <v>38</v>
      </c>
      <c r="L84" s="1" t="s">
        <v>277</v>
      </c>
      <c r="M84" s="1" t="s">
        <v>27</v>
      </c>
      <c r="N84" s="1">
        <v>492230001</v>
      </c>
      <c r="O84" s="3">
        <v>4535740000000000</v>
      </c>
      <c r="P84" s="1">
        <v>10139</v>
      </c>
      <c r="Q84" s="1">
        <v>53</v>
      </c>
      <c r="R84" s="1">
        <v>4082</v>
      </c>
      <c r="S84" s="39">
        <v>0</v>
      </c>
      <c r="T84" s="39">
        <v>2.2810185185185183E-2</v>
      </c>
      <c r="U84" s="1">
        <v>16.829999999999998</v>
      </c>
      <c r="V84" s="1" t="s">
        <v>78</v>
      </c>
      <c r="W84" s="39">
        <v>0</v>
      </c>
      <c r="X84" s="2">
        <v>42384</v>
      </c>
      <c r="Y84" s="1">
        <v>28.48</v>
      </c>
      <c r="Z84" s="1" t="s">
        <v>729</v>
      </c>
      <c r="AA84" s="1" t="s">
        <v>730</v>
      </c>
      <c r="AB84" s="1" t="s">
        <v>745</v>
      </c>
      <c r="AC84" s="1" t="s">
        <v>737</v>
      </c>
      <c r="AD84" s="1" t="s">
        <v>746</v>
      </c>
      <c r="AE84" s="1">
        <v>0</v>
      </c>
      <c r="AF84" s="1">
        <v>0</v>
      </c>
      <c r="AG84" s="1">
        <v>0</v>
      </c>
      <c r="AH84" s="1">
        <v>0</v>
      </c>
      <c r="AI84" s="1">
        <v>0</v>
      </c>
      <c r="AJ84" s="1">
        <v>0</v>
      </c>
      <c r="AK84" s="1">
        <v>0</v>
      </c>
      <c r="AL84" s="1">
        <v>0</v>
      </c>
      <c r="AM84" s="1">
        <v>0</v>
      </c>
      <c r="AN84" s="1">
        <v>0</v>
      </c>
      <c r="AO84" s="1">
        <v>1</v>
      </c>
      <c r="AP84" s="1">
        <v>0</v>
      </c>
      <c r="AQ84" s="1">
        <v>1</v>
      </c>
      <c r="AR84" s="1">
        <v>0</v>
      </c>
      <c r="AS84" s="1">
        <v>0</v>
      </c>
      <c r="AT84" s="1">
        <v>0</v>
      </c>
      <c r="AU84" s="1">
        <v>1</v>
      </c>
      <c r="AV84" s="1">
        <v>0</v>
      </c>
      <c r="AW84" s="1">
        <v>0</v>
      </c>
      <c r="AX84" s="1">
        <v>0</v>
      </c>
      <c r="AY84" s="1">
        <v>0</v>
      </c>
      <c r="AZ84" s="1">
        <v>0</v>
      </c>
      <c r="BA84" s="1">
        <v>0</v>
      </c>
      <c r="BB84" s="1">
        <v>0</v>
      </c>
      <c r="BC84" s="1">
        <v>0</v>
      </c>
      <c r="BD84" s="1">
        <v>0</v>
      </c>
      <c r="BE84" s="1">
        <v>0</v>
      </c>
      <c r="BF84" s="1">
        <v>0</v>
      </c>
      <c r="BG84" s="1">
        <v>0</v>
      </c>
      <c r="BH84" s="1">
        <f>SUM(Sdata10[[#This Row],[Baby Food]:[Spices]])</f>
        <v>3</v>
      </c>
    </row>
    <row r="85" spans="1:60" x14ac:dyDescent="0.35">
      <c r="A85" s="1" t="s">
        <v>791</v>
      </c>
      <c r="B85" s="1" t="s">
        <v>273</v>
      </c>
      <c r="C85" s="1" t="s">
        <v>81</v>
      </c>
      <c r="D85" s="1" t="s">
        <v>274</v>
      </c>
      <c r="E85" s="1" t="s">
        <v>269</v>
      </c>
      <c r="F85" s="1" t="s">
        <v>275</v>
      </c>
      <c r="G85" s="1" t="s">
        <v>72</v>
      </c>
      <c r="H85" s="1">
        <v>68002</v>
      </c>
      <c r="I85" s="1" t="s">
        <v>792</v>
      </c>
      <c r="J85" s="1" t="s">
        <v>276</v>
      </c>
      <c r="K85" s="1" t="s">
        <v>38</v>
      </c>
      <c r="L85" s="1" t="s">
        <v>277</v>
      </c>
      <c r="M85" s="1" t="s">
        <v>27</v>
      </c>
      <c r="N85" s="1">
        <v>492230001</v>
      </c>
      <c r="O85" s="3">
        <v>4929780000000000</v>
      </c>
      <c r="P85" s="1">
        <v>10139</v>
      </c>
      <c r="Q85" s="1">
        <v>53</v>
      </c>
      <c r="R85" s="1">
        <v>6973</v>
      </c>
      <c r="S85" s="39">
        <v>3.2928240740740737E-2</v>
      </c>
      <c r="T85" s="39">
        <v>3.2932870370370369E-2</v>
      </c>
      <c r="U85" s="1">
        <v>13.82</v>
      </c>
      <c r="V85" s="1" t="s">
        <v>744</v>
      </c>
      <c r="W85" s="39">
        <v>3.2928240740740737E-2</v>
      </c>
      <c r="X85" s="2">
        <v>42498</v>
      </c>
      <c r="Y85" s="1">
        <v>25.83</v>
      </c>
      <c r="Z85" s="1" t="s">
        <v>729</v>
      </c>
      <c r="AA85" s="1" t="s">
        <v>730</v>
      </c>
      <c r="AB85" s="1" t="s">
        <v>745</v>
      </c>
      <c r="AC85" s="1" t="s">
        <v>737</v>
      </c>
      <c r="AD85" s="1" t="s">
        <v>746</v>
      </c>
      <c r="AE85" s="1">
        <v>0</v>
      </c>
      <c r="AF85" s="1">
        <v>0</v>
      </c>
      <c r="AG85" s="1">
        <v>0</v>
      </c>
      <c r="AH85" s="1">
        <v>0</v>
      </c>
      <c r="AI85" s="1">
        <v>0</v>
      </c>
      <c r="AJ85" s="1">
        <v>0</v>
      </c>
      <c r="AK85" s="1">
        <v>0</v>
      </c>
      <c r="AL85" s="1">
        <v>0</v>
      </c>
      <c r="AM85" s="1">
        <v>0</v>
      </c>
      <c r="AN85" s="1">
        <v>0</v>
      </c>
      <c r="AO85" s="1">
        <v>1</v>
      </c>
      <c r="AP85" s="1">
        <v>0</v>
      </c>
      <c r="AQ85" s="1">
        <v>1</v>
      </c>
      <c r="AR85" s="1">
        <v>1</v>
      </c>
      <c r="AS85" s="1">
        <v>0</v>
      </c>
      <c r="AT85" s="1">
        <v>0</v>
      </c>
      <c r="AU85" s="1">
        <v>1</v>
      </c>
      <c r="AV85" s="1">
        <v>0</v>
      </c>
      <c r="AW85" s="1">
        <v>0</v>
      </c>
      <c r="AX85" s="1">
        <v>0</v>
      </c>
      <c r="AY85" s="1">
        <v>1</v>
      </c>
      <c r="AZ85" s="1">
        <v>0</v>
      </c>
      <c r="BA85" s="1">
        <v>0</v>
      </c>
      <c r="BB85" s="1">
        <v>0</v>
      </c>
      <c r="BC85" s="1">
        <v>0</v>
      </c>
      <c r="BD85" s="1">
        <v>0</v>
      </c>
      <c r="BE85" s="1">
        <v>0</v>
      </c>
      <c r="BF85" s="1">
        <v>0</v>
      </c>
      <c r="BG85" s="1">
        <v>0</v>
      </c>
      <c r="BH85" s="1">
        <f>SUM(Sdata10[[#This Row],[Baby Food]:[Spices]])</f>
        <v>5</v>
      </c>
    </row>
    <row r="86" spans="1:60" x14ac:dyDescent="0.35">
      <c r="A86" s="1" t="s">
        <v>791</v>
      </c>
      <c r="B86" s="1" t="s">
        <v>273</v>
      </c>
      <c r="C86" s="1" t="s">
        <v>81</v>
      </c>
      <c r="D86" s="1" t="s">
        <v>274</v>
      </c>
      <c r="E86" s="1" t="s">
        <v>269</v>
      </c>
      <c r="F86" s="1" t="s">
        <v>275</v>
      </c>
      <c r="G86" s="1" t="s">
        <v>72</v>
      </c>
      <c r="H86" s="1">
        <v>68002</v>
      </c>
      <c r="I86" s="1" t="s">
        <v>792</v>
      </c>
      <c r="J86" s="1" t="s">
        <v>276</v>
      </c>
      <c r="K86" s="1" t="s">
        <v>38</v>
      </c>
      <c r="L86" s="1" t="s">
        <v>277</v>
      </c>
      <c r="M86" s="1" t="s">
        <v>27</v>
      </c>
      <c r="N86" s="1">
        <v>492230001</v>
      </c>
      <c r="O86" s="3">
        <v>4426700000000000</v>
      </c>
      <c r="P86" s="1">
        <v>10139</v>
      </c>
      <c r="Q86" s="1">
        <v>53</v>
      </c>
      <c r="R86" s="1">
        <v>8786</v>
      </c>
      <c r="S86" s="39">
        <v>0</v>
      </c>
      <c r="T86" s="39">
        <v>5.1446759259259258E-3</v>
      </c>
      <c r="U86" s="1">
        <v>7.85</v>
      </c>
      <c r="V86" s="1" t="s">
        <v>793</v>
      </c>
      <c r="W86" s="39">
        <v>0</v>
      </c>
      <c r="X86" s="2">
        <v>42651</v>
      </c>
      <c r="Y86" s="1">
        <v>42.85</v>
      </c>
      <c r="Z86" s="1" t="s">
        <v>751</v>
      </c>
      <c r="AA86" s="1" t="s">
        <v>730</v>
      </c>
      <c r="AB86" s="1" t="s">
        <v>745</v>
      </c>
      <c r="AC86" s="1" t="s">
        <v>737</v>
      </c>
      <c r="AD86" s="1" t="s">
        <v>746</v>
      </c>
      <c r="AE86" s="1">
        <v>0</v>
      </c>
      <c r="AF86" s="1">
        <v>0</v>
      </c>
      <c r="AG86" s="1">
        <v>0</v>
      </c>
      <c r="AH86" s="1">
        <v>0</v>
      </c>
      <c r="AI86" s="1">
        <v>0</v>
      </c>
      <c r="AJ86" s="1">
        <v>0</v>
      </c>
      <c r="AK86" s="1">
        <v>0</v>
      </c>
      <c r="AL86" s="1">
        <v>0</v>
      </c>
      <c r="AM86" s="1">
        <v>0</v>
      </c>
      <c r="AN86" s="1">
        <v>0</v>
      </c>
      <c r="AO86" s="1">
        <v>1</v>
      </c>
      <c r="AP86" s="1">
        <v>0</v>
      </c>
      <c r="AQ86" s="1">
        <v>1</v>
      </c>
      <c r="AR86" s="1">
        <v>1</v>
      </c>
      <c r="AS86" s="1">
        <v>0</v>
      </c>
      <c r="AT86" s="1">
        <v>0</v>
      </c>
      <c r="AU86" s="1">
        <v>1</v>
      </c>
      <c r="AV86" s="1">
        <v>0</v>
      </c>
      <c r="AW86" s="1">
        <v>0</v>
      </c>
      <c r="AX86" s="1">
        <v>0</v>
      </c>
      <c r="AY86" s="1">
        <v>1</v>
      </c>
      <c r="AZ86" s="1">
        <v>0</v>
      </c>
      <c r="BA86" s="1">
        <v>0</v>
      </c>
      <c r="BB86" s="1">
        <v>0</v>
      </c>
      <c r="BC86" s="1">
        <v>0</v>
      </c>
      <c r="BD86" s="1">
        <v>0</v>
      </c>
      <c r="BE86" s="1">
        <v>0</v>
      </c>
      <c r="BF86" s="1">
        <v>0</v>
      </c>
      <c r="BG86" s="1">
        <v>0</v>
      </c>
      <c r="BH86" s="1">
        <f>SUM(Sdata10[[#This Row],[Baby Food]:[Spices]])</f>
        <v>5</v>
      </c>
    </row>
    <row r="87" spans="1:60" x14ac:dyDescent="0.35">
      <c r="A87" s="1" t="s">
        <v>794</v>
      </c>
      <c r="B87" s="1" t="s">
        <v>278</v>
      </c>
      <c r="C87" s="1" t="s">
        <v>18</v>
      </c>
      <c r="D87" s="1" t="s">
        <v>279</v>
      </c>
      <c r="E87" s="1" t="s">
        <v>280</v>
      </c>
      <c r="F87" s="1"/>
      <c r="G87" s="1" t="s">
        <v>35</v>
      </c>
      <c r="H87" s="1">
        <v>6431</v>
      </c>
      <c r="I87" s="1" t="s">
        <v>795</v>
      </c>
      <c r="J87" s="1" t="s">
        <v>281</v>
      </c>
      <c r="K87" s="1" t="s">
        <v>155</v>
      </c>
      <c r="L87" s="1" t="s">
        <v>140</v>
      </c>
      <c r="M87" s="1" t="s">
        <v>22</v>
      </c>
      <c r="N87" s="1" t="s">
        <v>282</v>
      </c>
      <c r="O87" s="3">
        <v>3528670000000000</v>
      </c>
      <c r="P87" s="1">
        <v>10147</v>
      </c>
      <c r="Q87" s="1" t="s">
        <v>796</v>
      </c>
      <c r="R87" s="1">
        <v>1102</v>
      </c>
      <c r="S87" s="39">
        <v>0</v>
      </c>
      <c r="T87" s="39">
        <v>3.3282407407407406E-2</v>
      </c>
      <c r="U87" s="1">
        <v>8.99</v>
      </c>
      <c r="V87" s="1" t="s">
        <v>208</v>
      </c>
      <c r="W87" s="39">
        <v>0</v>
      </c>
      <c r="X87" s="2">
        <v>42489</v>
      </c>
      <c r="Y87" s="1">
        <v>6.47</v>
      </c>
      <c r="Z87" s="1" t="s">
        <v>729</v>
      </c>
      <c r="AA87" s="1" t="s">
        <v>730</v>
      </c>
      <c r="AB87" s="1" t="s">
        <v>740</v>
      </c>
      <c r="AC87" s="1" t="s">
        <v>737</v>
      </c>
      <c r="AD87" s="1" t="s">
        <v>742</v>
      </c>
      <c r="AE87" s="1">
        <v>0</v>
      </c>
      <c r="AF87" s="1">
        <v>0</v>
      </c>
      <c r="AG87" s="1">
        <v>0</v>
      </c>
      <c r="AH87" s="1">
        <v>0</v>
      </c>
      <c r="AI87" s="1">
        <v>0</v>
      </c>
      <c r="AJ87" s="1">
        <v>0</v>
      </c>
      <c r="AK87" s="1">
        <v>0</v>
      </c>
      <c r="AL87" s="1">
        <v>0</v>
      </c>
      <c r="AM87" s="1">
        <v>0</v>
      </c>
      <c r="AN87" s="1">
        <v>0</v>
      </c>
      <c r="AO87" s="1">
        <v>1</v>
      </c>
      <c r="AP87" s="1">
        <v>0</v>
      </c>
      <c r="AQ87" s="1">
        <v>1</v>
      </c>
      <c r="AR87" s="1">
        <v>1</v>
      </c>
      <c r="AS87" s="1">
        <v>0</v>
      </c>
      <c r="AT87" s="1">
        <v>0</v>
      </c>
      <c r="AU87" s="1">
        <v>1</v>
      </c>
      <c r="AV87" s="1">
        <v>0</v>
      </c>
      <c r="AW87" s="1">
        <v>0</v>
      </c>
      <c r="AX87" s="1">
        <v>0</v>
      </c>
      <c r="AY87" s="1">
        <v>1</v>
      </c>
      <c r="AZ87" s="1">
        <v>0</v>
      </c>
      <c r="BA87" s="1">
        <v>0</v>
      </c>
      <c r="BB87" s="1">
        <v>0</v>
      </c>
      <c r="BC87" s="1">
        <v>0</v>
      </c>
      <c r="BD87" s="1">
        <v>0</v>
      </c>
      <c r="BE87" s="1">
        <v>0</v>
      </c>
      <c r="BF87" s="1">
        <v>0</v>
      </c>
      <c r="BG87" s="1">
        <v>0</v>
      </c>
      <c r="BH87" s="1">
        <f>SUM(Sdata10[[#This Row],[Baby Food]:[Spices]])</f>
        <v>5</v>
      </c>
    </row>
    <row r="88" spans="1:60" x14ac:dyDescent="0.35">
      <c r="A88" s="1" t="s">
        <v>794</v>
      </c>
      <c r="B88" s="1" t="s">
        <v>278</v>
      </c>
      <c r="C88" s="1" t="s">
        <v>18</v>
      </c>
      <c r="D88" s="1" t="s">
        <v>279</v>
      </c>
      <c r="E88" s="1" t="s">
        <v>280</v>
      </c>
      <c r="F88" s="1"/>
      <c r="G88" s="1" t="s">
        <v>35</v>
      </c>
      <c r="H88" s="1">
        <v>6431</v>
      </c>
      <c r="I88" s="1" t="s">
        <v>795</v>
      </c>
      <c r="J88" s="1" t="s">
        <v>281</v>
      </c>
      <c r="K88" s="1" t="s">
        <v>155</v>
      </c>
      <c r="L88" s="1" t="s">
        <v>140</v>
      </c>
      <c r="M88" s="1" t="s">
        <v>22</v>
      </c>
      <c r="N88" s="1" t="s">
        <v>282</v>
      </c>
      <c r="O88" s="3">
        <v>3529000000000000</v>
      </c>
      <c r="P88" s="1">
        <v>10147</v>
      </c>
      <c r="Q88" s="1" t="s">
        <v>796</v>
      </c>
      <c r="R88" s="1">
        <v>5244</v>
      </c>
      <c r="S88" s="39">
        <v>0</v>
      </c>
      <c r="T88" s="39">
        <v>2.3221064814814812E-2</v>
      </c>
      <c r="U88" s="1">
        <v>17.600000000000001</v>
      </c>
      <c r="V88" s="1" t="s">
        <v>797</v>
      </c>
      <c r="W88" s="39">
        <v>0</v>
      </c>
      <c r="X88" s="2">
        <v>42694</v>
      </c>
      <c r="Y88" s="1">
        <v>93.67</v>
      </c>
      <c r="Z88" s="1" t="s">
        <v>748</v>
      </c>
      <c r="AA88" s="1" t="s">
        <v>736</v>
      </c>
      <c r="AB88" s="1" t="s">
        <v>740</v>
      </c>
      <c r="AC88" s="1" t="s">
        <v>732</v>
      </c>
      <c r="AD88" s="1" t="s">
        <v>742</v>
      </c>
      <c r="AE88" s="1">
        <v>0</v>
      </c>
      <c r="AF88" s="1">
        <v>0</v>
      </c>
      <c r="AG88" s="1">
        <v>0</v>
      </c>
      <c r="AH88" s="1">
        <v>0</v>
      </c>
      <c r="AI88" s="1">
        <v>0</v>
      </c>
      <c r="AJ88" s="1">
        <v>0</v>
      </c>
      <c r="AK88" s="1">
        <v>0</v>
      </c>
      <c r="AL88" s="1">
        <v>1</v>
      </c>
      <c r="AM88" s="1">
        <v>0</v>
      </c>
      <c r="AN88" s="1">
        <v>0</v>
      </c>
      <c r="AO88" s="1">
        <v>0</v>
      </c>
      <c r="AP88" s="1">
        <v>0</v>
      </c>
      <c r="AQ88" s="1">
        <v>0</v>
      </c>
      <c r="AR88" s="1">
        <v>0</v>
      </c>
      <c r="AS88" s="1">
        <v>1</v>
      </c>
      <c r="AT88" s="1">
        <v>0</v>
      </c>
      <c r="AU88" s="1">
        <v>0</v>
      </c>
      <c r="AV88" s="1">
        <v>0</v>
      </c>
      <c r="AW88" s="1">
        <v>0</v>
      </c>
      <c r="AX88" s="1">
        <v>1</v>
      </c>
      <c r="AY88" s="1">
        <v>0</v>
      </c>
      <c r="AZ88" s="1">
        <v>0</v>
      </c>
      <c r="BA88" s="1">
        <v>1</v>
      </c>
      <c r="BB88" s="1">
        <v>0</v>
      </c>
      <c r="BC88" s="1">
        <v>0</v>
      </c>
      <c r="BD88" s="1">
        <v>0</v>
      </c>
      <c r="BE88" s="1">
        <v>0</v>
      </c>
      <c r="BF88" s="1">
        <v>0</v>
      </c>
      <c r="BG88" s="1">
        <v>0</v>
      </c>
      <c r="BH88" s="1">
        <f>SUM(Sdata10[[#This Row],[Baby Food]:[Spices]])</f>
        <v>4</v>
      </c>
    </row>
    <row r="89" spans="1:60" x14ac:dyDescent="0.35">
      <c r="A89" s="1" t="s">
        <v>283</v>
      </c>
      <c r="B89" s="1" t="s">
        <v>284</v>
      </c>
      <c r="C89" s="1" t="s">
        <v>18</v>
      </c>
      <c r="D89" s="1" t="s">
        <v>285</v>
      </c>
      <c r="E89" s="1" t="s">
        <v>286</v>
      </c>
      <c r="F89" s="1" t="s">
        <v>287</v>
      </c>
      <c r="G89" s="1" t="s">
        <v>72</v>
      </c>
      <c r="H89" s="1">
        <v>27203</v>
      </c>
      <c r="I89" s="1" t="s">
        <v>288</v>
      </c>
      <c r="J89" s="1" t="s">
        <v>289</v>
      </c>
      <c r="K89" s="1" t="s">
        <v>57</v>
      </c>
      <c r="L89" s="1" t="s">
        <v>290</v>
      </c>
      <c r="M89" s="1" t="s">
        <v>48</v>
      </c>
      <c r="N89" s="3">
        <v>783000000000000</v>
      </c>
      <c r="O89" s="3">
        <v>6011920000000000</v>
      </c>
      <c r="P89" s="1">
        <v>10151</v>
      </c>
      <c r="Q89" s="1">
        <v>75</v>
      </c>
      <c r="R89" s="1">
        <v>5206</v>
      </c>
      <c r="S89" s="39">
        <v>0</v>
      </c>
      <c r="T89" s="39">
        <v>2.0210648148148148E-2</v>
      </c>
      <c r="U89" s="1">
        <v>7.02</v>
      </c>
      <c r="V89" s="1" t="s">
        <v>728</v>
      </c>
      <c r="W89" s="39">
        <v>0</v>
      </c>
      <c r="X89" s="2">
        <v>42578</v>
      </c>
      <c r="Y89" s="1">
        <v>47.02</v>
      </c>
      <c r="Z89" s="1" t="s">
        <v>729</v>
      </c>
      <c r="AA89" s="1" t="s">
        <v>736</v>
      </c>
      <c r="AB89" s="1" t="s">
        <v>731</v>
      </c>
      <c r="AC89" s="1" t="s">
        <v>737</v>
      </c>
      <c r="AD89" s="1" t="s">
        <v>746</v>
      </c>
      <c r="AE89" s="1">
        <v>0</v>
      </c>
      <c r="AF89" s="1">
        <v>0</v>
      </c>
      <c r="AG89" s="1">
        <v>0</v>
      </c>
      <c r="AH89" s="1">
        <v>0</v>
      </c>
      <c r="AI89" s="1">
        <v>0</v>
      </c>
      <c r="AJ89" s="1">
        <v>0</v>
      </c>
      <c r="AK89" s="1">
        <v>0</v>
      </c>
      <c r="AL89" s="1">
        <v>0</v>
      </c>
      <c r="AM89" s="1">
        <v>0</v>
      </c>
      <c r="AN89" s="1">
        <v>0</v>
      </c>
      <c r="AO89" s="1">
        <v>1</v>
      </c>
      <c r="AP89" s="1">
        <v>0</v>
      </c>
      <c r="AQ89" s="1">
        <v>1</v>
      </c>
      <c r="AR89" s="1">
        <v>1</v>
      </c>
      <c r="AS89" s="1">
        <v>0</v>
      </c>
      <c r="AT89" s="1">
        <v>0</v>
      </c>
      <c r="AU89" s="1">
        <v>1</v>
      </c>
      <c r="AV89" s="1">
        <v>0</v>
      </c>
      <c r="AW89" s="1">
        <v>0</v>
      </c>
      <c r="AX89" s="1">
        <v>0</v>
      </c>
      <c r="AY89" s="1">
        <v>0</v>
      </c>
      <c r="AZ89" s="1">
        <v>0</v>
      </c>
      <c r="BA89" s="1">
        <v>0</v>
      </c>
      <c r="BB89" s="1">
        <v>0</v>
      </c>
      <c r="BC89" s="1">
        <v>0</v>
      </c>
      <c r="BD89" s="1">
        <v>0</v>
      </c>
      <c r="BE89" s="1">
        <v>0</v>
      </c>
      <c r="BF89" s="1">
        <v>0</v>
      </c>
      <c r="BG89" s="1">
        <v>0</v>
      </c>
      <c r="BH89" s="1">
        <f>SUM(Sdata10[[#This Row],[Baby Food]:[Spices]])</f>
        <v>4</v>
      </c>
    </row>
    <row r="90" spans="1:60" x14ac:dyDescent="0.35">
      <c r="A90" s="1" t="s">
        <v>283</v>
      </c>
      <c r="B90" s="1" t="s">
        <v>284</v>
      </c>
      <c r="C90" s="1" t="s">
        <v>18</v>
      </c>
      <c r="D90" s="1" t="s">
        <v>285</v>
      </c>
      <c r="E90" s="1" t="s">
        <v>286</v>
      </c>
      <c r="F90" s="1" t="s">
        <v>287</v>
      </c>
      <c r="G90" s="1" t="s">
        <v>72</v>
      </c>
      <c r="H90" s="1">
        <v>27203</v>
      </c>
      <c r="I90" s="1" t="s">
        <v>288</v>
      </c>
      <c r="J90" s="1" t="s">
        <v>289</v>
      </c>
      <c r="K90" s="1" t="s">
        <v>57</v>
      </c>
      <c r="L90" s="1" t="s">
        <v>290</v>
      </c>
      <c r="M90" s="1" t="s">
        <v>48</v>
      </c>
      <c r="N90" s="3">
        <v>783000000000000</v>
      </c>
      <c r="O90" s="3">
        <v>6011980000000000</v>
      </c>
      <c r="P90" s="1">
        <v>10151</v>
      </c>
      <c r="Q90" s="1">
        <v>75</v>
      </c>
      <c r="R90" s="1">
        <v>5252</v>
      </c>
      <c r="S90" s="39">
        <v>0</v>
      </c>
      <c r="T90" s="39">
        <v>2.0210648148148148E-2</v>
      </c>
      <c r="U90" s="1">
        <v>13.82</v>
      </c>
      <c r="V90" s="1" t="s">
        <v>58</v>
      </c>
      <c r="W90" s="39">
        <v>0</v>
      </c>
      <c r="X90" s="2">
        <v>42430</v>
      </c>
      <c r="Y90" s="1">
        <v>217.37</v>
      </c>
      <c r="Z90" s="1" t="s">
        <v>748</v>
      </c>
      <c r="AA90" s="1" t="s">
        <v>736</v>
      </c>
      <c r="AB90" s="1" t="s">
        <v>731</v>
      </c>
      <c r="AC90" s="1" t="s">
        <v>741</v>
      </c>
      <c r="AD90" s="1" t="s">
        <v>746</v>
      </c>
      <c r="AE90" s="1">
        <v>0</v>
      </c>
      <c r="AF90" s="1">
        <v>0</v>
      </c>
      <c r="AG90" s="1">
        <v>1</v>
      </c>
      <c r="AH90" s="1">
        <v>0</v>
      </c>
      <c r="AI90" s="1">
        <v>0</v>
      </c>
      <c r="AJ90" s="1">
        <v>0</v>
      </c>
      <c r="AK90" s="1">
        <v>0</v>
      </c>
      <c r="AL90" s="1">
        <v>0</v>
      </c>
      <c r="AM90" s="1">
        <v>0</v>
      </c>
      <c r="AN90" s="1">
        <v>1</v>
      </c>
      <c r="AO90" s="1">
        <v>0</v>
      </c>
      <c r="AP90" s="1">
        <v>0</v>
      </c>
      <c r="AQ90" s="1">
        <v>0</v>
      </c>
      <c r="AR90" s="1">
        <v>0</v>
      </c>
      <c r="AS90" s="1">
        <v>0</v>
      </c>
      <c r="AT90" s="1">
        <v>1</v>
      </c>
      <c r="AU90" s="1">
        <v>0</v>
      </c>
      <c r="AV90" s="1">
        <v>0</v>
      </c>
      <c r="AW90" s="1">
        <v>0</v>
      </c>
      <c r="AX90" s="1">
        <v>1</v>
      </c>
      <c r="AY90" s="1">
        <v>0</v>
      </c>
      <c r="AZ90" s="1">
        <v>1</v>
      </c>
      <c r="BA90" s="1">
        <v>1</v>
      </c>
      <c r="BB90" s="1">
        <v>0</v>
      </c>
      <c r="BC90" s="1">
        <v>0</v>
      </c>
      <c r="BD90" s="1">
        <v>1</v>
      </c>
      <c r="BE90" s="1">
        <v>0</v>
      </c>
      <c r="BF90" s="1">
        <v>0</v>
      </c>
      <c r="BG90" s="1">
        <v>0</v>
      </c>
      <c r="BH90" s="1">
        <f>SUM(Sdata10[[#This Row],[Baby Food]:[Spices]])</f>
        <v>7</v>
      </c>
    </row>
    <row r="91" spans="1:60" x14ac:dyDescent="0.35">
      <c r="A91" s="1" t="s">
        <v>283</v>
      </c>
      <c r="B91" s="1" t="s">
        <v>284</v>
      </c>
      <c r="C91" s="1" t="s">
        <v>18</v>
      </c>
      <c r="D91" s="1" t="s">
        <v>285</v>
      </c>
      <c r="E91" s="1" t="s">
        <v>286</v>
      </c>
      <c r="F91" s="1" t="s">
        <v>287</v>
      </c>
      <c r="G91" s="1" t="s">
        <v>72</v>
      </c>
      <c r="H91" s="1">
        <v>27203</v>
      </c>
      <c r="I91" s="1" t="s">
        <v>288</v>
      </c>
      <c r="J91" s="1" t="s">
        <v>289</v>
      </c>
      <c r="K91" s="1" t="s">
        <v>57</v>
      </c>
      <c r="L91" s="1" t="s">
        <v>290</v>
      </c>
      <c r="M91" s="1" t="s">
        <v>48</v>
      </c>
      <c r="N91" s="3">
        <v>783000000000000</v>
      </c>
      <c r="O91" s="3">
        <v>6011950000000000</v>
      </c>
      <c r="P91" s="1">
        <v>10151</v>
      </c>
      <c r="Q91" s="1">
        <v>75</v>
      </c>
      <c r="R91" s="1">
        <v>8270</v>
      </c>
      <c r="S91" s="39">
        <v>0</v>
      </c>
      <c r="T91" s="39">
        <v>1.649074074074074E-2</v>
      </c>
      <c r="U91" s="1">
        <v>14.28</v>
      </c>
      <c r="V91" s="1" t="s">
        <v>770</v>
      </c>
      <c r="W91" s="39">
        <v>0</v>
      </c>
      <c r="X91" s="2">
        <v>42719</v>
      </c>
      <c r="Y91" s="1">
        <v>48.8</v>
      </c>
      <c r="Z91" s="1" t="s">
        <v>729</v>
      </c>
      <c r="AA91" s="1" t="s">
        <v>736</v>
      </c>
      <c r="AB91" s="1" t="s">
        <v>731</v>
      </c>
      <c r="AC91" s="1" t="s">
        <v>737</v>
      </c>
      <c r="AD91" s="1" t="s">
        <v>746</v>
      </c>
      <c r="AE91" s="1">
        <v>0</v>
      </c>
      <c r="AF91" s="1">
        <v>0</v>
      </c>
      <c r="AG91" s="1">
        <v>0</v>
      </c>
      <c r="AH91" s="1">
        <v>0</v>
      </c>
      <c r="AI91" s="1">
        <v>0</v>
      </c>
      <c r="AJ91" s="1">
        <v>0</v>
      </c>
      <c r="AK91" s="1">
        <v>0</v>
      </c>
      <c r="AL91" s="1">
        <v>0</v>
      </c>
      <c r="AM91" s="1">
        <v>0</v>
      </c>
      <c r="AN91" s="1">
        <v>0</v>
      </c>
      <c r="AO91" s="1">
        <v>1</v>
      </c>
      <c r="AP91" s="1">
        <v>0</v>
      </c>
      <c r="AQ91" s="1">
        <v>0</v>
      </c>
      <c r="AR91" s="1">
        <v>0</v>
      </c>
      <c r="AS91" s="1">
        <v>0</v>
      </c>
      <c r="AT91" s="1">
        <v>0</v>
      </c>
      <c r="AU91" s="1">
        <v>0</v>
      </c>
      <c r="AV91" s="1">
        <v>0</v>
      </c>
      <c r="AW91" s="1">
        <v>0</v>
      </c>
      <c r="AX91" s="1">
        <v>0</v>
      </c>
      <c r="AY91" s="1">
        <v>0</v>
      </c>
      <c r="AZ91" s="1">
        <v>0</v>
      </c>
      <c r="BA91" s="1">
        <v>0</v>
      </c>
      <c r="BB91" s="1">
        <v>0</v>
      </c>
      <c r="BC91" s="1">
        <v>0</v>
      </c>
      <c r="BD91" s="1">
        <v>0</v>
      </c>
      <c r="BE91" s="1">
        <v>0</v>
      </c>
      <c r="BF91" s="1">
        <v>0</v>
      </c>
      <c r="BG91" s="1">
        <v>0</v>
      </c>
      <c r="BH91" s="1">
        <f>SUM(Sdata10[[#This Row],[Baby Food]:[Spices]])</f>
        <v>1</v>
      </c>
    </row>
    <row r="92" spans="1:60" x14ac:dyDescent="0.35">
      <c r="A92" s="1" t="s">
        <v>291</v>
      </c>
      <c r="B92" s="1" t="s">
        <v>292</v>
      </c>
      <c r="C92" s="1" t="s">
        <v>18</v>
      </c>
      <c r="D92" s="1" t="s">
        <v>798</v>
      </c>
      <c r="E92" s="1" t="s">
        <v>293</v>
      </c>
      <c r="F92" s="1" t="s">
        <v>294</v>
      </c>
      <c r="G92" s="1" t="s">
        <v>72</v>
      </c>
      <c r="H92" s="1">
        <v>23005</v>
      </c>
      <c r="I92" s="1" t="s">
        <v>799</v>
      </c>
      <c r="J92" s="1" t="s">
        <v>295</v>
      </c>
      <c r="K92" s="1" t="s">
        <v>75</v>
      </c>
      <c r="L92" s="1" t="s">
        <v>49</v>
      </c>
      <c r="M92" s="1" t="s">
        <v>296</v>
      </c>
      <c r="N92" s="1" t="s">
        <v>297</v>
      </c>
      <c r="O92" s="3">
        <v>375518000000000</v>
      </c>
      <c r="P92" s="1">
        <v>10155</v>
      </c>
      <c r="Q92" s="1">
        <v>40</v>
      </c>
      <c r="R92" s="1">
        <v>1267</v>
      </c>
      <c r="S92" s="39">
        <v>0</v>
      </c>
      <c r="T92" s="39">
        <v>3.5241898148148147E-2</v>
      </c>
      <c r="U92" s="1">
        <v>21.97</v>
      </c>
      <c r="V92" s="1" t="s">
        <v>298</v>
      </c>
      <c r="W92" s="39">
        <v>0</v>
      </c>
      <c r="X92" s="2">
        <v>42650</v>
      </c>
      <c r="Y92" s="1">
        <v>22.38</v>
      </c>
      <c r="Z92" s="1" t="s">
        <v>729</v>
      </c>
      <c r="AA92" s="1" t="s">
        <v>730</v>
      </c>
      <c r="AB92" s="1" t="s">
        <v>745</v>
      </c>
      <c r="AC92" s="1" t="s">
        <v>737</v>
      </c>
      <c r="AD92" s="1" t="s">
        <v>733</v>
      </c>
      <c r="AE92" s="1">
        <v>0</v>
      </c>
      <c r="AF92" s="1">
        <v>0</v>
      </c>
      <c r="AG92" s="1">
        <v>0</v>
      </c>
      <c r="AH92" s="1">
        <v>0</v>
      </c>
      <c r="AI92" s="1">
        <v>0</v>
      </c>
      <c r="AJ92" s="1">
        <v>0</v>
      </c>
      <c r="AK92" s="1">
        <v>0</v>
      </c>
      <c r="AL92" s="1">
        <v>0</v>
      </c>
      <c r="AM92" s="1">
        <v>0</v>
      </c>
      <c r="AN92" s="1">
        <v>0</v>
      </c>
      <c r="AO92" s="1">
        <v>1</v>
      </c>
      <c r="AP92" s="1">
        <v>0</v>
      </c>
      <c r="AQ92" s="1">
        <v>0</v>
      </c>
      <c r="AR92" s="1">
        <v>0</v>
      </c>
      <c r="AS92" s="1">
        <v>0</v>
      </c>
      <c r="AT92" s="1">
        <v>0</v>
      </c>
      <c r="AU92" s="1">
        <v>0</v>
      </c>
      <c r="AV92" s="1">
        <v>0</v>
      </c>
      <c r="AW92" s="1">
        <v>0</v>
      </c>
      <c r="AX92" s="1">
        <v>0</v>
      </c>
      <c r="AY92" s="1">
        <v>0</v>
      </c>
      <c r="AZ92" s="1">
        <v>0</v>
      </c>
      <c r="BA92" s="1">
        <v>0</v>
      </c>
      <c r="BB92" s="1">
        <v>0</v>
      </c>
      <c r="BC92" s="1">
        <v>0</v>
      </c>
      <c r="BD92" s="1">
        <v>0</v>
      </c>
      <c r="BE92" s="1">
        <v>0</v>
      </c>
      <c r="BF92" s="1">
        <v>0</v>
      </c>
      <c r="BG92" s="1">
        <v>0</v>
      </c>
      <c r="BH92" s="1">
        <f>SUM(Sdata10[[#This Row],[Baby Food]:[Spices]])</f>
        <v>1</v>
      </c>
    </row>
    <row r="93" spans="1:60" x14ac:dyDescent="0.35">
      <c r="A93" s="1" t="s">
        <v>291</v>
      </c>
      <c r="B93" s="1" t="s">
        <v>292</v>
      </c>
      <c r="C93" s="1" t="s">
        <v>18</v>
      </c>
      <c r="D93" s="1" t="s">
        <v>798</v>
      </c>
      <c r="E93" s="1" t="s">
        <v>293</v>
      </c>
      <c r="F93" s="1" t="s">
        <v>294</v>
      </c>
      <c r="G93" s="1" t="s">
        <v>72</v>
      </c>
      <c r="H93" s="1">
        <v>23005</v>
      </c>
      <c r="I93" s="1" t="s">
        <v>799</v>
      </c>
      <c r="J93" s="1" t="s">
        <v>295</v>
      </c>
      <c r="K93" s="1" t="s">
        <v>75</v>
      </c>
      <c r="L93" s="1" t="s">
        <v>49</v>
      </c>
      <c r="M93" s="1" t="s">
        <v>296</v>
      </c>
      <c r="N93" s="1" t="s">
        <v>297</v>
      </c>
      <c r="O93" s="3">
        <v>343184000000000</v>
      </c>
      <c r="P93" s="1">
        <v>10155</v>
      </c>
      <c r="Q93" s="1">
        <v>40</v>
      </c>
      <c r="R93" s="1">
        <v>2983</v>
      </c>
      <c r="S93" s="39">
        <v>0</v>
      </c>
      <c r="T93" s="39">
        <v>1.9386574074074073E-2</v>
      </c>
      <c r="U93" s="1">
        <v>28.55</v>
      </c>
      <c r="V93" s="1" t="s">
        <v>167</v>
      </c>
      <c r="W93" s="39">
        <v>0</v>
      </c>
      <c r="X93" s="2">
        <v>42651</v>
      </c>
      <c r="Y93" s="1">
        <v>17.02</v>
      </c>
      <c r="Z93" s="1" t="s">
        <v>729</v>
      </c>
      <c r="AA93" s="1" t="s">
        <v>730</v>
      </c>
      <c r="AB93" s="1" t="s">
        <v>745</v>
      </c>
      <c r="AC93" s="1" t="s">
        <v>737</v>
      </c>
      <c r="AD93" s="1" t="s">
        <v>733</v>
      </c>
      <c r="AE93" s="1">
        <v>0</v>
      </c>
      <c r="AF93" s="1">
        <v>0</v>
      </c>
      <c r="AG93" s="1">
        <v>0</v>
      </c>
      <c r="AH93" s="1">
        <v>0</v>
      </c>
      <c r="AI93" s="1">
        <v>1</v>
      </c>
      <c r="AJ93" s="1">
        <v>0</v>
      </c>
      <c r="AK93" s="1">
        <v>0</v>
      </c>
      <c r="AL93" s="1">
        <v>0</v>
      </c>
      <c r="AM93" s="1">
        <v>0</v>
      </c>
      <c r="AN93" s="1">
        <v>0</v>
      </c>
      <c r="AO93" s="1">
        <v>1</v>
      </c>
      <c r="AP93" s="1">
        <v>0</v>
      </c>
      <c r="AQ93" s="1">
        <v>0</v>
      </c>
      <c r="AR93" s="1">
        <v>0</v>
      </c>
      <c r="AS93" s="1">
        <v>0</v>
      </c>
      <c r="AT93" s="1">
        <v>0</v>
      </c>
      <c r="AU93" s="1">
        <v>0</v>
      </c>
      <c r="AV93" s="1">
        <v>0</v>
      </c>
      <c r="AW93" s="1">
        <v>0</v>
      </c>
      <c r="AX93" s="1">
        <v>0</v>
      </c>
      <c r="AY93" s="1">
        <v>0</v>
      </c>
      <c r="AZ93" s="1">
        <v>0</v>
      </c>
      <c r="BA93" s="1">
        <v>0</v>
      </c>
      <c r="BB93" s="1">
        <v>0</v>
      </c>
      <c r="BC93" s="1">
        <v>0</v>
      </c>
      <c r="BD93" s="1">
        <v>0</v>
      </c>
      <c r="BE93" s="1">
        <v>0</v>
      </c>
      <c r="BF93" s="1">
        <v>0</v>
      </c>
      <c r="BG93" s="1">
        <v>0</v>
      </c>
      <c r="BH93" s="1">
        <f>SUM(Sdata10[[#This Row],[Baby Food]:[Spices]])</f>
        <v>2</v>
      </c>
    </row>
    <row r="94" spans="1:60" x14ac:dyDescent="0.35">
      <c r="A94" s="1" t="s">
        <v>291</v>
      </c>
      <c r="B94" s="1" t="s">
        <v>292</v>
      </c>
      <c r="C94" s="1" t="s">
        <v>18</v>
      </c>
      <c r="D94" s="1" t="s">
        <v>798</v>
      </c>
      <c r="E94" s="1" t="s">
        <v>293</v>
      </c>
      <c r="F94" s="1" t="s">
        <v>294</v>
      </c>
      <c r="G94" s="1" t="s">
        <v>72</v>
      </c>
      <c r="H94" s="1">
        <v>23005</v>
      </c>
      <c r="I94" s="1" t="s">
        <v>799</v>
      </c>
      <c r="J94" s="1" t="s">
        <v>295</v>
      </c>
      <c r="K94" s="1" t="s">
        <v>75</v>
      </c>
      <c r="L94" s="1" t="s">
        <v>49</v>
      </c>
      <c r="M94" s="1" t="s">
        <v>296</v>
      </c>
      <c r="N94" s="1" t="s">
        <v>297</v>
      </c>
      <c r="O94" s="3">
        <v>376169000000000</v>
      </c>
      <c r="P94" s="1">
        <v>10155</v>
      </c>
      <c r="Q94" s="1">
        <v>40</v>
      </c>
      <c r="R94" s="1">
        <v>5455</v>
      </c>
      <c r="S94" s="39">
        <v>0</v>
      </c>
      <c r="T94" s="39">
        <v>1.2090277777777778E-2</v>
      </c>
      <c r="U94" s="1">
        <v>23.37</v>
      </c>
      <c r="V94" s="1" t="s">
        <v>50</v>
      </c>
      <c r="W94" s="39">
        <v>0</v>
      </c>
      <c r="X94" s="2">
        <v>42602</v>
      </c>
      <c r="Y94" s="1">
        <v>19.350000000000001</v>
      </c>
      <c r="Z94" s="1" t="s">
        <v>729</v>
      </c>
      <c r="AA94" s="1" t="s">
        <v>730</v>
      </c>
      <c r="AB94" s="1" t="s">
        <v>745</v>
      </c>
      <c r="AC94" s="1" t="s">
        <v>737</v>
      </c>
      <c r="AD94" s="1" t="s">
        <v>733</v>
      </c>
      <c r="AE94" s="1">
        <v>0</v>
      </c>
      <c r="AF94" s="1">
        <v>0</v>
      </c>
      <c r="AG94" s="1">
        <v>0</v>
      </c>
      <c r="AH94" s="1">
        <v>0</v>
      </c>
      <c r="AI94" s="1">
        <v>0</v>
      </c>
      <c r="AJ94" s="1">
        <v>0</v>
      </c>
      <c r="AK94" s="1">
        <v>0</v>
      </c>
      <c r="AL94" s="1">
        <v>0</v>
      </c>
      <c r="AM94" s="1">
        <v>0</v>
      </c>
      <c r="AN94" s="1">
        <v>0</v>
      </c>
      <c r="AO94" s="1">
        <v>1</v>
      </c>
      <c r="AP94" s="1">
        <v>0</v>
      </c>
      <c r="AQ94" s="1">
        <v>0</v>
      </c>
      <c r="AR94" s="1">
        <v>0</v>
      </c>
      <c r="AS94" s="1">
        <v>0</v>
      </c>
      <c r="AT94" s="1">
        <v>0</v>
      </c>
      <c r="AU94" s="1">
        <v>0</v>
      </c>
      <c r="AV94" s="1">
        <v>0</v>
      </c>
      <c r="AW94" s="1">
        <v>0</v>
      </c>
      <c r="AX94" s="1">
        <v>1</v>
      </c>
      <c r="AY94" s="1">
        <v>0</v>
      </c>
      <c r="AZ94" s="1">
        <v>0</v>
      </c>
      <c r="BA94" s="1">
        <v>0</v>
      </c>
      <c r="BB94" s="1">
        <v>0</v>
      </c>
      <c r="BC94" s="1">
        <v>0</v>
      </c>
      <c r="BD94" s="1">
        <v>0</v>
      </c>
      <c r="BE94" s="1">
        <v>1</v>
      </c>
      <c r="BF94" s="1">
        <v>0</v>
      </c>
      <c r="BG94" s="1">
        <v>0</v>
      </c>
      <c r="BH94" s="1">
        <f>SUM(Sdata10[[#This Row],[Baby Food]:[Spices]])</f>
        <v>3</v>
      </c>
    </row>
    <row r="95" spans="1:60" x14ac:dyDescent="0.35">
      <c r="A95" s="1" t="s">
        <v>291</v>
      </c>
      <c r="B95" s="1" t="s">
        <v>292</v>
      </c>
      <c r="C95" s="1" t="s">
        <v>18</v>
      </c>
      <c r="D95" s="1" t="s">
        <v>798</v>
      </c>
      <c r="E95" s="1" t="s">
        <v>293</v>
      </c>
      <c r="F95" s="1" t="s">
        <v>294</v>
      </c>
      <c r="G95" s="1" t="s">
        <v>72</v>
      </c>
      <c r="H95" s="1">
        <v>23005</v>
      </c>
      <c r="I95" s="1" t="s">
        <v>799</v>
      </c>
      <c r="J95" s="1" t="s">
        <v>295</v>
      </c>
      <c r="K95" s="1" t="s">
        <v>75</v>
      </c>
      <c r="L95" s="1" t="s">
        <v>49</v>
      </c>
      <c r="M95" s="1" t="s">
        <v>296</v>
      </c>
      <c r="N95" s="1" t="s">
        <v>297</v>
      </c>
      <c r="O95" s="3">
        <v>344975000000000</v>
      </c>
      <c r="P95" s="1">
        <v>10155</v>
      </c>
      <c r="Q95" s="1">
        <v>40</v>
      </c>
      <c r="R95" s="1">
        <v>8471</v>
      </c>
      <c r="S95" s="39">
        <v>0</v>
      </c>
      <c r="T95" s="39">
        <v>3.3247685185185186E-2</v>
      </c>
      <c r="U95" s="1">
        <v>21.97</v>
      </c>
      <c r="V95" s="1" t="s">
        <v>767</v>
      </c>
      <c r="W95" s="39">
        <v>0</v>
      </c>
      <c r="X95" s="2">
        <v>42485</v>
      </c>
      <c r="Y95" s="1">
        <v>30.45</v>
      </c>
      <c r="Z95" s="1" t="s">
        <v>734</v>
      </c>
      <c r="AA95" s="1" t="s">
        <v>730</v>
      </c>
      <c r="AB95" s="1" t="s">
        <v>745</v>
      </c>
      <c r="AC95" s="1" t="s">
        <v>737</v>
      </c>
      <c r="AD95" s="1" t="s">
        <v>733</v>
      </c>
      <c r="AE95" s="1">
        <v>0</v>
      </c>
      <c r="AF95" s="1">
        <v>0</v>
      </c>
      <c r="AG95" s="1">
        <v>0</v>
      </c>
      <c r="AH95" s="1">
        <v>0</v>
      </c>
      <c r="AI95" s="1">
        <v>0</v>
      </c>
      <c r="AJ95" s="1">
        <v>0</v>
      </c>
      <c r="AK95" s="1">
        <v>0</v>
      </c>
      <c r="AL95" s="1">
        <v>0</v>
      </c>
      <c r="AM95" s="1">
        <v>0</v>
      </c>
      <c r="AN95" s="1">
        <v>0</v>
      </c>
      <c r="AO95" s="1">
        <v>1</v>
      </c>
      <c r="AP95" s="1">
        <v>0</v>
      </c>
      <c r="AQ95" s="1">
        <v>1</v>
      </c>
      <c r="AR95" s="1">
        <v>0</v>
      </c>
      <c r="AS95" s="1">
        <v>0</v>
      </c>
      <c r="AT95" s="1">
        <v>0</v>
      </c>
      <c r="AU95" s="1">
        <v>1</v>
      </c>
      <c r="AV95" s="1">
        <v>0</v>
      </c>
      <c r="AW95" s="1">
        <v>0</v>
      </c>
      <c r="AX95" s="1">
        <v>0</v>
      </c>
      <c r="AY95" s="1">
        <v>0</v>
      </c>
      <c r="AZ95" s="1">
        <v>0</v>
      </c>
      <c r="BA95" s="1">
        <v>0</v>
      </c>
      <c r="BB95" s="1">
        <v>0</v>
      </c>
      <c r="BC95" s="1">
        <v>0</v>
      </c>
      <c r="BD95" s="1">
        <v>0</v>
      </c>
      <c r="BE95" s="1">
        <v>0</v>
      </c>
      <c r="BF95" s="1">
        <v>0</v>
      </c>
      <c r="BG95" s="1">
        <v>0</v>
      </c>
      <c r="BH95" s="1">
        <f>SUM(Sdata10[[#This Row],[Baby Food]:[Spices]])</f>
        <v>3</v>
      </c>
    </row>
    <row r="96" spans="1:60" x14ac:dyDescent="0.35">
      <c r="A96" s="1" t="s">
        <v>177</v>
      </c>
      <c r="B96" s="1" t="s">
        <v>178</v>
      </c>
      <c r="C96" s="1" t="s">
        <v>179</v>
      </c>
      <c r="D96" s="1" t="s">
        <v>180</v>
      </c>
      <c r="E96" s="1" t="s">
        <v>181</v>
      </c>
      <c r="F96" s="1" t="s">
        <v>182</v>
      </c>
      <c r="G96" s="1" t="s">
        <v>72</v>
      </c>
      <c r="H96" s="1">
        <v>79109</v>
      </c>
      <c r="I96" s="1" t="s">
        <v>183</v>
      </c>
      <c r="J96" s="1" t="s">
        <v>184</v>
      </c>
      <c r="K96" s="1" t="s">
        <v>75</v>
      </c>
      <c r="L96" s="1" t="s">
        <v>185</v>
      </c>
      <c r="M96" s="1" t="s">
        <v>22</v>
      </c>
      <c r="N96" s="1" t="s">
        <v>186</v>
      </c>
      <c r="O96" s="3">
        <v>374897000000000</v>
      </c>
      <c r="P96" s="1">
        <v>10091</v>
      </c>
      <c r="Q96" s="1">
        <v>40</v>
      </c>
      <c r="R96" s="1">
        <v>6717</v>
      </c>
      <c r="S96" s="39">
        <v>0</v>
      </c>
      <c r="T96" s="39">
        <v>9.6597222222222223E-3</v>
      </c>
      <c r="U96" s="1">
        <v>13.25</v>
      </c>
      <c r="V96" s="1" t="s">
        <v>778</v>
      </c>
      <c r="W96" s="39">
        <v>0</v>
      </c>
      <c r="X96" s="2">
        <v>42554</v>
      </c>
      <c r="Y96" s="1">
        <v>5.2</v>
      </c>
      <c r="Z96" s="1" t="s">
        <v>729</v>
      </c>
      <c r="AA96" s="1" t="s">
        <v>730</v>
      </c>
      <c r="AB96" s="1" t="s">
        <v>745</v>
      </c>
      <c r="AC96" s="1" t="s">
        <v>737</v>
      </c>
      <c r="AD96" s="1" t="s">
        <v>733</v>
      </c>
      <c r="AE96" s="1">
        <v>0</v>
      </c>
      <c r="AF96" s="1">
        <v>0</v>
      </c>
      <c r="AG96" s="1">
        <v>0</v>
      </c>
      <c r="AH96" s="1">
        <v>0</v>
      </c>
      <c r="AI96" s="1">
        <v>0</v>
      </c>
      <c r="AJ96" s="1">
        <v>0</v>
      </c>
      <c r="AK96" s="1">
        <v>0</v>
      </c>
      <c r="AL96" s="1">
        <v>0</v>
      </c>
      <c r="AM96" s="1">
        <v>0</v>
      </c>
      <c r="AN96" s="1">
        <v>0</v>
      </c>
      <c r="AO96" s="1">
        <v>1</v>
      </c>
      <c r="AP96" s="1">
        <v>0</v>
      </c>
      <c r="AQ96" s="1">
        <v>0</v>
      </c>
      <c r="AR96" s="1">
        <v>0</v>
      </c>
      <c r="AS96" s="1">
        <v>0</v>
      </c>
      <c r="AT96" s="1">
        <v>0</v>
      </c>
      <c r="AU96" s="1">
        <v>0</v>
      </c>
      <c r="AV96" s="1">
        <v>0</v>
      </c>
      <c r="AW96" s="1">
        <v>0</v>
      </c>
      <c r="AX96" s="1">
        <v>1</v>
      </c>
      <c r="AY96" s="1">
        <v>0</v>
      </c>
      <c r="AZ96" s="1">
        <v>0</v>
      </c>
      <c r="BA96" s="1">
        <v>0</v>
      </c>
      <c r="BB96" s="1">
        <v>0</v>
      </c>
      <c r="BC96" s="1">
        <v>0</v>
      </c>
      <c r="BD96" s="1">
        <v>0</v>
      </c>
      <c r="BE96" s="1">
        <v>1</v>
      </c>
      <c r="BF96" s="1">
        <v>0</v>
      </c>
      <c r="BG96" s="1">
        <v>0</v>
      </c>
      <c r="BH96" s="1">
        <f>SUM(Sdata10[[#This Row],[Baby Food]:[Spices]])</f>
        <v>3</v>
      </c>
    </row>
    <row r="97" spans="1:60" x14ac:dyDescent="0.35">
      <c r="A97" s="1" t="s">
        <v>177</v>
      </c>
      <c r="B97" s="1" t="s">
        <v>178</v>
      </c>
      <c r="C97" s="1" t="s">
        <v>179</v>
      </c>
      <c r="D97" s="1" t="s">
        <v>180</v>
      </c>
      <c r="E97" s="1" t="s">
        <v>181</v>
      </c>
      <c r="F97" s="1" t="s">
        <v>182</v>
      </c>
      <c r="G97" s="1" t="s">
        <v>72</v>
      </c>
      <c r="H97" s="1">
        <v>79109</v>
      </c>
      <c r="I97" s="1" t="s">
        <v>183</v>
      </c>
      <c r="J97" s="1" t="s">
        <v>184</v>
      </c>
      <c r="K97" s="1" t="s">
        <v>75</v>
      </c>
      <c r="L97" s="1" t="s">
        <v>185</v>
      </c>
      <c r="M97" s="1" t="s">
        <v>22</v>
      </c>
      <c r="N97" s="1" t="s">
        <v>186</v>
      </c>
      <c r="O97" s="3">
        <v>341829000000000</v>
      </c>
      <c r="P97" s="1">
        <v>10091</v>
      </c>
      <c r="Q97" s="1">
        <v>40</v>
      </c>
      <c r="R97" s="1">
        <v>7265</v>
      </c>
      <c r="S97" s="39">
        <v>0</v>
      </c>
      <c r="T97" s="39">
        <v>5.3171296296296291E-3</v>
      </c>
      <c r="U97" s="1">
        <v>7.45</v>
      </c>
      <c r="V97" s="1" t="s">
        <v>187</v>
      </c>
      <c r="W97" s="39">
        <v>0</v>
      </c>
      <c r="X97" s="2">
        <v>42704</v>
      </c>
      <c r="Y97" s="1">
        <v>35.159999999999997</v>
      </c>
      <c r="Z97" s="1" t="s">
        <v>751</v>
      </c>
      <c r="AA97" s="1" t="s">
        <v>730</v>
      </c>
      <c r="AB97" s="1" t="s">
        <v>745</v>
      </c>
      <c r="AC97" s="1" t="s">
        <v>737</v>
      </c>
      <c r="AD97" s="1" t="s">
        <v>733</v>
      </c>
      <c r="AE97" s="1">
        <v>0</v>
      </c>
      <c r="AF97" s="1">
        <v>0</v>
      </c>
      <c r="AG97" s="1">
        <v>0</v>
      </c>
      <c r="AH97" s="1">
        <v>0</v>
      </c>
      <c r="AI97" s="1">
        <v>0</v>
      </c>
      <c r="AJ97" s="1">
        <v>0</v>
      </c>
      <c r="AK97" s="1">
        <v>0</v>
      </c>
      <c r="AL97" s="1">
        <v>0</v>
      </c>
      <c r="AM97" s="1">
        <v>0</v>
      </c>
      <c r="AN97" s="1">
        <v>0</v>
      </c>
      <c r="AO97" s="1">
        <v>1</v>
      </c>
      <c r="AP97" s="1">
        <v>0</v>
      </c>
      <c r="AQ97" s="1">
        <v>1</v>
      </c>
      <c r="AR97" s="1">
        <v>0</v>
      </c>
      <c r="AS97" s="1">
        <v>0</v>
      </c>
      <c r="AT97" s="1">
        <v>0</v>
      </c>
      <c r="AU97" s="1">
        <v>1</v>
      </c>
      <c r="AV97" s="1">
        <v>0</v>
      </c>
      <c r="AW97" s="1">
        <v>0</v>
      </c>
      <c r="AX97" s="1">
        <v>0</v>
      </c>
      <c r="AY97" s="1">
        <v>0</v>
      </c>
      <c r="AZ97" s="1">
        <v>0</v>
      </c>
      <c r="BA97" s="1">
        <v>0</v>
      </c>
      <c r="BB97" s="1">
        <v>0</v>
      </c>
      <c r="BC97" s="1">
        <v>0</v>
      </c>
      <c r="BD97" s="1">
        <v>0</v>
      </c>
      <c r="BE97" s="1">
        <v>0</v>
      </c>
      <c r="BF97" s="1">
        <v>0</v>
      </c>
      <c r="BG97" s="1">
        <v>0</v>
      </c>
      <c r="BH97" s="1">
        <f>SUM(Sdata10[[#This Row],[Baby Food]:[Spices]])</f>
        <v>3</v>
      </c>
    </row>
    <row r="98" spans="1:60" x14ac:dyDescent="0.35">
      <c r="A98" s="1" t="s">
        <v>188</v>
      </c>
      <c r="B98" s="1" t="s">
        <v>189</v>
      </c>
      <c r="C98" s="1" t="s">
        <v>81</v>
      </c>
      <c r="D98" s="1" t="s">
        <v>190</v>
      </c>
      <c r="E98" s="1" t="s">
        <v>779</v>
      </c>
      <c r="F98" s="1" t="s">
        <v>163</v>
      </c>
      <c r="G98" s="1" t="s">
        <v>72</v>
      </c>
      <c r="H98" s="1">
        <v>92805</v>
      </c>
      <c r="I98" s="1" t="s">
        <v>191</v>
      </c>
      <c r="J98" s="1" t="s">
        <v>192</v>
      </c>
      <c r="K98" s="1" t="s">
        <v>123</v>
      </c>
      <c r="L98" s="1" t="s">
        <v>140</v>
      </c>
      <c r="M98" s="1" t="s">
        <v>48</v>
      </c>
      <c r="N98" s="3">
        <v>700000000000000</v>
      </c>
      <c r="O98" s="3">
        <v>36980300000000</v>
      </c>
      <c r="P98" s="1">
        <v>10095</v>
      </c>
      <c r="Q98" s="1" t="s">
        <v>780</v>
      </c>
      <c r="R98" s="1">
        <v>2162</v>
      </c>
      <c r="S98" s="39">
        <v>0</v>
      </c>
      <c r="T98" s="39">
        <v>3.0493055555555551E-2</v>
      </c>
      <c r="U98" s="1">
        <v>8.99</v>
      </c>
      <c r="V98" s="1" t="s">
        <v>747</v>
      </c>
      <c r="W98" s="39">
        <v>0</v>
      </c>
      <c r="X98" s="2">
        <v>42427</v>
      </c>
      <c r="Y98" s="1">
        <v>35.36</v>
      </c>
      <c r="Z98" s="1" t="s">
        <v>748</v>
      </c>
      <c r="AA98" s="1" t="s">
        <v>730</v>
      </c>
      <c r="AB98" s="1" t="s">
        <v>731</v>
      </c>
      <c r="AC98" s="1" t="s">
        <v>737</v>
      </c>
      <c r="AD98" s="1" t="s">
        <v>742</v>
      </c>
      <c r="AE98" s="1">
        <v>0</v>
      </c>
      <c r="AF98" s="1">
        <v>0</v>
      </c>
      <c r="AG98" s="1">
        <v>0</v>
      </c>
      <c r="AH98" s="1">
        <v>0</v>
      </c>
      <c r="AI98" s="1">
        <v>0</v>
      </c>
      <c r="AJ98" s="1">
        <v>0</v>
      </c>
      <c r="AK98" s="1">
        <v>0</v>
      </c>
      <c r="AL98" s="1">
        <v>0</v>
      </c>
      <c r="AM98" s="1">
        <v>0</v>
      </c>
      <c r="AN98" s="1">
        <v>0</v>
      </c>
      <c r="AO98" s="1">
        <v>1</v>
      </c>
      <c r="AP98" s="1">
        <v>0</v>
      </c>
      <c r="AQ98" s="1">
        <v>1</v>
      </c>
      <c r="AR98" s="1">
        <v>1</v>
      </c>
      <c r="AS98" s="1">
        <v>0</v>
      </c>
      <c r="AT98" s="1">
        <v>0</v>
      </c>
      <c r="AU98" s="1">
        <v>1</v>
      </c>
      <c r="AV98" s="1">
        <v>0</v>
      </c>
      <c r="AW98" s="1">
        <v>0</v>
      </c>
      <c r="AX98" s="1">
        <v>0</v>
      </c>
      <c r="AY98" s="1">
        <v>1</v>
      </c>
      <c r="AZ98" s="1">
        <v>0</v>
      </c>
      <c r="BA98" s="1">
        <v>0</v>
      </c>
      <c r="BB98" s="1">
        <v>0</v>
      </c>
      <c r="BC98" s="1">
        <v>0</v>
      </c>
      <c r="BD98" s="1">
        <v>0</v>
      </c>
      <c r="BE98" s="1">
        <v>0</v>
      </c>
      <c r="BF98" s="1">
        <v>0</v>
      </c>
      <c r="BG98" s="1">
        <v>0</v>
      </c>
      <c r="BH98" s="1">
        <f>SUM(Sdata10[[#This Row],[Baby Food]:[Spices]])</f>
        <v>5</v>
      </c>
    </row>
    <row r="99" spans="1:60" x14ac:dyDescent="0.35">
      <c r="A99" s="1" t="s">
        <v>188</v>
      </c>
      <c r="B99" s="1" t="s">
        <v>189</v>
      </c>
      <c r="C99" s="1" t="s">
        <v>81</v>
      </c>
      <c r="D99" s="1" t="s">
        <v>190</v>
      </c>
      <c r="E99" s="1" t="s">
        <v>779</v>
      </c>
      <c r="F99" s="1" t="s">
        <v>163</v>
      </c>
      <c r="G99" s="1" t="s">
        <v>72</v>
      </c>
      <c r="H99" s="1">
        <v>92805</v>
      </c>
      <c r="I99" s="1" t="s">
        <v>191</v>
      </c>
      <c r="J99" s="1" t="s">
        <v>192</v>
      </c>
      <c r="K99" s="1" t="s">
        <v>123</v>
      </c>
      <c r="L99" s="1" t="s">
        <v>140</v>
      </c>
      <c r="M99" s="1" t="s">
        <v>48</v>
      </c>
      <c r="N99" s="3">
        <v>700000000000000</v>
      </c>
      <c r="O99" s="3">
        <v>36944300000000</v>
      </c>
      <c r="P99" s="1">
        <v>10095</v>
      </c>
      <c r="Q99" s="1" t="s">
        <v>780</v>
      </c>
      <c r="R99" s="1">
        <v>3305</v>
      </c>
      <c r="S99" s="39">
        <v>0</v>
      </c>
      <c r="T99" s="39">
        <v>1.9393518518518518E-2</v>
      </c>
      <c r="U99" s="1">
        <v>33.99</v>
      </c>
      <c r="V99" s="1" t="s">
        <v>193</v>
      </c>
      <c r="W99" s="39">
        <v>0</v>
      </c>
      <c r="X99" s="2">
        <v>42649</v>
      </c>
      <c r="Y99" s="1">
        <v>24.92</v>
      </c>
      <c r="Z99" s="1" t="s">
        <v>729</v>
      </c>
      <c r="AA99" s="1" t="s">
        <v>730</v>
      </c>
      <c r="AB99" s="1" t="s">
        <v>731</v>
      </c>
      <c r="AC99" s="1" t="s">
        <v>737</v>
      </c>
      <c r="AD99" s="1" t="s">
        <v>742</v>
      </c>
      <c r="AE99" s="1">
        <v>0</v>
      </c>
      <c r="AF99" s="1">
        <v>0</v>
      </c>
      <c r="AG99" s="1">
        <v>0</v>
      </c>
      <c r="AH99" s="1">
        <v>0</v>
      </c>
      <c r="AI99" s="1">
        <v>0</v>
      </c>
      <c r="AJ99" s="1">
        <v>0</v>
      </c>
      <c r="AK99" s="1">
        <v>0</v>
      </c>
      <c r="AL99" s="1">
        <v>0</v>
      </c>
      <c r="AM99" s="1">
        <v>0</v>
      </c>
      <c r="AN99" s="1">
        <v>0</v>
      </c>
      <c r="AO99" s="1">
        <v>1</v>
      </c>
      <c r="AP99" s="1">
        <v>0</v>
      </c>
      <c r="AQ99" s="1">
        <v>0</v>
      </c>
      <c r="AR99" s="1">
        <v>0</v>
      </c>
      <c r="AS99" s="1">
        <v>0</v>
      </c>
      <c r="AT99" s="1">
        <v>0</v>
      </c>
      <c r="AU99" s="1">
        <v>0</v>
      </c>
      <c r="AV99" s="1">
        <v>0</v>
      </c>
      <c r="AW99" s="1">
        <v>0</v>
      </c>
      <c r="AX99" s="1">
        <v>0</v>
      </c>
      <c r="AY99" s="1">
        <v>0</v>
      </c>
      <c r="AZ99" s="1">
        <v>0</v>
      </c>
      <c r="BA99" s="1">
        <v>0</v>
      </c>
      <c r="BB99" s="1">
        <v>0</v>
      </c>
      <c r="BC99" s="1">
        <v>0</v>
      </c>
      <c r="BD99" s="1">
        <v>0</v>
      </c>
      <c r="BE99" s="1">
        <v>0</v>
      </c>
      <c r="BF99" s="1">
        <v>0</v>
      </c>
      <c r="BG99" s="1">
        <v>0</v>
      </c>
      <c r="BH99" s="1">
        <f>SUM(Sdata10[[#This Row],[Baby Food]:[Spices]])</f>
        <v>1</v>
      </c>
    </row>
    <row r="100" spans="1:60" x14ac:dyDescent="0.35">
      <c r="A100" s="1" t="s">
        <v>188</v>
      </c>
      <c r="B100" s="1" t="s">
        <v>189</v>
      </c>
      <c r="C100" s="1" t="s">
        <v>81</v>
      </c>
      <c r="D100" s="1" t="s">
        <v>190</v>
      </c>
      <c r="E100" s="1" t="s">
        <v>779</v>
      </c>
      <c r="F100" s="1" t="s">
        <v>163</v>
      </c>
      <c r="G100" s="1" t="s">
        <v>72</v>
      </c>
      <c r="H100" s="1">
        <v>92805</v>
      </c>
      <c r="I100" s="1" t="s">
        <v>191</v>
      </c>
      <c r="J100" s="1" t="s">
        <v>192</v>
      </c>
      <c r="K100" s="1" t="s">
        <v>123</v>
      </c>
      <c r="L100" s="1" t="s">
        <v>140</v>
      </c>
      <c r="M100" s="1" t="s">
        <v>48</v>
      </c>
      <c r="N100" s="3">
        <v>700000000000000</v>
      </c>
      <c r="O100" s="3">
        <v>36624200000000</v>
      </c>
      <c r="P100" s="1">
        <v>10095</v>
      </c>
      <c r="Q100" s="1" t="s">
        <v>780</v>
      </c>
      <c r="R100" s="1">
        <v>3967</v>
      </c>
      <c r="S100" s="39">
        <v>0</v>
      </c>
      <c r="T100" s="39">
        <v>3.0493055555555551E-2</v>
      </c>
      <c r="U100" s="1">
        <v>11.88</v>
      </c>
      <c r="V100" s="1" t="s">
        <v>781</v>
      </c>
      <c r="W100" s="39">
        <v>0</v>
      </c>
      <c r="X100" s="2">
        <v>42716</v>
      </c>
      <c r="Y100" s="1">
        <v>281.82</v>
      </c>
      <c r="Z100" s="1" t="s">
        <v>729</v>
      </c>
      <c r="AA100" s="1" t="s">
        <v>730</v>
      </c>
      <c r="AB100" s="1" t="s">
        <v>731</v>
      </c>
      <c r="AC100" s="1" t="s">
        <v>741</v>
      </c>
      <c r="AD100" s="1" t="s">
        <v>742</v>
      </c>
      <c r="AE100" s="1">
        <v>0</v>
      </c>
      <c r="AF100" s="1">
        <v>0</v>
      </c>
      <c r="AG100" s="1">
        <v>0</v>
      </c>
      <c r="AH100" s="1">
        <v>0</v>
      </c>
      <c r="AI100" s="1">
        <v>0</v>
      </c>
      <c r="AJ100" s="1">
        <v>0</v>
      </c>
      <c r="AK100" s="1">
        <v>0</v>
      </c>
      <c r="AL100" s="1">
        <v>0</v>
      </c>
      <c r="AM100" s="1">
        <v>0</v>
      </c>
      <c r="AN100" s="1">
        <v>1</v>
      </c>
      <c r="AO100" s="1">
        <v>0</v>
      </c>
      <c r="AP100" s="1">
        <v>0</v>
      </c>
      <c r="AQ100" s="1">
        <v>0</v>
      </c>
      <c r="AR100" s="1">
        <v>0</v>
      </c>
      <c r="AS100" s="1">
        <v>0</v>
      </c>
      <c r="AT100" s="1">
        <v>0</v>
      </c>
      <c r="AU100" s="1">
        <v>0</v>
      </c>
      <c r="AV100" s="1">
        <v>1</v>
      </c>
      <c r="AW100" s="1">
        <v>1</v>
      </c>
      <c r="AX100" s="1">
        <v>0</v>
      </c>
      <c r="AY100" s="1">
        <v>0</v>
      </c>
      <c r="AZ100" s="1">
        <v>1</v>
      </c>
      <c r="BA100" s="1">
        <v>0</v>
      </c>
      <c r="BB100" s="1">
        <v>0</v>
      </c>
      <c r="BC100" s="1">
        <v>0</v>
      </c>
      <c r="BD100" s="1">
        <v>0</v>
      </c>
      <c r="BE100" s="1">
        <v>0</v>
      </c>
      <c r="BF100" s="1">
        <v>1</v>
      </c>
      <c r="BG100" s="1">
        <v>0</v>
      </c>
      <c r="BH100" s="1">
        <f>SUM(Sdata10[[#This Row],[Baby Food]:[Spices]])</f>
        <v>5</v>
      </c>
    </row>
    <row r="101" spans="1:60" x14ac:dyDescent="0.35">
      <c r="A101" s="1" t="s">
        <v>291</v>
      </c>
      <c r="B101" s="1" t="s">
        <v>292</v>
      </c>
      <c r="C101" s="1" t="s">
        <v>18</v>
      </c>
      <c r="D101" s="1" t="s">
        <v>800</v>
      </c>
      <c r="E101" s="1" t="s">
        <v>293</v>
      </c>
      <c r="F101" s="1" t="s">
        <v>294</v>
      </c>
      <c r="G101" s="1" t="s">
        <v>72</v>
      </c>
      <c r="H101" s="1">
        <v>23005</v>
      </c>
      <c r="I101" s="1" t="s">
        <v>799</v>
      </c>
      <c r="J101" s="1" t="s">
        <v>295</v>
      </c>
      <c r="K101" s="1" t="s">
        <v>75</v>
      </c>
      <c r="L101" s="1" t="s">
        <v>49</v>
      </c>
      <c r="M101" s="1" t="s">
        <v>296</v>
      </c>
      <c r="N101" s="1" t="s">
        <v>297</v>
      </c>
      <c r="O101" s="3">
        <v>349153000000000</v>
      </c>
      <c r="P101" s="1">
        <v>10155</v>
      </c>
      <c r="Q101" s="1">
        <v>40</v>
      </c>
      <c r="R101" s="1">
        <v>8974</v>
      </c>
      <c r="S101" s="39">
        <v>0</v>
      </c>
      <c r="T101" s="39">
        <v>2.2810185185185183E-2</v>
      </c>
      <c r="U101" s="1">
        <v>17.600000000000001</v>
      </c>
      <c r="V101" s="1" t="s">
        <v>78</v>
      </c>
      <c r="W101" s="39">
        <v>0</v>
      </c>
      <c r="X101" s="2">
        <v>42384</v>
      </c>
      <c r="Y101" s="1">
        <v>40.619999999999997</v>
      </c>
      <c r="Z101" s="1" t="s">
        <v>729</v>
      </c>
      <c r="AA101" s="1" t="s">
        <v>730</v>
      </c>
      <c r="AB101" s="1" t="s">
        <v>745</v>
      </c>
      <c r="AC101" s="1" t="s">
        <v>737</v>
      </c>
      <c r="AD101" s="1" t="s">
        <v>733</v>
      </c>
      <c r="AE101" s="1">
        <v>0</v>
      </c>
      <c r="AF101" s="1">
        <v>0</v>
      </c>
      <c r="AG101" s="1">
        <v>0</v>
      </c>
      <c r="AH101" s="1">
        <v>0</v>
      </c>
      <c r="AI101" s="1">
        <v>0</v>
      </c>
      <c r="AJ101" s="1">
        <v>0</v>
      </c>
      <c r="AK101" s="1">
        <v>0</v>
      </c>
      <c r="AL101" s="1">
        <v>0</v>
      </c>
      <c r="AM101" s="1">
        <v>0</v>
      </c>
      <c r="AN101" s="1">
        <v>0</v>
      </c>
      <c r="AO101" s="1">
        <v>0</v>
      </c>
      <c r="AP101" s="1">
        <v>1</v>
      </c>
      <c r="AQ101" s="1">
        <v>0</v>
      </c>
      <c r="AR101" s="1">
        <v>0</v>
      </c>
      <c r="AS101" s="1">
        <v>0</v>
      </c>
      <c r="AT101" s="1">
        <v>0</v>
      </c>
      <c r="AU101" s="1">
        <v>0</v>
      </c>
      <c r="AV101" s="1">
        <v>0</v>
      </c>
      <c r="AW101" s="1">
        <v>0</v>
      </c>
      <c r="AX101" s="1">
        <v>0</v>
      </c>
      <c r="AY101" s="1">
        <v>0</v>
      </c>
      <c r="AZ101" s="1">
        <v>0</v>
      </c>
      <c r="BA101" s="1">
        <v>0</v>
      </c>
      <c r="BB101" s="1">
        <v>0</v>
      </c>
      <c r="BC101" s="1">
        <v>0</v>
      </c>
      <c r="BD101" s="1">
        <v>0</v>
      </c>
      <c r="BE101" s="1">
        <v>0</v>
      </c>
      <c r="BF101" s="1">
        <v>0</v>
      </c>
      <c r="BG101" s="1">
        <v>0</v>
      </c>
      <c r="BH101" s="1">
        <f>SUM(Sdata10[[#This Row],[Baby Food]:[Spices]])</f>
        <v>1</v>
      </c>
    </row>
    <row r="102" spans="1:60" x14ac:dyDescent="0.35">
      <c r="A102" s="1" t="s">
        <v>299</v>
      </c>
      <c r="B102" s="1" t="s">
        <v>300</v>
      </c>
      <c r="C102" s="1" t="s">
        <v>81</v>
      </c>
      <c r="D102" s="1" t="s">
        <v>301</v>
      </c>
      <c r="E102" s="1" t="s">
        <v>302</v>
      </c>
      <c r="F102" s="1" t="s">
        <v>263</v>
      </c>
      <c r="G102" s="1" t="s">
        <v>205</v>
      </c>
      <c r="H102" s="1">
        <v>2077</v>
      </c>
      <c r="I102" s="1" t="s">
        <v>303</v>
      </c>
      <c r="J102" s="1" t="s">
        <v>304</v>
      </c>
      <c r="K102" s="1" t="s">
        <v>75</v>
      </c>
      <c r="L102" s="1" t="s">
        <v>266</v>
      </c>
      <c r="M102" s="1" t="s">
        <v>54</v>
      </c>
      <c r="N102" s="1" t="s">
        <v>305</v>
      </c>
      <c r="O102" s="3">
        <v>340547000000000</v>
      </c>
      <c r="P102" s="1">
        <v>10159</v>
      </c>
      <c r="Q102" s="1">
        <v>53</v>
      </c>
      <c r="R102" s="1">
        <v>601</v>
      </c>
      <c r="S102" s="39">
        <v>0</v>
      </c>
      <c r="T102" s="39">
        <v>3.0747685185185183E-2</v>
      </c>
      <c r="U102" s="1">
        <v>33.85</v>
      </c>
      <c r="V102" s="1" t="s">
        <v>764</v>
      </c>
      <c r="W102" s="39">
        <v>0</v>
      </c>
      <c r="X102" s="2">
        <v>42724</v>
      </c>
      <c r="Y102" s="1">
        <v>28.95</v>
      </c>
      <c r="Z102" s="1" t="s">
        <v>729</v>
      </c>
      <c r="AA102" s="1" t="s">
        <v>730</v>
      </c>
      <c r="AB102" s="1" t="s">
        <v>745</v>
      </c>
      <c r="AC102" s="1" t="s">
        <v>737</v>
      </c>
      <c r="AD102" s="1" t="s">
        <v>746</v>
      </c>
      <c r="AE102" s="1">
        <v>0</v>
      </c>
      <c r="AF102" s="1">
        <v>0</v>
      </c>
      <c r="AG102" s="1">
        <v>0</v>
      </c>
      <c r="AH102" s="1">
        <v>0</v>
      </c>
      <c r="AI102" s="1">
        <v>0</v>
      </c>
      <c r="AJ102" s="1">
        <v>0</v>
      </c>
      <c r="AK102" s="1">
        <v>0</v>
      </c>
      <c r="AL102" s="1">
        <v>0</v>
      </c>
      <c r="AM102" s="1">
        <v>0</v>
      </c>
      <c r="AN102" s="1">
        <v>0</v>
      </c>
      <c r="AO102" s="1">
        <v>1</v>
      </c>
      <c r="AP102" s="1">
        <v>0</v>
      </c>
      <c r="AQ102" s="1">
        <v>1</v>
      </c>
      <c r="AR102" s="1">
        <v>1</v>
      </c>
      <c r="AS102" s="1">
        <v>0</v>
      </c>
      <c r="AT102" s="1">
        <v>0</v>
      </c>
      <c r="AU102" s="1">
        <v>1</v>
      </c>
      <c r="AV102" s="1">
        <v>0</v>
      </c>
      <c r="AW102" s="1">
        <v>0</v>
      </c>
      <c r="AX102" s="1">
        <v>0</v>
      </c>
      <c r="AY102" s="1">
        <v>0</v>
      </c>
      <c r="AZ102" s="1">
        <v>0</v>
      </c>
      <c r="BA102" s="1">
        <v>0</v>
      </c>
      <c r="BB102" s="1">
        <v>0</v>
      </c>
      <c r="BC102" s="1">
        <v>0</v>
      </c>
      <c r="BD102" s="1">
        <v>0</v>
      </c>
      <c r="BE102" s="1">
        <v>0</v>
      </c>
      <c r="BF102" s="1">
        <v>0</v>
      </c>
      <c r="BG102" s="1">
        <v>0</v>
      </c>
      <c r="BH102" s="1">
        <f>SUM(Sdata10[[#This Row],[Baby Food]:[Spices]])</f>
        <v>4</v>
      </c>
    </row>
    <row r="103" spans="1:60" x14ac:dyDescent="0.35">
      <c r="A103" s="1" t="s">
        <v>299</v>
      </c>
      <c r="B103" s="1" t="s">
        <v>300</v>
      </c>
      <c r="C103" s="1" t="s">
        <v>81</v>
      </c>
      <c r="D103" s="1" t="s">
        <v>301</v>
      </c>
      <c r="E103" s="1" t="s">
        <v>302</v>
      </c>
      <c r="F103" s="1" t="s">
        <v>263</v>
      </c>
      <c r="G103" s="1" t="s">
        <v>205</v>
      </c>
      <c r="H103" s="1">
        <v>2077</v>
      </c>
      <c r="I103" s="1" t="s">
        <v>303</v>
      </c>
      <c r="J103" s="1" t="s">
        <v>304</v>
      </c>
      <c r="K103" s="1" t="s">
        <v>75</v>
      </c>
      <c r="L103" s="1" t="s">
        <v>266</v>
      </c>
      <c r="M103" s="1" t="s">
        <v>54</v>
      </c>
      <c r="N103" s="1" t="s">
        <v>305</v>
      </c>
      <c r="O103" s="3">
        <v>375976000000000</v>
      </c>
      <c r="P103" s="1">
        <v>10159</v>
      </c>
      <c r="Q103" s="1">
        <v>53</v>
      </c>
      <c r="R103" s="1">
        <v>810</v>
      </c>
      <c r="S103" s="39">
        <v>0</v>
      </c>
      <c r="T103" s="39">
        <v>7.9432870370370369E-3</v>
      </c>
      <c r="U103" s="1">
        <v>7.02</v>
      </c>
      <c r="V103" s="1" t="s">
        <v>26</v>
      </c>
      <c r="W103" s="39">
        <v>0</v>
      </c>
      <c r="X103" s="2">
        <v>42541</v>
      </c>
      <c r="Y103" s="1">
        <v>7.89</v>
      </c>
      <c r="Z103" s="1" t="s">
        <v>729</v>
      </c>
      <c r="AA103" s="1" t="s">
        <v>730</v>
      </c>
      <c r="AB103" s="1" t="s">
        <v>745</v>
      </c>
      <c r="AC103" s="1" t="s">
        <v>737</v>
      </c>
      <c r="AD103" s="1" t="s">
        <v>746</v>
      </c>
      <c r="AE103" s="1">
        <v>1</v>
      </c>
      <c r="AF103" s="1">
        <v>0</v>
      </c>
      <c r="AG103" s="1">
        <v>0</v>
      </c>
      <c r="AH103" s="1">
        <v>0</v>
      </c>
      <c r="AI103" s="1">
        <v>0</v>
      </c>
      <c r="AJ103" s="1">
        <v>0</v>
      </c>
      <c r="AK103" s="1">
        <v>0</v>
      </c>
      <c r="AL103" s="1">
        <v>0</v>
      </c>
      <c r="AM103" s="1">
        <v>0</v>
      </c>
      <c r="AN103" s="1">
        <v>0</v>
      </c>
      <c r="AO103" s="1">
        <v>0</v>
      </c>
      <c r="AP103" s="1">
        <v>0</v>
      </c>
      <c r="AQ103" s="1">
        <v>0</v>
      </c>
      <c r="AR103" s="1">
        <v>0</v>
      </c>
      <c r="AS103" s="1">
        <v>0</v>
      </c>
      <c r="AT103" s="1">
        <v>0</v>
      </c>
      <c r="AU103" s="1">
        <v>0</v>
      </c>
      <c r="AV103" s="1">
        <v>0</v>
      </c>
      <c r="AW103" s="1">
        <v>0</v>
      </c>
      <c r="AX103" s="1">
        <v>0</v>
      </c>
      <c r="AY103" s="1">
        <v>0</v>
      </c>
      <c r="AZ103" s="1">
        <v>0</v>
      </c>
      <c r="BA103" s="1">
        <v>0</v>
      </c>
      <c r="BB103" s="1">
        <v>0</v>
      </c>
      <c r="BC103" s="1">
        <v>0</v>
      </c>
      <c r="BD103" s="1">
        <v>0</v>
      </c>
      <c r="BE103" s="1">
        <v>0</v>
      </c>
      <c r="BF103" s="1">
        <v>0</v>
      </c>
      <c r="BG103" s="1">
        <v>0</v>
      </c>
      <c r="BH103" s="1">
        <f>SUM(Sdata10[[#This Row],[Baby Food]:[Spices]])</f>
        <v>1</v>
      </c>
    </row>
    <row r="104" spans="1:60" x14ac:dyDescent="0.35">
      <c r="A104" s="1" t="s">
        <v>299</v>
      </c>
      <c r="B104" s="1" t="s">
        <v>300</v>
      </c>
      <c r="C104" s="1" t="s">
        <v>81</v>
      </c>
      <c r="D104" s="1" t="s">
        <v>301</v>
      </c>
      <c r="E104" s="1" t="s">
        <v>302</v>
      </c>
      <c r="F104" s="1" t="s">
        <v>263</v>
      </c>
      <c r="G104" s="1" t="s">
        <v>205</v>
      </c>
      <c r="H104" s="1">
        <v>2077</v>
      </c>
      <c r="I104" s="1" t="s">
        <v>303</v>
      </c>
      <c r="J104" s="1" t="s">
        <v>304</v>
      </c>
      <c r="K104" s="1" t="s">
        <v>75</v>
      </c>
      <c r="L104" s="1" t="s">
        <v>266</v>
      </c>
      <c r="M104" s="1" t="s">
        <v>54</v>
      </c>
      <c r="N104" s="1" t="s">
        <v>305</v>
      </c>
      <c r="O104" s="3">
        <v>345604000000000</v>
      </c>
      <c r="P104" s="1">
        <v>10159</v>
      </c>
      <c r="Q104" s="1">
        <v>53</v>
      </c>
      <c r="R104" s="1">
        <v>3072</v>
      </c>
      <c r="S104" s="39">
        <v>0</v>
      </c>
      <c r="T104" s="39">
        <v>3.0495370370370371E-2</v>
      </c>
      <c r="U104" s="1">
        <v>11.45</v>
      </c>
      <c r="V104" s="1" t="s">
        <v>801</v>
      </c>
      <c r="W104" s="39">
        <v>0</v>
      </c>
      <c r="X104" s="2">
        <v>42716</v>
      </c>
      <c r="Y104" s="1">
        <v>45.27</v>
      </c>
      <c r="Z104" s="1" t="s">
        <v>729</v>
      </c>
      <c r="AA104" s="1" t="s">
        <v>730</v>
      </c>
      <c r="AB104" s="1" t="s">
        <v>745</v>
      </c>
      <c r="AC104" s="1" t="s">
        <v>737</v>
      </c>
      <c r="AD104" s="1" t="s">
        <v>746</v>
      </c>
      <c r="AE104" s="1">
        <v>0</v>
      </c>
      <c r="AF104" s="1">
        <v>0</v>
      </c>
      <c r="AG104" s="1">
        <v>0</v>
      </c>
      <c r="AH104" s="1">
        <v>0</v>
      </c>
      <c r="AI104" s="1">
        <v>0</v>
      </c>
      <c r="AJ104" s="1">
        <v>0</v>
      </c>
      <c r="AK104" s="1">
        <v>0</v>
      </c>
      <c r="AL104" s="1">
        <v>0</v>
      </c>
      <c r="AM104" s="1">
        <v>0</v>
      </c>
      <c r="AN104" s="1">
        <v>0</v>
      </c>
      <c r="AO104" s="1">
        <v>1</v>
      </c>
      <c r="AP104" s="1">
        <v>0</v>
      </c>
      <c r="AQ104" s="1">
        <v>1</v>
      </c>
      <c r="AR104" s="1">
        <v>1</v>
      </c>
      <c r="AS104" s="1">
        <v>0</v>
      </c>
      <c r="AT104" s="1">
        <v>0</v>
      </c>
      <c r="AU104" s="1">
        <v>1</v>
      </c>
      <c r="AV104" s="1">
        <v>0</v>
      </c>
      <c r="AW104" s="1">
        <v>0</v>
      </c>
      <c r="AX104" s="1">
        <v>0</v>
      </c>
      <c r="AY104" s="1">
        <v>1</v>
      </c>
      <c r="AZ104" s="1">
        <v>0</v>
      </c>
      <c r="BA104" s="1">
        <v>0</v>
      </c>
      <c r="BB104" s="1">
        <v>0</v>
      </c>
      <c r="BC104" s="1">
        <v>0</v>
      </c>
      <c r="BD104" s="1">
        <v>0</v>
      </c>
      <c r="BE104" s="1">
        <v>0</v>
      </c>
      <c r="BF104" s="1">
        <v>0</v>
      </c>
      <c r="BG104" s="1">
        <v>0</v>
      </c>
      <c r="BH104" s="1">
        <f>SUM(Sdata10[[#This Row],[Baby Food]:[Spices]])</f>
        <v>5</v>
      </c>
    </row>
    <row r="105" spans="1:60" x14ac:dyDescent="0.35">
      <c r="A105" s="1" t="s">
        <v>299</v>
      </c>
      <c r="B105" s="1" t="s">
        <v>300</v>
      </c>
      <c r="C105" s="1" t="s">
        <v>81</v>
      </c>
      <c r="D105" s="1" t="s">
        <v>301</v>
      </c>
      <c r="E105" s="1" t="s">
        <v>302</v>
      </c>
      <c r="F105" s="1" t="s">
        <v>263</v>
      </c>
      <c r="G105" s="1" t="s">
        <v>205</v>
      </c>
      <c r="H105" s="1">
        <v>2077</v>
      </c>
      <c r="I105" s="1" t="s">
        <v>303</v>
      </c>
      <c r="J105" s="1" t="s">
        <v>304</v>
      </c>
      <c r="K105" s="1" t="s">
        <v>75</v>
      </c>
      <c r="L105" s="1" t="s">
        <v>266</v>
      </c>
      <c r="M105" s="1" t="s">
        <v>54</v>
      </c>
      <c r="N105" s="1" t="s">
        <v>305</v>
      </c>
      <c r="O105" s="3">
        <v>346804000000000</v>
      </c>
      <c r="P105" s="1">
        <v>10159</v>
      </c>
      <c r="Q105" s="1">
        <v>53</v>
      </c>
      <c r="R105" s="1">
        <v>4170</v>
      </c>
      <c r="S105" s="39">
        <v>0</v>
      </c>
      <c r="T105" s="39">
        <v>5.3171296296296291E-3</v>
      </c>
      <c r="U105" s="1">
        <v>16.850000000000001</v>
      </c>
      <c r="V105" s="1" t="s">
        <v>756</v>
      </c>
      <c r="W105" s="39">
        <v>0</v>
      </c>
      <c r="X105" s="2">
        <v>42688</v>
      </c>
      <c r="Y105" s="1">
        <v>8.4600000000000009</v>
      </c>
      <c r="Z105" s="1" t="s">
        <v>748</v>
      </c>
      <c r="AA105" s="1" t="s">
        <v>730</v>
      </c>
      <c r="AB105" s="1" t="s">
        <v>745</v>
      </c>
      <c r="AC105" s="1" t="s">
        <v>737</v>
      </c>
      <c r="AD105" s="1" t="s">
        <v>746</v>
      </c>
      <c r="AE105" s="1">
        <v>0</v>
      </c>
      <c r="AF105" s="1">
        <v>0</v>
      </c>
      <c r="AG105" s="1">
        <v>0</v>
      </c>
      <c r="AH105" s="1">
        <v>0</v>
      </c>
      <c r="AI105" s="1">
        <v>0</v>
      </c>
      <c r="AJ105" s="1">
        <v>0</v>
      </c>
      <c r="AK105" s="1">
        <v>0</v>
      </c>
      <c r="AL105" s="1">
        <v>0</v>
      </c>
      <c r="AM105" s="1">
        <v>0</v>
      </c>
      <c r="AN105" s="1">
        <v>0</v>
      </c>
      <c r="AO105" s="1">
        <v>0</v>
      </c>
      <c r="AP105" s="1">
        <v>0</v>
      </c>
      <c r="AQ105" s="1">
        <v>0</v>
      </c>
      <c r="AR105" s="1">
        <v>1</v>
      </c>
      <c r="AS105" s="1">
        <v>0</v>
      </c>
      <c r="AT105" s="1">
        <v>0</v>
      </c>
      <c r="AU105" s="1">
        <v>0</v>
      </c>
      <c r="AV105" s="1">
        <v>0</v>
      </c>
      <c r="AW105" s="1">
        <v>0</v>
      </c>
      <c r="AX105" s="1">
        <v>0</v>
      </c>
      <c r="AY105" s="1">
        <v>0</v>
      </c>
      <c r="AZ105" s="1">
        <v>0</v>
      </c>
      <c r="BA105" s="1">
        <v>0</v>
      </c>
      <c r="BB105" s="1">
        <v>0</v>
      </c>
      <c r="BC105" s="1">
        <v>0</v>
      </c>
      <c r="BD105" s="1">
        <v>0</v>
      </c>
      <c r="BE105" s="1">
        <v>0</v>
      </c>
      <c r="BF105" s="1">
        <v>0</v>
      </c>
      <c r="BG105" s="1">
        <v>0</v>
      </c>
      <c r="BH105" s="1">
        <f>SUM(Sdata10[[#This Row],[Baby Food]:[Spices]])</f>
        <v>1</v>
      </c>
    </row>
    <row r="106" spans="1:60" x14ac:dyDescent="0.35">
      <c r="A106" s="1" t="s">
        <v>299</v>
      </c>
      <c r="B106" s="1" t="s">
        <v>300</v>
      </c>
      <c r="C106" s="1" t="s">
        <v>81</v>
      </c>
      <c r="D106" s="1" t="s">
        <v>301</v>
      </c>
      <c r="E106" s="1" t="s">
        <v>302</v>
      </c>
      <c r="F106" s="1" t="s">
        <v>263</v>
      </c>
      <c r="G106" s="1" t="s">
        <v>205</v>
      </c>
      <c r="H106" s="1">
        <v>2077</v>
      </c>
      <c r="I106" s="1" t="s">
        <v>303</v>
      </c>
      <c r="J106" s="1" t="s">
        <v>304</v>
      </c>
      <c r="K106" s="1" t="s">
        <v>75</v>
      </c>
      <c r="L106" s="1" t="s">
        <v>266</v>
      </c>
      <c r="M106" s="1" t="s">
        <v>54</v>
      </c>
      <c r="N106" s="1" t="s">
        <v>305</v>
      </c>
      <c r="O106" s="3">
        <v>340467000000000</v>
      </c>
      <c r="P106" s="1">
        <v>10159</v>
      </c>
      <c r="Q106" s="1">
        <v>53</v>
      </c>
      <c r="R106" s="1">
        <v>7795</v>
      </c>
      <c r="S106" s="39">
        <v>0</v>
      </c>
      <c r="T106" s="39">
        <v>7.9432870370370369E-3</v>
      </c>
      <c r="U106" s="1">
        <v>16.329999999999998</v>
      </c>
      <c r="V106" s="1" t="s">
        <v>802</v>
      </c>
      <c r="W106" s="39">
        <v>0</v>
      </c>
      <c r="X106" s="2">
        <v>42541</v>
      </c>
      <c r="Y106" s="1">
        <v>800.9</v>
      </c>
      <c r="Z106" s="1" t="s">
        <v>729</v>
      </c>
      <c r="AA106" s="1" t="s">
        <v>730</v>
      </c>
      <c r="AB106" s="1" t="s">
        <v>745</v>
      </c>
      <c r="AC106" s="1" t="s">
        <v>737</v>
      </c>
      <c r="AD106" s="1" t="s">
        <v>746</v>
      </c>
      <c r="AE106" s="1">
        <v>0</v>
      </c>
      <c r="AF106" s="1">
        <v>0</v>
      </c>
      <c r="AG106" s="1">
        <v>0</v>
      </c>
      <c r="AH106" s="1">
        <v>0</v>
      </c>
      <c r="AI106" s="1">
        <v>0</v>
      </c>
      <c r="AJ106" s="1">
        <v>0</v>
      </c>
      <c r="AK106" s="1">
        <v>0</v>
      </c>
      <c r="AL106" s="1">
        <v>0</v>
      </c>
      <c r="AM106" s="1">
        <v>0</v>
      </c>
      <c r="AN106" s="1">
        <v>0</v>
      </c>
      <c r="AO106" s="1">
        <v>1</v>
      </c>
      <c r="AP106" s="1">
        <v>0</v>
      </c>
      <c r="AQ106" s="1">
        <v>1</v>
      </c>
      <c r="AR106" s="1">
        <v>1</v>
      </c>
      <c r="AS106" s="1">
        <v>0</v>
      </c>
      <c r="AT106" s="1">
        <v>0</v>
      </c>
      <c r="AU106" s="1">
        <v>1</v>
      </c>
      <c r="AV106" s="1">
        <v>0</v>
      </c>
      <c r="AW106" s="1">
        <v>0</v>
      </c>
      <c r="AX106" s="1">
        <v>0</v>
      </c>
      <c r="AY106" s="1">
        <v>1</v>
      </c>
      <c r="AZ106" s="1">
        <v>0</v>
      </c>
      <c r="BA106" s="1">
        <v>0</v>
      </c>
      <c r="BB106" s="1">
        <v>0</v>
      </c>
      <c r="BC106" s="1">
        <v>0</v>
      </c>
      <c r="BD106" s="1">
        <v>0</v>
      </c>
      <c r="BE106" s="1">
        <v>0</v>
      </c>
      <c r="BF106" s="1">
        <v>0</v>
      </c>
      <c r="BG106" s="1">
        <v>0</v>
      </c>
      <c r="BH106" s="1">
        <f>SUM(Sdata10[[#This Row],[Baby Food]:[Spices]])</f>
        <v>5</v>
      </c>
    </row>
    <row r="107" spans="1:60" x14ac:dyDescent="0.35">
      <c r="A107" s="1" t="s">
        <v>306</v>
      </c>
      <c r="B107" s="1" t="s">
        <v>307</v>
      </c>
      <c r="C107" s="1" t="s">
        <v>18</v>
      </c>
      <c r="D107" s="1" t="s">
        <v>308</v>
      </c>
      <c r="E107" s="1" t="s">
        <v>309</v>
      </c>
      <c r="F107" s="1" t="s">
        <v>182</v>
      </c>
      <c r="G107" s="1" t="s">
        <v>72</v>
      </c>
      <c r="H107" s="1">
        <v>75751</v>
      </c>
      <c r="I107" s="1" t="s">
        <v>310</v>
      </c>
      <c r="J107" s="1" t="s">
        <v>311</v>
      </c>
      <c r="K107" s="1" t="s">
        <v>123</v>
      </c>
      <c r="L107" s="1" t="s">
        <v>41</v>
      </c>
      <c r="M107" s="1" t="s">
        <v>27</v>
      </c>
      <c r="N107" s="1">
        <v>23868154</v>
      </c>
      <c r="O107" s="3">
        <v>36851600000000</v>
      </c>
      <c r="P107" s="1">
        <v>10163</v>
      </c>
      <c r="Q107" s="1">
        <v>27</v>
      </c>
      <c r="R107" s="1">
        <v>1566</v>
      </c>
      <c r="S107" s="39">
        <v>0</v>
      </c>
      <c r="T107" s="39">
        <v>2.3221064814814812E-2</v>
      </c>
      <c r="U107" s="1">
        <v>6.37</v>
      </c>
      <c r="V107" s="1" t="s">
        <v>271</v>
      </c>
      <c r="W107" s="39">
        <v>0</v>
      </c>
      <c r="X107" s="2">
        <v>42724</v>
      </c>
      <c r="Y107" s="1">
        <v>190.12</v>
      </c>
      <c r="Z107" s="1" t="s">
        <v>729</v>
      </c>
      <c r="AA107" s="1" t="s">
        <v>736</v>
      </c>
      <c r="AB107" s="1" t="s">
        <v>740</v>
      </c>
      <c r="AC107" s="1" t="s">
        <v>741</v>
      </c>
      <c r="AD107" s="1" t="s">
        <v>733</v>
      </c>
      <c r="AE107" s="1">
        <v>0</v>
      </c>
      <c r="AF107" s="1">
        <v>1</v>
      </c>
      <c r="AG107" s="1">
        <v>0</v>
      </c>
      <c r="AH107" s="1">
        <v>0</v>
      </c>
      <c r="AI107" s="1">
        <v>0</v>
      </c>
      <c r="AJ107" s="1">
        <v>1</v>
      </c>
      <c r="AK107" s="1">
        <v>0</v>
      </c>
      <c r="AL107" s="1">
        <v>0</v>
      </c>
      <c r="AM107" s="1">
        <v>0</v>
      </c>
      <c r="AN107" s="1">
        <v>1</v>
      </c>
      <c r="AO107" s="1">
        <v>0</v>
      </c>
      <c r="AP107" s="1">
        <v>0</v>
      </c>
      <c r="AQ107" s="1">
        <v>0</v>
      </c>
      <c r="AR107" s="1">
        <v>0</v>
      </c>
      <c r="AS107" s="1">
        <v>0</v>
      </c>
      <c r="AT107" s="1">
        <v>1</v>
      </c>
      <c r="AU107" s="1">
        <v>0</v>
      </c>
      <c r="AV107" s="1">
        <v>0</v>
      </c>
      <c r="AW107" s="1">
        <v>1</v>
      </c>
      <c r="AX107" s="1">
        <v>0</v>
      </c>
      <c r="AY107" s="1">
        <v>0</v>
      </c>
      <c r="AZ107" s="1">
        <v>1</v>
      </c>
      <c r="BA107" s="1">
        <v>0</v>
      </c>
      <c r="BB107" s="1">
        <v>0</v>
      </c>
      <c r="BC107" s="1">
        <v>0</v>
      </c>
      <c r="BD107" s="1">
        <v>0</v>
      </c>
      <c r="BE107" s="1">
        <v>0</v>
      </c>
      <c r="BF107" s="1">
        <v>0</v>
      </c>
      <c r="BG107" s="1">
        <v>0</v>
      </c>
      <c r="BH107" s="1">
        <f>SUM(Sdata10[[#This Row],[Baby Food]:[Spices]])</f>
        <v>6</v>
      </c>
    </row>
    <row r="108" spans="1:60" x14ac:dyDescent="0.35">
      <c r="A108" s="1" t="s">
        <v>306</v>
      </c>
      <c r="B108" s="1" t="s">
        <v>307</v>
      </c>
      <c r="C108" s="1" t="s">
        <v>18</v>
      </c>
      <c r="D108" s="1" t="s">
        <v>308</v>
      </c>
      <c r="E108" s="1" t="s">
        <v>309</v>
      </c>
      <c r="F108" s="1" t="s">
        <v>182</v>
      </c>
      <c r="G108" s="1" t="s">
        <v>72</v>
      </c>
      <c r="H108" s="1">
        <v>75751</v>
      </c>
      <c r="I108" s="1" t="s">
        <v>310</v>
      </c>
      <c r="J108" s="1" t="s">
        <v>311</v>
      </c>
      <c r="K108" s="1" t="s">
        <v>123</v>
      </c>
      <c r="L108" s="1" t="s">
        <v>41</v>
      </c>
      <c r="M108" s="1" t="s">
        <v>27</v>
      </c>
      <c r="N108" s="1">
        <v>23868154</v>
      </c>
      <c r="O108" s="3">
        <v>36184000000000</v>
      </c>
      <c r="P108" s="1">
        <v>10163</v>
      </c>
      <c r="Q108" s="1">
        <v>27</v>
      </c>
      <c r="R108" s="1">
        <v>1740</v>
      </c>
      <c r="S108" s="39">
        <v>0</v>
      </c>
      <c r="T108" s="39">
        <v>2.5519675925925925E-2</v>
      </c>
      <c r="U108" s="1">
        <v>13.33</v>
      </c>
      <c r="V108" s="1" t="s">
        <v>803</v>
      </c>
      <c r="W108" s="39">
        <v>0</v>
      </c>
      <c r="X108" s="2">
        <v>42571</v>
      </c>
      <c r="Y108" s="1">
        <v>282.85000000000002</v>
      </c>
      <c r="Z108" s="1" t="s">
        <v>751</v>
      </c>
      <c r="AA108" s="1" t="s">
        <v>730</v>
      </c>
      <c r="AB108" s="1" t="s">
        <v>740</v>
      </c>
      <c r="AC108" s="1" t="s">
        <v>741</v>
      </c>
      <c r="AD108" s="1" t="s">
        <v>733</v>
      </c>
      <c r="AE108" s="1">
        <v>0</v>
      </c>
      <c r="AF108" s="1">
        <v>0</v>
      </c>
      <c r="AG108" s="1">
        <v>1</v>
      </c>
      <c r="AH108" s="1">
        <v>0</v>
      </c>
      <c r="AI108" s="1">
        <v>0</v>
      </c>
      <c r="AJ108" s="1">
        <v>0</v>
      </c>
      <c r="AK108" s="1">
        <v>0</v>
      </c>
      <c r="AL108" s="1">
        <v>0</v>
      </c>
      <c r="AM108" s="1">
        <v>0</v>
      </c>
      <c r="AN108" s="1">
        <v>1</v>
      </c>
      <c r="AO108" s="1">
        <v>0</v>
      </c>
      <c r="AP108" s="1">
        <v>0</v>
      </c>
      <c r="AQ108" s="1">
        <v>0</v>
      </c>
      <c r="AR108" s="1">
        <v>0</v>
      </c>
      <c r="AS108" s="1">
        <v>1</v>
      </c>
      <c r="AT108" s="1">
        <v>1</v>
      </c>
      <c r="AU108" s="1">
        <v>0</v>
      </c>
      <c r="AV108" s="1">
        <v>1</v>
      </c>
      <c r="AW108" s="1">
        <v>0</v>
      </c>
      <c r="AX108" s="1">
        <v>0</v>
      </c>
      <c r="AY108" s="1">
        <v>0</v>
      </c>
      <c r="AZ108" s="1">
        <v>1</v>
      </c>
      <c r="BA108" s="1">
        <v>0</v>
      </c>
      <c r="BB108" s="1">
        <v>1</v>
      </c>
      <c r="BC108" s="1">
        <v>0</v>
      </c>
      <c r="BD108" s="1">
        <v>0</v>
      </c>
      <c r="BE108" s="1">
        <v>0</v>
      </c>
      <c r="BF108" s="1">
        <v>1</v>
      </c>
      <c r="BG108" s="1">
        <v>1</v>
      </c>
      <c r="BH108" s="1">
        <f>SUM(Sdata10[[#This Row],[Baby Food]:[Spices]])</f>
        <v>9</v>
      </c>
    </row>
    <row r="109" spans="1:60" x14ac:dyDescent="0.35">
      <c r="A109" s="1" t="s">
        <v>312</v>
      </c>
      <c r="B109" s="1" t="s">
        <v>313</v>
      </c>
      <c r="C109" s="1" t="s">
        <v>18</v>
      </c>
      <c r="D109" s="1" t="s">
        <v>314</v>
      </c>
      <c r="E109" s="1" t="s">
        <v>315</v>
      </c>
      <c r="F109" s="1" t="s">
        <v>316</v>
      </c>
      <c r="G109" s="1" t="s">
        <v>72</v>
      </c>
      <c r="H109" s="1">
        <v>30345</v>
      </c>
      <c r="I109" s="1" t="s">
        <v>317</v>
      </c>
      <c r="J109" s="1" t="s">
        <v>318</v>
      </c>
      <c r="K109" s="1" t="s">
        <v>57</v>
      </c>
      <c r="L109" s="1" t="s">
        <v>126</v>
      </c>
      <c r="M109" s="1" t="s">
        <v>48</v>
      </c>
      <c r="N109" s="3">
        <v>128000000000000</v>
      </c>
      <c r="O109" s="3">
        <v>6011110000000000</v>
      </c>
      <c r="P109" s="1">
        <v>10167</v>
      </c>
      <c r="Q109" s="1" t="s">
        <v>739</v>
      </c>
      <c r="R109" s="1">
        <v>1901</v>
      </c>
      <c r="S109" s="39">
        <v>0</v>
      </c>
      <c r="T109" s="39">
        <v>7.9432870370370369E-3</v>
      </c>
      <c r="U109" s="1">
        <v>11.88</v>
      </c>
      <c r="V109" s="1" t="s">
        <v>790</v>
      </c>
      <c r="W109" s="39">
        <v>0</v>
      </c>
      <c r="X109" s="2">
        <v>42623</v>
      </c>
      <c r="Y109" s="1">
        <v>267.24</v>
      </c>
      <c r="Z109" s="1" t="s">
        <v>729</v>
      </c>
      <c r="AA109" s="1" t="s">
        <v>730</v>
      </c>
      <c r="AB109" s="1" t="s">
        <v>731</v>
      </c>
      <c r="AC109" s="1" t="s">
        <v>741</v>
      </c>
      <c r="AD109" s="1" t="s">
        <v>742</v>
      </c>
      <c r="AE109" s="1">
        <v>0</v>
      </c>
      <c r="AF109" s="1">
        <v>0</v>
      </c>
      <c r="AG109" s="1">
        <v>0</v>
      </c>
      <c r="AH109" s="1">
        <v>0</v>
      </c>
      <c r="AI109" s="1">
        <v>0</v>
      </c>
      <c r="AJ109" s="1">
        <v>0</v>
      </c>
      <c r="AK109" s="1">
        <v>1</v>
      </c>
      <c r="AL109" s="1">
        <v>0</v>
      </c>
      <c r="AM109" s="1">
        <v>0</v>
      </c>
      <c r="AN109" s="1">
        <v>1</v>
      </c>
      <c r="AO109" s="1">
        <v>0</v>
      </c>
      <c r="AP109" s="1">
        <v>0</v>
      </c>
      <c r="AQ109" s="1">
        <v>0</v>
      </c>
      <c r="AR109" s="1">
        <v>0</v>
      </c>
      <c r="AS109" s="1">
        <v>0</v>
      </c>
      <c r="AT109" s="1">
        <v>1</v>
      </c>
      <c r="AU109" s="1">
        <v>0</v>
      </c>
      <c r="AV109" s="1">
        <v>1</v>
      </c>
      <c r="AW109" s="1">
        <v>0</v>
      </c>
      <c r="AX109" s="1">
        <v>1</v>
      </c>
      <c r="AY109" s="1">
        <v>0</v>
      </c>
      <c r="AZ109" s="1">
        <v>0</v>
      </c>
      <c r="BA109" s="1">
        <v>0</v>
      </c>
      <c r="BB109" s="1">
        <v>1</v>
      </c>
      <c r="BC109" s="1">
        <v>0</v>
      </c>
      <c r="BD109" s="1">
        <v>1</v>
      </c>
      <c r="BE109" s="1">
        <v>0</v>
      </c>
      <c r="BF109" s="1">
        <v>0</v>
      </c>
      <c r="BG109" s="1">
        <v>1</v>
      </c>
      <c r="BH109" s="1">
        <f>SUM(Sdata10[[#This Row],[Baby Food]:[Spices]])</f>
        <v>8</v>
      </c>
    </row>
    <row r="110" spans="1:60" x14ac:dyDescent="0.35">
      <c r="A110" s="1" t="s">
        <v>319</v>
      </c>
      <c r="B110" s="1" t="s">
        <v>320</v>
      </c>
      <c r="C110" s="1" t="s">
        <v>81</v>
      </c>
      <c r="D110" s="1" t="s">
        <v>321</v>
      </c>
      <c r="E110" s="1" t="s">
        <v>315</v>
      </c>
      <c r="F110" s="1" t="s">
        <v>316</v>
      </c>
      <c r="G110" s="1" t="s">
        <v>72</v>
      </c>
      <c r="H110" s="1">
        <v>30329</v>
      </c>
      <c r="I110" s="1" t="s">
        <v>322</v>
      </c>
      <c r="J110" s="1" t="s">
        <v>323</v>
      </c>
      <c r="K110" s="1" t="s">
        <v>57</v>
      </c>
      <c r="L110" s="1" t="s">
        <v>176</v>
      </c>
      <c r="M110" s="1" t="s">
        <v>22</v>
      </c>
      <c r="N110" s="1" t="s">
        <v>324</v>
      </c>
      <c r="O110" s="3">
        <v>6011560000000000</v>
      </c>
      <c r="P110" s="1">
        <v>10171</v>
      </c>
      <c r="Q110" s="1" t="s">
        <v>739</v>
      </c>
      <c r="R110" s="1">
        <v>2171</v>
      </c>
      <c r="S110" s="39">
        <v>0</v>
      </c>
      <c r="T110" s="39">
        <v>4.0797453703703704E-2</v>
      </c>
      <c r="U110" s="1">
        <v>18.989999999999998</v>
      </c>
      <c r="V110" s="1" t="s">
        <v>772</v>
      </c>
      <c r="W110" s="39">
        <v>0</v>
      </c>
      <c r="X110" s="2">
        <v>42520</v>
      </c>
      <c r="Y110" s="1">
        <v>50.67</v>
      </c>
      <c r="Z110" s="1" t="s">
        <v>729</v>
      </c>
      <c r="AA110" s="1" t="s">
        <v>730</v>
      </c>
      <c r="AB110" s="1" t="s">
        <v>740</v>
      </c>
      <c r="AC110" s="1" t="s">
        <v>737</v>
      </c>
      <c r="AD110" s="1" t="s">
        <v>742</v>
      </c>
      <c r="AE110" s="1">
        <v>0</v>
      </c>
      <c r="AF110" s="1">
        <v>0</v>
      </c>
      <c r="AG110" s="1">
        <v>0</v>
      </c>
      <c r="AH110" s="1">
        <v>0</v>
      </c>
      <c r="AI110" s="1">
        <v>0</v>
      </c>
      <c r="AJ110" s="1">
        <v>0</v>
      </c>
      <c r="AK110" s="1">
        <v>0</v>
      </c>
      <c r="AL110" s="1">
        <v>0</v>
      </c>
      <c r="AM110" s="1">
        <v>0</v>
      </c>
      <c r="AN110" s="1">
        <v>0</v>
      </c>
      <c r="AO110" s="1">
        <v>0</v>
      </c>
      <c r="AP110" s="1">
        <v>0</v>
      </c>
      <c r="AQ110" s="1">
        <v>0</v>
      </c>
      <c r="AR110" s="1">
        <v>1</v>
      </c>
      <c r="AS110" s="1">
        <v>0</v>
      </c>
      <c r="AT110" s="1">
        <v>0</v>
      </c>
      <c r="AU110" s="1">
        <v>0</v>
      </c>
      <c r="AV110" s="1">
        <v>0</v>
      </c>
      <c r="AW110" s="1">
        <v>0</v>
      </c>
      <c r="AX110" s="1">
        <v>0</v>
      </c>
      <c r="AY110" s="1">
        <v>0</v>
      </c>
      <c r="AZ110" s="1">
        <v>0</v>
      </c>
      <c r="BA110" s="1">
        <v>0</v>
      </c>
      <c r="BB110" s="1">
        <v>0</v>
      </c>
      <c r="BC110" s="1">
        <v>0</v>
      </c>
      <c r="BD110" s="1">
        <v>0</v>
      </c>
      <c r="BE110" s="1">
        <v>0</v>
      </c>
      <c r="BF110" s="1">
        <v>0</v>
      </c>
      <c r="BG110" s="1">
        <v>0</v>
      </c>
      <c r="BH110" s="1">
        <f>SUM(Sdata10[[#This Row],[Baby Food]:[Spices]])</f>
        <v>1</v>
      </c>
    </row>
    <row r="111" spans="1:60" x14ac:dyDescent="0.35">
      <c r="A111" s="1" t="s">
        <v>319</v>
      </c>
      <c r="B111" s="1" t="s">
        <v>320</v>
      </c>
      <c r="C111" s="1" t="s">
        <v>81</v>
      </c>
      <c r="D111" s="1" t="s">
        <v>321</v>
      </c>
      <c r="E111" s="1" t="s">
        <v>315</v>
      </c>
      <c r="F111" s="1" t="s">
        <v>316</v>
      </c>
      <c r="G111" s="1" t="s">
        <v>72</v>
      </c>
      <c r="H111" s="1">
        <v>30329</v>
      </c>
      <c r="I111" s="1" t="s">
        <v>322</v>
      </c>
      <c r="J111" s="1" t="s">
        <v>323</v>
      </c>
      <c r="K111" s="1" t="s">
        <v>57</v>
      </c>
      <c r="L111" s="1" t="s">
        <v>176</v>
      </c>
      <c r="M111" s="1" t="s">
        <v>22</v>
      </c>
      <c r="N111" s="1" t="s">
        <v>324</v>
      </c>
      <c r="O111" s="3">
        <v>6011650000000000</v>
      </c>
      <c r="P111" s="1">
        <v>10171</v>
      </c>
      <c r="Q111" s="1" t="s">
        <v>739</v>
      </c>
      <c r="R111" s="1">
        <v>7867</v>
      </c>
      <c r="S111" s="39">
        <v>0</v>
      </c>
      <c r="T111" s="39">
        <v>2.0210648148148148E-2</v>
      </c>
      <c r="U111" s="1">
        <v>8.99</v>
      </c>
      <c r="V111" s="1" t="s">
        <v>755</v>
      </c>
      <c r="W111" s="39">
        <v>0</v>
      </c>
      <c r="X111" s="2">
        <v>42574</v>
      </c>
      <c r="Y111" s="1">
        <v>26.97</v>
      </c>
      <c r="Z111" s="1" t="s">
        <v>748</v>
      </c>
      <c r="AA111" s="1" t="s">
        <v>730</v>
      </c>
      <c r="AB111" s="1" t="s">
        <v>740</v>
      </c>
      <c r="AC111" s="1" t="s">
        <v>737</v>
      </c>
      <c r="AD111" s="1" t="s">
        <v>742</v>
      </c>
      <c r="AE111" s="1">
        <v>0</v>
      </c>
      <c r="AF111" s="1">
        <v>0</v>
      </c>
      <c r="AG111" s="1">
        <v>1</v>
      </c>
      <c r="AH111" s="1">
        <v>0</v>
      </c>
      <c r="AI111" s="1">
        <v>0</v>
      </c>
      <c r="AJ111" s="1">
        <v>0</v>
      </c>
      <c r="AK111" s="1">
        <v>0</v>
      </c>
      <c r="AL111" s="1">
        <v>0</v>
      </c>
      <c r="AM111" s="1">
        <v>0</v>
      </c>
      <c r="AN111" s="1">
        <v>0</v>
      </c>
      <c r="AO111" s="1">
        <v>1</v>
      </c>
      <c r="AP111" s="1">
        <v>0</v>
      </c>
      <c r="AQ111" s="1">
        <v>0</v>
      </c>
      <c r="AR111" s="1">
        <v>0</v>
      </c>
      <c r="AS111" s="1">
        <v>0</v>
      </c>
      <c r="AT111" s="1">
        <v>0</v>
      </c>
      <c r="AU111" s="1">
        <v>0</v>
      </c>
      <c r="AV111" s="1">
        <v>0</v>
      </c>
      <c r="AW111" s="1">
        <v>0</v>
      </c>
      <c r="AX111" s="1">
        <v>0</v>
      </c>
      <c r="AY111" s="1">
        <v>0</v>
      </c>
      <c r="AZ111" s="1">
        <v>0</v>
      </c>
      <c r="BA111" s="1">
        <v>0</v>
      </c>
      <c r="BB111" s="1">
        <v>0</v>
      </c>
      <c r="BC111" s="1">
        <v>0</v>
      </c>
      <c r="BD111" s="1">
        <v>0</v>
      </c>
      <c r="BE111" s="1">
        <v>0</v>
      </c>
      <c r="BF111" s="1">
        <v>0</v>
      </c>
      <c r="BG111" s="1">
        <v>0</v>
      </c>
      <c r="BH111" s="1">
        <f>SUM(Sdata10[[#This Row],[Baby Food]:[Spices]])</f>
        <v>2</v>
      </c>
    </row>
    <row r="112" spans="1:60" x14ac:dyDescent="0.35">
      <c r="A112" s="1" t="s">
        <v>319</v>
      </c>
      <c r="B112" s="1" t="s">
        <v>320</v>
      </c>
      <c r="C112" s="1" t="s">
        <v>81</v>
      </c>
      <c r="D112" s="1" t="s">
        <v>321</v>
      </c>
      <c r="E112" s="1" t="s">
        <v>315</v>
      </c>
      <c r="F112" s="1" t="s">
        <v>316</v>
      </c>
      <c r="G112" s="1" t="s">
        <v>72</v>
      </c>
      <c r="H112" s="1">
        <v>30329</v>
      </c>
      <c r="I112" s="1" t="s">
        <v>322</v>
      </c>
      <c r="J112" s="1" t="s">
        <v>323</v>
      </c>
      <c r="K112" s="1" t="s">
        <v>57</v>
      </c>
      <c r="L112" s="1" t="s">
        <v>176</v>
      </c>
      <c r="M112" s="1" t="s">
        <v>22</v>
      </c>
      <c r="N112" s="1" t="s">
        <v>324</v>
      </c>
      <c r="O112" s="3">
        <v>6011970000000000</v>
      </c>
      <c r="P112" s="1">
        <v>10171</v>
      </c>
      <c r="Q112" s="1" t="s">
        <v>739</v>
      </c>
      <c r="R112" s="1">
        <v>8182</v>
      </c>
      <c r="S112" s="39">
        <v>0</v>
      </c>
      <c r="T112" s="39">
        <v>1.5701388888888886E-2</v>
      </c>
      <c r="U112" s="1">
        <v>6.87</v>
      </c>
      <c r="V112" s="1" t="s">
        <v>804</v>
      </c>
      <c r="W112" s="39">
        <v>0</v>
      </c>
      <c r="X112" s="2">
        <v>42509</v>
      </c>
      <c r="Y112" s="1">
        <v>7.12</v>
      </c>
      <c r="Z112" s="1" t="s">
        <v>729</v>
      </c>
      <c r="AA112" s="1" t="s">
        <v>730</v>
      </c>
      <c r="AB112" s="1" t="s">
        <v>740</v>
      </c>
      <c r="AC112" s="1" t="s">
        <v>737</v>
      </c>
      <c r="AD112" s="1" t="s">
        <v>742</v>
      </c>
      <c r="AE112" s="1">
        <v>0</v>
      </c>
      <c r="AF112" s="1">
        <v>0</v>
      </c>
      <c r="AG112" s="1">
        <v>0</v>
      </c>
      <c r="AH112" s="1">
        <v>0</v>
      </c>
      <c r="AI112" s="1">
        <v>0</v>
      </c>
      <c r="AJ112" s="1">
        <v>0</v>
      </c>
      <c r="AK112" s="1">
        <v>0</v>
      </c>
      <c r="AL112" s="1">
        <v>0</v>
      </c>
      <c r="AM112" s="1">
        <v>0</v>
      </c>
      <c r="AN112" s="1">
        <v>0</v>
      </c>
      <c r="AO112" s="1">
        <v>1</v>
      </c>
      <c r="AP112" s="1">
        <v>0</v>
      </c>
      <c r="AQ112" s="1">
        <v>1</v>
      </c>
      <c r="AR112" s="1">
        <v>1</v>
      </c>
      <c r="AS112" s="1">
        <v>0</v>
      </c>
      <c r="AT112" s="1">
        <v>0</v>
      </c>
      <c r="AU112" s="1">
        <v>1</v>
      </c>
      <c r="AV112" s="1">
        <v>0</v>
      </c>
      <c r="AW112" s="1">
        <v>0</v>
      </c>
      <c r="AX112" s="1">
        <v>0</v>
      </c>
      <c r="AY112" s="1">
        <v>1</v>
      </c>
      <c r="AZ112" s="1">
        <v>0</v>
      </c>
      <c r="BA112" s="1">
        <v>0</v>
      </c>
      <c r="BB112" s="1">
        <v>0</v>
      </c>
      <c r="BC112" s="1">
        <v>0</v>
      </c>
      <c r="BD112" s="1">
        <v>0</v>
      </c>
      <c r="BE112" s="1">
        <v>0</v>
      </c>
      <c r="BF112" s="1">
        <v>0</v>
      </c>
      <c r="BG112" s="1">
        <v>0</v>
      </c>
      <c r="BH112" s="1">
        <f>SUM(Sdata10[[#This Row],[Baby Food]:[Spices]])</f>
        <v>5</v>
      </c>
    </row>
    <row r="113" spans="1:60" x14ac:dyDescent="0.35">
      <c r="A113" s="1" t="s">
        <v>805</v>
      </c>
      <c r="B113" s="1" t="s">
        <v>325</v>
      </c>
      <c r="C113" s="1" t="s">
        <v>81</v>
      </c>
      <c r="D113" s="1" t="s">
        <v>326</v>
      </c>
      <c r="E113" s="1" t="s">
        <v>327</v>
      </c>
      <c r="F113" s="1" t="s">
        <v>328</v>
      </c>
      <c r="G113" s="1" t="s">
        <v>72</v>
      </c>
      <c r="H113" s="1">
        <v>8401</v>
      </c>
      <c r="I113" s="1" t="s">
        <v>806</v>
      </c>
      <c r="J113" s="1" t="s">
        <v>329</v>
      </c>
      <c r="K113" s="1" t="s">
        <v>75</v>
      </c>
      <c r="L113" s="1" t="s">
        <v>330</v>
      </c>
      <c r="M113" s="1" t="s">
        <v>54</v>
      </c>
      <c r="N113" s="1" t="s">
        <v>331</v>
      </c>
      <c r="O113" s="3">
        <v>370602000000000</v>
      </c>
      <c r="P113" s="1">
        <v>10179</v>
      </c>
      <c r="Q113" s="1">
        <v>30</v>
      </c>
      <c r="R113" s="1">
        <v>5684</v>
      </c>
      <c r="S113" s="39">
        <v>0</v>
      </c>
      <c r="T113" s="39">
        <v>9.6597222222222223E-3</v>
      </c>
      <c r="U113" s="1">
        <v>18.989999999999998</v>
      </c>
      <c r="V113" s="1" t="s">
        <v>778</v>
      </c>
      <c r="W113" s="39">
        <v>0</v>
      </c>
      <c r="X113" s="2">
        <v>42554</v>
      </c>
      <c r="Y113" s="1">
        <v>29.89</v>
      </c>
      <c r="Z113" s="1" t="s">
        <v>729</v>
      </c>
      <c r="AA113" s="1" t="s">
        <v>730</v>
      </c>
      <c r="AB113" s="1" t="s">
        <v>745</v>
      </c>
      <c r="AC113" s="1" t="s">
        <v>737</v>
      </c>
      <c r="AD113" s="1" t="s">
        <v>733</v>
      </c>
      <c r="AE113" s="1">
        <v>0</v>
      </c>
      <c r="AF113" s="1">
        <v>0</v>
      </c>
      <c r="AG113" s="1">
        <v>0</v>
      </c>
      <c r="AH113" s="1">
        <v>0</v>
      </c>
      <c r="AI113" s="1">
        <v>0</v>
      </c>
      <c r="AJ113" s="1">
        <v>0</v>
      </c>
      <c r="AK113" s="1">
        <v>0</v>
      </c>
      <c r="AL113" s="1">
        <v>0</v>
      </c>
      <c r="AM113" s="1">
        <v>0</v>
      </c>
      <c r="AN113" s="1">
        <v>0</v>
      </c>
      <c r="AO113" s="1">
        <v>1</v>
      </c>
      <c r="AP113" s="1">
        <v>0</v>
      </c>
      <c r="AQ113" s="1">
        <v>1</v>
      </c>
      <c r="AR113" s="1">
        <v>1</v>
      </c>
      <c r="AS113" s="1">
        <v>0</v>
      </c>
      <c r="AT113" s="1">
        <v>0</v>
      </c>
      <c r="AU113" s="1">
        <v>1</v>
      </c>
      <c r="AV113" s="1">
        <v>0</v>
      </c>
      <c r="AW113" s="1">
        <v>0</v>
      </c>
      <c r="AX113" s="1">
        <v>0</v>
      </c>
      <c r="AY113" s="1">
        <v>1</v>
      </c>
      <c r="AZ113" s="1">
        <v>0</v>
      </c>
      <c r="BA113" s="1">
        <v>0</v>
      </c>
      <c r="BB113" s="1">
        <v>0</v>
      </c>
      <c r="BC113" s="1">
        <v>0</v>
      </c>
      <c r="BD113" s="1">
        <v>0</v>
      </c>
      <c r="BE113" s="1">
        <v>0</v>
      </c>
      <c r="BF113" s="1">
        <v>0</v>
      </c>
      <c r="BG113" s="1">
        <v>0</v>
      </c>
      <c r="BH113" s="1">
        <f>SUM(Sdata10[[#This Row],[Baby Food]:[Spices]])</f>
        <v>5</v>
      </c>
    </row>
    <row r="114" spans="1:60" x14ac:dyDescent="0.35">
      <c r="A114" s="1" t="s">
        <v>805</v>
      </c>
      <c r="B114" s="1" t="s">
        <v>325</v>
      </c>
      <c r="C114" s="1" t="s">
        <v>81</v>
      </c>
      <c r="D114" s="1" t="s">
        <v>326</v>
      </c>
      <c r="E114" s="1" t="s">
        <v>327</v>
      </c>
      <c r="F114" s="1" t="s">
        <v>328</v>
      </c>
      <c r="G114" s="1" t="s">
        <v>72</v>
      </c>
      <c r="H114" s="1">
        <v>8401</v>
      </c>
      <c r="I114" s="1" t="s">
        <v>806</v>
      </c>
      <c r="J114" s="1" t="s">
        <v>329</v>
      </c>
      <c r="K114" s="1" t="s">
        <v>75</v>
      </c>
      <c r="L114" s="1" t="s">
        <v>330</v>
      </c>
      <c r="M114" s="1" t="s">
        <v>54</v>
      </c>
      <c r="N114" s="1" t="s">
        <v>331</v>
      </c>
      <c r="O114" s="3">
        <v>340179000000000</v>
      </c>
      <c r="P114" s="1">
        <v>10179</v>
      </c>
      <c r="Q114" s="1">
        <v>30</v>
      </c>
      <c r="R114" s="1">
        <v>8402</v>
      </c>
      <c r="S114" s="39">
        <v>0</v>
      </c>
      <c r="T114" s="39">
        <v>3.0469907407407407E-2</v>
      </c>
      <c r="U114" s="1">
        <v>23.37</v>
      </c>
      <c r="V114" s="1" t="s">
        <v>76</v>
      </c>
      <c r="W114" s="39">
        <v>0</v>
      </c>
      <c r="X114" s="2">
        <v>42394</v>
      </c>
      <c r="Y114" s="1">
        <v>49.78</v>
      </c>
      <c r="Z114" s="1" t="s">
        <v>751</v>
      </c>
      <c r="AA114" s="1" t="s">
        <v>730</v>
      </c>
      <c r="AB114" s="1" t="s">
        <v>745</v>
      </c>
      <c r="AC114" s="1" t="s">
        <v>737</v>
      </c>
      <c r="AD114" s="1" t="s">
        <v>733</v>
      </c>
      <c r="AE114" s="1">
        <v>0</v>
      </c>
      <c r="AF114" s="1">
        <v>1</v>
      </c>
      <c r="AG114" s="1">
        <v>0</v>
      </c>
      <c r="AH114" s="1">
        <v>0</v>
      </c>
      <c r="AI114" s="1">
        <v>0</v>
      </c>
      <c r="AJ114" s="1">
        <v>0</v>
      </c>
      <c r="AK114" s="1">
        <v>0</v>
      </c>
      <c r="AL114" s="1">
        <v>0</v>
      </c>
      <c r="AM114" s="1">
        <v>1</v>
      </c>
      <c r="AN114" s="1">
        <v>0</v>
      </c>
      <c r="AO114" s="1">
        <v>1</v>
      </c>
      <c r="AP114" s="1">
        <v>0</v>
      </c>
      <c r="AQ114" s="1">
        <v>0</v>
      </c>
      <c r="AR114" s="1">
        <v>0</v>
      </c>
      <c r="AS114" s="1">
        <v>0</v>
      </c>
      <c r="AT114" s="1">
        <v>0</v>
      </c>
      <c r="AU114" s="1">
        <v>0</v>
      </c>
      <c r="AV114" s="1">
        <v>0</v>
      </c>
      <c r="AW114" s="1">
        <v>0</v>
      </c>
      <c r="AX114" s="1">
        <v>0</v>
      </c>
      <c r="AY114" s="1">
        <v>0</v>
      </c>
      <c r="AZ114" s="1">
        <v>0</v>
      </c>
      <c r="BA114" s="1">
        <v>0</v>
      </c>
      <c r="BB114" s="1">
        <v>0</v>
      </c>
      <c r="BC114" s="1">
        <v>0</v>
      </c>
      <c r="BD114" s="1">
        <v>0</v>
      </c>
      <c r="BE114" s="1">
        <v>0</v>
      </c>
      <c r="BF114" s="1">
        <v>0</v>
      </c>
      <c r="BG114" s="1">
        <v>0</v>
      </c>
      <c r="BH114" s="1">
        <f>SUM(Sdata10[[#This Row],[Baby Food]:[Spices]])</f>
        <v>3</v>
      </c>
    </row>
    <row r="115" spans="1:60" x14ac:dyDescent="0.35">
      <c r="A115" s="1" t="s">
        <v>332</v>
      </c>
      <c r="B115" s="1" t="s">
        <v>333</v>
      </c>
      <c r="C115" s="1" t="s">
        <v>81</v>
      </c>
      <c r="D115" s="1" t="s">
        <v>334</v>
      </c>
      <c r="E115" s="1" t="s">
        <v>335</v>
      </c>
      <c r="F115" s="1" t="s">
        <v>336</v>
      </c>
      <c r="G115" s="1" t="s">
        <v>72</v>
      </c>
      <c r="H115" s="1">
        <v>98002</v>
      </c>
      <c r="I115" s="1" t="s">
        <v>807</v>
      </c>
      <c r="J115" s="1" t="s">
        <v>337</v>
      </c>
      <c r="K115" s="1" t="s">
        <v>155</v>
      </c>
      <c r="L115" s="1" t="s">
        <v>235</v>
      </c>
      <c r="M115" s="1" t="s">
        <v>22</v>
      </c>
      <c r="N115" s="1" t="s">
        <v>338</v>
      </c>
      <c r="O115" s="3">
        <v>3528030000000000</v>
      </c>
      <c r="P115" s="1">
        <v>10183</v>
      </c>
      <c r="Q115" s="1">
        <v>35</v>
      </c>
      <c r="R115" s="1">
        <v>2269</v>
      </c>
      <c r="S115" s="39">
        <v>0</v>
      </c>
      <c r="T115" s="39">
        <v>2.2744212962962963E-2</v>
      </c>
      <c r="U115" s="1">
        <v>7.12</v>
      </c>
      <c r="V115" s="1" t="s">
        <v>765</v>
      </c>
      <c r="W115" s="39">
        <v>0</v>
      </c>
      <c r="X115" s="2">
        <v>42536</v>
      </c>
      <c r="Y115" s="1">
        <v>30.79</v>
      </c>
      <c r="Z115" s="1" t="s">
        <v>729</v>
      </c>
      <c r="AA115" s="1" t="s">
        <v>730</v>
      </c>
      <c r="AB115" s="1" t="s">
        <v>745</v>
      </c>
      <c r="AC115" s="1" t="s">
        <v>737</v>
      </c>
      <c r="AD115" s="1" t="s">
        <v>733</v>
      </c>
      <c r="AE115" s="1">
        <v>0</v>
      </c>
      <c r="AF115" s="1">
        <v>0</v>
      </c>
      <c r="AG115" s="1">
        <v>0</v>
      </c>
      <c r="AH115" s="1">
        <v>0</v>
      </c>
      <c r="AI115" s="1">
        <v>0</v>
      </c>
      <c r="AJ115" s="1">
        <v>0</v>
      </c>
      <c r="AK115" s="1">
        <v>0</v>
      </c>
      <c r="AL115" s="1">
        <v>0</v>
      </c>
      <c r="AM115" s="1">
        <v>0</v>
      </c>
      <c r="AN115" s="1">
        <v>0</v>
      </c>
      <c r="AO115" s="1">
        <v>1</v>
      </c>
      <c r="AP115" s="1">
        <v>0</v>
      </c>
      <c r="AQ115" s="1">
        <v>1</v>
      </c>
      <c r="AR115" s="1">
        <v>1</v>
      </c>
      <c r="AS115" s="1">
        <v>0</v>
      </c>
      <c r="AT115" s="1">
        <v>0</v>
      </c>
      <c r="AU115" s="1">
        <v>1</v>
      </c>
      <c r="AV115" s="1">
        <v>0</v>
      </c>
      <c r="AW115" s="1">
        <v>0</v>
      </c>
      <c r="AX115" s="1">
        <v>0</v>
      </c>
      <c r="AY115" s="1">
        <v>1</v>
      </c>
      <c r="AZ115" s="1">
        <v>0</v>
      </c>
      <c r="BA115" s="1">
        <v>0</v>
      </c>
      <c r="BB115" s="1">
        <v>0</v>
      </c>
      <c r="BC115" s="1">
        <v>0</v>
      </c>
      <c r="BD115" s="1">
        <v>0</v>
      </c>
      <c r="BE115" s="1">
        <v>0</v>
      </c>
      <c r="BF115" s="1">
        <v>0</v>
      </c>
      <c r="BG115" s="1">
        <v>0</v>
      </c>
      <c r="BH115" s="1">
        <f>SUM(Sdata10[[#This Row],[Baby Food]:[Spices]])</f>
        <v>5</v>
      </c>
    </row>
    <row r="116" spans="1:60" x14ac:dyDescent="0.35">
      <c r="A116" s="1" t="s">
        <v>332</v>
      </c>
      <c r="B116" s="1" t="s">
        <v>333</v>
      </c>
      <c r="C116" s="1" t="s">
        <v>81</v>
      </c>
      <c r="D116" s="1" t="s">
        <v>334</v>
      </c>
      <c r="E116" s="1" t="s">
        <v>335</v>
      </c>
      <c r="F116" s="1" t="s">
        <v>336</v>
      </c>
      <c r="G116" s="1" t="s">
        <v>72</v>
      </c>
      <c r="H116" s="1">
        <v>98002</v>
      </c>
      <c r="I116" s="1" t="s">
        <v>807</v>
      </c>
      <c r="J116" s="1" t="s">
        <v>337</v>
      </c>
      <c r="K116" s="1" t="s">
        <v>155</v>
      </c>
      <c r="L116" s="1" t="s">
        <v>235</v>
      </c>
      <c r="M116" s="1" t="s">
        <v>22</v>
      </c>
      <c r="N116" s="1" t="s">
        <v>338</v>
      </c>
      <c r="O116" s="3">
        <v>3528500000000000</v>
      </c>
      <c r="P116" s="1">
        <v>10183</v>
      </c>
      <c r="Q116" s="1">
        <v>35</v>
      </c>
      <c r="R116" s="1">
        <v>6950</v>
      </c>
      <c r="S116" s="39">
        <v>0</v>
      </c>
      <c r="T116" s="39">
        <v>1.9393518518518518E-2</v>
      </c>
      <c r="U116" s="1">
        <v>10.45</v>
      </c>
      <c r="V116" s="1" t="s">
        <v>193</v>
      </c>
      <c r="W116" s="39">
        <v>0</v>
      </c>
      <c r="X116" s="2">
        <v>42649</v>
      </c>
      <c r="Y116" s="1">
        <v>42.66</v>
      </c>
      <c r="Z116" s="1" t="s">
        <v>729</v>
      </c>
      <c r="AA116" s="1" t="s">
        <v>730</v>
      </c>
      <c r="AB116" s="1" t="s">
        <v>745</v>
      </c>
      <c r="AC116" s="1" t="s">
        <v>737</v>
      </c>
      <c r="AD116" s="1" t="s">
        <v>733</v>
      </c>
      <c r="AE116" s="1">
        <v>0</v>
      </c>
      <c r="AF116" s="1">
        <v>1</v>
      </c>
      <c r="AG116" s="1">
        <v>0</v>
      </c>
      <c r="AH116" s="1">
        <v>0</v>
      </c>
      <c r="AI116" s="1">
        <v>0</v>
      </c>
      <c r="AJ116" s="1">
        <v>0</v>
      </c>
      <c r="AK116" s="1">
        <v>0</v>
      </c>
      <c r="AL116" s="1">
        <v>0</v>
      </c>
      <c r="AM116" s="1">
        <v>1</v>
      </c>
      <c r="AN116" s="1">
        <v>0</v>
      </c>
      <c r="AO116" s="1">
        <v>1</v>
      </c>
      <c r="AP116" s="1">
        <v>0</v>
      </c>
      <c r="AQ116" s="1">
        <v>0</v>
      </c>
      <c r="AR116" s="1">
        <v>0</v>
      </c>
      <c r="AS116" s="1">
        <v>0</v>
      </c>
      <c r="AT116" s="1">
        <v>0</v>
      </c>
      <c r="AU116" s="1">
        <v>0</v>
      </c>
      <c r="AV116" s="1">
        <v>0</v>
      </c>
      <c r="AW116" s="1">
        <v>0</v>
      </c>
      <c r="AX116" s="1">
        <v>0</v>
      </c>
      <c r="AY116" s="1">
        <v>0</v>
      </c>
      <c r="AZ116" s="1">
        <v>0</v>
      </c>
      <c r="BA116" s="1">
        <v>0</v>
      </c>
      <c r="BB116" s="1">
        <v>0</v>
      </c>
      <c r="BC116" s="1">
        <v>0</v>
      </c>
      <c r="BD116" s="1">
        <v>0</v>
      </c>
      <c r="BE116" s="1">
        <v>0</v>
      </c>
      <c r="BF116" s="1">
        <v>0</v>
      </c>
      <c r="BG116" s="1">
        <v>0</v>
      </c>
      <c r="BH116" s="1">
        <f>SUM(Sdata10[[#This Row],[Baby Food]:[Spices]])</f>
        <v>3</v>
      </c>
    </row>
    <row r="117" spans="1:60" x14ac:dyDescent="0.35">
      <c r="A117" s="1" t="s">
        <v>339</v>
      </c>
      <c r="B117" s="1" t="s">
        <v>340</v>
      </c>
      <c r="C117" s="1" t="s">
        <v>81</v>
      </c>
      <c r="D117" s="1" t="s">
        <v>341</v>
      </c>
      <c r="E117" s="1" t="s">
        <v>808</v>
      </c>
      <c r="F117" s="1"/>
      <c r="G117" s="1" t="s">
        <v>48</v>
      </c>
      <c r="H117" s="1">
        <v>93600</v>
      </c>
      <c r="I117" s="1" t="s">
        <v>809</v>
      </c>
      <c r="J117" s="1" t="s">
        <v>342</v>
      </c>
      <c r="K117" s="1" t="s">
        <v>75</v>
      </c>
      <c r="L117" s="1" t="s">
        <v>102</v>
      </c>
      <c r="M117" s="1" t="s">
        <v>54</v>
      </c>
      <c r="N117" s="1" t="s">
        <v>343</v>
      </c>
      <c r="O117" s="3">
        <v>343374000000000</v>
      </c>
      <c r="P117" s="1">
        <v>10187</v>
      </c>
      <c r="Q117" s="1">
        <v>75</v>
      </c>
      <c r="R117" s="1">
        <v>1385</v>
      </c>
      <c r="S117" s="39">
        <v>0</v>
      </c>
      <c r="T117" s="39">
        <v>3.5241898148148147E-2</v>
      </c>
      <c r="U117" s="1">
        <v>7.12</v>
      </c>
      <c r="V117" s="1" t="s">
        <v>298</v>
      </c>
      <c r="W117" s="39">
        <v>0</v>
      </c>
      <c r="X117" s="2">
        <v>42650</v>
      </c>
      <c r="Y117" s="1">
        <v>150.79</v>
      </c>
      <c r="Z117" s="1" t="s">
        <v>748</v>
      </c>
      <c r="AA117" s="1" t="s">
        <v>736</v>
      </c>
      <c r="AB117" s="1" t="s">
        <v>731</v>
      </c>
      <c r="AC117" s="1" t="s">
        <v>732</v>
      </c>
      <c r="AD117" s="1" t="s">
        <v>746</v>
      </c>
      <c r="AE117" s="1">
        <v>0</v>
      </c>
      <c r="AF117" s="1">
        <v>0</v>
      </c>
      <c r="AG117" s="1">
        <v>0</v>
      </c>
      <c r="AH117" s="1">
        <v>0</v>
      </c>
      <c r="AI117" s="1">
        <v>1</v>
      </c>
      <c r="AJ117" s="1">
        <v>0</v>
      </c>
      <c r="AK117" s="1">
        <v>0</v>
      </c>
      <c r="AL117" s="1">
        <v>0</v>
      </c>
      <c r="AM117" s="1">
        <v>0</v>
      </c>
      <c r="AN117" s="1">
        <v>0</v>
      </c>
      <c r="AO117" s="1">
        <v>0</v>
      </c>
      <c r="AP117" s="1">
        <v>1</v>
      </c>
      <c r="AQ117" s="1">
        <v>0</v>
      </c>
      <c r="AR117" s="1">
        <v>0</v>
      </c>
      <c r="AS117" s="1">
        <v>0</v>
      </c>
      <c r="AT117" s="1">
        <v>0</v>
      </c>
      <c r="AU117" s="1">
        <v>1</v>
      </c>
      <c r="AV117" s="1">
        <v>0</v>
      </c>
      <c r="AW117" s="1">
        <v>0</v>
      </c>
      <c r="AX117" s="1">
        <v>0</v>
      </c>
      <c r="AY117" s="1">
        <v>1</v>
      </c>
      <c r="AZ117" s="1">
        <v>0</v>
      </c>
      <c r="BA117" s="1">
        <v>0</v>
      </c>
      <c r="BB117" s="1">
        <v>0</v>
      </c>
      <c r="BC117" s="1">
        <v>1</v>
      </c>
      <c r="BD117" s="1">
        <v>0</v>
      </c>
      <c r="BE117" s="1">
        <v>0</v>
      </c>
      <c r="BF117" s="1">
        <v>0</v>
      </c>
      <c r="BG117" s="1">
        <v>0</v>
      </c>
      <c r="BH117" s="1">
        <f>SUM(Sdata10[[#This Row],[Baby Food]:[Spices]])</f>
        <v>5</v>
      </c>
    </row>
    <row r="118" spans="1:60" x14ac:dyDescent="0.35">
      <c r="A118" s="1" t="s">
        <v>339</v>
      </c>
      <c r="B118" s="1" t="s">
        <v>340</v>
      </c>
      <c r="C118" s="1" t="s">
        <v>81</v>
      </c>
      <c r="D118" s="1" t="s">
        <v>341</v>
      </c>
      <c r="E118" s="1" t="s">
        <v>808</v>
      </c>
      <c r="F118" s="1"/>
      <c r="G118" s="1" t="s">
        <v>48</v>
      </c>
      <c r="H118" s="1">
        <v>93600</v>
      </c>
      <c r="I118" s="1" t="s">
        <v>809</v>
      </c>
      <c r="J118" s="1" t="s">
        <v>342</v>
      </c>
      <c r="K118" s="1" t="s">
        <v>75</v>
      </c>
      <c r="L118" s="1" t="s">
        <v>102</v>
      </c>
      <c r="M118" s="1" t="s">
        <v>54</v>
      </c>
      <c r="N118" s="1" t="s">
        <v>343</v>
      </c>
      <c r="O118" s="3">
        <v>347290000000000</v>
      </c>
      <c r="P118" s="1">
        <v>10187</v>
      </c>
      <c r="Q118" s="1">
        <v>75</v>
      </c>
      <c r="R118" s="1">
        <v>2039</v>
      </c>
      <c r="S118" s="39">
        <v>0</v>
      </c>
      <c r="T118" s="39">
        <v>1.9393518518518518E-2</v>
      </c>
      <c r="U118" s="1">
        <v>27.97</v>
      </c>
      <c r="V118" s="1" t="s">
        <v>114</v>
      </c>
      <c r="W118" s="39">
        <v>0</v>
      </c>
      <c r="X118" s="2">
        <v>42652</v>
      </c>
      <c r="Y118" s="1">
        <v>219.64</v>
      </c>
      <c r="Z118" s="1" t="s">
        <v>729</v>
      </c>
      <c r="AA118" s="1" t="s">
        <v>736</v>
      </c>
      <c r="AB118" s="1" t="s">
        <v>731</v>
      </c>
      <c r="AC118" s="1" t="s">
        <v>741</v>
      </c>
      <c r="AD118" s="1" t="s">
        <v>746</v>
      </c>
      <c r="AE118" s="1">
        <v>0</v>
      </c>
      <c r="AF118" s="1">
        <v>0</v>
      </c>
      <c r="AG118" s="1">
        <v>0</v>
      </c>
      <c r="AH118" s="1">
        <v>0</v>
      </c>
      <c r="AI118" s="1">
        <v>0</v>
      </c>
      <c r="AJ118" s="1">
        <v>0</v>
      </c>
      <c r="AK118" s="1">
        <v>0</v>
      </c>
      <c r="AL118" s="1">
        <v>0</v>
      </c>
      <c r="AM118" s="1">
        <v>0</v>
      </c>
      <c r="AN118" s="1">
        <v>1</v>
      </c>
      <c r="AO118" s="1">
        <v>0</v>
      </c>
      <c r="AP118" s="1">
        <v>0</v>
      </c>
      <c r="AQ118" s="1">
        <v>0</v>
      </c>
      <c r="AR118" s="1">
        <v>0</v>
      </c>
      <c r="AS118" s="1">
        <v>0</v>
      </c>
      <c r="AT118" s="1">
        <v>1</v>
      </c>
      <c r="AU118" s="1">
        <v>0</v>
      </c>
      <c r="AV118" s="1">
        <v>1</v>
      </c>
      <c r="AW118" s="1">
        <v>0</v>
      </c>
      <c r="AX118" s="1">
        <v>0</v>
      </c>
      <c r="AY118" s="1">
        <v>0</v>
      </c>
      <c r="AZ118" s="1">
        <v>1</v>
      </c>
      <c r="BA118" s="1">
        <v>0</v>
      </c>
      <c r="BB118" s="1">
        <v>0</v>
      </c>
      <c r="BC118" s="1">
        <v>0</v>
      </c>
      <c r="BD118" s="1">
        <v>0</v>
      </c>
      <c r="BE118" s="1">
        <v>0</v>
      </c>
      <c r="BF118" s="1">
        <v>1</v>
      </c>
      <c r="BG118" s="1">
        <v>0</v>
      </c>
      <c r="BH118" s="1">
        <f>SUM(Sdata10[[#This Row],[Baby Food]:[Spices]])</f>
        <v>5</v>
      </c>
    </row>
    <row r="119" spans="1:60" x14ac:dyDescent="0.35">
      <c r="A119" s="1" t="s">
        <v>339</v>
      </c>
      <c r="B119" s="1" t="s">
        <v>340</v>
      </c>
      <c r="C119" s="1" t="s">
        <v>81</v>
      </c>
      <c r="D119" s="1" t="s">
        <v>341</v>
      </c>
      <c r="E119" s="1" t="s">
        <v>808</v>
      </c>
      <c r="F119" s="1"/>
      <c r="G119" s="1" t="s">
        <v>48</v>
      </c>
      <c r="H119" s="1">
        <v>93600</v>
      </c>
      <c r="I119" s="1" t="s">
        <v>809</v>
      </c>
      <c r="J119" s="1" t="s">
        <v>342</v>
      </c>
      <c r="K119" s="1" t="s">
        <v>75</v>
      </c>
      <c r="L119" s="1" t="s">
        <v>102</v>
      </c>
      <c r="M119" s="1" t="s">
        <v>54</v>
      </c>
      <c r="N119" s="1" t="s">
        <v>343</v>
      </c>
      <c r="O119" s="3">
        <v>370889000000000</v>
      </c>
      <c r="P119" s="1">
        <v>10187</v>
      </c>
      <c r="Q119" s="1">
        <v>75</v>
      </c>
      <c r="R119" s="1">
        <v>2961</v>
      </c>
      <c r="S119" s="39">
        <v>0</v>
      </c>
      <c r="T119" s="39">
        <v>7.9432870370370369E-3</v>
      </c>
      <c r="U119" s="1">
        <v>19.25</v>
      </c>
      <c r="V119" s="1" t="s">
        <v>790</v>
      </c>
      <c r="W119" s="39">
        <v>0</v>
      </c>
      <c r="X119" s="2">
        <v>42623</v>
      </c>
      <c r="Y119" s="1">
        <v>260.83999999999997</v>
      </c>
      <c r="Z119" s="1" t="s">
        <v>729</v>
      </c>
      <c r="AA119" s="1" t="s">
        <v>730</v>
      </c>
      <c r="AB119" s="1" t="s">
        <v>731</v>
      </c>
      <c r="AC119" s="1" t="s">
        <v>741</v>
      </c>
      <c r="AD119" s="1" t="s">
        <v>746</v>
      </c>
      <c r="AE119" s="1">
        <v>0</v>
      </c>
      <c r="AF119" s="1">
        <v>0</v>
      </c>
      <c r="AG119" s="1">
        <v>0</v>
      </c>
      <c r="AH119" s="1">
        <v>0</v>
      </c>
      <c r="AI119" s="1">
        <v>0</v>
      </c>
      <c r="AJ119" s="1">
        <v>0</v>
      </c>
      <c r="AK119" s="1">
        <v>0</v>
      </c>
      <c r="AL119" s="1">
        <v>0</v>
      </c>
      <c r="AM119" s="1">
        <v>0</v>
      </c>
      <c r="AN119" s="1">
        <v>0</v>
      </c>
      <c r="AO119" s="1">
        <v>0</v>
      </c>
      <c r="AP119" s="1">
        <v>0</v>
      </c>
      <c r="AQ119" s="1">
        <v>0</v>
      </c>
      <c r="AR119" s="1">
        <v>0</v>
      </c>
      <c r="AS119" s="1">
        <v>0</v>
      </c>
      <c r="AT119" s="1">
        <v>1</v>
      </c>
      <c r="AU119" s="1">
        <v>0</v>
      </c>
      <c r="AV119" s="1">
        <v>0</v>
      </c>
      <c r="AW119" s="1">
        <v>1</v>
      </c>
      <c r="AX119" s="1">
        <v>0</v>
      </c>
      <c r="AY119" s="1">
        <v>0</v>
      </c>
      <c r="AZ119" s="1">
        <v>1</v>
      </c>
      <c r="BA119" s="1">
        <v>0</v>
      </c>
      <c r="BB119" s="1">
        <v>0</v>
      </c>
      <c r="BC119" s="1">
        <v>0</v>
      </c>
      <c r="BD119" s="1">
        <v>1</v>
      </c>
      <c r="BE119" s="1">
        <v>0</v>
      </c>
      <c r="BF119" s="1">
        <v>0</v>
      </c>
      <c r="BG119" s="1">
        <v>0</v>
      </c>
      <c r="BH119" s="1">
        <f>SUM(Sdata10[[#This Row],[Baby Food]:[Spices]])</f>
        <v>4</v>
      </c>
    </row>
    <row r="120" spans="1:60" x14ac:dyDescent="0.35">
      <c r="A120" s="1" t="s">
        <v>339</v>
      </c>
      <c r="B120" s="1" t="s">
        <v>340</v>
      </c>
      <c r="C120" s="1" t="s">
        <v>81</v>
      </c>
      <c r="D120" s="1" t="s">
        <v>341</v>
      </c>
      <c r="E120" s="1" t="s">
        <v>808</v>
      </c>
      <c r="F120" s="1"/>
      <c r="G120" s="1" t="s">
        <v>48</v>
      </c>
      <c r="H120" s="1">
        <v>93600</v>
      </c>
      <c r="I120" s="1" t="s">
        <v>809</v>
      </c>
      <c r="J120" s="1" t="s">
        <v>342</v>
      </c>
      <c r="K120" s="1" t="s">
        <v>75</v>
      </c>
      <c r="L120" s="1" t="s">
        <v>102</v>
      </c>
      <c r="M120" s="1" t="s">
        <v>54</v>
      </c>
      <c r="N120" s="1" t="s">
        <v>343</v>
      </c>
      <c r="O120" s="3">
        <v>341480000000000</v>
      </c>
      <c r="P120" s="1">
        <v>10187</v>
      </c>
      <c r="Q120" s="1">
        <v>75</v>
      </c>
      <c r="R120" s="1">
        <v>3576</v>
      </c>
      <c r="S120" s="39">
        <v>0</v>
      </c>
      <c r="T120" s="39">
        <v>1.9402777777777779E-2</v>
      </c>
      <c r="U120" s="1">
        <v>11.15</v>
      </c>
      <c r="V120" s="1" t="s">
        <v>175</v>
      </c>
      <c r="W120" s="39">
        <v>0</v>
      </c>
      <c r="X120" s="2">
        <v>42720</v>
      </c>
      <c r="Y120" s="1">
        <v>260.57</v>
      </c>
      <c r="Z120" s="1" t="s">
        <v>729</v>
      </c>
      <c r="AA120" s="1" t="s">
        <v>736</v>
      </c>
      <c r="AB120" s="1" t="s">
        <v>731</v>
      </c>
      <c r="AC120" s="1" t="s">
        <v>741</v>
      </c>
      <c r="AD120" s="1" t="s">
        <v>746</v>
      </c>
      <c r="AE120" s="1">
        <v>0</v>
      </c>
      <c r="AF120" s="1">
        <v>0</v>
      </c>
      <c r="AG120" s="1">
        <v>0</v>
      </c>
      <c r="AH120" s="1">
        <v>0</v>
      </c>
      <c r="AI120" s="1">
        <v>0</v>
      </c>
      <c r="AJ120" s="1">
        <v>0</v>
      </c>
      <c r="AK120" s="1">
        <v>0</v>
      </c>
      <c r="AL120" s="1">
        <v>0</v>
      </c>
      <c r="AM120" s="1">
        <v>0</v>
      </c>
      <c r="AN120" s="1">
        <v>1</v>
      </c>
      <c r="AO120" s="1">
        <v>0</v>
      </c>
      <c r="AP120" s="1">
        <v>0</v>
      </c>
      <c r="AQ120" s="1">
        <v>0</v>
      </c>
      <c r="AR120" s="1">
        <v>0</v>
      </c>
      <c r="AS120" s="1">
        <v>0</v>
      </c>
      <c r="AT120" s="1">
        <v>0</v>
      </c>
      <c r="AU120" s="1">
        <v>1</v>
      </c>
      <c r="AV120" s="1">
        <v>0</v>
      </c>
      <c r="AW120" s="1">
        <v>1</v>
      </c>
      <c r="AX120" s="1">
        <v>0</v>
      </c>
      <c r="AY120" s="1">
        <v>1</v>
      </c>
      <c r="AZ120" s="1">
        <v>0</v>
      </c>
      <c r="BA120" s="1">
        <v>0</v>
      </c>
      <c r="BB120" s="1">
        <v>0</v>
      </c>
      <c r="BC120" s="1">
        <v>0</v>
      </c>
      <c r="BD120" s="1">
        <v>1</v>
      </c>
      <c r="BE120" s="1">
        <v>0</v>
      </c>
      <c r="BF120" s="1">
        <v>1</v>
      </c>
      <c r="BG120" s="1">
        <v>1</v>
      </c>
      <c r="BH120" s="1">
        <f>SUM(Sdata10[[#This Row],[Baby Food]:[Spices]])</f>
        <v>7</v>
      </c>
    </row>
    <row r="121" spans="1:60" x14ac:dyDescent="0.35">
      <c r="A121" s="1" t="s">
        <v>344</v>
      </c>
      <c r="B121" s="1" t="s">
        <v>345</v>
      </c>
      <c r="C121" s="1" t="s">
        <v>81</v>
      </c>
      <c r="D121" s="1" t="s">
        <v>346</v>
      </c>
      <c r="E121" s="1" t="s">
        <v>347</v>
      </c>
      <c r="F121" s="1" t="s">
        <v>182</v>
      </c>
      <c r="G121" s="1" t="s">
        <v>72</v>
      </c>
      <c r="H121" s="1">
        <v>78664</v>
      </c>
      <c r="I121" s="1" t="s">
        <v>348</v>
      </c>
      <c r="J121" s="1" t="s">
        <v>349</v>
      </c>
      <c r="K121" s="1" t="s">
        <v>38</v>
      </c>
      <c r="L121" s="1" t="s">
        <v>115</v>
      </c>
      <c r="M121" s="1" t="s">
        <v>54</v>
      </c>
      <c r="N121" s="1" t="s">
        <v>350</v>
      </c>
      <c r="O121" s="3">
        <v>4761930000000000</v>
      </c>
      <c r="P121" s="1">
        <v>10195</v>
      </c>
      <c r="Q121" s="1">
        <v>68</v>
      </c>
      <c r="R121" s="1">
        <v>1210</v>
      </c>
      <c r="S121" s="39">
        <v>0</v>
      </c>
      <c r="T121" s="39">
        <v>2.0210648148148148E-2</v>
      </c>
      <c r="U121" s="1">
        <v>23.37</v>
      </c>
      <c r="V121" s="1" t="s">
        <v>290</v>
      </c>
      <c r="W121" s="39">
        <v>0</v>
      </c>
      <c r="X121" s="2">
        <v>42440</v>
      </c>
      <c r="Y121" s="1">
        <v>550</v>
      </c>
      <c r="Z121" s="1" t="s">
        <v>729</v>
      </c>
      <c r="AA121" s="1" t="s">
        <v>736</v>
      </c>
      <c r="AB121" s="1" t="s">
        <v>745</v>
      </c>
      <c r="AC121" s="1" t="s">
        <v>741</v>
      </c>
      <c r="AD121" s="1" t="s">
        <v>746</v>
      </c>
      <c r="AE121" s="1">
        <v>0</v>
      </c>
      <c r="AF121" s="1">
        <v>0</v>
      </c>
      <c r="AG121" s="1">
        <v>0</v>
      </c>
      <c r="AH121" s="1">
        <v>0</v>
      </c>
      <c r="AI121" s="1">
        <v>0</v>
      </c>
      <c r="AJ121" s="1">
        <v>0</v>
      </c>
      <c r="AK121" s="1">
        <v>0</v>
      </c>
      <c r="AL121" s="1">
        <v>0</v>
      </c>
      <c r="AM121" s="1">
        <v>0</v>
      </c>
      <c r="AN121" s="1">
        <v>1</v>
      </c>
      <c r="AO121" s="1">
        <v>0</v>
      </c>
      <c r="AP121" s="1">
        <v>0</v>
      </c>
      <c r="AQ121" s="1">
        <v>0</v>
      </c>
      <c r="AR121" s="1">
        <v>0</v>
      </c>
      <c r="AS121" s="1">
        <v>0</v>
      </c>
      <c r="AT121" s="1">
        <v>1</v>
      </c>
      <c r="AU121" s="1">
        <v>0</v>
      </c>
      <c r="AV121" s="1">
        <v>0</v>
      </c>
      <c r="AW121" s="1">
        <v>1</v>
      </c>
      <c r="AX121" s="1">
        <v>0</v>
      </c>
      <c r="AY121" s="1">
        <v>0</v>
      </c>
      <c r="AZ121" s="1">
        <v>0</v>
      </c>
      <c r="BA121" s="1">
        <v>0</v>
      </c>
      <c r="BB121" s="1">
        <v>0</v>
      </c>
      <c r="BC121" s="1">
        <v>0</v>
      </c>
      <c r="BD121" s="1">
        <v>0</v>
      </c>
      <c r="BE121" s="1">
        <v>0</v>
      </c>
      <c r="BF121" s="1">
        <v>1</v>
      </c>
      <c r="BG121" s="1">
        <v>1</v>
      </c>
      <c r="BH121" s="1">
        <f>SUM(Sdata10[[#This Row],[Baby Food]:[Spices]])</f>
        <v>5</v>
      </c>
    </row>
    <row r="122" spans="1:60" x14ac:dyDescent="0.35">
      <c r="A122" s="1" t="s">
        <v>344</v>
      </c>
      <c r="B122" s="1" t="s">
        <v>345</v>
      </c>
      <c r="C122" s="1" t="s">
        <v>81</v>
      </c>
      <c r="D122" s="1" t="s">
        <v>346</v>
      </c>
      <c r="E122" s="1" t="s">
        <v>347</v>
      </c>
      <c r="F122" s="1" t="s">
        <v>182</v>
      </c>
      <c r="G122" s="1" t="s">
        <v>72</v>
      </c>
      <c r="H122" s="1">
        <v>78664</v>
      </c>
      <c r="I122" s="1" t="s">
        <v>348</v>
      </c>
      <c r="J122" s="1" t="s">
        <v>349</v>
      </c>
      <c r="K122" s="1" t="s">
        <v>38</v>
      </c>
      <c r="L122" s="1" t="s">
        <v>115</v>
      </c>
      <c r="M122" s="1" t="s">
        <v>54</v>
      </c>
      <c r="N122" s="1" t="s">
        <v>350</v>
      </c>
      <c r="O122" s="3">
        <v>4276370000000000</v>
      </c>
      <c r="P122" s="1">
        <v>10195</v>
      </c>
      <c r="Q122" s="1">
        <v>68</v>
      </c>
      <c r="R122" s="1">
        <v>1562</v>
      </c>
      <c r="S122" s="39">
        <v>0</v>
      </c>
      <c r="T122" s="39">
        <v>3.9914351851851854E-2</v>
      </c>
      <c r="U122" s="1">
        <v>24.08</v>
      </c>
      <c r="V122" s="1" t="s">
        <v>810</v>
      </c>
      <c r="W122" s="39">
        <v>0</v>
      </c>
      <c r="X122" s="2">
        <v>42633</v>
      </c>
      <c r="Y122" s="1">
        <v>31.03</v>
      </c>
      <c r="Z122" s="1" t="s">
        <v>734</v>
      </c>
      <c r="AA122" s="1" t="s">
        <v>736</v>
      </c>
      <c r="AB122" s="1" t="s">
        <v>745</v>
      </c>
      <c r="AC122" s="1" t="s">
        <v>737</v>
      </c>
      <c r="AD122" s="1" t="s">
        <v>746</v>
      </c>
      <c r="AE122" s="1">
        <v>0</v>
      </c>
      <c r="AF122" s="1">
        <v>0</v>
      </c>
      <c r="AG122" s="1">
        <v>0</v>
      </c>
      <c r="AH122" s="1">
        <v>0</v>
      </c>
      <c r="AI122" s="1">
        <v>0</v>
      </c>
      <c r="AJ122" s="1">
        <v>0</v>
      </c>
      <c r="AK122" s="1">
        <v>0</v>
      </c>
      <c r="AL122" s="1">
        <v>0</v>
      </c>
      <c r="AM122" s="1">
        <v>0</v>
      </c>
      <c r="AN122" s="1">
        <v>0</v>
      </c>
      <c r="AO122" s="1">
        <v>1</v>
      </c>
      <c r="AP122" s="1">
        <v>0</v>
      </c>
      <c r="AQ122" s="1">
        <v>0</v>
      </c>
      <c r="AR122" s="1">
        <v>1</v>
      </c>
      <c r="AS122" s="1">
        <v>0</v>
      </c>
      <c r="AT122" s="1">
        <v>0</v>
      </c>
      <c r="AU122" s="1">
        <v>0</v>
      </c>
      <c r="AV122" s="1">
        <v>0</v>
      </c>
      <c r="AW122" s="1">
        <v>0</v>
      </c>
      <c r="AX122" s="1">
        <v>0</v>
      </c>
      <c r="AY122" s="1">
        <v>0</v>
      </c>
      <c r="AZ122" s="1">
        <v>0</v>
      </c>
      <c r="BA122" s="1">
        <v>0</v>
      </c>
      <c r="BB122" s="1">
        <v>0</v>
      </c>
      <c r="BC122" s="1">
        <v>0</v>
      </c>
      <c r="BD122" s="1">
        <v>0</v>
      </c>
      <c r="BE122" s="1">
        <v>0</v>
      </c>
      <c r="BF122" s="1">
        <v>0</v>
      </c>
      <c r="BG122" s="1">
        <v>0</v>
      </c>
      <c r="BH122" s="1">
        <f>SUM(Sdata10[[#This Row],[Baby Food]:[Spices]])</f>
        <v>2</v>
      </c>
    </row>
    <row r="123" spans="1:60" x14ac:dyDescent="0.35">
      <c r="A123" s="1" t="s">
        <v>344</v>
      </c>
      <c r="B123" s="1" t="s">
        <v>345</v>
      </c>
      <c r="C123" s="1" t="s">
        <v>81</v>
      </c>
      <c r="D123" s="1" t="s">
        <v>346</v>
      </c>
      <c r="E123" s="1" t="s">
        <v>347</v>
      </c>
      <c r="F123" s="1" t="s">
        <v>182</v>
      </c>
      <c r="G123" s="1" t="s">
        <v>72</v>
      </c>
      <c r="H123" s="1">
        <v>78664</v>
      </c>
      <c r="I123" s="1" t="s">
        <v>348</v>
      </c>
      <c r="J123" s="1" t="s">
        <v>349</v>
      </c>
      <c r="K123" s="1" t="s">
        <v>38</v>
      </c>
      <c r="L123" s="1" t="s">
        <v>115</v>
      </c>
      <c r="M123" s="1" t="s">
        <v>54</v>
      </c>
      <c r="N123" s="1" t="s">
        <v>350</v>
      </c>
      <c r="O123" s="3">
        <v>4029380000000000</v>
      </c>
      <c r="P123" s="1">
        <v>10195</v>
      </c>
      <c r="Q123" s="1">
        <v>68</v>
      </c>
      <c r="R123" s="1">
        <v>1950</v>
      </c>
      <c r="S123" s="39">
        <v>0</v>
      </c>
      <c r="T123" s="39">
        <v>2.0210648148148148E-2</v>
      </c>
      <c r="U123" s="1">
        <v>13.33</v>
      </c>
      <c r="V123" s="1" t="s">
        <v>755</v>
      </c>
      <c r="W123" s="39">
        <v>0</v>
      </c>
      <c r="X123" s="2">
        <v>42574</v>
      </c>
      <c r="Y123" s="1">
        <v>211.78</v>
      </c>
      <c r="Z123" s="1" t="s">
        <v>729</v>
      </c>
      <c r="AA123" s="1" t="s">
        <v>736</v>
      </c>
      <c r="AB123" s="1" t="s">
        <v>745</v>
      </c>
      <c r="AC123" s="1" t="s">
        <v>741</v>
      </c>
      <c r="AD123" s="1" t="s">
        <v>746</v>
      </c>
      <c r="AE123" s="1">
        <v>0</v>
      </c>
      <c r="AF123" s="1">
        <v>0</v>
      </c>
      <c r="AG123" s="1">
        <v>0</v>
      </c>
      <c r="AH123" s="1">
        <v>0</v>
      </c>
      <c r="AI123" s="1">
        <v>0</v>
      </c>
      <c r="AJ123" s="1">
        <v>1</v>
      </c>
      <c r="AK123" s="1">
        <v>0</v>
      </c>
      <c r="AL123" s="1">
        <v>1</v>
      </c>
      <c r="AM123" s="1">
        <v>0</v>
      </c>
      <c r="AN123" s="1">
        <v>1</v>
      </c>
      <c r="AO123" s="1">
        <v>0</v>
      </c>
      <c r="AP123" s="1">
        <v>0</v>
      </c>
      <c r="AQ123" s="1">
        <v>0</v>
      </c>
      <c r="AR123" s="1">
        <v>0</v>
      </c>
      <c r="AS123" s="1">
        <v>0</v>
      </c>
      <c r="AT123" s="1">
        <v>1</v>
      </c>
      <c r="AU123" s="1">
        <v>0</v>
      </c>
      <c r="AV123" s="1">
        <v>1</v>
      </c>
      <c r="AW123" s="1">
        <v>0</v>
      </c>
      <c r="AX123" s="1">
        <v>0</v>
      </c>
      <c r="AY123" s="1">
        <v>1</v>
      </c>
      <c r="AZ123" s="1">
        <v>0</v>
      </c>
      <c r="BA123" s="1">
        <v>0</v>
      </c>
      <c r="BB123" s="1">
        <v>0</v>
      </c>
      <c r="BC123" s="1">
        <v>0</v>
      </c>
      <c r="BD123" s="1">
        <v>0</v>
      </c>
      <c r="BE123" s="1">
        <v>0</v>
      </c>
      <c r="BF123" s="1">
        <v>1</v>
      </c>
      <c r="BG123" s="1">
        <v>0</v>
      </c>
      <c r="BH123" s="1">
        <f>SUM(Sdata10[[#This Row],[Baby Food]:[Spices]])</f>
        <v>7</v>
      </c>
    </row>
    <row r="124" spans="1:60" x14ac:dyDescent="0.35">
      <c r="A124" s="1" t="s">
        <v>344</v>
      </c>
      <c r="B124" s="1" t="s">
        <v>345</v>
      </c>
      <c r="C124" s="1" t="s">
        <v>81</v>
      </c>
      <c r="D124" s="1" t="s">
        <v>346</v>
      </c>
      <c r="E124" s="1" t="s">
        <v>347</v>
      </c>
      <c r="F124" s="1" t="s">
        <v>182</v>
      </c>
      <c r="G124" s="1" t="s">
        <v>72</v>
      </c>
      <c r="H124" s="1">
        <v>78664</v>
      </c>
      <c r="I124" s="1" t="s">
        <v>348</v>
      </c>
      <c r="J124" s="1" t="s">
        <v>349</v>
      </c>
      <c r="K124" s="1" t="s">
        <v>38</v>
      </c>
      <c r="L124" s="1" t="s">
        <v>115</v>
      </c>
      <c r="M124" s="1" t="s">
        <v>54</v>
      </c>
      <c r="N124" s="1" t="s">
        <v>350</v>
      </c>
      <c r="O124" s="3">
        <v>4389230000000000</v>
      </c>
      <c r="P124" s="1">
        <v>10195</v>
      </c>
      <c r="Q124" s="1">
        <v>68</v>
      </c>
      <c r="R124" s="1">
        <v>4525</v>
      </c>
      <c r="S124" s="39">
        <v>0</v>
      </c>
      <c r="T124" s="39">
        <v>3.0747685185185183E-2</v>
      </c>
      <c r="U124" s="1">
        <v>10.15</v>
      </c>
      <c r="V124" s="1" t="s">
        <v>764</v>
      </c>
      <c r="W124" s="39">
        <v>0</v>
      </c>
      <c r="X124" s="2">
        <v>42724</v>
      </c>
      <c r="Y124" s="1">
        <v>235.03</v>
      </c>
      <c r="Z124" s="1" t="s">
        <v>729</v>
      </c>
      <c r="AA124" s="1" t="s">
        <v>736</v>
      </c>
      <c r="AB124" s="1" t="s">
        <v>745</v>
      </c>
      <c r="AC124" s="1" t="s">
        <v>741</v>
      </c>
      <c r="AD124" s="1" t="s">
        <v>746</v>
      </c>
      <c r="AE124" s="1">
        <v>0</v>
      </c>
      <c r="AF124" s="1">
        <v>0</v>
      </c>
      <c r="AG124" s="1">
        <v>0</v>
      </c>
      <c r="AH124" s="1">
        <v>0</v>
      </c>
      <c r="AI124" s="1">
        <v>0</v>
      </c>
      <c r="AJ124" s="1">
        <v>0</v>
      </c>
      <c r="AK124" s="1">
        <v>0</v>
      </c>
      <c r="AL124" s="1">
        <v>0</v>
      </c>
      <c r="AM124" s="1">
        <v>0</v>
      </c>
      <c r="AN124" s="1">
        <v>1</v>
      </c>
      <c r="AO124" s="1">
        <v>0</v>
      </c>
      <c r="AP124" s="1">
        <v>0</v>
      </c>
      <c r="AQ124" s="1">
        <v>0</v>
      </c>
      <c r="AR124" s="1">
        <v>0</v>
      </c>
      <c r="AS124" s="1">
        <v>1</v>
      </c>
      <c r="AT124" s="1">
        <v>1</v>
      </c>
      <c r="AU124" s="1">
        <v>0</v>
      </c>
      <c r="AV124" s="1">
        <v>0</v>
      </c>
      <c r="AW124" s="1">
        <v>0</v>
      </c>
      <c r="AX124" s="1">
        <v>1</v>
      </c>
      <c r="AY124" s="1">
        <v>0</v>
      </c>
      <c r="AZ124" s="1">
        <v>1</v>
      </c>
      <c r="BA124" s="1">
        <v>1</v>
      </c>
      <c r="BB124" s="1">
        <v>0</v>
      </c>
      <c r="BC124" s="1">
        <v>0</v>
      </c>
      <c r="BD124" s="1">
        <v>0</v>
      </c>
      <c r="BE124" s="1">
        <v>1</v>
      </c>
      <c r="BF124" s="1">
        <v>1</v>
      </c>
      <c r="BG124" s="1">
        <v>0</v>
      </c>
      <c r="BH124" s="1">
        <f>SUM(Sdata10[[#This Row],[Baby Food]:[Spices]])</f>
        <v>8</v>
      </c>
    </row>
    <row r="125" spans="1:60" x14ac:dyDescent="0.35">
      <c r="A125" s="1" t="s">
        <v>344</v>
      </c>
      <c r="B125" s="1" t="s">
        <v>345</v>
      </c>
      <c r="C125" s="1" t="s">
        <v>81</v>
      </c>
      <c r="D125" s="1" t="s">
        <v>346</v>
      </c>
      <c r="E125" s="1" t="s">
        <v>347</v>
      </c>
      <c r="F125" s="1" t="s">
        <v>182</v>
      </c>
      <c r="G125" s="1" t="s">
        <v>72</v>
      </c>
      <c r="H125" s="1">
        <v>78664</v>
      </c>
      <c r="I125" s="1" t="s">
        <v>348</v>
      </c>
      <c r="J125" s="1" t="s">
        <v>349</v>
      </c>
      <c r="K125" s="1" t="s">
        <v>38</v>
      </c>
      <c r="L125" s="1" t="s">
        <v>115</v>
      </c>
      <c r="M125" s="1" t="s">
        <v>54</v>
      </c>
      <c r="N125" s="1" t="s">
        <v>350</v>
      </c>
      <c r="O125" s="3">
        <v>4322470000000000</v>
      </c>
      <c r="P125" s="1">
        <v>10195</v>
      </c>
      <c r="Q125" s="1">
        <v>68</v>
      </c>
      <c r="R125" s="1">
        <v>7524</v>
      </c>
      <c r="S125" s="39">
        <v>3.2928240740740737E-2</v>
      </c>
      <c r="T125" s="39">
        <v>3.2932870370370369E-2</v>
      </c>
      <c r="U125" s="1">
        <v>16.25</v>
      </c>
      <c r="V125" s="1" t="s">
        <v>811</v>
      </c>
      <c r="W125" s="39">
        <v>3.2928240740740737E-2</v>
      </c>
      <c r="X125" s="2">
        <v>42498</v>
      </c>
      <c r="Y125" s="1">
        <v>240.8</v>
      </c>
      <c r="Z125" s="1" t="s">
        <v>729</v>
      </c>
      <c r="AA125" s="1" t="s">
        <v>736</v>
      </c>
      <c r="AB125" s="1" t="s">
        <v>745</v>
      </c>
      <c r="AC125" s="1" t="s">
        <v>741</v>
      </c>
      <c r="AD125" s="1" t="s">
        <v>746</v>
      </c>
      <c r="AE125" s="1">
        <v>0</v>
      </c>
      <c r="AF125" s="1">
        <v>0</v>
      </c>
      <c r="AG125" s="1">
        <v>0</v>
      </c>
      <c r="AH125" s="1">
        <v>0</v>
      </c>
      <c r="AI125" s="1">
        <v>0</v>
      </c>
      <c r="AJ125" s="1">
        <v>0</v>
      </c>
      <c r="AK125" s="1">
        <v>0</v>
      </c>
      <c r="AL125" s="1">
        <v>0</v>
      </c>
      <c r="AM125" s="1">
        <v>0</v>
      </c>
      <c r="AN125" s="1">
        <v>1</v>
      </c>
      <c r="AO125" s="1">
        <v>0</v>
      </c>
      <c r="AP125" s="1">
        <v>0</v>
      </c>
      <c r="AQ125" s="1">
        <v>0</v>
      </c>
      <c r="AR125" s="1">
        <v>0</v>
      </c>
      <c r="AS125" s="1">
        <v>0</v>
      </c>
      <c r="AT125" s="1">
        <v>1</v>
      </c>
      <c r="AU125" s="1">
        <v>0</v>
      </c>
      <c r="AV125" s="1">
        <v>0</v>
      </c>
      <c r="AW125" s="1">
        <v>1</v>
      </c>
      <c r="AX125" s="1">
        <v>0</v>
      </c>
      <c r="AY125" s="1">
        <v>0</v>
      </c>
      <c r="AZ125" s="1">
        <v>0</v>
      </c>
      <c r="BA125" s="1">
        <v>0</v>
      </c>
      <c r="BB125" s="1">
        <v>0</v>
      </c>
      <c r="BC125" s="1">
        <v>0</v>
      </c>
      <c r="BD125" s="1">
        <v>0</v>
      </c>
      <c r="BE125" s="1">
        <v>0</v>
      </c>
      <c r="BF125" s="1">
        <v>0</v>
      </c>
      <c r="BG125" s="1">
        <v>1</v>
      </c>
      <c r="BH125" s="1">
        <f>SUM(Sdata10[[#This Row],[Baby Food]:[Spices]])</f>
        <v>4</v>
      </c>
    </row>
    <row r="126" spans="1:60" x14ac:dyDescent="0.35">
      <c r="A126" s="1" t="s">
        <v>351</v>
      </c>
      <c r="B126" s="1" t="s">
        <v>352</v>
      </c>
      <c r="C126" s="1" t="s">
        <v>81</v>
      </c>
      <c r="D126" s="1" t="s">
        <v>353</v>
      </c>
      <c r="E126" s="1" t="s">
        <v>354</v>
      </c>
      <c r="F126" s="1" t="s">
        <v>83</v>
      </c>
      <c r="G126" s="1" t="s">
        <v>22</v>
      </c>
      <c r="H126" s="1">
        <v>38063</v>
      </c>
      <c r="I126" s="1" t="s">
        <v>355</v>
      </c>
      <c r="J126" s="1" t="s">
        <v>356</v>
      </c>
      <c r="K126" s="1" t="s">
        <v>75</v>
      </c>
      <c r="L126" s="1" t="s">
        <v>50</v>
      </c>
      <c r="M126" s="1" t="s">
        <v>48</v>
      </c>
      <c r="N126" s="3">
        <v>253000000000000</v>
      </c>
      <c r="O126" s="3">
        <v>344866000000000</v>
      </c>
      <c r="P126" s="1">
        <v>10203</v>
      </c>
      <c r="Q126" s="1">
        <v>38</v>
      </c>
      <c r="R126" s="1">
        <v>1078</v>
      </c>
      <c r="S126" s="39">
        <v>0</v>
      </c>
      <c r="T126" s="39">
        <v>1.9386574074074073E-2</v>
      </c>
      <c r="U126" s="1">
        <v>16.25</v>
      </c>
      <c r="V126" s="1" t="s">
        <v>167</v>
      </c>
      <c r="W126" s="39">
        <v>0</v>
      </c>
      <c r="X126" s="2">
        <v>42651</v>
      </c>
      <c r="Y126" s="1">
        <v>39.619999999999997</v>
      </c>
      <c r="Z126" s="1" t="s">
        <v>729</v>
      </c>
      <c r="AA126" s="1" t="s">
        <v>730</v>
      </c>
      <c r="AB126" s="1" t="s">
        <v>745</v>
      </c>
      <c r="AC126" s="1" t="s">
        <v>737</v>
      </c>
      <c r="AD126" s="1" t="s">
        <v>733</v>
      </c>
      <c r="AE126" s="1">
        <v>0</v>
      </c>
      <c r="AF126" s="1">
        <v>0</v>
      </c>
      <c r="AG126" s="1">
        <v>0</v>
      </c>
      <c r="AH126" s="1">
        <v>0</v>
      </c>
      <c r="AI126" s="1">
        <v>0</v>
      </c>
      <c r="AJ126" s="1">
        <v>0</v>
      </c>
      <c r="AK126" s="1">
        <v>0</v>
      </c>
      <c r="AL126" s="1">
        <v>0</v>
      </c>
      <c r="AM126" s="1">
        <v>0</v>
      </c>
      <c r="AN126" s="1">
        <v>0</v>
      </c>
      <c r="AO126" s="1">
        <v>1</v>
      </c>
      <c r="AP126" s="1">
        <v>0</v>
      </c>
      <c r="AQ126" s="1">
        <v>1</v>
      </c>
      <c r="AR126" s="1">
        <v>0</v>
      </c>
      <c r="AS126" s="1">
        <v>0</v>
      </c>
      <c r="AT126" s="1">
        <v>0</v>
      </c>
      <c r="AU126" s="1">
        <v>1</v>
      </c>
      <c r="AV126" s="1">
        <v>0</v>
      </c>
      <c r="AW126" s="1">
        <v>0</v>
      </c>
      <c r="AX126" s="1">
        <v>0</v>
      </c>
      <c r="AY126" s="1">
        <v>0</v>
      </c>
      <c r="AZ126" s="1">
        <v>0</v>
      </c>
      <c r="BA126" s="1">
        <v>0</v>
      </c>
      <c r="BB126" s="1">
        <v>0</v>
      </c>
      <c r="BC126" s="1">
        <v>0</v>
      </c>
      <c r="BD126" s="1">
        <v>0</v>
      </c>
      <c r="BE126" s="1">
        <v>0</v>
      </c>
      <c r="BF126" s="1">
        <v>0</v>
      </c>
      <c r="BG126" s="1">
        <v>0</v>
      </c>
      <c r="BH126" s="1">
        <f>SUM(Sdata10[[#This Row],[Baby Food]:[Spices]])</f>
        <v>3</v>
      </c>
    </row>
    <row r="127" spans="1:60" x14ac:dyDescent="0.35">
      <c r="A127" s="1" t="s">
        <v>351</v>
      </c>
      <c r="B127" s="1" t="s">
        <v>352</v>
      </c>
      <c r="C127" s="1" t="s">
        <v>81</v>
      </c>
      <c r="D127" s="1" t="s">
        <v>353</v>
      </c>
      <c r="E127" s="1" t="s">
        <v>354</v>
      </c>
      <c r="F127" s="1" t="s">
        <v>83</v>
      </c>
      <c r="G127" s="1" t="s">
        <v>22</v>
      </c>
      <c r="H127" s="1">
        <v>38063</v>
      </c>
      <c r="I127" s="1" t="s">
        <v>355</v>
      </c>
      <c r="J127" s="1" t="s">
        <v>356</v>
      </c>
      <c r="K127" s="1" t="s">
        <v>75</v>
      </c>
      <c r="L127" s="1" t="s">
        <v>50</v>
      </c>
      <c r="M127" s="1" t="s">
        <v>48</v>
      </c>
      <c r="N127" s="3">
        <v>253000000000000</v>
      </c>
      <c r="O127" s="3">
        <v>370252000000000</v>
      </c>
      <c r="P127" s="1">
        <v>10203</v>
      </c>
      <c r="Q127" s="1">
        <v>38</v>
      </c>
      <c r="R127" s="1">
        <v>7969</v>
      </c>
      <c r="S127" s="39">
        <v>0</v>
      </c>
      <c r="T127" s="39">
        <v>2.3803240740740739E-2</v>
      </c>
      <c r="U127" s="1">
        <v>26.87</v>
      </c>
      <c r="V127" s="1" t="s">
        <v>210</v>
      </c>
      <c r="W127" s="39">
        <v>0</v>
      </c>
      <c r="X127" s="2">
        <v>42724</v>
      </c>
      <c r="Y127" s="1">
        <v>11.64</v>
      </c>
      <c r="Z127" s="1" t="s">
        <v>729</v>
      </c>
      <c r="AA127" s="1" t="s">
        <v>730</v>
      </c>
      <c r="AB127" s="1" t="s">
        <v>745</v>
      </c>
      <c r="AC127" s="1" t="s">
        <v>737</v>
      </c>
      <c r="AD127" s="1" t="s">
        <v>733</v>
      </c>
      <c r="AE127" s="1">
        <v>0</v>
      </c>
      <c r="AF127" s="1">
        <v>0</v>
      </c>
      <c r="AG127" s="1">
        <v>0</v>
      </c>
      <c r="AH127" s="1">
        <v>0</v>
      </c>
      <c r="AI127" s="1">
        <v>0</v>
      </c>
      <c r="AJ127" s="1">
        <v>0</v>
      </c>
      <c r="AK127" s="1">
        <v>0</v>
      </c>
      <c r="AL127" s="1">
        <v>0</v>
      </c>
      <c r="AM127" s="1">
        <v>0</v>
      </c>
      <c r="AN127" s="1">
        <v>0</v>
      </c>
      <c r="AO127" s="1">
        <v>1</v>
      </c>
      <c r="AP127" s="1">
        <v>0</v>
      </c>
      <c r="AQ127" s="1">
        <v>1</v>
      </c>
      <c r="AR127" s="1">
        <v>1</v>
      </c>
      <c r="AS127" s="1">
        <v>0</v>
      </c>
      <c r="AT127" s="1">
        <v>0</v>
      </c>
      <c r="AU127" s="1">
        <v>1</v>
      </c>
      <c r="AV127" s="1">
        <v>0</v>
      </c>
      <c r="AW127" s="1">
        <v>0</v>
      </c>
      <c r="AX127" s="1">
        <v>0</v>
      </c>
      <c r="AY127" s="1">
        <v>1</v>
      </c>
      <c r="AZ127" s="1">
        <v>0</v>
      </c>
      <c r="BA127" s="1">
        <v>0</v>
      </c>
      <c r="BB127" s="1">
        <v>0</v>
      </c>
      <c r="BC127" s="1">
        <v>0</v>
      </c>
      <c r="BD127" s="1">
        <v>0</v>
      </c>
      <c r="BE127" s="1">
        <v>0</v>
      </c>
      <c r="BF127" s="1">
        <v>0</v>
      </c>
      <c r="BG127" s="1">
        <v>0</v>
      </c>
      <c r="BH127" s="1">
        <f>SUM(Sdata10[[#This Row],[Baby Food]:[Spices]])</f>
        <v>5</v>
      </c>
    </row>
    <row r="128" spans="1:60" x14ac:dyDescent="0.35">
      <c r="A128" s="1" t="s">
        <v>357</v>
      </c>
      <c r="B128" s="1" t="s">
        <v>358</v>
      </c>
      <c r="C128" s="1" t="s">
        <v>18</v>
      </c>
      <c r="D128" s="1" t="s">
        <v>359</v>
      </c>
      <c r="E128" s="1" t="s">
        <v>360</v>
      </c>
      <c r="F128" s="1" t="s">
        <v>361</v>
      </c>
      <c r="G128" s="1" t="s">
        <v>205</v>
      </c>
      <c r="H128" s="1">
        <v>4361</v>
      </c>
      <c r="I128" s="1" t="s">
        <v>362</v>
      </c>
      <c r="J128" s="1" t="s">
        <v>363</v>
      </c>
      <c r="K128" s="1" t="s">
        <v>75</v>
      </c>
      <c r="L128" s="1" t="s">
        <v>364</v>
      </c>
      <c r="M128" s="1" t="s">
        <v>296</v>
      </c>
      <c r="N128" s="1" t="s">
        <v>365</v>
      </c>
      <c r="O128" s="3">
        <v>342963000000000</v>
      </c>
      <c r="P128" s="1">
        <v>10207</v>
      </c>
      <c r="Q128" s="1">
        <v>70</v>
      </c>
      <c r="R128" s="1">
        <v>8579</v>
      </c>
      <c r="S128" s="39">
        <v>0</v>
      </c>
      <c r="T128" s="39">
        <v>1.7784722222222223E-2</v>
      </c>
      <c r="U128" s="1">
        <v>23.12</v>
      </c>
      <c r="V128" s="1" t="s">
        <v>234</v>
      </c>
      <c r="W128" s="39">
        <v>0</v>
      </c>
      <c r="X128" s="2">
        <v>42554</v>
      </c>
      <c r="Y128" s="1">
        <v>22.85</v>
      </c>
      <c r="Z128" s="1" t="s">
        <v>729</v>
      </c>
      <c r="AA128" s="1" t="s">
        <v>736</v>
      </c>
      <c r="AB128" s="1" t="s">
        <v>745</v>
      </c>
      <c r="AC128" s="1" t="s">
        <v>737</v>
      </c>
      <c r="AD128" s="1" t="s">
        <v>746</v>
      </c>
      <c r="AE128" s="1">
        <v>0</v>
      </c>
      <c r="AF128" s="1">
        <v>0</v>
      </c>
      <c r="AG128" s="1">
        <v>0</v>
      </c>
      <c r="AH128" s="1">
        <v>0</v>
      </c>
      <c r="AI128" s="1">
        <v>0</v>
      </c>
      <c r="AJ128" s="1">
        <v>1</v>
      </c>
      <c r="AK128" s="1">
        <v>0</v>
      </c>
      <c r="AL128" s="1">
        <v>0</v>
      </c>
      <c r="AM128" s="1">
        <v>0</v>
      </c>
      <c r="AN128" s="1">
        <v>0</v>
      </c>
      <c r="AO128" s="1">
        <v>0</v>
      </c>
      <c r="AP128" s="1">
        <v>0</v>
      </c>
      <c r="AQ128" s="1">
        <v>0</v>
      </c>
      <c r="AR128" s="1">
        <v>0</v>
      </c>
      <c r="AS128" s="1">
        <v>0</v>
      </c>
      <c r="AT128" s="1">
        <v>0</v>
      </c>
      <c r="AU128" s="1">
        <v>0</v>
      </c>
      <c r="AV128" s="1">
        <v>0</v>
      </c>
      <c r="AW128" s="1">
        <v>0</v>
      </c>
      <c r="AX128" s="1">
        <v>0</v>
      </c>
      <c r="AY128" s="1">
        <v>0</v>
      </c>
      <c r="AZ128" s="1">
        <v>0</v>
      </c>
      <c r="BA128" s="1">
        <v>0</v>
      </c>
      <c r="BB128" s="1">
        <v>0</v>
      </c>
      <c r="BC128" s="1">
        <v>0</v>
      </c>
      <c r="BD128" s="1">
        <v>0</v>
      </c>
      <c r="BE128" s="1">
        <v>0</v>
      </c>
      <c r="BF128" s="1">
        <v>0</v>
      </c>
      <c r="BG128" s="1">
        <v>0</v>
      </c>
      <c r="BH128" s="1">
        <f>SUM(Sdata10[[#This Row],[Baby Food]:[Spices]])</f>
        <v>1</v>
      </c>
    </row>
    <row r="129" spans="1:60" x14ac:dyDescent="0.35">
      <c r="A129" s="1" t="s">
        <v>16</v>
      </c>
      <c r="B129" s="1" t="s">
        <v>366</v>
      </c>
      <c r="C129" s="1" t="s">
        <v>18</v>
      </c>
      <c r="D129" s="1" t="s">
        <v>367</v>
      </c>
      <c r="E129" s="1" t="s">
        <v>368</v>
      </c>
      <c r="F129" s="1" t="s">
        <v>204</v>
      </c>
      <c r="G129" s="1" t="s">
        <v>22</v>
      </c>
      <c r="H129" s="1">
        <v>84010</v>
      </c>
      <c r="I129" s="1" t="s">
        <v>369</v>
      </c>
      <c r="J129" s="1" t="s">
        <v>370</v>
      </c>
      <c r="K129" s="1" t="s">
        <v>38</v>
      </c>
      <c r="L129" s="1" t="s">
        <v>298</v>
      </c>
      <c r="M129" s="1" t="s">
        <v>296</v>
      </c>
      <c r="N129" s="1" t="s">
        <v>371</v>
      </c>
      <c r="O129" s="3">
        <v>4433280000000000</v>
      </c>
      <c r="P129" s="1">
        <v>10211</v>
      </c>
      <c r="Q129" s="1" t="s">
        <v>739</v>
      </c>
      <c r="R129" s="1">
        <v>3605</v>
      </c>
      <c r="S129" s="39">
        <v>3.2928240740740737E-2</v>
      </c>
      <c r="T129" s="39">
        <v>3.2932870370370369E-2</v>
      </c>
      <c r="U129" s="1">
        <v>13.51</v>
      </c>
      <c r="V129" s="1" t="s">
        <v>787</v>
      </c>
      <c r="W129" s="39">
        <v>3.2928240740740737E-2</v>
      </c>
      <c r="X129" s="2">
        <v>42498</v>
      </c>
      <c r="Y129" s="1">
        <v>77.900000000000006</v>
      </c>
      <c r="Z129" s="1" t="s">
        <v>751</v>
      </c>
      <c r="AA129" s="1" t="s">
        <v>730</v>
      </c>
      <c r="AB129" s="1" t="s">
        <v>740</v>
      </c>
      <c r="AC129" s="1" t="s">
        <v>732</v>
      </c>
      <c r="AD129" s="1" t="s">
        <v>742</v>
      </c>
      <c r="AE129" s="1">
        <v>1</v>
      </c>
      <c r="AF129" s="1">
        <v>1</v>
      </c>
      <c r="AG129" s="1">
        <v>0</v>
      </c>
      <c r="AH129" s="1">
        <v>0</v>
      </c>
      <c r="AI129" s="1">
        <v>1</v>
      </c>
      <c r="AJ129" s="1">
        <v>0</v>
      </c>
      <c r="AK129" s="1">
        <v>0</v>
      </c>
      <c r="AL129" s="1">
        <v>0</v>
      </c>
      <c r="AM129" s="1">
        <v>1</v>
      </c>
      <c r="AN129" s="1">
        <v>0</v>
      </c>
      <c r="AO129" s="1">
        <v>0</v>
      </c>
      <c r="AP129" s="1">
        <v>0</v>
      </c>
      <c r="AQ129" s="1">
        <v>0</v>
      </c>
      <c r="AR129" s="1">
        <v>0</v>
      </c>
      <c r="AS129" s="1">
        <v>0</v>
      </c>
      <c r="AT129" s="1">
        <v>0</v>
      </c>
      <c r="AU129" s="1">
        <v>0</v>
      </c>
      <c r="AV129" s="1">
        <v>0</v>
      </c>
      <c r="AW129" s="1">
        <v>0</v>
      </c>
      <c r="AX129" s="1">
        <v>0</v>
      </c>
      <c r="AY129" s="1">
        <v>0</v>
      </c>
      <c r="AZ129" s="1">
        <v>0</v>
      </c>
      <c r="BA129" s="1">
        <v>0</v>
      </c>
      <c r="BB129" s="1">
        <v>0</v>
      </c>
      <c r="BC129" s="1">
        <v>0</v>
      </c>
      <c r="BD129" s="1">
        <v>0</v>
      </c>
      <c r="BE129" s="1">
        <v>0</v>
      </c>
      <c r="BF129" s="1">
        <v>0</v>
      </c>
      <c r="BG129" s="1">
        <v>0</v>
      </c>
      <c r="BH129" s="1">
        <f>SUM(Sdata10[[#This Row],[Baby Food]:[Spices]])</f>
        <v>4</v>
      </c>
    </row>
    <row r="130" spans="1:60" x14ac:dyDescent="0.35">
      <c r="A130" s="1" t="s">
        <v>16</v>
      </c>
      <c r="B130" s="1" t="s">
        <v>366</v>
      </c>
      <c r="C130" s="1" t="s">
        <v>18</v>
      </c>
      <c r="D130" s="1" t="s">
        <v>367</v>
      </c>
      <c r="E130" s="1" t="s">
        <v>368</v>
      </c>
      <c r="F130" s="1" t="s">
        <v>204</v>
      </c>
      <c r="G130" s="1" t="s">
        <v>22</v>
      </c>
      <c r="H130" s="1">
        <v>84010</v>
      </c>
      <c r="I130" s="1" t="s">
        <v>369</v>
      </c>
      <c r="J130" s="1" t="s">
        <v>370</v>
      </c>
      <c r="K130" s="1" t="s">
        <v>38</v>
      </c>
      <c r="L130" s="1" t="s">
        <v>298</v>
      </c>
      <c r="M130" s="1" t="s">
        <v>296</v>
      </c>
      <c r="N130" s="1" t="s">
        <v>371</v>
      </c>
      <c r="O130" s="3">
        <v>4722680000000000</v>
      </c>
      <c r="P130" s="1">
        <v>10211</v>
      </c>
      <c r="Q130" s="1" t="s">
        <v>739</v>
      </c>
      <c r="R130" s="1">
        <v>4985</v>
      </c>
      <c r="S130" s="39">
        <v>0</v>
      </c>
      <c r="T130" s="39">
        <v>1.5701388888888886E-2</v>
      </c>
      <c r="U130" s="1">
        <v>11.05</v>
      </c>
      <c r="V130" s="1" t="s">
        <v>804</v>
      </c>
      <c r="W130" s="39">
        <v>0</v>
      </c>
      <c r="X130" s="2">
        <v>42509</v>
      </c>
      <c r="Y130" s="1">
        <v>237.25</v>
      </c>
      <c r="Z130" s="1" t="s">
        <v>729</v>
      </c>
      <c r="AA130" s="1" t="s">
        <v>730</v>
      </c>
      <c r="AB130" s="1" t="s">
        <v>740</v>
      </c>
      <c r="AC130" s="1" t="s">
        <v>741</v>
      </c>
      <c r="AD130" s="1" t="s">
        <v>742</v>
      </c>
      <c r="AE130" s="1">
        <v>0</v>
      </c>
      <c r="AF130" s="1">
        <v>0</v>
      </c>
      <c r="AG130" s="1">
        <v>0</v>
      </c>
      <c r="AH130" s="1">
        <v>0</v>
      </c>
      <c r="AI130" s="1">
        <v>0</v>
      </c>
      <c r="AJ130" s="1">
        <v>0</v>
      </c>
      <c r="AK130" s="1">
        <v>0</v>
      </c>
      <c r="AL130" s="1">
        <v>0</v>
      </c>
      <c r="AM130" s="1">
        <v>0</v>
      </c>
      <c r="AN130" s="1">
        <v>1</v>
      </c>
      <c r="AO130" s="1">
        <v>0</v>
      </c>
      <c r="AP130" s="1">
        <v>0</v>
      </c>
      <c r="AQ130" s="1">
        <v>0</v>
      </c>
      <c r="AR130" s="1">
        <v>0</v>
      </c>
      <c r="AS130" s="1">
        <v>0</v>
      </c>
      <c r="AT130" s="1">
        <v>0</v>
      </c>
      <c r="AU130" s="1">
        <v>0</v>
      </c>
      <c r="AV130" s="1">
        <v>1</v>
      </c>
      <c r="AW130" s="1">
        <v>1</v>
      </c>
      <c r="AX130" s="1">
        <v>0</v>
      </c>
      <c r="AY130" s="1">
        <v>0</v>
      </c>
      <c r="AZ130" s="1">
        <v>0</v>
      </c>
      <c r="BA130" s="1">
        <v>0</v>
      </c>
      <c r="BB130" s="1">
        <v>0</v>
      </c>
      <c r="BC130" s="1">
        <v>0</v>
      </c>
      <c r="BD130" s="1">
        <v>1</v>
      </c>
      <c r="BE130" s="1">
        <v>0</v>
      </c>
      <c r="BF130" s="1">
        <v>0</v>
      </c>
      <c r="BG130" s="1">
        <v>0</v>
      </c>
      <c r="BH130" s="1">
        <f>SUM(Sdata10[[#This Row],[Baby Food]:[Spices]])</f>
        <v>4</v>
      </c>
    </row>
    <row r="131" spans="1:60" x14ac:dyDescent="0.35">
      <c r="A131" s="1" t="s">
        <v>16</v>
      </c>
      <c r="B131" s="1" t="s">
        <v>366</v>
      </c>
      <c r="C131" s="1" t="s">
        <v>18</v>
      </c>
      <c r="D131" s="1" t="s">
        <v>367</v>
      </c>
      <c r="E131" s="1" t="s">
        <v>368</v>
      </c>
      <c r="F131" s="1" t="s">
        <v>204</v>
      </c>
      <c r="G131" s="1" t="s">
        <v>22</v>
      </c>
      <c r="H131" s="1">
        <v>84010</v>
      </c>
      <c r="I131" s="1" t="s">
        <v>369</v>
      </c>
      <c r="J131" s="1" t="s">
        <v>370</v>
      </c>
      <c r="K131" s="1" t="s">
        <v>38</v>
      </c>
      <c r="L131" s="1" t="s">
        <v>298</v>
      </c>
      <c r="M131" s="1" t="s">
        <v>296</v>
      </c>
      <c r="N131" s="1" t="s">
        <v>371</v>
      </c>
      <c r="O131" s="3">
        <v>4604190000000000</v>
      </c>
      <c r="P131" s="1">
        <v>10211</v>
      </c>
      <c r="Q131" s="1" t="s">
        <v>739</v>
      </c>
      <c r="R131" s="1">
        <v>7014</v>
      </c>
      <c r="S131" s="39">
        <v>0</v>
      </c>
      <c r="T131" s="39">
        <v>3.3291666666666664E-2</v>
      </c>
      <c r="U131" s="1">
        <v>8.15</v>
      </c>
      <c r="V131" s="1" t="s">
        <v>749</v>
      </c>
      <c r="W131" s="39">
        <v>0</v>
      </c>
      <c r="X131" s="2">
        <v>42420</v>
      </c>
      <c r="Y131" s="1">
        <v>27.23</v>
      </c>
      <c r="Z131" s="1" t="s">
        <v>734</v>
      </c>
      <c r="AA131" s="1" t="s">
        <v>730</v>
      </c>
      <c r="AB131" s="1" t="s">
        <v>740</v>
      </c>
      <c r="AC131" s="1" t="s">
        <v>737</v>
      </c>
      <c r="AD131" s="1" t="s">
        <v>742</v>
      </c>
      <c r="AE131" s="1">
        <v>0</v>
      </c>
      <c r="AF131" s="1">
        <v>0</v>
      </c>
      <c r="AG131" s="1">
        <v>0</v>
      </c>
      <c r="AH131" s="1">
        <v>0</v>
      </c>
      <c r="AI131" s="1">
        <v>0</v>
      </c>
      <c r="AJ131" s="1">
        <v>0</v>
      </c>
      <c r="AK131" s="1">
        <v>0</v>
      </c>
      <c r="AL131" s="1">
        <v>0</v>
      </c>
      <c r="AM131" s="1">
        <v>0</v>
      </c>
      <c r="AN131" s="1">
        <v>0</v>
      </c>
      <c r="AO131" s="1">
        <v>1</v>
      </c>
      <c r="AP131" s="1">
        <v>0</v>
      </c>
      <c r="AQ131" s="1">
        <v>1</v>
      </c>
      <c r="AR131" s="1">
        <v>0</v>
      </c>
      <c r="AS131" s="1">
        <v>0</v>
      </c>
      <c r="AT131" s="1">
        <v>0</v>
      </c>
      <c r="AU131" s="1">
        <v>1</v>
      </c>
      <c r="AV131" s="1">
        <v>0</v>
      </c>
      <c r="AW131" s="1">
        <v>0</v>
      </c>
      <c r="AX131" s="1">
        <v>0</v>
      </c>
      <c r="AY131" s="1">
        <v>0</v>
      </c>
      <c r="AZ131" s="1">
        <v>0</v>
      </c>
      <c r="BA131" s="1">
        <v>0</v>
      </c>
      <c r="BB131" s="1">
        <v>0</v>
      </c>
      <c r="BC131" s="1">
        <v>0</v>
      </c>
      <c r="BD131" s="1">
        <v>0</v>
      </c>
      <c r="BE131" s="1">
        <v>0</v>
      </c>
      <c r="BF131" s="1">
        <v>0</v>
      </c>
      <c r="BG131" s="1">
        <v>0</v>
      </c>
      <c r="BH131" s="1">
        <f>SUM(Sdata10[[#This Row],[Baby Food]:[Spices]])</f>
        <v>3</v>
      </c>
    </row>
    <row r="132" spans="1:60" x14ac:dyDescent="0.35">
      <c r="A132" s="1" t="s">
        <v>372</v>
      </c>
      <c r="B132" s="1" t="s">
        <v>373</v>
      </c>
      <c r="C132" s="1" t="s">
        <v>18</v>
      </c>
      <c r="D132" s="1" t="s">
        <v>374</v>
      </c>
      <c r="E132" s="1" t="s">
        <v>812</v>
      </c>
      <c r="F132" s="1" t="s">
        <v>375</v>
      </c>
      <c r="G132" s="1" t="s">
        <v>22</v>
      </c>
      <c r="H132" s="1">
        <v>12071</v>
      </c>
      <c r="I132" s="1" t="s">
        <v>813</v>
      </c>
      <c r="J132" s="1" t="s">
        <v>376</v>
      </c>
      <c r="K132" s="1" t="s">
        <v>155</v>
      </c>
      <c r="L132" s="1" t="s">
        <v>175</v>
      </c>
      <c r="M132" s="1" t="s">
        <v>48</v>
      </c>
      <c r="N132" s="3">
        <v>796000000000000</v>
      </c>
      <c r="O132" s="3">
        <v>3528170000000000</v>
      </c>
      <c r="P132" s="1">
        <v>10215</v>
      </c>
      <c r="Q132" s="1" t="s">
        <v>739</v>
      </c>
      <c r="R132" s="1">
        <v>28</v>
      </c>
      <c r="S132" s="39">
        <v>0</v>
      </c>
      <c r="T132" s="39">
        <v>2.5519675925925925E-2</v>
      </c>
      <c r="U132" s="1">
        <v>13.88</v>
      </c>
      <c r="V132" s="1" t="s">
        <v>803</v>
      </c>
      <c r="W132" s="39">
        <v>0</v>
      </c>
      <c r="X132" s="2">
        <v>42571</v>
      </c>
      <c r="Y132" s="1">
        <v>114.25</v>
      </c>
      <c r="Z132" s="1" t="s">
        <v>729</v>
      </c>
      <c r="AA132" s="1" t="s">
        <v>730</v>
      </c>
      <c r="AB132" s="1" t="s">
        <v>740</v>
      </c>
      <c r="AC132" s="1" t="s">
        <v>732</v>
      </c>
      <c r="AD132" s="1" t="s">
        <v>742</v>
      </c>
      <c r="AE132" s="1">
        <v>1</v>
      </c>
      <c r="AF132" s="1">
        <v>1</v>
      </c>
      <c r="AG132" s="1">
        <v>0</v>
      </c>
      <c r="AH132" s="1">
        <v>0</v>
      </c>
      <c r="AI132" s="1">
        <v>1</v>
      </c>
      <c r="AJ132" s="1">
        <v>0</v>
      </c>
      <c r="AK132" s="1">
        <v>1</v>
      </c>
      <c r="AL132" s="1">
        <v>0</v>
      </c>
      <c r="AM132" s="1">
        <v>0</v>
      </c>
      <c r="AN132" s="1">
        <v>0</v>
      </c>
      <c r="AO132" s="1">
        <v>0</v>
      </c>
      <c r="AP132" s="1">
        <v>0</v>
      </c>
      <c r="AQ132" s="1">
        <v>0</v>
      </c>
      <c r="AR132" s="1">
        <v>0</v>
      </c>
      <c r="AS132" s="1">
        <v>0</v>
      </c>
      <c r="AT132" s="1">
        <v>0</v>
      </c>
      <c r="AU132" s="1">
        <v>0</v>
      </c>
      <c r="AV132" s="1">
        <v>0</v>
      </c>
      <c r="AW132" s="1">
        <v>0</v>
      </c>
      <c r="AX132" s="1">
        <v>0</v>
      </c>
      <c r="AY132" s="1">
        <v>0</v>
      </c>
      <c r="AZ132" s="1">
        <v>0</v>
      </c>
      <c r="BA132" s="1">
        <v>0</v>
      </c>
      <c r="BB132" s="1">
        <v>0</v>
      </c>
      <c r="BC132" s="1">
        <v>0</v>
      </c>
      <c r="BD132" s="1">
        <v>0</v>
      </c>
      <c r="BE132" s="1">
        <v>0</v>
      </c>
      <c r="BF132" s="1">
        <v>0</v>
      </c>
      <c r="BG132" s="1">
        <v>0</v>
      </c>
      <c r="BH132" s="1">
        <f>SUM(Sdata10[[#This Row],[Baby Food]:[Spices]])</f>
        <v>4</v>
      </c>
    </row>
    <row r="133" spans="1:60" x14ac:dyDescent="0.35">
      <c r="A133" s="1" t="s">
        <v>372</v>
      </c>
      <c r="B133" s="1" t="s">
        <v>373</v>
      </c>
      <c r="C133" s="1" t="s">
        <v>18</v>
      </c>
      <c r="D133" s="1" t="s">
        <v>374</v>
      </c>
      <c r="E133" s="1" t="s">
        <v>812</v>
      </c>
      <c r="F133" s="1" t="s">
        <v>375</v>
      </c>
      <c r="G133" s="1" t="s">
        <v>22</v>
      </c>
      <c r="H133" s="1">
        <v>12071</v>
      </c>
      <c r="I133" s="1" t="s">
        <v>813</v>
      </c>
      <c r="J133" s="1" t="s">
        <v>376</v>
      </c>
      <c r="K133" s="1" t="s">
        <v>155</v>
      </c>
      <c r="L133" s="1" t="s">
        <v>175</v>
      </c>
      <c r="M133" s="1" t="s">
        <v>48</v>
      </c>
      <c r="N133" s="3">
        <v>796000000000000</v>
      </c>
      <c r="O133" s="3">
        <v>3528610000000000</v>
      </c>
      <c r="P133" s="1">
        <v>10215</v>
      </c>
      <c r="Q133" s="1" t="s">
        <v>739</v>
      </c>
      <c r="R133" s="1">
        <v>9132</v>
      </c>
      <c r="S133" s="39">
        <v>3.2928240740740737E-2</v>
      </c>
      <c r="T133" s="39">
        <v>3.2932870370370369E-2</v>
      </c>
      <c r="U133" s="1">
        <v>6.87</v>
      </c>
      <c r="V133" s="1" t="s">
        <v>814</v>
      </c>
      <c r="W133" s="39">
        <v>3.2928240740740737E-2</v>
      </c>
      <c r="X133" s="2">
        <v>42498</v>
      </c>
      <c r="Y133" s="1">
        <v>132.36000000000001</v>
      </c>
      <c r="Z133" s="1" t="s">
        <v>729</v>
      </c>
      <c r="AA133" s="1" t="s">
        <v>730</v>
      </c>
      <c r="AB133" s="1" t="s">
        <v>740</v>
      </c>
      <c r="AC133" s="1" t="s">
        <v>732</v>
      </c>
      <c r="AD133" s="1" t="s">
        <v>742</v>
      </c>
      <c r="AE133" s="1">
        <v>0</v>
      </c>
      <c r="AF133" s="1">
        <v>0</v>
      </c>
      <c r="AG133" s="1">
        <v>0</v>
      </c>
      <c r="AH133" s="1">
        <v>0</v>
      </c>
      <c r="AI133" s="1">
        <v>0</v>
      </c>
      <c r="AJ133" s="1">
        <v>0</v>
      </c>
      <c r="AK133" s="1">
        <v>1</v>
      </c>
      <c r="AL133" s="1">
        <v>0</v>
      </c>
      <c r="AM133" s="1">
        <v>0</v>
      </c>
      <c r="AN133" s="1">
        <v>0</v>
      </c>
      <c r="AO133" s="1">
        <v>0</v>
      </c>
      <c r="AP133" s="1">
        <v>0</v>
      </c>
      <c r="AQ133" s="1">
        <v>0</v>
      </c>
      <c r="AR133" s="1">
        <v>0</v>
      </c>
      <c r="AS133" s="1">
        <v>1</v>
      </c>
      <c r="AT133" s="1">
        <v>0</v>
      </c>
      <c r="AU133" s="1">
        <v>0</v>
      </c>
      <c r="AV133" s="1">
        <v>1</v>
      </c>
      <c r="AW133" s="1">
        <v>0</v>
      </c>
      <c r="AX133" s="1">
        <v>0</v>
      </c>
      <c r="AY133" s="1">
        <v>0</v>
      </c>
      <c r="AZ133" s="1">
        <v>0</v>
      </c>
      <c r="BA133" s="1">
        <v>0</v>
      </c>
      <c r="BB133" s="1">
        <v>1</v>
      </c>
      <c r="BC133" s="1">
        <v>1</v>
      </c>
      <c r="BD133" s="1">
        <v>0</v>
      </c>
      <c r="BE133" s="1">
        <v>0</v>
      </c>
      <c r="BF133" s="1">
        <v>0</v>
      </c>
      <c r="BG133" s="1">
        <v>1</v>
      </c>
      <c r="BH133" s="1">
        <f>SUM(Sdata10[[#This Row],[Baby Food]:[Spices]])</f>
        <v>6</v>
      </c>
    </row>
    <row r="134" spans="1:60" x14ac:dyDescent="0.35">
      <c r="A134" s="1" t="s">
        <v>377</v>
      </c>
      <c r="B134" s="1" t="s">
        <v>135</v>
      </c>
      <c r="C134" s="1" t="s">
        <v>81</v>
      </c>
      <c r="D134" s="1" t="s">
        <v>378</v>
      </c>
      <c r="E134" s="1" t="s">
        <v>379</v>
      </c>
      <c r="F134" s="1" t="s">
        <v>380</v>
      </c>
      <c r="G134" s="1" t="s">
        <v>22</v>
      </c>
      <c r="H134" s="1">
        <v>29100</v>
      </c>
      <c r="I134" s="1" t="s">
        <v>381</v>
      </c>
      <c r="J134" s="1" t="s">
        <v>382</v>
      </c>
      <c r="K134" s="1" t="s">
        <v>75</v>
      </c>
      <c r="L134" s="1" t="s">
        <v>167</v>
      </c>
      <c r="M134" s="1" t="s">
        <v>54</v>
      </c>
      <c r="N134" s="1" t="s">
        <v>383</v>
      </c>
      <c r="O134" s="3">
        <v>344368000000000</v>
      </c>
      <c r="P134" s="1">
        <v>10219</v>
      </c>
      <c r="Q134" s="1" t="s">
        <v>815</v>
      </c>
      <c r="R134" s="1">
        <v>2700</v>
      </c>
      <c r="S134" s="39">
        <v>3.2928240740740737E-2</v>
      </c>
      <c r="T134" s="39">
        <v>3.2932870370370369E-2</v>
      </c>
      <c r="U134" s="1">
        <v>22.95</v>
      </c>
      <c r="V134" s="1" t="s">
        <v>86</v>
      </c>
      <c r="W134" s="39">
        <v>3.2928240740740737E-2</v>
      </c>
      <c r="X134" s="2">
        <v>42498</v>
      </c>
      <c r="Y134" s="1">
        <v>15.63</v>
      </c>
      <c r="Z134" s="1" t="s">
        <v>729</v>
      </c>
      <c r="AA134" s="1" t="s">
        <v>730</v>
      </c>
      <c r="AB134" s="1" t="s">
        <v>745</v>
      </c>
      <c r="AC134" s="1" t="s">
        <v>737</v>
      </c>
      <c r="AD134" s="1" t="s">
        <v>742</v>
      </c>
      <c r="AE134" s="1">
        <v>0</v>
      </c>
      <c r="AF134" s="1">
        <v>0</v>
      </c>
      <c r="AG134" s="1">
        <v>0</v>
      </c>
      <c r="AH134" s="1">
        <v>0</v>
      </c>
      <c r="AI134" s="1">
        <v>0</v>
      </c>
      <c r="AJ134" s="1">
        <v>0</v>
      </c>
      <c r="AK134" s="1">
        <v>0</v>
      </c>
      <c r="AL134" s="1">
        <v>0</v>
      </c>
      <c r="AM134" s="1">
        <v>0</v>
      </c>
      <c r="AN134" s="1">
        <v>0</v>
      </c>
      <c r="AO134" s="1">
        <v>1</v>
      </c>
      <c r="AP134" s="1">
        <v>0</v>
      </c>
      <c r="AQ134" s="1">
        <v>1</v>
      </c>
      <c r="AR134" s="1">
        <v>0</v>
      </c>
      <c r="AS134" s="1">
        <v>0</v>
      </c>
      <c r="AT134" s="1">
        <v>0</v>
      </c>
      <c r="AU134" s="1">
        <v>1</v>
      </c>
      <c r="AV134" s="1">
        <v>0</v>
      </c>
      <c r="AW134" s="1">
        <v>0</v>
      </c>
      <c r="AX134" s="1">
        <v>0</v>
      </c>
      <c r="AY134" s="1">
        <v>0</v>
      </c>
      <c r="AZ134" s="1">
        <v>0</v>
      </c>
      <c r="BA134" s="1">
        <v>0</v>
      </c>
      <c r="BB134" s="1">
        <v>0</v>
      </c>
      <c r="BC134" s="1">
        <v>0</v>
      </c>
      <c r="BD134" s="1">
        <v>0</v>
      </c>
      <c r="BE134" s="1">
        <v>0</v>
      </c>
      <c r="BF134" s="1">
        <v>0</v>
      </c>
      <c r="BG134" s="1">
        <v>0</v>
      </c>
      <c r="BH134" s="1">
        <f>SUM(Sdata10[[#This Row],[Baby Food]:[Spices]])</f>
        <v>3</v>
      </c>
    </row>
    <row r="135" spans="1:60" x14ac:dyDescent="0.35">
      <c r="A135" s="1" t="s">
        <v>377</v>
      </c>
      <c r="B135" s="1" t="s">
        <v>135</v>
      </c>
      <c r="C135" s="1" t="s">
        <v>81</v>
      </c>
      <c r="D135" s="1" t="s">
        <v>378</v>
      </c>
      <c r="E135" s="1" t="s">
        <v>379</v>
      </c>
      <c r="F135" s="1" t="s">
        <v>380</v>
      </c>
      <c r="G135" s="1" t="s">
        <v>22</v>
      </c>
      <c r="H135" s="1">
        <v>29100</v>
      </c>
      <c r="I135" s="1" t="s">
        <v>381</v>
      </c>
      <c r="J135" s="1" t="s">
        <v>382</v>
      </c>
      <c r="K135" s="1" t="s">
        <v>75</v>
      </c>
      <c r="L135" s="1" t="s">
        <v>167</v>
      </c>
      <c r="M135" s="1" t="s">
        <v>54</v>
      </c>
      <c r="N135" s="1" t="s">
        <v>383</v>
      </c>
      <c r="O135" s="3">
        <v>340918000000000</v>
      </c>
      <c r="P135" s="1">
        <v>10219</v>
      </c>
      <c r="Q135" s="1" t="s">
        <v>815</v>
      </c>
      <c r="R135" s="1">
        <v>5899</v>
      </c>
      <c r="S135" s="39">
        <v>0</v>
      </c>
      <c r="T135" s="39">
        <v>3.5241898148148147E-2</v>
      </c>
      <c r="U135" s="1">
        <v>28.55</v>
      </c>
      <c r="V135" s="1" t="s">
        <v>277</v>
      </c>
      <c r="W135" s="39">
        <v>0</v>
      </c>
      <c r="X135" s="2">
        <v>42581</v>
      </c>
      <c r="Y135" s="1">
        <v>33.630000000000003</v>
      </c>
      <c r="Z135" s="1" t="s">
        <v>729</v>
      </c>
      <c r="AA135" s="1" t="s">
        <v>736</v>
      </c>
      <c r="AB135" s="1" t="s">
        <v>745</v>
      </c>
      <c r="AC135" s="1" t="s">
        <v>737</v>
      </c>
      <c r="AD135" s="1" t="s">
        <v>742</v>
      </c>
      <c r="AE135" s="1">
        <v>0</v>
      </c>
      <c r="AF135" s="1">
        <v>0</v>
      </c>
      <c r="AG135" s="1">
        <v>0</v>
      </c>
      <c r="AH135" s="1">
        <v>0</v>
      </c>
      <c r="AI135" s="1">
        <v>0</v>
      </c>
      <c r="AJ135" s="1">
        <v>0</v>
      </c>
      <c r="AK135" s="1">
        <v>0</v>
      </c>
      <c r="AL135" s="1">
        <v>0</v>
      </c>
      <c r="AM135" s="1">
        <v>0</v>
      </c>
      <c r="AN135" s="1">
        <v>0</v>
      </c>
      <c r="AO135" s="1">
        <v>1</v>
      </c>
      <c r="AP135" s="1">
        <v>0</v>
      </c>
      <c r="AQ135" s="1">
        <v>0</v>
      </c>
      <c r="AR135" s="1">
        <v>0</v>
      </c>
      <c r="AS135" s="1">
        <v>0</v>
      </c>
      <c r="AT135" s="1">
        <v>0</v>
      </c>
      <c r="AU135" s="1">
        <v>0</v>
      </c>
      <c r="AV135" s="1">
        <v>0</v>
      </c>
      <c r="AW135" s="1">
        <v>0</v>
      </c>
      <c r="AX135" s="1">
        <v>0</v>
      </c>
      <c r="AY135" s="1">
        <v>0</v>
      </c>
      <c r="AZ135" s="1">
        <v>0</v>
      </c>
      <c r="BA135" s="1">
        <v>0</v>
      </c>
      <c r="BB135" s="1">
        <v>0</v>
      </c>
      <c r="BC135" s="1">
        <v>0</v>
      </c>
      <c r="BD135" s="1">
        <v>0</v>
      </c>
      <c r="BE135" s="1">
        <v>0</v>
      </c>
      <c r="BF135" s="1">
        <v>0</v>
      </c>
      <c r="BG135" s="1">
        <v>0</v>
      </c>
      <c r="BH135" s="1">
        <f>SUM(Sdata10[[#This Row],[Baby Food]:[Spices]])</f>
        <v>1</v>
      </c>
    </row>
    <row r="136" spans="1:60" x14ac:dyDescent="0.35">
      <c r="A136" s="1" t="s">
        <v>384</v>
      </c>
      <c r="B136" s="1" t="s">
        <v>385</v>
      </c>
      <c r="C136" s="1" t="s">
        <v>18</v>
      </c>
      <c r="D136" s="1" t="s">
        <v>386</v>
      </c>
      <c r="E136" s="1" t="s">
        <v>387</v>
      </c>
      <c r="F136" s="1" t="s">
        <v>163</v>
      </c>
      <c r="G136" s="1" t="s">
        <v>72</v>
      </c>
      <c r="H136" s="1">
        <v>93307</v>
      </c>
      <c r="I136" s="1" t="s">
        <v>388</v>
      </c>
      <c r="J136" s="1" t="s">
        <v>389</v>
      </c>
      <c r="K136" s="1" t="s">
        <v>123</v>
      </c>
      <c r="L136" s="1" t="s">
        <v>39</v>
      </c>
      <c r="M136" s="1" t="s">
        <v>163</v>
      </c>
      <c r="N136" s="1">
        <v>321140626</v>
      </c>
      <c r="O136" s="3">
        <v>36846700000000</v>
      </c>
      <c r="P136" s="1">
        <v>10223</v>
      </c>
      <c r="Q136" s="1" t="s">
        <v>816</v>
      </c>
      <c r="R136" s="1">
        <v>3590</v>
      </c>
      <c r="S136" s="39">
        <v>0</v>
      </c>
      <c r="T136" s="39">
        <v>2.0210648148148148E-2</v>
      </c>
      <c r="U136" s="1">
        <v>6.15</v>
      </c>
      <c r="V136" s="1" t="s">
        <v>728</v>
      </c>
      <c r="W136" s="39">
        <v>0</v>
      </c>
      <c r="X136" s="2">
        <v>42578</v>
      </c>
      <c r="Y136" s="1">
        <v>80.569999999999993</v>
      </c>
      <c r="Z136" s="1" t="s">
        <v>729</v>
      </c>
      <c r="AA136" s="1" t="s">
        <v>730</v>
      </c>
      <c r="AB136" s="1" t="s">
        <v>740</v>
      </c>
      <c r="AC136" s="1" t="s">
        <v>732</v>
      </c>
      <c r="AD136" s="1" t="s">
        <v>742</v>
      </c>
      <c r="AE136" s="1">
        <v>0</v>
      </c>
      <c r="AF136" s="1">
        <v>1</v>
      </c>
      <c r="AG136" s="1">
        <v>0</v>
      </c>
      <c r="AH136" s="1">
        <v>0</v>
      </c>
      <c r="AI136" s="1">
        <v>0</v>
      </c>
      <c r="AJ136" s="1">
        <v>0</v>
      </c>
      <c r="AK136" s="1">
        <v>1</v>
      </c>
      <c r="AL136" s="1">
        <v>0</v>
      </c>
      <c r="AM136" s="1">
        <v>1</v>
      </c>
      <c r="AN136" s="1">
        <v>0</v>
      </c>
      <c r="AO136" s="1">
        <v>0</v>
      </c>
      <c r="AP136" s="1">
        <v>1</v>
      </c>
      <c r="AQ136" s="1">
        <v>0</v>
      </c>
      <c r="AR136" s="1">
        <v>0</v>
      </c>
      <c r="AS136" s="1">
        <v>1</v>
      </c>
      <c r="AT136" s="1">
        <v>0</v>
      </c>
      <c r="AU136" s="1">
        <v>0</v>
      </c>
      <c r="AV136" s="1">
        <v>0</v>
      </c>
      <c r="AW136" s="1">
        <v>0</v>
      </c>
      <c r="AX136" s="1">
        <v>0</v>
      </c>
      <c r="AY136" s="1">
        <v>0</v>
      </c>
      <c r="AZ136" s="1">
        <v>0</v>
      </c>
      <c r="BA136" s="1">
        <v>0</v>
      </c>
      <c r="BB136" s="1">
        <v>0</v>
      </c>
      <c r="BC136" s="1">
        <v>0</v>
      </c>
      <c r="BD136" s="1">
        <v>0</v>
      </c>
      <c r="BE136" s="1">
        <v>0</v>
      </c>
      <c r="BF136" s="1">
        <v>0</v>
      </c>
      <c r="BG136" s="1">
        <v>0</v>
      </c>
      <c r="BH136" s="1">
        <f>SUM(Sdata10[[#This Row],[Baby Food]:[Spices]])</f>
        <v>5</v>
      </c>
    </row>
    <row r="137" spans="1:60" x14ac:dyDescent="0.35">
      <c r="A137" s="1" t="s">
        <v>384</v>
      </c>
      <c r="B137" s="1" t="s">
        <v>385</v>
      </c>
      <c r="C137" s="1" t="s">
        <v>18</v>
      </c>
      <c r="D137" s="1" t="s">
        <v>386</v>
      </c>
      <c r="E137" s="1" t="s">
        <v>387</v>
      </c>
      <c r="F137" s="1" t="s">
        <v>163</v>
      </c>
      <c r="G137" s="1" t="s">
        <v>72</v>
      </c>
      <c r="H137" s="1">
        <v>93307</v>
      </c>
      <c r="I137" s="1" t="s">
        <v>388</v>
      </c>
      <c r="J137" s="1" t="s">
        <v>389</v>
      </c>
      <c r="K137" s="1" t="s">
        <v>123</v>
      </c>
      <c r="L137" s="1" t="s">
        <v>39</v>
      </c>
      <c r="M137" s="1" t="s">
        <v>163</v>
      </c>
      <c r="N137" s="1">
        <v>321140626</v>
      </c>
      <c r="O137" s="3">
        <v>36558300000000</v>
      </c>
      <c r="P137" s="1">
        <v>10223</v>
      </c>
      <c r="Q137" s="1" t="s">
        <v>816</v>
      </c>
      <c r="R137" s="1">
        <v>4750</v>
      </c>
      <c r="S137" s="39">
        <v>0</v>
      </c>
      <c r="T137" s="39">
        <v>2.7155092592592592E-2</v>
      </c>
      <c r="U137" s="1">
        <v>17.87</v>
      </c>
      <c r="V137" s="1" t="s">
        <v>41</v>
      </c>
      <c r="W137" s="39">
        <v>0</v>
      </c>
      <c r="X137" s="2">
        <v>42427</v>
      </c>
      <c r="Y137" s="1">
        <v>39.36</v>
      </c>
      <c r="Z137" s="1" t="s">
        <v>729</v>
      </c>
      <c r="AA137" s="1" t="s">
        <v>730</v>
      </c>
      <c r="AB137" s="1" t="s">
        <v>740</v>
      </c>
      <c r="AC137" s="1" t="s">
        <v>737</v>
      </c>
      <c r="AD137" s="1" t="s">
        <v>742</v>
      </c>
      <c r="AE137" s="1">
        <v>0</v>
      </c>
      <c r="AF137" s="1">
        <v>0</v>
      </c>
      <c r="AG137" s="1">
        <v>0</v>
      </c>
      <c r="AH137" s="1">
        <v>0</v>
      </c>
      <c r="AI137" s="1">
        <v>1</v>
      </c>
      <c r="AJ137" s="1">
        <v>0</v>
      </c>
      <c r="AK137" s="1">
        <v>0</v>
      </c>
      <c r="AL137" s="1">
        <v>0</v>
      </c>
      <c r="AM137" s="1">
        <v>0</v>
      </c>
      <c r="AN137" s="1">
        <v>0</v>
      </c>
      <c r="AO137" s="1">
        <v>0</v>
      </c>
      <c r="AP137" s="1">
        <v>0</v>
      </c>
      <c r="AQ137" s="1">
        <v>0</v>
      </c>
      <c r="AR137" s="1">
        <v>0</v>
      </c>
      <c r="AS137" s="1">
        <v>0</v>
      </c>
      <c r="AT137" s="1">
        <v>0</v>
      </c>
      <c r="AU137" s="1">
        <v>0</v>
      </c>
      <c r="AV137" s="1">
        <v>0</v>
      </c>
      <c r="AW137" s="1">
        <v>0</v>
      </c>
      <c r="AX137" s="1">
        <v>0</v>
      </c>
      <c r="AY137" s="1">
        <v>0</v>
      </c>
      <c r="AZ137" s="1">
        <v>0</v>
      </c>
      <c r="BA137" s="1">
        <v>0</v>
      </c>
      <c r="BB137" s="1">
        <v>0</v>
      </c>
      <c r="BC137" s="1">
        <v>0</v>
      </c>
      <c r="BD137" s="1">
        <v>0</v>
      </c>
      <c r="BE137" s="1">
        <v>0</v>
      </c>
      <c r="BF137" s="1">
        <v>0</v>
      </c>
      <c r="BG137" s="1">
        <v>0</v>
      </c>
      <c r="BH137" s="1">
        <f>SUM(Sdata10[[#This Row],[Baby Food]:[Spices]])</f>
        <v>1</v>
      </c>
    </row>
    <row r="138" spans="1:60" x14ac:dyDescent="0.35">
      <c r="A138" s="1" t="s">
        <v>384</v>
      </c>
      <c r="B138" s="1" t="s">
        <v>385</v>
      </c>
      <c r="C138" s="1" t="s">
        <v>18</v>
      </c>
      <c r="D138" s="1" t="s">
        <v>386</v>
      </c>
      <c r="E138" s="1" t="s">
        <v>387</v>
      </c>
      <c r="F138" s="1" t="s">
        <v>163</v>
      </c>
      <c r="G138" s="1" t="s">
        <v>72</v>
      </c>
      <c r="H138" s="1">
        <v>93307</v>
      </c>
      <c r="I138" s="1" t="s">
        <v>388</v>
      </c>
      <c r="J138" s="1" t="s">
        <v>389</v>
      </c>
      <c r="K138" s="1" t="s">
        <v>123</v>
      </c>
      <c r="L138" s="1" t="s">
        <v>39</v>
      </c>
      <c r="M138" s="1" t="s">
        <v>163</v>
      </c>
      <c r="N138" s="1">
        <v>321140626</v>
      </c>
      <c r="O138" s="3">
        <v>36743800000000</v>
      </c>
      <c r="P138" s="1">
        <v>10223</v>
      </c>
      <c r="Q138" s="1" t="s">
        <v>816</v>
      </c>
      <c r="R138" s="1">
        <v>6558</v>
      </c>
      <c r="S138" s="39">
        <v>0</v>
      </c>
      <c r="T138" s="39">
        <v>4.0797453703703704E-2</v>
      </c>
      <c r="U138" s="1">
        <v>48.52</v>
      </c>
      <c r="V138" s="1" t="s">
        <v>817</v>
      </c>
      <c r="W138" s="39">
        <v>0</v>
      </c>
      <c r="X138" s="2">
        <v>42650</v>
      </c>
      <c r="Y138" s="1">
        <v>106.06</v>
      </c>
      <c r="Z138" s="1" t="s">
        <v>729</v>
      </c>
      <c r="AA138" s="1" t="s">
        <v>730</v>
      </c>
      <c r="AB138" s="1" t="s">
        <v>740</v>
      </c>
      <c r="AC138" s="1" t="s">
        <v>732</v>
      </c>
      <c r="AD138" s="1" t="s">
        <v>742</v>
      </c>
      <c r="AE138" s="1">
        <v>1</v>
      </c>
      <c r="AF138" s="1">
        <v>0</v>
      </c>
      <c r="AG138" s="1">
        <v>1</v>
      </c>
      <c r="AH138" s="1">
        <v>1</v>
      </c>
      <c r="AI138" s="1">
        <v>0</v>
      </c>
      <c r="AJ138" s="1">
        <v>0</v>
      </c>
      <c r="AK138" s="1">
        <v>0</v>
      </c>
      <c r="AL138" s="1">
        <v>0</v>
      </c>
      <c r="AM138" s="1">
        <v>0</v>
      </c>
      <c r="AN138" s="1">
        <v>0</v>
      </c>
      <c r="AO138" s="1">
        <v>0</v>
      </c>
      <c r="AP138" s="1">
        <v>0</v>
      </c>
      <c r="AQ138" s="1">
        <v>0</v>
      </c>
      <c r="AR138" s="1">
        <v>0</v>
      </c>
      <c r="AS138" s="1">
        <v>1</v>
      </c>
      <c r="AT138" s="1">
        <v>0</v>
      </c>
      <c r="AU138" s="1">
        <v>0</v>
      </c>
      <c r="AV138" s="1">
        <v>0</v>
      </c>
      <c r="AW138" s="1">
        <v>0</v>
      </c>
      <c r="AX138" s="1">
        <v>0</v>
      </c>
      <c r="AY138" s="1">
        <v>0</v>
      </c>
      <c r="AZ138" s="1">
        <v>0</v>
      </c>
      <c r="BA138" s="1">
        <v>0</v>
      </c>
      <c r="BB138" s="1">
        <v>0</v>
      </c>
      <c r="BC138" s="1">
        <v>0</v>
      </c>
      <c r="BD138" s="1">
        <v>0</v>
      </c>
      <c r="BE138" s="1">
        <v>0</v>
      </c>
      <c r="BF138" s="1">
        <v>0</v>
      </c>
      <c r="BG138" s="1">
        <v>0</v>
      </c>
      <c r="BH138" s="1">
        <f>SUM(Sdata10[[#This Row],[Baby Food]:[Spices]])</f>
        <v>4</v>
      </c>
    </row>
    <row r="139" spans="1:60" x14ac:dyDescent="0.35">
      <c r="A139" s="1" t="s">
        <v>194</v>
      </c>
      <c r="B139" s="1" t="s">
        <v>390</v>
      </c>
      <c r="C139" s="1" t="s">
        <v>18</v>
      </c>
      <c r="D139" s="1" t="s">
        <v>391</v>
      </c>
      <c r="E139" s="1" t="s">
        <v>392</v>
      </c>
      <c r="F139" s="1" t="s">
        <v>393</v>
      </c>
      <c r="G139" s="1" t="s">
        <v>205</v>
      </c>
      <c r="H139" s="1">
        <v>3340</v>
      </c>
      <c r="I139" s="1" t="s">
        <v>394</v>
      </c>
      <c r="J139" s="1" t="s">
        <v>395</v>
      </c>
      <c r="K139" s="1" t="s">
        <v>123</v>
      </c>
      <c r="L139" s="1" t="s">
        <v>86</v>
      </c>
      <c r="M139" s="1" t="s">
        <v>163</v>
      </c>
      <c r="N139" s="1">
        <v>329443600</v>
      </c>
      <c r="O139" s="3">
        <v>36204600000000</v>
      </c>
      <c r="P139" s="1">
        <v>10227</v>
      </c>
      <c r="Q139" s="1">
        <v>36</v>
      </c>
      <c r="R139" s="1">
        <v>2083</v>
      </c>
      <c r="S139" s="39">
        <v>0</v>
      </c>
      <c r="T139" s="39">
        <v>4.0039351851851854E-2</v>
      </c>
      <c r="U139" s="1">
        <v>8.99</v>
      </c>
      <c r="V139" s="1" t="s">
        <v>776</v>
      </c>
      <c r="W139" s="39">
        <v>0</v>
      </c>
      <c r="X139" s="2">
        <v>42490</v>
      </c>
      <c r="Y139" s="1">
        <v>350</v>
      </c>
      <c r="Z139" s="1" t="s">
        <v>729</v>
      </c>
      <c r="AA139" s="1" t="s">
        <v>730</v>
      </c>
      <c r="AB139" s="1" t="s">
        <v>745</v>
      </c>
      <c r="AC139" s="1" t="s">
        <v>737</v>
      </c>
      <c r="AD139" s="1" t="s">
        <v>733</v>
      </c>
      <c r="AE139" s="1">
        <v>0</v>
      </c>
      <c r="AF139" s="1">
        <v>0</v>
      </c>
      <c r="AG139" s="1">
        <v>0</v>
      </c>
      <c r="AH139" s="1">
        <v>0</v>
      </c>
      <c r="AI139" s="1">
        <v>0</v>
      </c>
      <c r="AJ139" s="1">
        <v>0</v>
      </c>
      <c r="AK139" s="1">
        <v>0</v>
      </c>
      <c r="AL139" s="1">
        <v>0</v>
      </c>
      <c r="AM139" s="1">
        <v>0</v>
      </c>
      <c r="AN139" s="1">
        <v>0</v>
      </c>
      <c r="AO139" s="1">
        <v>0</v>
      </c>
      <c r="AP139" s="1">
        <v>0</v>
      </c>
      <c r="AQ139" s="1">
        <v>0</v>
      </c>
      <c r="AR139" s="1">
        <v>0</v>
      </c>
      <c r="AS139" s="1">
        <v>0</v>
      </c>
      <c r="AT139" s="1">
        <v>0</v>
      </c>
      <c r="AU139" s="1">
        <v>0</v>
      </c>
      <c r="AV139" s="1">
        <v>0</v>
      </c>
      <c r="AW139" s="1">
        <v>0</v>
      </c>
      <c r="AX139" s="1">
        <v>0</v>
      </c>
      <c r="AY139" s="1">
        <v>1</v>
      </c>
      <c r="AZ139" s="1">
        <v>0</v>
      </c>
      <c r="BA139" s="1">
        <v>0</v>
      </c>
      <c r="BB139" s="1">
        <v>0</v>
      </c>
      <c r="BC139" s="1">
        <v>0</v>
      </c>
      <c r="BD139" s="1">
        <v>0</v>
      </c>
      <c r="BE139" s="1">
        <v>0</v>
      </c>
      <c r="BF139" s="1">
        <v>0</v>
      </c>
      <c r="BG139" s="1">
        <v>0</v>
      </c>
      <c r="BH139" s="1">
        <f>SUM(Sdata10[[#This Row],[Baby Food]:[Spices]])</f>
        <v>1</v>
      </c>
    </row>
    <row r="140" spans="1:60" x14ac:dyDescent="0.35">
      <c r="A140" s="1" t="s">
        <v>194</v>
      </c>
      <c r="B140" s="1" t="s">
        <v>390</v>
      </c>
      <c r="C140" s="1" t="s">
        <v>18</v>
      </c>
      <c r="D140" s="1" t="s">
        <v>391</v>
      </c>
      <c r="E140" s="1" t="s">
        <v>392</v>
      </c>
      <c r="F140" s="1" t="s">
        <v>393</v>
      </c>
      <c r="G140" s="1" t="s">
        <v>205</v>
      </c>
      <c r="H140" s="1">
        <v>3340</v>
      </c>
      <c r="I140" s="1" t="s">
        <v>394</v>
      </c>
      <c r="J140" s="1" t="s">
        <v>395</v>
      </c>
      <c r="K140" s="1" t="s">
        <v>123</v>
      </c>
      <c r="L140" s="1" t="s">
        <v>86</v>
      </c>
      <c r="M140" s="1" t="s">
        <v>163</v>
      </c>
      <c r="N140" s="1">
        <v>329443600</v>
      </c>
      <c r="O140" s="3">
        <v>36391100000000</v>
      </c>
      <c r="P140" s="1">
        <v>10227</v>
      </c>
      <c r="Q140" s="1">
        <v>36</v>
      </c>
      <c r="R140" s="1">
        <v>3492</v>
      </c>
      <c r="S140" s="39">
        <v>0</v>
      </c>
      <c r="T140" s="39">
        <v>3.1164351851851849E-2</v>
      </c>
      <c r="U140" s="1">
        <v>8.23</v>
      </c>
      <c r="V140" s="1" t="s">
        <v>124</v>
      </c>
      <c r="W140" s="39">
        <v>0</v>
      </c>
      <c r="X140" s="2">
        <v>42394</v>
      </c>
      <c r="Y140" s="1">
        <v>16</v>
      </c>
      <c r="Z140" s="1" t="s">
        <v>751</v>
      </c>
      <c r="AA140" s="1" t="s">
        <v>730</v>
      </c>
      <c r="AB140" s="1" t="s">
        <v>745</v>
      </c>
      <c r="AC140" s="1" t="s">
        <v>737</v>
      </c>
      <c r="AD140" s="1" t="s">
        <v>733</v>
      </c>
      <c r="AE140" s="1">
        <v>0</v>
      </c>
      <c r="AF140" s="1">
        <v>0</v>
      </c>
      <c r="AG140" s="1">
        <v>0</v>
      </c>
      <c r="AH140" s="1">
        <v>0</v>
      </c>
      <c r="AI140" s="1">
        <v>0</v>
      </c>
      <c r="AJ140" s="1">
        <v>0</v>
      </c>
      <c r="AK140" s="1">
        <v>0</v>
      </c>
      <c r="AL140" s="1">
        <v>0</v>
      </c>
      <c r="AM140" s="1">
        <v>0</v>
      </c>
      <c r="AN140" s="1">
        <v>0</v>
      </c>
      <c r="AO140" s="1">
        <v>1</v>
      </c>
      <c r="AP140" s="1">
        <v>0</v>
      </c>
      <c r="AQ140" s="1">
        <v>1</v>
      </c>
      <c r="AR140" s="1">
        <v>0</v>
      </c>
      <c r="AS140" s="1">
        <v>0</v>
      </c>
      <c r="AT140" s="1">
        <v>0</v>
      </c>
      <c r="AU140" s="1">
        <v>1</v>
      </c>
      <c r="AV140" s="1">
        <v>0</v>
      </c>
      <c r="AW140" s="1">
        <v>0</v>
      </c>
      <c r="AX140" s="1">
        <v>0</v>
      </c>
      <c r="AY140" s="1">
        <v>0</v>
      </c>
      <c r="AZ140" s="1">
        <v>0</v>
      </c>
      <c r="BA140" s="1">
        <v>0</v>
      </c>
      <c r="BB140" s="1">
        <v>0</v>
      </c>
      <c r="BC140" s="1">
        <v>0</v>
      </c>
      <c r="BD140" s="1">
        <v>0</v>
      </c>
      <c r="BE140" s="1">
        <v>0</v>
      </c>
      <c r="BF140" s="1">
        <v>0</v>
      </c>
      <c r="BG140" s="1">
        <v>0</v>
      </c>
      <c r="BH140" s="1">
        <f>SUM(Sdata10[[#This Row],[Baby Food]:[Spices]])</f>
        <v>3</v>
      </c>
    </row>
    <row r="141" spans="1:60" x14ac:dyDescent="0.35">
      <c r="A141" s="1" t="s">
        <v>377</v>
      </c>
      <c r="B141" s="1" t="s">
        <v>396</v>
      </c>
      <c r="C141" s="1" t="s">
        <v>81</v>
      </c>
      <c r="D141" s="1" t="s">
        <v>397</v>
      </c>
      <c r="E141" s="1" t="s">
        <v>398</v>
      </c>
      <c r="F141" s="1" t="s">
        <v>152</v>
      </c>
      <c r="G141" s="1" t="s">
        <v>72</v>
      </c>
      <c r="H141" s="1">
        <v>21202</v>
      </c>
      <c r="I141" s="1" t="s">
        <v>818</v>
      </c>
      <c r="J141" s="1" t="s">
        <v>399</v>
      </c>
      <c r="K141" s="1" t="s">
        <v>123</v>
      </c>
      <c r="L141" s="1" t="s">
        <v>400</v>
      </c>
      <c r="M141" s="1" t="s">
        <v>22</v>
      </c>
      <c r="N141" s="1" t="s">
        <v>401</v>
      </c>
      <c r="O141" s="3">
        <v>36165000000000</v>
      </c>
      <c r="P141" s="1">
        <v>10231</v>
      </c>
      <c r="Q141" s="1">
        <v>73</v>
      </c>
      <c r="R141" s="1">
        <v>569</v>
      </c>
      <c r="S141" s="39">
        <v>0</v>
      </c>
      <c r="T141" s="39">
        <v>5.2824074074074067E-3</v>
      </c>
      <c r="U141" s="1">
        <v>7.12</v>
      </c>
      <c r="V141" s="1" t="s">
        <v>738</v>
      </c>
      <c r="W141" s="39">
        <v>0</v>
      </c>
      <c r="X141" s="2">
        <v>42372</v>
      </c>
      <c r="Y141" s="1">
        <v>250.36</v>
      </c>
      <c r="Z141" s="1" t="s">
        <v>729</v>
      </c>
      <c r="AA141" s="1" t="s">
        <v>736</v>
      </c>
      <c r="AB141" s="1" t="s">
        <v>731</v>
      </c>
      <c r="AC141" s="1" t="s">
        <v>741</v>
      </c>
      <c r="AD141" s="1" t="s">
        <v>746</v>
      </c>
      <c r="AE141" s="1">
        <v>0</v>
      </c>
      <c r="AF141" s="1">
        <v>0</v>
      </c>
      <c r="AG141" s="1">
        <v>0</v>
      </c>
      <c r="AH141" s="1">
        <v>0</v>
      </c>
      <c r="AI141" s="1">
        <v>0</v>
      </c>
      <c r="AJ141" s="1">
        <v>0</v>
      </c>
      <c r="AK141" s="1">
        <v>0</v>
      </c>
      <c r="AL141" s="1">
        <v>0</v>
      </c>
      <c r="AM141" s="1">
        <v>0</v>
      </c>
      <c r="AN141" s="1">
        <v>1</v>
      </c>
      <c r="AO141" s="1">
        <v>0</v>
      </c>
      <c r="AP141" s="1">
        <v>0</v>
      </c>
      <c r="AQ141" s="1">
        <v>0</v>
      </c>
      <c r="AR141" s="1">
        <v>0</v>
      </c>
      <c r="AS141" s="1">
        <v>0</v>
      </c>
      <c r="AT141" s="1">
        <v>1</v>
      </c>
      <c r="AU141" s="1">
        <v>0</v>
      </c>
      <c r="AV141" s="1">
        <v>1</v>
      </c>
      <c r="AW141" s="1">
        <v>0</v>
      </c>
      <c r="AX141" s="1">
        <v>0</v>
      </c>
      <c r="AY141" s="1">
        <v>0</v>
      </c>
      <c r="AZ141" s="1">
        <v>1</v>
      </c>
      <c r="BA141" s="1">
        <v>0</v>
      </c>
      <c r="BB141" s="1">
        <v>0</v>
      </c>
      <c r="BC141" s="1">
        <v>0</v>
      </c>
      <c r="BD141" s="1">
        <v>0</v>
      </c>
      <c r="BE141" s="1">
        <v>0</v>
      </c>
      <c r="BF141" s="1">
        <v>1</v>
      </c>
      <c r="BG141" s="1">
        <v>0</v>
      </c>
      <c r="BH141" s="1">
        <f>SUM(Sdata10[[#This Row],[Baby Food]:[Spices]])</f>
        <v>5</v>
      </c>
    </row>
    <row r="142" spans="1:60" x14ac:dyDescent="0.35">
      <c r="A142" s="1" t="s">
        <v>377</v>
      </c>
      <c r="B142" s="1" t="s">
        <v>396</v>
      </c>
      <c r="C142" s="1" t="s">
        <v>81</v>
      </c>
      <c r="D142" s="1" t="s">
        <v>397</v>
      </c>
      <c r="E142" s="1" t="s">
        <v>398</v>
      </c>
      <c r="F142" s="1" t="s">
        <v>152</v>
      </c>
      <c r="G142" s="1" t="s">
        <v>72</v>
      </c>
      <c r="H142" s="1">
        <v>21202</v>
      </c>
      <c r="I142" s="1" t="s">
        <v>818</v>
      </c>
      <c r="J142" s="1" t="s">
        <v>399</v>
      </c>
      <c r="K142" s="1" t="s">
        <v>123</v>
      </c>
      <c r="L142" s="1" t="s">
        <v>400</v>
      </c>
      <c r="M142" s="1" t="s">
        <v>22</v>
      </c>
      <c r="N142" s="1" t="s">
        <v>401</v>
      </c>
      <c r="O142" s="3">
        <v>36774400000000</v>
      </c>
      <c r="P142" s="1">
        <v>10231</v>
      </c>
      <c r="Q142" s="1">
        <v>73</v>
      </c>
      <c r="R142" s="1">
        <v>1479</v>
      </c>
      <c r="S142" s="39">
        <v>3.2928240740740737E-2</v>
      </c>
      <c r="T142" s="39">
        <v>3.2932870370370369E-2</v>
      </c>
      <c r="U142" s="1">
        <v>13.7</v>
      </c>
      <c r="V142" s="1" t="s">
        <v>783</v>
      </c>
      <c r="W142" s="39">
        <v>3.2928240740740737E-2</v>
      </c>
      <c r="X142" s="2">
        <v>42498</v>
      </c>
      <c r="Y142" s="1">
        <v>181.03</v>
      </c>
      <c r="Z142" s="1" t="s">
        <v>729</v>
      </c>
      <c r="AA142" s="1" t="s">
        <v>736</v>
      </c>
      <c r="AB142" s="1" t="s">
        <v>731</v>
      </c>
      <c r="AC142" s="1" t="s">
        <v>741</v>
      </c>
      <c r="AD142" s="1" t="s">
        <v>746</v>
      </c>
      <c r="AE142" s="1">
        <v>0</v>
      </c>
      <c r="AF142" s="1">
        <v>1</v>
      </c>
      <c r="AG142" s="1">
        <v>0</v>
      </c>
      <c r="AH142" s="1">
        <v>0</v>
      </c>
      <c r="AI142" s="1">
        <v>0</v>
      </c>
      <c r="AJ142" s="1">
        <v>0</v>
      </c>
      <c r="AK142" s="1">
        <v>0</v>
      </c>
      <c r="AL142" s="1">
        <v>0</v>
      </c>
      <c r="AM142" s="1">
        <v>1</v>
      </c>
      <c r="AN142" s="1">
        <v>1</v>
      </c>
      <c r="AO142" s="1">
        <v>0</v>
      </c>
      <c r="AP142" s="1">
        <v>0</v>
      </c>
      <c r="AQ142" s="1">
        <v>0</v>
      </c>
      <c r="AR142" s="1">
        <v>0</v>
      </c>
      <c r="AS142" s="1">
        <v>0</v>
      </c>
      <c r="AT142" s="1">
        <v>0</v>
      </c>
      <c r="AU142" s="1">
        <v>0</v>
      </c>
      <c r="AV142" s="1">
        <v>1</v>
      </c>
      <c r="AW142" s="1">
        <v>0</v>
      </c>
      <c r="AX142" s="1">
        <v>0</v>
      </c>
      <c r="AY142" s="1">
        <v>0</v>
      </c>
      <c r="AZ142" s="1">
        <v>1</v>
      </c>
      <c r="BA142" s="1">
        <v>0</v>
      </c>
      <c r="BB142" s="1">
        <v>0</v>
      </c>
      <c r="BC142" s="1">
        <v>0</v>
      </c>
      <c r="BD142" s="1">
        <v>1</v>
      </c>
      <c r="BE142" s="1">
        <v>0</v>
      </c>
      <c r="BF142" s="1">
        <v>1</v>
      </c>
      <c r="BG142" s="1">
        <v>0</v>
      </c>
      <c r="BH142" s="1">
        <f>SUM(Sdata10[[#This Row],[Baby Food]:[Spices]])</f>
        <v>7</v>
      </c>
    </row>
    <row r="143" spans="1:60" x14ac:dyDescent="0.35">
      <c r="A143" s="1" t="s">
        <v>402</v>
      </c>
      <c r="B143" s="1" t="s">
        <v>403</v>
      </c>
      <c r="C143" s="1" t="s">
        <v>81</v>
      </c>
      <c r="D143" s="1" t="s">
        <v>404</v>
      </c>
      <c r="E143" s="1" t="s">
        <v>398</v>
      </c>
      <c r="F143" s="1" t="s">
        <v>152</v>
      </c>
      <c r="G143" s="1" t="s">
        <v>72</v>
      </c>
      <c r="H143" s="1">
        <v>21201</v>
      </c>
      <c r="I143" s="1" t="s">
        <v>405</v>
      </c>
      <c r="J143" s="1" t="s">
        <v>406</v>
      </c>
      <c r="K143" s="1" t="s">
        <v>123</v>
      </c>
      <c r="L143" s="1" t="s">
        <v>116</v>
      </c>
      <c r="M143" s="1" t="s">
        <v>54</v>
      </c>
      <c r="N143" s="1" t="s">
        <v>407</v>
      </c>
      <c r="O143" s="3">
        <v>36810400000000</v>
      </c>
      <c r="P143" s="1">
        <v>10235</v>
      </c>
      <c r="Q143" s="1" t="s">
        <v>739</v>
      </c>
      <c r="R143" s="1">
        <v>1511</v>
      </c>
      <c r="S143" s="39">
        <v>0</v>
      </c>
      <c r="T143" s="39">
        <v>1.9393518518518518E-2</v>
      </c>
      <c r="U143" s="1">
        <v>33.85</v>
      </c>
      <c r="V143" s="1" t="s">
        <v>114</v>
      </c>
      <c r="W143" s="39">
        <v>0</v>
      </c>
      <c r="X143" s="2">
        <v>42652</v>
      </c>
      <c r="Y143" s="1">
        <v>31.51</v>
      </c>
      <c r="Z143" s="1" t="s">
        <v>729</v>
      </c>
      <c r="AA143" s="1" t="s">
        <v>730</v>
      </c>
      <c r="AB143" s="1" t="s">
        <v>745</v>
      </c>
      <c r="AC143" s="1" t="s">
        <v>737</v>
      </c>
      <c r="AD143" s="1" t="s">
        <v>742</v>
      </c>
      <c r="AE143" s="1">
        <v>0</v>
      </c>
      <c r="AF143" s="1">
        <v>0</v>
      </c>
      <c r="AG143" s="1">
        <v>0</v>
      </c>
      <c r="AH143" s="1">
        <v>0</v>
      </c>
      <c r="AI143" s="1">
        <v>0</v>
      </c>
      <c r="AJ143" s="1">
        <v>0</v>
      </c>
      <c r="AK143" s="1">
        <v>0</v>
      </c>
      <c r="AL143" s="1">
        <v>0</v>
      </c>
      <c r="AM143" s="1">
        <v>0</v>
      </c>
      <c r="AN143" s="1">
        <v>0</v>
      </c>
      <c r="AO143" s="1">
        <v>1</v>
      </c>
      <c r="AP143" s="1">
        <v>0</v>
      </c>
      <c r="AQ143" s="1">
        <v>1</v>
      </c>
      <c r="AR143" s="1">
        <v>1</v>
      </c>
      <c r="AS143" s="1">
        <v>0</v>
      </c>
      <c r="AT143" s="1">
        <v>0</v>
      </c>
      <c r="AU143" s="1">
        <v>1</v>
      </c>
      <c r="AV143" s="1">
        <v>0</v>
      </c>
      <c r="AW143" s="1">
        <v>0</v>
      </c>
      <c r="AX143" s="1">
        <v>0</v>
      </c>
      <c r="AY143" s="1">
        <v>1</v>
      </c>
      <c r="AZ143" s="1">
        <v>0</v>
      </c>
      <c r="BA143" s="1">
        <v>0</v>
      </c>
      <c r="BB143" s="1">
        <v>0</v>
      </c>
      <c r="BC143" s="1">
        <v>0</v>
      </c>
      <c r="BD143" s="1">
        <v>0</v>
      </c>
      <c r="BE143" s="1">
        <v>0</v>
      </c>
      <c r="BF143" s="1">
        <v>0</v>
      </c>
      <c r="BG143" s="1">
        <v>0</v>
      </c>
      <c r="BH143" s="1">
        <f>SUM(Sdata10[[#This Row],[Baby Food]:[Spices]])</f>
        <v>5</v>
      </c>
    </row>
    <row r="144" spans="1:60" x14ac:dyDescent="0.35">
      <c r="A144" s="1" t="s">
        <v>402</v>
      </c>
      <c r="B144" s="1" t="s">
        <v>403</v>
      </c>
      <c r="C144" s="1" t="s">
        <v>81</v>
      </c>
      <c r="D144" s="1" t="s">
        <v>404</v>
      </c>
      <c r="E144" s="1" t="s">
        <v>398</v>
      </c>
      <c r="F144" s="1" t="s">
        <v>152</v>
      </c>
      <c r="G144" s="1" t="s">
        <v>72</v>
      </c>
      <c r="H144" s="1">
        <v>21201</v>
      </c>
      <c r="I144" s="1" t="s">
        <v>405</v>
      </c>
      <c r="J144" s="1" t="s">
        <v>406</v>
      </c>
      <c r="K144" s="1" t="s">
        <v>123</v>
      </c>
      <c r="L144" s="1" t="s">
        <v>116</v>
      </c>
      <c r="M144" s="1" t="s">
        <v>54</v>
      </c>
      <c r="N144" s="1" t="s">
        <v>407</v>
      </c>
      <c r="O144" s="3">
        <v>36432000000000</v>
      </c>
      <c r="P144" s="1">
        <v>10235</v>
      </c>
      <c r="Q144" s="1" t="s">
        <v>739</v>
      </c>
      <c r="R144" s="1">
        <v>4669</v>
      </c>
      <c r="S144" s="39">
        <v>0</v>
      </c>
      <c r="T144" s="39">
        <v>3.5241898148148147E-2</v>
      </c>
      <c r="U144" s="1">
        <v>18.45</v>
      </c>
      <c r="V144" s="1" t="s">
        <v>298</v>
      </c>
      <c r="W144" s="39">
        <v>0</v>
      </c>
      <c r="X144" s="2">
        <v>42650</v>
      </c>
      <c r="Y144" s="1">
        <v>48.23</v>
      </c>
      <c r="Z144" s="1" t="s">
        <v>729</v>
      </c>
      <c r="AA144" s="1" t="s">
        <v>736</v>
      </c>
      <c r="AB144" s="1" t="s">
        <v>745</v>
      </c>
      <c r="AC144" s="1" t="s">
        <v>737</v>
      </c>
      <c r="AD144" s="1" t="s">
        <v>742</v>
      </c>
      <c r="AE144" s="1">
        <v>0</v>
      </c>
      <c r="AF144" s="1">
        <v>0</v>
      </c>
      <c r="AG144" s="1">
        <v>0</v>
      </c>
      <c r="AH144" s="1">
        <v>0</v>
      </c>
      <c r="AI144" s="1">
        <v>0</v>
      </c>
      <c r="AJ144" s="1">
        <v>0</v>
      </c>
      <c r="AK144" s="1">
        <v>0</v>
      </c>
      <c r="AL144" s="1">
        <v>0</v>
      </c>
      <c r="AM144" s="1">
        <v>0</v>
      </c>
      <c r="AN144" s="1">
        <v>0</v>
      </c>
      <c r="AO144" s="1">
        <v>1</v>
      </c>
      <c r="AP144" s="1">
        <v>0</v>
      </c>
      <c r="AQ144" s="1">
        <v>0</v>
      </c>
      <c r="AR144" s="1">
        <v>0</v>
      </c>
      <c r="AS144" s="1">
        <v>0</v>
      </c>
      <c r="AT144" s="1">
        <v>0</v>
      </c>
      <c r="AU144" s="1">
        <v>0</v>
      </c>
      <c r="AV144" s="1">
        <v>0</v>
      </c>
      <c r="AW144" s="1">
        <v>0</v>
      </c>
      <c r="AX144" s="1">
        <v>0</v>
      </c>
      <c r="AY144" s="1">
        <v>0</v>
      </c>
      <c r="AZ144" s="1">
        <v>0</v>
      </c>
      <c r="BA144" s="1">
        <v>0</v>
      </c>
      <c r="BB144" s="1">
        <v>0</v>
      </c>
      <c r="BC144" s="1">
        <v>0</v>
      </c>
      <c r="BD144" s="1">
        <v>0</v>
      </c>
      <c r="BE144" s="1">
        <v>0</v>
      </c>
      <c r="BF144" s="1">
        <v>0</v>
      </c>
      <c r="BG144" s="1">
        <v>0</v>
      </c>
      <c r="BH144" s="1">
        <f>SUM(Sdata10[[#This Row],[Baby Food]:[Spices]])</f>
        <v>1</v>
      </c>
    </row>
    <row r="145" spans="1:60" x14ac:dyDescent="0.35">
      <c r="A145" s="1" t="s">
        <v>408</v>
      </c>
      <c r="B145" s="1" t="s">
        <v>819</v>
      </c>
      <c r="C145" s="1" t="s">
        <v>81</v>
      </c>
      <c r="D145" s="1" t="s">
        <v>409</v>
      </c>
      <c r="E145" s="1" t="s">
        <v>410</v>
      </c>
      <c r="F145" s="1" t="s">
        <v>263</v>
      </c>
      <c r="G145" s="1" t="s">
        <v>205</v>
      </c>
      <c r="H145" s="1">
        <v>2486</v>
      </c>
      <c r="I145" s="1" t="s">
        <v>820</v>
      </c>
      <c r="J145" s="1" t="s">
        <v>411</v>
      </c>
      <c r="K145" s="1" t="s">
        <v>25</v>
      </c>
      <c r="L145" s="1" t="s">
        <v>210</v>
      </c>
      <c r="M145" s="1" t="s">
        <v>54</v>
      </c>
      <c r="N145" s="1" t="s">
        <v>412</v>
      </c>
      <c r="O145" s="3">
        <v>5167670000000000</v>
      </c>
      <c r="P145" s="1">
        <v>10239</v>
      </c>
      <c r="Q145" s="1">
        <v>42</v>
      </c>
      <c r="R145" s="1">
        <v>5977</v>
      </c>
      <c r="S145" s="39">
        <v>0</v>
      </c>
      <c r="T145" s="39">
        <v>2.5519675925925925E-2</v>
      </c>
      <c r="U145" s="1">
        <v>9.51</v>
      </c>
      <c r="V145" s="1" t="s">
        <v>803</v>
      </c>
      <c r="W145" s="39">
        <v>0</v>
      </c>
      <c r="X145" s="2">
        <v>42571</v>
      </c>
      <c r="Y145" s="1">
        <v>32.99</v>
      </c>
      <c r="Z145" s="1" t="s">
        <v>729</v>
      </c>
      <c r="AA145" s="1" t="s">
        <v>730</v>
      </c>
      <c r="AB145" s="1" t="s">
        <v>745</v>
      </c>
      <c r="AC145" s="1" t="s">
        <v>737</v>
      </c>
      <c r="AD145" s="1" t="s">
        <v>757</v>
      </c>
      <c r="AE145" s="1">
        <v>0</v>
      </c>
      <c r="AF145" s="1">
        <v>0</v>
      </c>
      <c r="AG145" s="1">
        <v>0</v>
      </c>
      <c r="AH145" s="1">
        <v>0</v>
      </c>
      <c r="AI145" s="1">
        <v>0</v>
      </c>
      <c r="AJ145" s="1">
        <v>0</v>
      </c>
      <c r="AK145" s="1">
        <v>0</v>
      </c>
      <c r="AL145" s="1">
        <v>0</v>
      </c>
      <c r="AM145" s="1">
        <v>0</v>
      </c>
      <c r="AN145" s="1">
        <v>0</v>
      </c>
      <c r="AO145" s="1">
        <v>1</v>
      </c>
      <c r="AP145" s="1">
        <v>0</v>
      </c>
      <c r="AQ145" s="1">
        <v>1</v>
      </c>
      <c r="AR145" s="1">
        <v>0</v>
      </c>
      <c r="AS145" s="1">
        <v>0</v>
      </c>
      <c r="AT145" s="1">
        <v>0</v>
      </c>
      <c r="AU145" s="1">
        <v>1</v>
      </c>
      <c r="AV145" s="1">
        <v>0</v>
      </c>
      <c r="AW145" s="1">
        <v>0</v>
      </c>
      <c r="AX145" s="1">
        <v>0</v>
      </c>
      <c r="AY145" s="1">
        <v>1</v>
      </c>
      <c r="AZ145" s="1">
        <v>0</v>
      </c>
      <c r="BA145" s="1">
        <v>0</v>
      </c>
      <c r="BB145" s="1">
        <v>0</v>
      </c>
      <c r="BC145" s="1">
        <v>0</v>
      </c>
      <c r="BD145" s="1">
        <v>0</v>
      </c>
      <c r="BE145" s="1">
        <v>0</v>
      </c>
      <c r="BF145" s="1">
        <v>0</v>
      </c>
      <c r="BG145" s="1">
        <v>0</v>
      </c>
      <c r="BH145" s="1">
        <f>SUM(Sdata10[[#This Row],[Baby Food]:[Spices]])</f>
        <v>4</v>
      </c>
    </row>
    <row r="146" spans="1:60" x14ac:dyDescent="0.35">
      <c r="A146" s="1" t="s">
        <v>413</v>
      </c>
      <c r="B146" s="1" t="s">
        <v>414</v>
      </c>
      <c r="C146" s="1" t="s">
        <v>81</v>
      </c>
      <c r="D146" s="1" t="s">
        <v>415</v>
      </c>
      <c r="E146" s="1" t="s">
        <v>416</v>
      </c>
      <c r="F146" s="1" t="s">
        <v>417</v>
      </c>
      <c r="G146" s="1" t="s">
        <v>72</v>
      </c>
      <c r="H146" s="1">
        <v>29812</v>
      </c>
      <c r="I146" s="1" t="s">
        <v>418</v>
      </c>
      <c r="J146" s="1" t="s">
        <v>419</v>
      </c>
      <c r="K146" s="1" t="s">
        <v>38</v>
      </c>
      <c r="L146" s="1" t="s">
        <v>157</v>
      </c>
      <c r="M146" s="1" t="s">
        <v>163</v>
      </c>
      <c r="N146" s="1">
        <v>391138112</v>
      </c>
      <c r="O146" s="3">
        <v>4770340000000000</v>
      </c>
      <c r="P146" s="1">
        <v>10243</v>
      </c>
      <c r="Q146" s="1">
        <v>48</v>
      </c>
      <c r="R146" s="1">
        <v>8013</v>
      </c>
      <c r="S146" s="39">
        <v>0</v>
      </c>
      <c r="T146" s="39">
        <v>1.5701388888888886E-2</v>
      </c>
      <c r="U146" s="1">
        <v>2.87</v>
      </c>
      <c r="V146" s="1" t="s">
        <v>250</v>
      </c>
      <c r="W146" s="39">
        <v>0</v>
      </c>
      <c r="X146" s="2">
        <v>42617</v>
      </c>
      <c r="Y146" s="1">
        <v>41.89</v>
      </c>
      <c r="Z146" s="1" t="s">
        <v>751</v>
      </c>
      <c r="AA146" s="1" t="s">
        <v>730</v>
      </c>
      <c r="AB146" s="1" t="s">
        <v>745</v>
      </c>
      <c r="AC146" s="1" t="s">
        <v>737</v>
      </c>
      <c r="AD146" s="1" t="s">
        <v>757</v>
      </c>
      <c r="AE146" s="1">
        <v>0</v>
      </c>
      <c r="AF146" s="1">
        <v>0</v>
      </c>
      <c r="AG146" s="1">
        <v>0</v>
      </c>
      <c r="AH146" s="1">
        <v>0</v>
      </c>
      <c r="AI146" s="1">
        <v>0</v>
      </c>
      <c r="AJ146" s="1">
        <v>0</v>
      </c>
      <c r="AK146" s="1">
        <v>0</v>
      </c>
      <c r="AL146" s="1">
        <v>0</v>
      </c>
      <c r="AM146" s="1">
        <v>0</v>
      </c>
      <c r="AN146" s="1">
        <v>0</v>
      </c>
      <c r="AO146" s="1">
        <v>0</v>
      </c>
      <c r="AP146" s="1">
        <v>0</v>
      </c>
      <c r="AQ146" s="1">
        <v>0</v>
      </c>
      <c r="AR146" s="1">
        <v>0</v>
      </c>
      <c r="AS146" s="1">
        <v>0</v>
      </c>
      <c r="AT146" s="1">
        <v>0</v>
      </c>
      <c r="AU146" s="1">
        <v>0</v>
      </c>
      <c r="AV146" s="1">
        <v>0</v>
      </c>
      <c r="AW146" s="1">
        <v>0</v>
      </c>
      <c r="AX146" s="1">
        <v>0</v>
      </c>
      <c r="AY146" s="1">
        <v>1</v>
      </c>
      <c r="AZ146" s="1">
        <v>0</v>
      </c>
      <c r="BA146" s="1">
        <v>0</v>
      </c>
      <c r="BB146" s="1">
        <v>0</v>
      </c>
      <c r="BC146" s="1">
        <v>0</v>
      </c>
      <c r="BD146" s="1">
        <v>0</v>
      </c>
      <c r="BE146" s="1">
        <v>0</v>
      </c>
      <c r="BF146" s="1">
        <v>0</v>
      </c>
      <c r="BG146" s="1">
        <v>0</v>
      </c>
      <c r="BH146" s="1">
        <f>SUM(Sdata10[[#This Row],[Baby Food]:[Spices]])</f>
        <v>1</v>
      </c>
    </row>
    <row r="147" spans="1:60" x14ac:dyDescent="0.35">
      <c r="A147" s="1" t="s">
        <v>67</v>
      </c>
      <c r="B147" s="1" t="s">
        <v>420</v>
      </c>
      <c r="C147" s="1" t="s">
        <v>18</v>
      </c>
      <c r="D147" s="1" t="s">
        <v>421</v>
      </c>
      <c r="E147" s="1" t="s">
        <v>422</v>
      </c>
      <c r="F147" s="1"/>
      <c r="G147" s="1" t="s">
        <v>35</v>
      </c>
      <c r="H147" s="1">
        <v>22885</v>
      </c>
      <c r="I147" s="1" t="s">
        <v>423</v>
      </c>
      <c r="J147" s="1" t="s">
        <v>424</v>
      </c>
      <c r="K147" s="1" t="s">
        <v>57</v>
      </c>
      <c r="L147" s="1" t="s">
        <v>114</v>
      </c>
      <c r="M147" s="1" t="s">
        <v>27</v>
      </c>
      <c r="N147" s="1">
        <v>441590001</v>
      </c>
      <c r="O147" s="3">
        <v>6011000000000000</v>
      </c>
      <c r="P147" s="1">
        <v>10247</v>
      </c>
      <c r="Q147" s="1">
        <v>40</v>
      </c>
      <c r="R147" s="1">
        <v>1401</v>
      </c>
      <c r="S147" s="39">
        <v>0</v>
      </c>
      <c r="T147" s="39">
        <v>1.9386574074074073E-2</v>
      </c>
      <c r="U147" s="1">
        <v>8.15</v>
      </c>
      <c r="V147" s="1" t="s">
        <v>167</v>
      </c>
      <c r="W147" s="39">
        <v>0</v>
      </c>
      <c r="X147" s="2">
        <v>42651</v>
      </c>
      <c r="Y147" s="1">
        <v>100.5</v>
      </c>
      <c r="Z147" s="1" t="s">
        <v>734</v>
      </c>
      <c r="AA147" s="1" t="s">
        <v>730</v>
      </c>
      <c r="AB147" s="1" t="s">
        <v>745</v>
      </c>
      <c r="AC147" s="1" t="s">
        <v>737</v>
      </c>
      <c r="AD147" s="1" t="s">
        <v>733</v>
      </c>
      <c r="AE147" s="1">
        <v>0</v>
      </c>
      <c r="AF147" s="1">
        <v>0</v>
      </c>
      <c r="AG147" s="1">
        <v>0</v>
      </c>
      <c r="AH147" s="1">
        <v>0</v>
      </c>
      <c r="AI147" s="1">
        <v>0</v>
      </c>
      <c r="AJ147" s="1">
        <v>0</v>
      </c>
      <c r="AK147" s="1">
        <v>0</v>
      </c>
      <c r="AL147" s="1">
        <v>0</v>
      </c>
      <c r="AM147" s="1">
        <v>0</v>
      </c>
      <c r="AN147" s="1">
        <v>0</v>
      </c>
      <c r="AO147" s="1">
        <v>1</v>
      </c>
      <c r="AP147" s="1">
        <v>0</v>
      </c>
      <c r="AQ147" s="1">
        <v>1</v>
      </c>
      <c r="AR147" s="1">
        <v>0</v>
      </c>
      <c r="AS147" s="1">
        <v>0</v>
      </c>
      <c r="AT147" s="1">
        <v>0</v>
      </c>
      <c r="AU147" s="1">
        <v>1</v>
      </c>
      <c r="AV147" s="1">
        <v>0</v>
      </c>
      <c r="AW147" s="1">
        <v>0</v>
      </c>
      <c r="AX147" s="1">
        <v>0</v>
      </c>
      <c r="AY147" s="1">
        <v>1</v>
      </c>
      <c r="AZ147" s="1">
        <v>0</v>
      </c>
      <c r="BA147" s="1">
        <v>0</v>
      </c>
      <c r="BB147" s="1">
        <v>0</v>
      </c>
      <c r="BC147" s="1">
        <v>0</v>
      </c>
      <c r="BD147" s="1">
        <v>0</v>
      </c>
      <c r="BE147" s="1">
        <v>0</v>
      </c>
      <c r="BF147" s="1">
        <v>0</v>
      </c>
      <c r="BG147" s="1">
        <v>0</v>
      </c>
      <c r="BH147" s="1">
        <f>SUM(Sdata10[[#This Row],[Baby Food]:[Spices]])</f>
        <v>4</v>
      </c>
    </row>
    <row r="148" spans="1:60" x14ac:dyDescent="0.35">
      <c r="A148" s="1" t="s">
        <v>425</v>
      </c>
      <c r="B148" s="1" t="s">
        <v>426</v>
      </c>
      <c r="C148" s="1" t="s">
        <v>18</v>
      </c>
      <c r="D148" s="1" t="s">
        <v>427</v>
      </c>
      <c r="E148" s="1" t="s">
        <v>428</v>
      </c>
      <c r="F148" s="1" t="s">
        <v>429</v>
      </c>
      <c r="G148" s="1" t="s">
        <v>22</v>
      </c>
      <c r="H148" s="1">
        <v>7020</v>
      </c>
      <c r="I148" s="1" t="s">
        <v>821</v>
      </c>
      <c r="J148" s="1" t="s">
        <v>430</v>
      </c>
      <c r="K148" s="1" t="s">
        <v>38</v>
      </c>
      <c r="L148" s="1" t="s">
        <v>29</v>
      </c>
      <c r="M148" s="1" t="s">
        <v>296</v>
      </c>
      <c r="N148" s="1" t="s">
        <v>431</v>
      </c>
      <c r="O148" s="3">
        <v>4907840000000000</v>
      </c>
      <c r="P148" s="1">
        <v>10251</v>
      </c>
      <c r="Q148" s="1">
        <v>52</v>
      </c>
      <c r="R148" s="1">
        <v>4555</v>
      </c>
      <c r="S148" s="39">
        <v>0</v>
      </c>
      <c r="T148" s="39">
        <v>1.7784722222222223E-2</v>
      </c>
      <c r="U148" s="1">
        <v>12</v>
      </c>
      <c r="V148" s="1" t="s">
        <v>769</v>
      </c>
      <c r="W148" s="39">
        <v>0</v>
      </c>
      <c r="X148" s="2">
        <v>42459</v>
      </c>
      <c r="Y148" s="1">
        <v>50.43</v>
      </c>
      <c r="Z148" s="1" t="s">
        <v>729</v>
      </c>
      <c r="AA148" s="1" t="s">
        <v>730</v>
      </c>
      <c r="AB148" s="1" t="s">
        <v>745</v>
      </c>
      <c r="AC148" s="1" t="s">
        <v>737</v>
      </c>
      <c r="AD148" s="1" t="s">
        <v>746</v>
      </c>
      <c r="AE148" s="1">
        <v>0</v>
      </c>
      <c r="AF148" s="1">
        <v>0</v>
      </c>
      <c r="AG148" s="1">
        <v>0</v>
      </c>
      <c r="AH148" s="1">
        <v>0</v>
      </c>
      <c r="AI148" s="1">
        <v>0</v>
      </c>
      <c r="AJ148" s="1">
        <v>0</v>
      </c>
      <c r="AK148" s="1">
        <v>0</v>
      </c>
      <c r="AL148" s="1">
        <v>0</v>
      </c>
      <c r="AM148" s="1">
        <v>0</v>
      </c>
      <c r="AN148" s="1">
        <v>0</v>
      </c>
      <c r="AO148" s="1">
        <v>1</v>
      </c>
      <c r="AP148" s="1">
        <v>0</v>
      </c>
      <c r="AQ148" s="1">
        <v>1</v>
      </c>
      <c r="AR148" s="1">
        <v>1</v>
      </c>
      <c r="AS148" s="1">
        <v>0</v>
      </c>
      <c r="AT148" s="1">
        <v>0</v>
      </c>
      <c r="AU148" s="1">
        <v>1</v>
      </c>
      <c r="AV148" s="1">
        <v>0</v>
      </c>
      <c r="AW148" s="1">
        <v>0</v>
      </c>
      <c r="AX148" s="1">
        <v>0</v>
      </c>
      <c r="AY148" s="1">
        <v>1</v>
      </c>
      <c r="AZ148" s="1">
        <v>0</v>
      </c>
      <c r="BA148" s="1">
        <v>0</v>
      </c>
      <c r="BB148" s="1">
        <v>0</v>
      </c>
      <c r="BC148" s="1">
        <v>0</v>
      </c>
      <c r="BD148" s="1">
        <v>0</v>
      </c>
      <c r="BE148" s="1">
        <v>0</v>
      </c>
      <c r="BF148" s="1">
        <v>0</v>
      </c>
      <c r="BG148" s="1">
        <v>0</v>
      </c>
      <c r="BH148" s="1">
        <f>SUM(Sdata10[[#This Row],[Baby Food]:[Spices]])</f>
        <v>5</v>
      </c>
    </row>
    <row r="149" spans="1:60" x14ac:dyDescent="0.35">
      <c r="A149" s="1" t="s">
        <v>425</v>
      </c>
      <c r="B149" s="1" t="s">
        <v>426</v>
      </c>
      <c r="C149" s="1" t="s">
        <v>18</v>
      </c>
      <c r="D149" s="1" t="s">
        <v>427</v>
      </c>
      <c r="E149" s="1" t="s">
        <v>822</v>
      </c>
      <c r="F149" s="1" t="s">
        <v>429</v>
      </c>
      <c r="G149" s="1" t="s">
        <v>22</v>
      </c>
      <c r="H149" s="1">
        <v>7020</v>
      </c>
      <c r="I149" s="1" t="s">
        <v>821</v>
      </c>
      <c r="J149" s="1" t="s">
        <v>430</v>
      </c>
      <c r="K149" s="1" t="s">
        <v>38</v>
      </c>
      <c r="L149" s="1" t="s">
        <v>29</v>
      </c>
      <c r="M149" s="1" t="s">
        <v>296</v>
      </c>
      <c r="N149" s="1" t="s">
        <v>431</v>
      </c>
      <c r="O149" s="3">
        <v>4902780000000000</v>
      </c>
      <c r="P149" s="1">
        <v>10251</v>
      </c>
      <c r="Q149" s="1">
        <v>52</v>
      </c>
      <c r="R149" s="1">
        <v>6092</v>
      </c>
      <c r="S149" s="39">
        <v>0</v>
      </c>
      <c r="T149" s="39">
        <v>2.3803240740740739E-2</v>
      </c>
      <c r="U149" s="1">
        <v>22.5</v>
      </c>
      <c r="V149" s="1" t="s">
        <v>774</v>
      </c>
      <c r="W149" s="39">
        <v>0</v>
      </c>
      <c r="X149" s="2">
        <v>42622</v>
      </c>
      <c r="Y149" s="1">
        <v>39</v>
      </c>
      <c r="Z149" s="1" t="s">
        <v>729</v>
      </c>
      <c r="AA149" s="1" t="s">
        <v>730</v>
      </c>
      <c r="AB149" s="1" t="s">
        <v>745</v>
      </c>
      <c r="AC149" s="1" t="s">
        <v>737</v>
      </c>
      <c r="AD149" s="1" t="s">
        <v>746</v>
      </c>
      <c r="AE149" s="1">
        <v>0</v>
      </c>
      <c r="AF149" s="1">
        <v>0</v>
      </c>
      <c r="AG149" s="1">
        <v>0</v>
      </c>
      <c r="AH149" s="1">
        <v>0</v>
      </c>
      <c r="AI149" s="1">
        <v>0</v>
      </c>
      <c r="AJ149" s="1">
        <v>0</v>
      </c>
      <c r="AK149" s="1">
        <v>0</v>
      </c>
      <c r="AL149" s="1">
        <v>0</v>
      </c>
      <c r="AM149" s="1">
        <v>0</v>
      </c>
      <c r="AN149" s="1">
        <v>0</v>
      </c>
      <c r="AO149" s="1">
        <v>0</v>
      </c>
      <c r="AP149" s="1">
        <v>0</v>
      </c>
      <c r="AQ149" s="1">
        <v>0</v>
      </c>
      <c r="AR149" s="1">
        <v>1</v>
      </c>
      <c r="AS149" s="1">
        <v>0</v>
      </c>
      <c r="AT149" s="1">
        <v>0</v>
      </c>
      <c r="AU149" s="1">
        <v>0</v>
      </c>
      <c r="AV149" s="1">
        <v>0</v>
      </c>
      <c r="AW149" s="1">
        <v>0</v>
      </c>
      <c r="AX149" s="1">
        <v>0</v>
      </c>
      <c r="AY149" s="1">
        <v>0</v>
      </c>
      <c r="AZ149" s="1">
        <v>0</v>
      </c>
      <c r="BA149" s="1">
        <v>0</v>
      </c>
      <c r="BB149" s="1">
        <v>0</v>
      </c>
      <c r="BC149" s="1">
        <v>0</v>
      </c>
      <c r="BD149" s="1">
        <v>0</v>
      </c>
      <c r="BE149" s="1">
        <v>0</v>
      </c>
      <c r="BF149" s="1">
        <v>0</v>
      </c>
      <c r="BG149" s="1">
        <v>0</v>
      </c>
      <c r="BH149" s="1">
        <f>SUM(Sdata10[[#This Row],[Baby Food]:[Spices]])</f>
        <v>1</v>
      </c>
    </row>
    <row r="150" spans="1:60" x14ac:dyDescent="0.35">
      <c r="A150" s="1" t="s">
        <v>425</v>
      </c>
      <c r="B150" s="1" t="s">
        <v>426</v>
      </c>
      <c r="C150" s="1" t="s">
        <v>18</v>
      </c>
      <c r="D150" s="1" t="s">
        <v>427</v>
      </c>
      <c r="E150" s="1" t="s">
        <v>822</v>
      </c>
      <c r="F150" s="1" t="s">
        <v>429</v>
      </c>
      <c r="G150" s="1" t="s">
        <v>22</v>
      </c>
      <c r="H150" s="1">
        <v>7020</v>
      </c>
      <c r="I150" s="1" t="s">
        <v>821</v>
      </c>
      <c r="J150" s="1" t="s">
        <v>430</v>
      </c>
      <c r="K150" s="1" t="s">
        <v>38</v>
      </c>
      <c r="L150" s="1" t="s">
        <v>29</v>
      </c>
      <c r="M150" s="1" t="s">
        <v>296</v>
      </c>
      <c r="N150" s="1" t="s">
        <v>431</v>
      </c>
      <c r="O150" s="3">
        <v>4702330000000000</v>
      </c>
      <c r="P150" s="1">
        <v>10251</v>
      </c>
      <c r="Q150" s="1">
        <v>52</v>
      </c>
      <c r="R150" s="1">
        <v>6612</v>
      </c>
      <c r="S150" s="39">
        <v>0</v>
      </c>
      <c r="T150" s="39">
        <v>1.9393518518518518E-2</v>
      </c>
      <c r="U150" s="1">
        <v>13.7</v>
      </c>
      <c r="V150" s="1" t="s">
        <v>193</v>
      </c>
      <c r="W150" s="39">
        <v>0</v>
      </c>
      <c r="X150" s="2">
        <v>42649</v>
      </c>
      <c r="Y150" s="1">
        <v>42.8</v>
      </c>
      <c r="Z150" s="1" t="s">
        <v>729</v>
      </c>
      <c r="AA150" s="1" t="s">
        <v>730</v>
      </c>
      <c r="AB150" s="1" t="s">
        <v>745</v>
      </c>
      <c r="AC150" s="1" t="s">
        <v>737</v>
      </c>
      <c r="AD150" s="1" t="s">
        <v>746</v>
      </c>
      <c r="AE150" s="1">
        <v>0</v>
      </c>
      <c r="AF150" s="1">
        <v>0</v>
      </c>
      <c r="AG150" s="1">
        <v>0</v>
      </c>
      <c r="AH150" s="1">
        <v>0</v>
      </c>
      <c r="AI150" s="1">
        <v>0</v>
      </c>
      <c r="AJ150" s="1">
        <v>0</v>
      </c>
      <c r="AK150" s="1">
        <v>0</v>
      </c>
      <c r="AL150" s="1">
        <v>0</v>
      </c>
      <c r="AM150" s="1">
        <v>0</v>
      </c>
      <c r="AN150" s="1">
        <v>0</v>
      </c>
      <c r="AO150" s="1">
        <v>1</v>
      </c>
      <c r="AP150" s="1">
        <v>0</v>
      </c>
      <c r="AQ150" s="1">
        <v>1</v>
      </c>
      <c r="AR150" s="1">
        <v>1</v>
      </c>
      <c r="AS150" s="1">
        <v>0</v>
      </c>
      <c r="AT150" s="1">
        <v>0</v>
      </c>
      <c r="AU150" s="1">
        <v>1</v>
      </c>
      <c r="AV150" s="1">
        <v>0</v>
      </c>
      <c r="AW150" s="1">
        <v>0</v>
      </c>
      <c r="AX150" s="1">
        <v>0</v>
      </c>
      <c r="AY150" s="1">
        <v>1</v>
      </c>
      <c r="AZ150" s="1">
        <v>0</v>
      </c>
      <c r="BA150" s="1">
        <v>0</v>
      </c>
      <c r="BB150" s="1">
        <v>0</v>
      </c>
      <c r="BC150" s="1">
        <v>0</v>
      </c>
      <c r="BD150" s="1">
        <v>0</v>
      </c>
      <c r="BE150" s="1">
        <v>0</v>
      </c>
      <c r="BF150" s="1">
        <v>0</v>
      </c>
      <c r="BG150" s="1">
        <v>0</v>
      </c>
      <c r="BH150" s="1">
        <f>SUM(Sdata10[[#This Row],[Baby Food]:[Spices]])</f>
        <v>5</v>
      </c>
    </row>
    <row r="151" spans="1:60" x14ac:dyDescent="0.35">
      <c r="A151" s="1" t="s">
        <v>432</v>
      </c>
      <c r="B151" s="1" t="s">
        <v>433</v>
      </c>
      <c r="C151" s="1" t="s">
        <v>18</v>
      </c>
      <c r="D151" s="1" t="s">
        <v>434</v>
      </c>
      <c r="E151" s="1" t="s">
        <v>435</v>
      </c>
      <c r="F151" s="1" t="s">
        <v>138</v>
      </c>
      <c r="G151" s="1" t="s">
        <v>72</v>
      </c>
      <c r="H151" s="1">
        <v>70806</v>
      </c>
      <c r="I151" s="1" t="s">
        <v>436</v>
      </c>
      <c r="J151" s="1" t="s">
        <v>437</v>
      </c>
      <c r="K151" s="1" t="s">
        <v>38</v>
      </c>
      <c r="L151" s="1" t="s">
        <v>438</v>
      </c>
      <c r="M151" s="1" t="s">
        <v>48</v>
      </c>
      <c r="N151" s="3">
        <v>739000000000000</v>
      </c>
      <c r="O151" s="3">
        <v>4784850000000000</v>
      </c>
      <c r="P151" s="1">
        <v>10259</v>
      </c>
      <c r="Q151" s="1">
        <v>24</v>
      </c>
      <c r="R151" s="1">
        <v>1784</v>
      </c>
      <c r="S151" s="39">
        <v>0</v>
      </c>
      <c r="T151" s="39">
        <v>3.3247685185185186E-2</v>
      </c>
      <c r="U151" s="1">
        <v>9.2200000000000006</v>
      </c>
      <c r="V151" s="1" t="s">
        <v>766</v>
      </c>
      <c r="W151" s="39">
        <v>0</v>
      </c>
      <c r="X151" s="2">
        <v>42485</v>
      </c>
      <c r="Y151" s="1">
        <v>288.95</v>
      </c>
      <c r="Z151" s="1" t="s">
        <v>748</v>
      </c>
      <c r="AA151" s="1" t="s">
        <v>730</v>
      </c>
      <c r="AB151" s="1" t="s">
        <v>740</v>
      </c>
      <c r="AC151" s="1" t="s">
        <v>741</v>
      </c>
      <c r="AD151" s="1" t="s">
        <v>733</v>
      </c>
      <c r="AE151" s="1">
        <v>0</v>
      </c>
      <c r="AF151" s="1">
        <v>0</v>
      </c>
      <c r="AG151" s="1">
        <v>0</v>
      </c>
      <c r="AH151" s="1">
        <v>0</v>
      </c>
      <c r="AI151" s="1">
        <v>0</v>
      </c>
      <c r="AJ151" s="1">
        <v>0</v>
      </c>
      <c r="AK151" s="1">
        <v>0</v>
      </c>
      <c r="AL151" s="1">
        <v>0</v>
      </c>
      <c r="AM151" s="1">
        <v>0</v>
      </c>
      <c r="AN151" s="1">
        <v>1</v>
      </c>
      <c r="AO151" s="1">
        <v>0</v>
      </c>
      <c r="AP151" s="1">
        <v>0</v>
      </c>
      <c r="AQ151" s="1">
        <v>0</v>
      </c>
      <c r="AR151" s="1">
        <v>0</v>
      </c>
      <c r="AS151" s="1">
        <v>0</v>
      </c>
      <c r="AT151" s="1">
        <v>1</v>
      </c>
      <c r="AU151" s="1">
        <v>0</v>
      </c>
      <c r="AV151" s="1">
        <v>0</v>
      </c>
      <c r="AW151" s="1">
        <v>1</v>
      </c>
      <c r="AX151" s="1">
        <v>0</v>
      </c>
      <c r="AY151" s="1">
        <v>0</v>
      </c>
      <c r="AZ151" s="1">
        <v>1</v>
      </c>
      <c r="BA151" s="1">
        <v>0</v>
      </c>
      <c r="BB151" s="1">
        <v>0</v>
      </c>
      <c r="BC151" s="1">
        <v>0</v>
      </c>
      <c r="BD151" s="1">
        <v>0</v>
      </c>
      <c r="BE151" s="1">
        <v>0</v>
      </c>
      <c r="BF151" s="1">
        <v>1</v>
      </c>
      <c r="BG151" s="1">
        <v>0</v>
      </c>
      <c r="BH151" s="1">
        <f>SUM(Sdata10[[#This Row],[Baby Food]:[Spices]])</f>
        <v>5</v>
      </c>
    </row>
    <row r="152" spans="1:60" x14ac:dyDescent="0.35">
      <c r="A152" s="1" t="s">
        <v>432</v>
      </c>
      <c r="B152" s="1" t="s">
        <v>433</v>
      </c>
      <c r="C152" s="1" t="s">
        <v>18</v>
      </c>
      <c r="D152" s="1" t="s">
        <v>434</v>
      </c>
      <c r="E152" s="1" t="s">
        <v>435</v>
      </c>
      <c r="F152" s="1" t="s">
        <v>138</v>
      </c>
      <c r="G152" s="1" t="s">
        <v>72</v>
      </c>
      <c r="H152" s="1">
        <v>70806</v>
      </c>
      <c r="I152" s="1" t="s">
        <v>436</v>
      </c>
      <c r="J152" s="1" t="s">
        <v>437</v>
      </c>
      <c r="K152" s="1" t="s">
        <v>38</v>
      </c>
      <c r="L152" s="1" t="s">
        <v>438</v>
      </c>
      <c r="M152" s="1" t="s">
        <v>48</v>
      </c>
      <c r="N152" s="3">
        <v>739000000000000</v>
      </c>
      <c r="O152" s="3">
        <v>4454480000000000</v>
      </c>
      <c r="P152" s="1">
        <v>10259</v>
      </c>
      <c r="Q152" s="1">
        <v>24</v>
      </c>
      <c r="R152" s="1">
        <v>8175</v>
      </c>
      <c r="S152" s="39">
        <v>0</v>
      </c>
      <c r="T152" s="39">
        <v>2.7155092592592592E-2</v>
      </c>
      <c r="U152" s="1">
        <v>6.87</v>
      </c>
      <c r="V152" s="1" t="s">
        <v>823</v>
      </c>
      <c r="W152" s="39">
        <v>0</v>
      </c>
      <c r="X152" s="2">
        <v>42456</v>
      </c>
      <c r="Y152" s="1">
        <v>16.940000000000001</v>
      </c>
      <c r="Z152" s="1" t="s">
        <v>751</v>
      </c>
      <c r="AA152" s="1" t="s">
        <v>730</v>
      </c>
      <c r="AB152" s="1" t="s">
        <v>740</v>
      </c>
      <c r="AC152" s="1" t="s">
        <v>737</v>
      </c>
      <c r="AD152" s="1" t="s">
        <v>733</v>
      </c>
      <c r="AE152" s="1">
        <v>0</v>
      </c>
      <c r="AF152" s="1">
        <v>0</v>
      </c>
      <c r="AG152" s="1">
        <v>0</v>
      </c>
      <c r="AH152" s="1">
        <v>0</v>
      </c>
      <c r="AI152" s="1">
        <v>0</v>
      </c>
      <c r="AJ152" s="1">
        <v>0</v>
      </c>
      <c r="AK152" s="1">
        <v>0</v>
      </c>
      <c r="AL152" s="1">
        <v>0</v>
      </c>
      <c r="AM152" s="1">
        <v>0</v>
      </c>
      <c r="AN152" s="1">
        <v>0</v>
      </c>
      <c r="AO152" s="1">
        <v>1</v>
      </c>
      <c r="AP152" s="1">
        <v>0</v>
      </c>
      <c r="AQ152" s="1">
        <v>1</v>
      </c>
      <c r="AR152" s="1">
        <v>1</v>
      </c>
      <c r="AS152" s="1">
        <v>0</v>
      </c>
      <c r="AT152" s="1">
        <v>0</v>
      </c>
      <c r="AU152" s="1">
        <v>1</v>
      </c>
      <c r="AV152" s="1">
        <v>0</v>
      </c>
      <c r="AW152" s="1">
        <v>0</v>
      </c>
      <c r="AX152" s="1">
        <v>0</v>
      </c>
      <c r="AY152" s="1">
        <v>0</v>
      </c>
      <c r="AZ152" s="1">
        <v>0</v>
      </c>
      <c r="BA152" s="1">
        <v>0</v>
      </c>
      <c r="BB152" s="1">
        <v>0</v>
      </c>
      <c r="BC152" s="1">
        <v>0</v>
      </c>
      <c r="BD152" s="1">
        <v>0</v>
      </c>
      <c r="BE152" s="1">
        <v>0</v>
      </c>
      <c r="BF152" s="1">
        <v>0</v>
      </c>
      <c r="BG152" s="1">
        <v>0</v>
      </c>
      <c r="BH152" s="1">
        <f>SUM(Sdata10[[#This Row],[Baby Food]:[Spices]])</f>
        <v>4</v>
      </c>
    </row>
    <row r="153" spans="1:60" x14ac:dyDescent="0.35">
      <c r="A153" s="1" t="s">
        <v>439</v>
      </c>
      <c r="B153" s="1" t="s">
        <v>43</v>
      </c>
      <c r="C153" s="1" t="s">
        <v>18</v>
      </c>
      <c r="D153" s="1" t="s">
        <v>440</v>
      </c>
      <c r="E153" s="1" t="s">
        <v>441</v>
      </c>
      <c r="F153" s="1"/>
      <c r="G153" s="1" t="s">
        <v>54</v>
      </c>
      <c r="H153" s="1">
        <v>20200</v>
      </c>
      <c r="I153" s="1" t="s">
        <v>442</v>
      </c>
      <c r="J153" s="1" t="s">
        <v>443</v>
      </c>
      <c r="K153" s="1" t="s">
        <v>57</v>
      </c>
      <c r="L153" s="1" t="s">
        <v>187</v>
      </c>
      <c r="M153" s="1" t="s">
        <v>48</v>
      </c>
      <c r="N153" s="3">
        <v>163000000000000</v>
      </c>
      <c r="O153" s="3">
        <v>6011770000000000</v>
      </c>
      <c r="P153" s="1">
        <v>10263</v>
      </c>
      <c r="Q153" s="1">
        <v>69</v>
      </c>
      <c r="R153" s="1">
        <v>6966</v>
      </c>
      <c r="S153" s="39">
        <v>0</v>
      </c>
      <c r="T153" s="39">
        <v>3.3282407407407406E-2</v>
      </c>
      <c r="U153" s="1">
        <v>8.99</v>
      </c>
      <c r="V153" s="1" t="s">
        <v>208</v>
      </c>
      <c r="W153" s="39">
        <v>0</v>
      </c>
      <c r="X153" s="2">
        <v>42489</v>
      </c>
      <c r="Y153" s="1">
        <v>192.48</v>
      </c>
      <c r="Z153" s="1" t="s">
        <v>729</v>
      </c>
      <c r="AA153" s="1" t="s">
        <v>736</v>
      </c>
      <c r="AB153" s="1" t="s">
        <v>731</v>
      </c>
      <c r="AC153" s="1" t="s">
        <v>741</v>
      </c>
      <c r="AD153" s="1" t="s">
        <v>746</v>
      </c>
      <c r="AE153" s="1">
        <v>0</v>
      </c>
      <c r="AF153" s="1">
        <v>0</v>
      </c>
      <c r="AG153" s="1">
        <v>1</v>
      </c>
      <c r="AH153" s="1">
        <v>0</v>
      </c>
      <c r="AI153" s="1">
        <v>0</v>
      </c>
      <c r="AJ153" s="1">
        <v>0</v>
      </c>
      <c r="AK153" s="1">
        <v>0</v>
      </c>
      <c r="AL153" s="1">
        <v>0</v>
      </c>
      <c r="AM153" s="1">
        <v>0</v>
      </c>
      <c r="AN153" s="1">
        <v>1</v>
      </c>
      <c r="AO153" s="1">
        <v>0</v>
      </c>
      <c r="AP153" s="1">
        <v>0</v>
      </c>
      <c r="AQ153" s="1">
        <v>0</v>
      </c>
      <c r="AR153" s="1">
        <v>0</v>
      </c>
      <c r="AS153" s="1">
        <v>0</v>
      </c>
      <c r="AT153" s="1">
        <v>0</v>
      </c>
      <c r="AU153" s="1">
        <v>0</v>
      </c>
      <c r="AV153" s="1">
        <v>0</v>
      </c>
      <c r="AW153" s="1">
        <v>0</v>
      </c>
      <c r="AX153" s="1">
        <v>0</v>
      </c>
      <c r="AY153" s="1">
        <v>0</v>
      </c>
      <c r="AZ153" s="1">
        <v>1</v>
      </c>
      <c r="BA153" s="1">
        <v>0</v>
      </c>
      <c r="BB153" s="1">
        <v>0</v>
      </c>
      <c r="BC153" s="1">
        <v>0</v>
      </c>
      <c r="BD153" s="1">
        <v>1</v>
      </c>
      <c r="BE153" s="1">
        <v>0</v>
      </c>
      <c r="BF153" s="1">
        <v>1</v>
      </c>
      <c r="BG153" s="1">
        <v>1</v>
      </c>
      <c r="BH153" s="1">
        <f>SUM(Sdata10[[#This Row],[Baby Food]:[Spices]])</f>
        <v>6</v>
      </c>
    </row>
    <row r="154" spans="1:60" x14ac:dyDescent="0.35">
      <c r="A154" s="1" t="s">
        <v>444</v>
      </c>
      <c r="B154" s="1" t="s">
        <v>445</v>
      </c>
      <c r="C154" s="1" t="s">
        <v>81</v>
      </c>
      <c r="D154" s="1" t="s">
        <v>446</v>
      </c>
      <c r="E154" s="1" t="s">
        <v>447</v>
      </c>
      <c r="F154" s="1" t="s">
        <v>448</v>
      </c>
      <c r="G154" s="1" t="s">
        <v>72</v>
      </c>
      <c r="H154" s="1">
        <v>58622</v>
      </c>
      <c r="I154" s="1" t="s">
        <v>449</v>
      </c>
      <c r="J154" s="1" t="s">
        <v>450</v>
      </c>
      <c r="K154" s="1" t="s">
        <v>75</v>
      </c>
      <c r="L154" s="1" t="s">
        <v>451</v>
      </c>
      <c r="M154" s="1" t="s">
        <v>48</v>
      </c>
      <c r="N154" s="3">
        <v>215000000000000</v>
      </c>
      <c r="O154" s="3">
        <v>344896000000000</v>
      </c>
      <c r="P154" s="1">
        <v>10271</v>
      </c>
      <c r="Q154" s="1">
        <v>31</v>
      </c>
      <c r="R154" s="1">
        <v>5712</v>
      </c>
      <c r="S154" s="39">
        <v>0</v>
      </c>
      <c r="T154" s="39">
        <v>4.0797453703703704E-2</v>
      </c>
      <c r="U154" s="1">
        <v>50</v>
      </c>
      <c r="V154" s="1" t="s">
        <v>185</v>
      </c>
      <c r="W154" s="39">
        <v>0</v>
      </c>
      <c r="X154" s="2">
        <v>42648</v>
      </c>
      <c r="Y154" s="1">
        <v>46.48</v>
      </c>
      <c r="Z154" s="1" t="s">
        <v>729</v>
      </c>
      <c r="AA154" s="1" t="s">
        <v>730</v>
      </c>
      <c r="AB154" s="1" t="s">
        <v>745</v>
      </c>
      <c r="AC154" s="1" t="s">
        <v>737</v>
      </c>
      <c r="AD154" s="1" t="s">
        <v>733</v>
      </c>
      <c r="AE154" s="1">
        <v>0</v>
      </c>
      <c r="AF154" s="1">
        <v>0</v>
      </c>
      <c r="AG154" s="1">
        <v>0</v>
      </c>
      <c r="AH154" s="1">
        <v>0</v>
      </c>
      <c r="AI154" s="1">
        <v>0</v>
      </c>
      <c r="AJ154" s="1">
        <v>0</v>
      </c>
      <c r="AK154" s="1">
        <v>0</v>
      </c>
      <c r="AL154" s="1">
        <v>0</v>
      </c>
      <c r="AM154" s="1">
        <v>0</v>
      </c>
      <c r="AN154" s="1">
        <v>0</v>
      </c>
      <c r="AO154" s="1">
        <v>0</v>
      </c>
      <c r="AP154" s="1">
        <v>0</v>
      </c>
      <c r="AQ154" s="1">
        <v>0</v>
      </c>
      <c r="AR154" s="1">
        <v>1</v>
      </c>
      <c r="AS154" s="1">
        <v>0</v>
      </c>
      <c r="AT154" s="1">
        <v>0</v>
      </c>
      <c r="AU154" s="1">
        <v>0</v>
      </c>
      <c r="AV154" s="1">
        <v>0</v>
      </c>
      <c r="AW154" s="1">
        <v>0</v>
      </c>
      <c r="AX154" s="1">
        <v>0</v>
      </c>
      <c r="AY154" s="1">
        <v>0</v>
      </c>
      <c r="AZ154" s="1">
        <v>0</v>
      </c>
      <c r="BA154" s="1">
        <v>0</v>
      </c>
      <c r="BB154" s="1">
        <v>0</v>
      </c>
      <c r="BC154" s="1">
        <v>0</v>
      </c>
      <c r="BD154" s="1">
        <v>0</v>
      </c>
      <c r="BE154" s="1">
        <v>0</v>
      </c>
      <c r="BF154" s="1">
        <v>0</v>
      </c>
      <c r="BG154" s="1">
        <v>0</v>
      </c>
      <c r="BH154" s="1">
        <f>SUM(Sdata10[[#This Row],[Baby Food]:[Spices]])</f>
        <v>1</v>
      </c>
    </row>
    <row r="155" spans="1:60" x14ac:dyDescent="0.35">
      <c r="A155" s="1" t="s">
        <v>444</v>
      </c>
      <c r="B155" s="1" t="s">
        <v>445</v>
      </c>
      <c r="C155" s="1" t="s">
        <v>81</v>
      </c>
      <c r="D155" s="1" t="s">
        <v>446</v>
      </c>
      <c r="E155" s="1" t="s">
        <v>447</v>
      </c>
      <c r="F155" s="1" t="s">
        <v>448</v>
      </c>
      <c r="G155" s="1" t="s">
        <v>72</v>
      </c>
      <c r="H155" s="1">
        <v>58622</v>
      </c>
      <c r="I155" s="1" t="s">
        <v>449</v>
      </c>
      <c r="J155" s="1" t="s">
        <v>450</v>
      </c>
      <c r="K155" s="1" t="s">
        <v>75</v>
      </c>
      <c r="L155" s="1" t="s">
        <v>451</v>
      </c>
      <c r="M155" s="1" t="s">
        <v>48</v>
      </c>
      <c r="N155" s="3">
        <v>215000000000000</v>
      </c>
      <c r="O155" s="3">
        <v>375702000000000</v>
      </c>
      <c r="P155" s="1">
        <v>10271</v>
      </c>
      <c r="Q155" s="1">
        <v>31</v>
      </c>
      <c r="R155" s="1">
        <v>9180</v>
      </c>
      <c r="S155" s="39">
        <v>0</v>
      </c>
      <c r="T155" s="39">
        <v>5.2824074074074067E-3</v>
      </c>
      <c r="U155" s="1">
        <v>43.89</v>
      </c>
      <c r="V155" s="1" t="s">
        <v>30</v>
      </c>
      <c r="W155" s="39">
        <v>0</v>
      </c>
      <c r="X155" s="2">
        <v>42373</v>
      </c>
      <c r="Y155" s="1">
        <v>14.6</v>
      </c>
      <c r="Z155" s="1" t="s">
        <v>748</v>
      </c>
      <c r="AA155" s="1" t="s">
        <v>730</v>
      </c>
      <c r="AB155" s="1" t="s">
        <v>745</v>
      </c>
      <c r="AC155" s="1" t="s">
        <v>737</v>
      </c>
      <c r="AD155" s="1" t="s">
        <v>733</v>
      </c>
      <c r="AE155" s="1">
        <v>0</v>
      </c>
      <c r="AF155" s="1">
        <v>0</v>
      </c>
      <c r="AG155" s="1">
        <v>0</v>
      </c>
      <c r="AH155" s="1">
        <v>0</v>
      </c>
      <c r="AI155" s="1">
        <v>0</v>
      </c>
      <c r="AJ155" s="1">
        <v>0</v>
      </c>
      <c r="AK155" s="1">
        <v>0</v>
      </c>
      <c r="AL155" s="1">
        <v>0</v>
      </c>
      <c r="AM155" s="1">
        <v>0</v>
      </c>
      <c r="AN155" s="1">
        <v>0</v>
      </c>
      <c r="AO155" s="1">
        <v>1</v>
      </c>
      <c r="AP155" s="1">
        <v>0</v>
      </c>
      <c r="AQ155" s="1">
        <v>0</v>
      </c>
      <c r="AR155" s="1">
        <v>1</v>
      </c>
      <c r="AS155" s="1">
        <v>0</v>
      </c>
      <c r="AT155" s="1">
        <v>0</v>
      </c>
      <c r="AU155" s="1">
        <v>0</v>
      </c>
      <c r="AV155" s="1">
        <v>0</v>
      </c>
      <c r="AW155" s="1">
        <v>0</v>
      </c>
      <c r="AX155" s="1">
        <v>0</v>
      </c>
      <c r="AY155" s="1">
        <v>0</v>
      </c>
      <c r="AZ155" s="1">
        <v>0</v>
      </c>
      <c r="BA155" s="1">
        <v>0</v>
      </c>
      <c r="BB155" s="1">
        <v>0</v>
      </c>
      <c r="BC155" s="1">
        <v>0</v>
      </c>
      <c r="BD155" s="1">
        <v>0</v>
      </c>
      <c r="BE155" s="1">
        <v>0</v>
      </c>
      <c r="BF155" s="1">
        <v>0</v>
      </c>
      <c r="BG155" s="1">
        <v>0</v>
      </c>
      <c r="BH155" s="1">
        <f>SUM(Sdata10[[#This Row],[Baby Food]:[Spices]])</f>
        <v>2</v>
      </c>
    </row>
    <row r="156" spans="1:60" x14ac:dyDescent="0.35">
      <c r="A156" s="1" t="s">
        <v>236</v>
      </c>
      <c r="B156" s="1" t="s">
        <v>452</v>
      </c>
      <c r="C156" s="1" t="s">
        <v>18</v>
      </c>
      <c r="D156" s="1" t="s">
        <v>453</v>
      </c>
      <c r="E156" s="1" t="s">
        <v>454</v>
      </c>
      <c r="F156" s="1" t="s">
        <v>455</v>
      </c>
      <c r="G156" s="1" t="s">
        <v>72</v>
      </c>
      <c r="H156" s="1">
        <v>62220</v>
      </c>
      <c r="I156" s="1" t="s">
        <v>824</v>
      </c>
      <c r="J156" s="1" t="s">
        <v>456</v>
      </c>
      <c r="K156" s="1" t="s">
        <v>155</v>
      </c>
      <c r="L156" s="1" t="s">
        <v>330</v>
      </c>
      <c r="M156" s="1" t="s">
        <v>48</v>
      </c>
      <c r="N156" s="3">
        <v>229000000000000</v>
      </c>
      <c r="O156" s="3">
        <v>3528360000000000</v>
      </c>
      <c r="P156" s="1">
        <v>10275</v>
      </c>
      <c r="Q156" s="1">
        <v>76</v>
      </c>
      <c r="R156" s="1">
        <v>1998</v>
      </c>
      <c r="S156" s="39">
        <v>0</v>
      </c>
      <c r="T156" s="39">
        <v>9.6597222222222223E-3</v>
      </c>
      <c r="U156" s="1">
        <v>18.239999999999998</v>
      </c>
      <c r="V156" s="1" t="s">
        <v>778</v>
      </c>
      <c r="W156" s="39">
        <v>0</v>
      </c>
      <c r="X156" s="2">
        <v>42554</v>
      </c>
      <c r="Y156" s="1">
        <v>236.03</v>
      </c>
      <c r="Z156" s="1" t="s">
        <v>729</v>
      </c>
      <c r="AA156" s="1" t="s">
        <v>736</v>
      </c>
      <c r="AB156" s="1" t="s">
        <v>745</v>
      </c>
      <c r="AC156" s="1" t="s">
        <v>741</v>
      </c>
      <c r="AD156" s="1" t="s">
        <v>746</v>
      </c>
      <c r="AE156" s="1">
        <v>0</v>
      </c>
      <c r="AF156" s="1">
        <v>0</v>
      </c>
      <c r="AG156" s="1">
        <v>0</v>
      </c>
      <c r="AH156" s="1">
        <v>0</v>
      </c>
      <c r="AI156" s="1">
        <v>0</v>
      </c>
      <c r="AJ156" s="1">
        <v>0</v>
      </c>
      <c r="AK156" s="1">
        <v>0</v>
      </c>
      <c r="AL156" s="1">
        <v>0</v>
      </c>
      <c r="AM156" s="1">
        <v>0</v>
      </c>
      <c r="AN156" s="1">
        <v>1</v>
      </c>
      <c r="AO156" s="1">
        <v>0</v>
      </c>
      <c r="AP156" s="1">
        <v>0</v>
      </c>
      <c r="AQ156" s="1">
        <v>0</v>
      </c>
      <c r="AR156" s="1">
        <v>0</v>
      </c>
      <c r="AS156" s="1">
        <v>0</v>
      </c>
      <c r="AT156" s="1">
        <v>1</v>
      </c>
      <c r="AU156" s="1">
        <v>0</v>
      </c>
      <c r="AV156" s="1">
        <v>1</v>
      </c>
      <c r="AW156" s="1">
        <v>0</v>
      </c>
      <c r="AX156" s="1">
        <v>0</v>
      </c>
      <c r="AY156" s="1">
        <v>0</v>
      </c>
      <c r="AZ156" s="1">
        <v>0</v>
      </c>
      <c r="BA156" s="1">
        <v>0</v>
      </c>
      <c r="BB156" s="1">
        <v>0</v>
      </c>
      <c r="BC156" s="1">
        <v>0</v>
      </c>
      <c r="BD156" s="1">
        <v>0</v>
      </c>
      <c r="BE156" s="1">
        <v>0</v>
      </c>
      <c r="BF156" s="1">
        <v>0</v>
      </c>
      <c r="BG156" s="1">
        <v>1</v>
      </c>
      <c r="BH156" s="1">
        <f>SUM(Sdata10[[#This Row],[Baby Food]:[Spices]])</f>
        <v>4</v>
      </c>
    </row>
    <row r="157" spans="1:60" x14ac:dyDescent="0.35">
      <c r="A157" s="1" t="s">
        <v>236</v>
      </c>
      <c r="B157" s="1" t="s">
        <v>452</v>
      </c>
      <c r="C157" s="1" t="s">
        <v>18</v>
      </c>
      <c r="D157" s="1" t="s">
        <v>453</v>
      </c>
      <c r="E157" s="1" t="s">
        <v>454</v>
      </c>
      <c r="F157" s="1" t="s">
        <v>455</v>
      </c>
      <c r="G157" s="1" t="s">
        <v>72</v>
      </c>
      <c r="H157" s="1">
        <v>62220</v>
      </c>
      <c r="I157" s="1" t="s">
        <v>824</v>
      </c>
      <c r="J157" s="1" t="s">
        <v>456</v>
      </c>
      <c r="K157" s="1" t="s">
        <v>155</v>
      </c>
      <c r="L157" s="1" t="s">
        <v>330</v>
      </c>
      <c r="M157" s="1" t="s">
        <v>48</v>
      </c>
      <c r="N157" s="3">
        <v>229000000000000</v>
      </c>
      <c r="O157" s="3">
        <v>3528760000000000</v>
      </c>
      <c r="P157" s="1">
        <v>10275</v>
      </c>
      <c r="Q157" s="1">
        <v>76</v>
      </c>
      <c r="R157" s="1">
        <v>4110</v>
      </c>
      <c r="S157" s="39">
        <v>0</v>
      </c>
      <c r="T157" s="39">
        <v>2.3605324074074074E-2</v>
      </c>
      <c r="U157" s="1">
        <v>13.25</v>
      </c>
      <c r="V157" s="1" t="s">
        <v>754</v>
      </c>
      <c r="W157" s="39">
        <v>0</v>
      </c>
      <c r="X157" s="2">
        <v>42699</v>
      </c>
      <c r="Y157" s="1">
        <v>133.5</v>
      </c>
      <c r="Z157" s="1" t="s">
        <v>729</v>
      </c>
      <c r="AA157" s="1" t="s">
        <v>736</v>
      </c>
      <c r="AB157" s="1" t="s">
        <v>745</v>
      </c>
      <c r="AC157" s="1" t="s">
        <v>732</v>
      </c>
      <c r="AD157" s="1" t="s">
        <v>746</v>
      </c>
      <c r="AE157" s="1">
        <v>0</v>
      </c>
      <c r="AF157" s="1">
        <v>0</v>
      </c>
      <c r="AG157" s="1">
        <v>0</v>
      </c>
      <c r="AH157" s="1">
        <v>1</v>
      </c>
      <c r="AI157" s="1">
        <v>1</v>
      </c>
      <c r="AJ157" s="1">
        <v>0</v>
      </c>
      <c r="AK157" s="1">
        <v>0</v>
      </c>
      <c r="AL157" s="1">
        <v>1</v>
      </c>
      <c r="AM157" s="1">
        <v>0</v>
      </c>
      <c r="AN157" s="1">
        <v>0</v>
      </c>
      <c r="AO157" s="1">
        <v>0</v>
      </c>
      <c r="AP157" s="1">
        <v>0</v>
      </c>
      <c r="AQ157" s="1">
        <v>0</v>
      </c>
      <c r="AR157" s="1">
        <v>0</v>
      </c>
      <c r="AS157" s="1">
        <v>0</v>
      </c>
      <c r="AT157" s="1">
        <v>0</v>
      </c>
      <c r="AU157" s="1">
        <v>0</v>
      </c>
      <c r="AV157" s="1">
        <v>0</v>
      </c>
      <c r="AW157" s="1">
        <v>0</v>
      </c>
      <c r="AX157" s="1">
        <v>0</v>
      </c>
      <c r="AY157" s="1">
        <v>1</v>
      </c>
      <c r="AZ157" s="1">
        <v>0</v>
      </c>
      <c r="BA157" s="1">
        <v>0</v>
      </c>
      <c r="BB157" s="1">
        <v>0</v>
      </c>
      <c r="BC157" s="1">
        <v>0</v>
      </c>
      <c r="BD157" s="1">
        <v>0</v>
      </c>
      <c r="BE157" s="1">
        <v>0</v>
      </c>
      <c r="BF157" s="1">
        <v>0</v>
      </c>
      <c r="BG157" s="1">
        <v>0</v>
      </c>
      <c r="BH157" s="1">
        <f>SUM(Sdata10[[#This Row],[Baby Food]:[Spices]])</f>
        <v>4</v>
      </c>
    </row>
    <row r="158" spans="1:60" x14ac:dyDescent="0.35">
      <c r="A158" s="1" t="s">
        <v>42</v>
      </c>
      <c r="B158" s="1" t="s">
        <v>457</v>
      </c>
      <c r="C158" s="1" t="s">
        <v>18</v>
      </c>
      <c r="D158" s="1" t="s">
        <v>458</v>
      </c>
      <c r="E158" s="1" t="s">
        <v>459</v>
      </c>
      <c r="F158" s="1" t="s">
        <v>152</v>
      </c>
      <c r="G158" s="1" t="s">
        <v>72</v>
      </c>
      <c r="H158" s="1">
        <v>20705</v>
      </c>
      <c r="I158" s="1" t="s">
        <v>460</v>
      </c>
      <c r="J158" s="1" t="s">
        <v>461</v>
      </c>
      <c r="K158" s="1" t="s">
        <v>123</v>
      </c>
      <c r="L158" s="1" t="s">
        <v>462</v>
      </c>
      <c r="M158" s="1" t="s">
        <v>163</v>
      </c>
      <c r="N158" s="1">
        <v>751454315</v>
      </c>
      <c r="O158" s="3">
        <v>36185500000000</v>
      </c>
      <c r="P158" s="1">
        <v>10283</v>
      </c>
      <c r="Q158" s="1">
        <v>68</v>
      </c>
      <c r="R158" s="1">
        <v>1379</v>
      </c>
      <c r="S158" s="39">
        <v>0</v>
      </c>
      <c r="T158" s="39">
        <v>3.0747685185185183E-2</v>
      </c>
      <c r="U158" s="1">
        <v>13.33</v>
      </c>
      <c r="V158" s="1" t="s">
        <v>764</v>
      </c>
      <c r="W158" s="39">
        <v>0</v>
      </c>
      <c r="X158" s="2">
        <v>42724</v>
      </c>
      <c r="Y158" s="1">
        <v>197.54</v>
      </c>
      <c r="Z158" s="1" t="s">
        <v>729</v>
      </c>
      <c r="AA158" s="1" t="s">
        <v>736</v>
      </c>
      <c r="AB158" s="1" t="s">
        <v>731</v>
      </c>
      <c r="AC158" s="1" t="s">
        <v>741</v>
      </c>
      <c r="AD158" s="1" t="s">
        <v>746</v>
      </c>
      <c r="AE158" s="1">
        <v>0</v>
      </c>
      <c r="AF158" s="1">
        <v>0</v>
      </c>
      <c r="AG158" s="1">
        <v>0</v>
      </c>
      <c r="AH158" s="1">
        <v>0</v>
      </c>
      <c r="AI158" s="1">
        <v>0</v>
      </c>
      <c r="AJ158" s="1">
        <v>0</v>
      </c>
      <c r="AK158" s="1">
        <v>0</v>
      </c>
      <c r="AL158" s="1">
        <v>0</v>
      </c>
      <c r="AM158" s="1">
        <v>0</v>
      </c>
      <c r="AN158" s="1">
        <v>1</v>
      </c>
      <c r="AO158" s="1">
        <v>0</v>
      </c>
      <c r="AP158" s="1">
        <v>0</v>
      </c>
      <c r="AQ158" s="1">
        <v>0</v>
      </c>
      <c r="AR158" s="1">
        <v>0</v>
      </c>
      <c r="AS158" s="1">
        <v>0</v>
      </c>
      <c r="AT158" s="1">
        <v>0</v>
      </c>
      <c r="AU158" s="1">
        <v>0</v>
      </c>
      <c r="AV158" s="1">
        <v>0</v>
      </c>
      <c r="AW158" s="1">
        <v>1</v>
      </c>
      <c r="AX158" s="1">
        <v>0</v>
      </c>
      <c r="AY158" s="1">
        <v>0</v>
      </c>
      <c r="AZ158" s="1">
        <v>1</v>
      </c>
      <c r="BA158" s="1">
        <v>0</v>
      </c>
      <c r="BB158" s="1">
        <v>0</v>
      </c>
      <c r="BC158" s="1">
        <v>1</v>
      </c>
      <c r="BD158" s="1">
        <v>0</v>
      </c>
      <c r="BE158" s="1">
        <v>0</v>
      </c>
      <c r="BF158" s="1">
        <v>0</v>
      </c>
      <c r="BG158" s="1">
        <v>1</v>
      </c>
      <c r="BH158" s="1">
        <f>SUM(Sdata10[[#This Row],[Baby Food]:[Spices]])</f>
        <v>5</v>
      </c>
    </row>
    <row r="159" spans="1:60" x14ac:dyDescent="0.35">
      <c r="A159" s="1" t="s">
        <v>42</v>
      </c>
      <c r="B159" s="1" t="s">
        <v>457</v>
      </c>
      <c r="C159" s="1" t="s">
        <v>18</v>
      </c>
      <c r="D159" s="1" t="s">
        <v>458</v>
      </c>
      <c r="E159" s="1" t="s">
        <v>459</v>
      </c>
      <c r="F159" s="1" t="s">
        <v>152</v>
      </c>
      <c r="G159" s="1" t="s">
        <v>72</v>
      </c>
      <c r="H159" s="1">
        <v>20705</v>
      </c>
      <c r="I159" s="1" t="s">
        <v>460</v>
      </c>
      <c r="J159" s="1" t="s">
        <v>461</v>
      </c>
      <c r="K159" s="1" t="s">
        <v>123</v>
      </c>
      <c r="L159" s="1" t="s">
        <v>462</v>
      </c>
      <c r="M159" s="1" t="s">
        <v>163</v>
      </c>
      <c r="N159" s="1">
        <v>751454315</v>
      </c>
      <c r="O159" s="3">
        <v>36352800000000</v>
      </c>
      <c r="P159" s="1">
        <v>10283</v>
      </c>
      <c r="Q159" s="1">
        <v>68</v>
      </c>
      <c r="R159" s="1">
        <v>5101</v>
      </c>
      <c r="S159" s="39">
        <v>0</v>
      </c>
      <c r="T159" s="39">
        <v>7.9432870370370369E-3</v>
      </c>
      <c r="U159" s="1">
        <v>11.45</v>
      </c>
      <c r="V159" s="1" t="s">
        <v>790</v>
      </c>
      <c r="W159" s="39">
        <v>0</v>
      </c>
      <c r="X159" s="2">
        <v>42623</v>
      </c>
      <c r="Y159" s="1">
        <v>270.27</v>
      </c>
      <c r="Z159" s="1" t="s">
        <v>729</v>
      </c>
      <c r="AA159" s="1" t="s">
        <v>736</v>
      </c>
      <c r="AB159" s="1" t="s">
        <v>731</v>
      </c>
      <c r="AC159" s="1" t="s">
        <v>741</v>
      </c>
      <c r="AD159" s="1" t="s">
        <v>746</v>
      </c>
      <c r="AE159" s="1">
        <v>0</v>
      </c>
      <c r="AF159" s="1">
        <v>0</v>
      </c>
      <c r="AG159" s="1">
        <v>0</v>
      </c>
      <c r="AH159" s="1">
        <v>0</v>
      </c>
      <c r="AI159" s="1">
        <v>0</v>
      </c>
      <c r="AJ159" s="1">
        <v>0</v>
      </c>
      <c r="AK159" s="1">
        <v>0</v>
      </c>
      <c r="AL159" s="1">
        <v>0</v>
      </c>
      <c r="AM159" s="1">
        <v>0</v>
      </c>
      <c r="AN159" s="1">
        <v>1</v>
      </c>
      <c r="AO159" s="1">
        <v>0</v>
      </c>
      <c r="AP159" s="1">
        <v>0</v>
      </c>
      <c r="AQ159" s="1">
        <v>0</v>
      </c>
      <c r="AR159" s="1">
        <v>0</v>
      </c>
      <c r="AS159" s="1">
        <v>0</v>
      </c>
      <c r="AT159" s="1">
        <v>0</v>
      </c>
      <c r="AU159" s="1">
        <v>0</v>
      </c>
      <c r="AV159" s="1">
        <v>1</v>
      </c>
      <c r="AW159" s="1">
        <v>0</v>
      </c>
      <c r="AX159" s="1">
        <v>0</v>
      </c>
      <c r="AY159" s="1">
        <v>0</v>
      </c>
      <c r="AZ159" s="1">
        <v>1</v>
      </c>
      <c r="BA159" s="1">
        <v>0</v>
      </c>
      <c r="BB159" s="1">
        <v>0</v>
      </c>
      <c r="BC159" s="1">
        <v>0</v>
      </c>
      <c r="BD159" s="1">
        <v>1</v>
      </c>
      <c r="BE159" s="1">
        <v>0</v>
      </c>
      <c r="BF159" s="1">
        <v>0</v>
      </c>
      <c r="BG159" s="1">
        <v>0</v>
      </c>
      <c r="BH159" s="1">
        <f>SUM(Sdata10[[#This Row],[Baby Food]:[Spices]])</f>
        <v>4</v>
      </c>
    </row>
    <row r="160" spans="1:60" x14ac:dyDescent="0.35">
      <c r="A160" s="1" t="s">
        <v>42</v>
      </c>
      <c r="B160" s="1" t="s">
        <v>457</v>
      </c>
      <c r="C160" s="1" t="s">
        <v>18</v>
      </c>
      <c r="D160" s="1" t="s">
        <v>458</v>
      </c>
      <c r="E160" s="1" t="s">
        <v>459</v>
      </c>
      <c r="F160" s="1" t="s">
        <v>152</v>
      </c>
      <c r="G160" s="1" t="s">
        <v>72</v>
      </c>
      <c r="H160" s="1">
        <v>20705</v>
      </c>
      <c r="I160" s="1" t="s">
        <v>460</v>
      </c>
      <c r="J160" s="1" t="s">
        <v>461</v>
      </c>
      <c r="K160" s="1" t="s">
        <v>123</v>
      </c>
      <c r="L160" s="1" t="s">
        <v>462</v>
      </c>
      <c r="M160" s="1" t="s">
        <v>163</v>
      </c>
      <c r="N160" s="1">
        <v>751454315</v>
      </c>
      <c r="O160" s="3">
        <v>36603900000000</v>
      </c>
      <c r="P160" s="1">
        <v>10283</v>
      </c>
      <c r="Q160" s="1">
        <v>68</v>
      </c>
      <c r="R160" s="1">
        <v>6946</v>
      </c>
      <c r="S160" s="39">
        <v>0</v>
      </c>
      <c r="T160" s="39">
        <v>9.6597222222222223E-3</v>
      </c>
      <c r="U160" s="1">
        <v>23.37</v>
      </c>
      <c r="V160" s="1" t="s">
        <v>825</v>
      </c>
      <c r="W160" s="39">
        <v>0</v>
      </c>
      <c r="X160" s="2">
        <v>42554</v>
      </c>
      <c r="Y160" s="1">
        <v>233.39</v>
      </c>
      <c r="Z160" s="1" t="s">
        <v>729</v>
      </c>
      <c r="AA160" s="1" t="s">
        <v>736</v>
      </c>
      <c r="AB160" s="1" t="s">
        <v>731</v>
      </c>
      <c r="AC160" s="1" t="s">
        <v>741</v>
      </c>
      <c r="AD160" s="1" t="s">
        <v>746</v>
      </c>
      <c r="AE160" s="1">
        <v>0</v>
      </c>
      <c r="AF160" s="1">
        <v>0</v>
      </c>
      <c r="AG160" s="1">
        <v>0</v>
      </c>
      <c r="AH160" s="1">
        <v>0</v>
      </c>
      <c r="AI160" s="1">
        <v>0</v>
      </c>
      <c r="AJ160" s="1">
        <v>0</v>
      </c>
      <c r="AK160" s="1">
        <v>0</v>
      </c>
      <c r="AL160" s="1">
        <v>1</v>
      </c>
      <c r="AM160" s="1">
        <v>0</v>
      </c>
      <c r="AN160" s="1">
        <v>0</v>
      </c>
      <c r="AO160" s="1">
        <v>0</v>
      </c>
      <c r="AP160" s="1">
        <v>0</v>
      </c>
      <c r="AQ160" s="1">
        <v>0</v>
      </c>
      <c r="AR160" s="1">
        <v>0</v>
      </c>
      <c r="AS160" s="1">
        <v>0</v>
      </c>
      <c r="AT160" s="1">
        <v>0</v>
      </c>
      <c r="AU160" s="1">
        <v>0</v>
      </c>
      <c r="AV160" s="1">
        <v>1</v>
      </c>
      <c r="AW160" s="1">
        <v>0</v>
      </c>
      <c r="AX160" s="1">
        <v>0</v>
      </c>
      <c r="AY160" s="1">
        <v>0</v>
      </c>
      <c r="AZ160" s="1">
        <v>1</v>
      </c>
      <c r="BA160" s="1">
        <v>0</v>
      </c>
      <c r="BB160" s="1">
        <v>0</v>
      </c>
      <c r="BC160" s="1">
        <v>0</v>
      </c>
      <c r="BD160" s="1">
        <v>1</v>
      </c>
      <c r="BE160" s="1">
        <v>0</v>
      </c>
      <c r="BF160" s="1">
        <v>0</v>
      </c>
      <c r="BG160" s="1">
        <v>1</v>
      </c>
      <c r="BH160" s="1">
        <f>SUM(Sdata10[[#This Row],[Baby Food]:[Spices]])</f>
        <v>5</v>
      </c>
    </row>
    <row r="161" spans="1:60" x14ac:dyDescent="0.35">
      <c r="A161" s="1" t="s">
        <v>42</v>
      </c>
      <c r="B161" s="1" t="s">
        <v>457</v>
      </c>
      <c r="C161" s="1" t="s">
        <v>18</v>
      </c>
      <c r="D161" s="1" t="s">
        <v>458</v>
      </c>
      <c r="E161" s="1" t="s">
        <v>459</v>
      </c>
      <c r="F161" s="1" t="s">
        <v>152</v>
      </c>
      <c r="G161" s="1" t="s">
        <v>72</v>
      </c>
      <c r="H161" s="1">
        <v>20705</v>
      </c>
      <c r="I161" s="1" t="s">
        <v>460</v>
      </c>
      <c r="J161" s="1" t="s">
        <v>461</v>
      </c>
      <c r="K161" s="1" t="s">
        <v>123</v>
      </c>
      <c r="L161" s="1" t="s">
        <v>462</v>
      </c>
      <c r="M161" s="1" t="s">
        <v>163</v>
      </c>
      <c r="N161" s="1">
        <v>751454315</v>
      </c>
      <c r="O161" s="3">
        <v>36966300000000</v>
      </c>
      <c r="P161" s="1">
        <v>10283</v>
      </c>
      <c r="Q161" s="1">
        <v>68</v>
      </c>
      <c r="R161" s="1">
        <v>8061</v>
      </c>
      <c r="S161" s="39">
        <v>3.2928240740740737E-2</v>
      </c>
      <c r="T161" s="39">
        <v>3.2932870370370369E-2</v>
      </c>
      <c r="U161" s="1">
        <v>10.45</v>
      </c>
      <c r="V161" s="1" t="s">
        <v>266</v>
      </c>
      <c r="W161" s="39">
        <v>3.2928240740740737E-2</v>
      </c>
      <c r="X161" s="2">
        <v>42498</v>
      </c>
      <c r="Y161" s="1">
        <v>99.98</v>
      </c>
      <c r="Z161" s="1" t="s">
        <v>729</v>
      </c>
      <c r="AA161" s="1" t="s">
        <v>736</v>
      </c>
      <c r="AB161" s="1" t="s">
        <v>731</v>
      </c>
      <c r="AC161" s="1" t="s">
        <v>732</v>
      </c>
      <c r="AD161" s="1" t="s">
        <v>746</v>
      </c>
      <c r="AE161" s="1">
        <v>0</v>
      </c>
      <c r="AF161" s="1">
        <v>1</v>
      </c>
      <c r="AG161" s="1">
        <v>1</v>
      </c>
      <c r="AH161" s="1">
        <v>0</v>
      </c>
      <c r="AI161" s="1">
        <v>0</v>
      </c>
      <c r="AJ161" s="1">
        <v>0</v>
      </c>
      <c r="AK161" s="1">
        <v>0</v>
      </c>
      <c r="AL161" s="1">
        <v>0</v>
      </c>
      <c r="AM161" s="1">
        <v>1</v>
      </c>
      <c r="AN161" s="1">
        <v>0</v>
      </c>
      <c r="AO161" s="1">
        <v>0</v>
      </c>
      <c r="AP161" s="1">
        <v>0</v>
      </c>
      <c r="AQ161" s="1">
        <v>0</v>
      </c>
      <c r="AR161" s="1">
        <v>0</v>
      </c>
      <c r="AS161" s="1">
        <v>1</v>
      </c>
      <c r="AT161" s="1">
        <v>0</v>
      </c>
      <c r="AU161" s="1">
        <v>0</v>
      </c>
      <c r="AV161" s="1">
        <v>0</v>
      </c>
      <c r="AW161" s="1">
        <v>0</v>
      </c>
      <c r="AX161" s="1">
        <v>0</v>
      </c>
      <c r="AY161" s="1">
        <v>1</v>
      </c>
      <c r="AZ161" s="1">
        <v>0</v>
      </c>
      <c r="BA161" s="1">
        <v>0</v>
      </c>
      <c r="BB161" s="1">
        <v>0</v>
      </c>
      <c r="BC161" s="1">
        <v>0</v>
      </c>
      <c r="BD161" s="1">
        <v>0</v>
      </c>
      <c r="BE161" s="1">
        <v>0</v>
      </c>
      <c r="BF161" s="1">
        <v>0</v>
      </c>
      <c r="BG161" s="1">
        <v>0</v>
      </c>
      <c r="BH161" s="1">
        <f>SUM(Sdata10[[#This Row],[Baby Food]:[Spices]])</f>
        <v>5</v>
      </c>
    </row>
    <row r="162" spans="1:60" x14ac:dyDescent="0.35">
      <c r="A162" s="1" t="s">
        <v>463</v>
      </c>
      <c r="B162" s="1" t="s">
        <v>464</v>
      </c>
      <c r="C162" s="1" t="s">
        <v>18</v>
      </c>
      <c r="D162" s="1" t="s">
        <v>465</v>
      </c>
      <c r="E162" s="1" t="s">
        <v>459</v>
      </c>
      <c r="F162" s="1" t="s">
        <v>152</v>
      </c>
      <c r="G162" s="1" t="s">
        <v>72</v>
      </c>
      <c r="H162" s="1">
        <v>20705</v>
      </c>
      <c r="I162" s="1" t="s">
        <v>466</v>
      </c>
      <c r="J162" s="1" t="s">
        <v>467</v>
      </c>
      <c r="K162" s="1" t="s">
        <v>155</v>
      </c>
      <c r="L162" s="1" t="s">
        <v>462</v>
      </c>
      <c r="M162" s="1" t="s">
        <v>27</v>
      </c>
      <c r="N162" s="1">
        <v>577430003</v>
      </c>
      <c r="O162" s="3">
        <v>3528220000000000</v>
      </c>
      <c r="P162" s="1">
        <v>10287</v>
      </c>
      <c r="Q162" s="1">
        <v>72</v>
      </c>
      <c r="R162" s="1">
        <v>7392</v>
      </c>
      <c r="S162" s="39">
        <v>0</v>
      </c>
      <c r="T162" s="39">
        <v>1.9206018518518518E-2</v>
      </c>
      <c r="U162" s="1">
        <v>11.45</v>
      </c>
      <c r="V162" s="1" t="s">
        <v>451</v>
      </c>
      <c r="W162" s="39">
        <v>0</v>
      </c>
      <c r="X162" s="2">
        <v>42650</v>
      </c>
      <c r="Y162" s="1">
        <v>126.46</v>
      </c>
      <c r="Z162" s="1" t="s">
        <v>748</v>
      </c>
      <c r="AA162" s="1" t="s">
        <v>736</v>
      </c>
      <c r="AB162" s="1" t="s">
        <v>740</v>
      </c>
      <c r="AC162" s="1" t="s">
        <v>732</v>
      </c>
      <c r="AD162" s="1" t="s">
        <v>746</v>
      </c>
      <c r="AE162" s="1">
        <v>0</v>
      </c>
      <c r="AF162" s="1">
        <v>0</v>
      </c>
      <c r="AG162" s="1">
        <v>0</v>
      </c>
      <c r="AH162" s="1">
        <v>0</v>
      </c>
      <c r="AI162" s="1">
        <v>0</v>
      </c>
      <c r="AJ162" s="1">
        <v>0</v>
      </c>
      <c r="AK162" s="1">
        <v>1</v>
      </c>
      <c r="AL162" s="1">
        <v>1</v>
      </c>
      <c r="AM162" s="1">
        <v>0</v>
      </c>
      <c r="AN162" s="1">
        <v>0</v>
      </c>
      <c r="AO162" s="1">
        <v>0</v>
      </c>
      <c r="AP162" s="1">
        <v>1</v>
      </c>
      <c r="AQ162" s="1">
        <v>0</v>
      </c>
      <c r="AR162" s="1">
        <v>0</v>
      </c>
      <c r="AS162" s="1">
        <v>0</v>
      </c>
      <c r="AT162" s="1">
        <v>0</v>
      </c>
      <c r="AU162" s="1">
        <v>0</v>
      </c>
      <c r="AV162" s="1">
        <v>0</v>
      </c>
      <c r="AW162" s="1">
        <v>0</v>
      </c>
      <c r="AX162" s="1">
        <v>0</v>
      </c>
      <c r="AY162" s="1">
        <v>1</v>
      </c>
      <c r="AZ162" s="1">
        <v>0</v>
      </c>
      <c r="BA162" s="1">
        <v>0</v>
      </c>
      <c r="BB162" s="1">
        <v>0</v>
      </c>
      <c r="BC162" s="1">
        <v>0</v>
      </c>
      <c r="BD162" s="1">
        <v>0</v>
      </c>
      <c r="BE162" s="1">
        <v>0</v>
      </c>
      <c r="BF162" s="1">
        <v>0</v>
      </c>
      <c r="BG162" s="1">
        <v>0</v>
      </c>
      <c r="BH162" s="1">
        <f>SUM(Sdata10[[#This Row],[Baby Food]:[Spices]])</f>
        <v>4</v>
      </c>
    </row>
    <row r="163" spans="1:60" x14ac:dyDescent="0.35">
      <c r="A163" s="1" t="s">
        <v>468</v>
      </c>
      <c r="B163" s="1" t="s">
        <v>469</v>
      </c>
      <c r="C163" s="1" t="s">
        <v>18</v>
      </c>
      <c r="D163" s="1" t="s">
        <v>470</v>
      </c>
      <c r="E163" s="1" t="s">
        <v>471</v>
      </c>
      <c r="F163" s="1" t="s">
        <v>472</v>
      </c>
      <c r="G163" s="1" t="s">
        <v>72</v>
      </c>
      <c r="H163" s="1">
        <v>97701</v>
      </c>
      <c r="I163" s="1" t="s">
        <v>473</v>
      </c>
      <c r="J163" s="1" t="s">
        <v>474</v>
      </c>
      <c r="K163" s="1" t="s">
        <v>25</v>
      </c>
      <c r="L163" s="1" t="s">
        <v>208</v>
      </c>
      <c r="M163" s="1" t="s">
        <v>22</v>
      </c>
      <c r="N163" s="1" t="s">
        <v>475</v>
      </c>
      <c r="O163" s="3">
        <v>5171300000000000</v>
      </c>
      <c r="P163" s="1">
        <v>10291</v>
      </c>
      <c r="Q163" s="1">
        <v>79</v>
      </c>
      <c r="R163" s="1">
        <v>878</v>
      </c>
      <c r="S163" s="39">
        <v>0</v>
      </c>
      <c r="T163" s="39">
        <v>1.384375E-2</v>
      </c>
      <c r="U163" s="1">
        <v>23.37</v>
      </c>
      <c r="V163" s="1" t="s">
        <v>826</v>
      </c>
      <c r="W163" s="39">
        <v>0</v>
      </c>
      <c r="X163" s="2">
        <v>42431</v>
      </c>
      <c r="Y163" s="1">
        <v>210.26</v>
      </c>
      <c r="Z163" s="1" t="s">
        <v>729</v>
      </c>
      <c r="AA163" s="1" t="s">
        <v>736</v>
      </c>
      <c r="AB163" s="1" t="s">
        <v>731</v>
      </c>
      <c r="AC163" s="1" t="s">
        <v>741</v>
      </c>
      <c r="AD163" s="1" t="s">
        <v>746</v>
      </c>
      <c r="AE163" s="1">
        <v>0</v>
      </c>
      <c r="AF163" s="1">
        <v>0</v>
      </c>
      <c r="AG163" s="1">
        <v>0</v>
      </c>
      <c r="AH163" s="1">
        <v>0</v>
      </c>
      <c r="AI163" s="1">
        <v>1</v>
      </c>
      <c r="AJ163" s="1">
        <v>0</v>
      </c>
      <c r="AK163" s="1">
        <v>1</v>
      </c>
      <c r="AL163" s="1">
        <v>0</v>
      </c>
      <c r="AM163" s="1">
        <v>0</v>
      </c>
      <c r="AN163" s="1">
        <v>1</v>
      </c>
      <c r="AO163" s="1">
        <v>0</v>
      </c>
      <c r="AP163" s="1">
        <v>0</v>
      </c>
      <c r="AQ163" s="1">
        <v>0</v>
      </c>
      <c r="AR163" s="1">
        <v>0</v>
      </c>
      <c r="AS163" s="1">
        <v>0</v>
      </c>
      <c r="AT163" s="1">
        <v>0</v>
      </c>
      <c r="AU163" s="1">
        <v>0</v>
      </c>
      <c r="AV163" s="1">
        <v>1</v>
      </c>
      <c r="AW163" s="1">
        <v>0</v>
      </c>
      <c r="AX163" s="1">
        <v>0</v>
      </c>
      <c r="AY163" s="1">
        <v>0</v>
      </c>
      <c r="AZ163" s="1">
        <v>0</v>
      </c>
      <c r="BA163" s="1">
        <v>1</v>
      </c>
      <c r="BB163" s="1">
        <v>0</v>
      </c>
      <c r="BC163" s="1">
        <v>0</v>
      </c>
      <c r="BD163" s="1">
        <v>1</v>
      </c>
      <c r="BE163" s="1">
        <v>0</v>
      </c>
      <c r="BF163" s="1">
        <v>0</v>
      </c>
      <c r="BG163" s="1">
        <v>1</v>
      </c>
      <c r="BH163" s="1">
        <f>SUM(Sdata10[[#This Row],[Baby Food]:[Spices]])</f>
        <v>7</v>
      </c>
    </row>
    <row r="164" spans="1:60" x14ac:dyDescent="0.35">
      <c r="A164" s="1" t="s">
        <v>468</v>
      </c>
      <c r="B164" s="1" t="s">
        <v>469</v>
      </c>
      <c r="C164" s="1" t="s">
        <v>18</v>
      </c>
      <c r="D164" s="1" t="s">
        <v>470</v>
      </c>
      <c r="E164" s="1" t="s">
        <v>471</v>
      </c>
      <c r="F164" s="1" t="s">
        <v>472</v>
      </c>
      <c r="G164" s="1" t="s">
        <v>72</v>
      </c>
      <c r="H164" s="1">
        <v>97701</v>
      </c>
      <c r="I164" s="1" t="s">
        <v>473</v>
      </c>
      <c r="J164" s="1" t="s">
        <v>474</v>
      </c>
      <c r="K164" s="1" t="s">
        <v>25</v>
      </c>
      <c r="L164" s="1" t="s">
        <v>208</v>
      </c>
      <c r="M164" s="1" t="s">
        <v>22</v>
      </c>
      <c r="N164" s="1" t="s">
        <v>475</v>
      </c>
      <c r="O164" s="3">
        <v>5109090000000000</v>
      </c>
      <c r="P164" s="1">
        <v>10291</v>
      </c>
      <c r="Q164" s="1">
        <v>79</v>
      </c>
      <c r="R164" s="1">
        <v>6252</v>
      </c>
      <c r="S164" s="39">
        <v>0</v>
      </c>
      <c r="T164" s="39">
        <v>2.7155092592592592E-2</v>
      </c>
      <c r="U164" s="1">
        <v>12.85</v>
      </c>
      <c r="V164" s="1" t="s">
        <v>735</v>
      </c>
      <c r="W164" s="39">
        <v>0</v>
      </c>
      <c r="X164" s="2">
        <v>42640</v>
      </c>
      <c r="Y164" s="1">
        <v>260.52</v>
      </c>
      <c r="Z164" s="1" t="s">
        <v>729</v>
      </c>
      <c r="AA164" s="1" t="s">
        <v>736</v>
      </c>
      <c r="AB164" s="1" t="s">
        <v>731</v>
      </c>
      <c r="AC164" s="1" t="s">
        <v>741</v>
      </c>
      <c r="AD164" s="1" t="s">
        <v>746</v>
      </c>
      <c r="AE164" s="1">
        <v>0</v>
      </c>
      <c r="AF164" s="1">
        <v>0</v>
      </c>
      <c r="AG164" s="1">
        <v>0</v>
      </c>
      <c r="AH164" s="1">
        <v>0</v>
      </c>
      <c r="AI164" s="1">
        <v>0</v>
      </c>
      <c r="AJ164" s="1">
        <v>0</v>
      </c>
      <c r="AK164" s="1">
        <v>0</v>
      </c>
      <c r="AL164" s="1">
        <v>0</v>
      </c>
      <c r="AM164" s="1">
        <v>0</v>
      </c>
      <c r="AN164" s="1">
        <v>1</v>
      </c>
      <c r="AO164" s="1">
        <v>0</v>
      </c>
      <c r="AP164" s="1">
        <v>0</v>
      </c>
      <c r="AQ164" s="1">
        <v>0</v>
      </c>
      <c r="AR164" s="1">
        <v>0</v>
      </c>
      <c r="AS164" s="1">
        <v>0</v>
      </c>
      <c r="AT164" s="1">
        <v>1</v>
      </c>
      <c r="AU164" s="1">
        <v>0</v>
      </c>
      <c r="AV164" s="1">
        <v>1</v>
      </c>
      <c r="AW164" s="1">
        <v>0</v>
      </c>
      <c r="AX164" s="1">
        <v>0</v>
      </c>
      <c r="AY164" s="1">
        <v>0</v>
      </c>
      <c r="AZ164" s="1">
        <v>0</v>
      </c>
      <c r="BA164" s="1">
        <v>0</v>
      </c>
      <c r="BB164" s="1">
        <v>0</v>
      </c>
      <c r="BC164" s="1">
        <v>0</v>
      </c>
      <c r="BD164" s="1">
        <v>1</v>
      </c>
      <c r="BE164" s="1">
        <v>0</v>
      </c>
      <c r="BF164" s="1">
        <v>0</v>
      </c>
      <c r="BG164" s="1">
        <v>0</v>
      </c>
      <c r="BH164" s="1">
        <f>SUM(Sdata10[[#This Row],[Baby Food]:[Spices]])</f>
        <v>4</v>
      </c>
    </row>
    <row r="165" spans="1:60" x14ac:dyDescent="0.35">
      <c r="A165" s="1" t="s">
        <v>351</v>
      </c>
      <c r="B165" s="1" t="s">
        <v>476</v>
      </c>
      <c r="C165" s="1" t="s">
        <v>81</v>
      </c>
      <c r="D165" s="1" t="s">
        <v>477</v>
      </c>
      <c r="E165" s="1" t="s">
        <v>478</v>
      </c>
      <c r="F165" s="1" t="s">
        <v>479</v>
      </c>
      <c r="G165" s="1" t="s">
        <v>72</v>
      </c>
      <c r="H165" s="1">
        <v>19020</v>
      </c>
      <c r="I165" s="1" t="s">
        <v>480</v>
      </c>
      <c r="J165" s="1" t="s">
        <v>481</v>
      </c>
      <c r="K165" s="1" t="s">
        <v>155</v>
      </c>
      <c r="L165" s="1" t="s">
        <v>102</v>
      </c>
      <c r="M165" s="1" t="s">
        <v>163</v>
      </c>
      <c r="N165" s="1">
        <v>904601168</v>
      </c>
      <c r="O165" s="3">
        <v>3528100000000000</v>
      </c>
      <c r="P165" s="1">
        <v>10295</v>
      </c>
      <c r="Q165" s="1">
        <v>48</v>
      </c>
      <c r="R165" s="1">
        <v>383</v>
      </c>
      <c r="S165" s="39">
        <v>0</v>
      </c>
      <c r="T165" s="39">
        <v>1.5701388888888886E-2</v>
      </c>
      <c r="U165" s="1">
        <v>11.15</v>
      </c>
      <c r="V165" s="1" t="s">
        <v>133</v>
      </c>
      <c r="W165" s="39">
        <v>0</v>
      </c>
      <c r="X165" s="2">
        <v>42479</v>
      </c>
      <c r="Y165" s="1">
        <v>13.27</v>
      </c>
      <c r="Z165" s="1" t="s">
        <v>729</v>
      </c>
      <c r="AA165" s="1" t="s">
        <v>730</v>
      </c>
      <c r="AB165" s="1" t="s">
        <v>745</v>
      </c>
      <c r="AC165" s="1" t="s">
        <v>737</v>
      </c>
      <c r="AD165" s="1" t="s">
        <v>757</v>
      </c>
      <c r="AE165" s="1">
        <v>0</v>
      </c>
      <c r="AF165" s="1">
        <v>0</v>
      </c>
      <c r="AG165" s="1">
        <v>0</v>
      </c>
      <c r="AH165" s="1">
        <v>0</v>
      </c>
      <c r="AI165" s="1">
        <v>0</v>
      </c>
      <c r="AJ165" s="1">
        <v>0</v>
      </c>
      <c r="AK165" s="1">
        <v>0</v>
      </c>
      <c r="AL165" s="1">
        <v>0</v>
      </c>
      <c r="AM165" s="1">
        <v>0</v>
      </c>
      <c r="AN165" s="1">
        <v>0</v>
      </c>
      <c r="AO165" s="1">
        <v>1</v>
      </c>
      <c r="AP165" s="1">
        <v>0</v>
      </c>
      <c r="AQ165" s="1">
        <v>0</v>
      </c>
      <c r="AR165" s="1">
        <v>0</v>
      </c>
      <c r="AS165" s="1">
        <v>0</v>
      </c>
      <c r="AT165" s="1">
        <v>0</v>
      </c>
      <c r="AU165" s="1">
        <v>0</v>
      </c>
      <c r="AV165" s="1">
        <v>0</v>
      </c>
      <c r="AW165" s="1">
        <v>0</v>
      </c>
      <c r="AX165" s="1">
        <v>0</v>
      </c>
      <c r="AY165" s="1">
        <v>0</v>
      </c>
      <c r="AZ165" s="1">
        <v>0</v>
      </c>
      <c r="BA165" s="1">
        <v>0</v>
      </c>
      <c r="BB165" s="1">
        <v>0</v>
      </c>
      <c r="BC165" s="1">
        <v>0</v>
      </c>
      <c r="BD165" s="1">
        <v>0</v>
      </c>
      <c r="BE165" s="1">
        <v>0</v>
      </c>
      <c r="BF165" s="1">
        <v>0</v>
      </c>
      <c r="BG165" s="1">
        <v>0</v>
      </c>
      <c r="BH165" s="1">
        <f>SUM(Sdata10[[#This Row],[Baby Food]:[Spices]])</f>
        <v>1</v>
      </c>
    </row>
    <row r="166" spans="1:60" x14ac:dyDescent="0.35">
      <c r="A166" s="1" t="s">
        <v>351</v>
      </c>
      <c r="B166" s="1" t="s">
        <v>476</v>
      </c>
      <c r="C166" s="1" t="s">
        <v>81</v>
      </c>
      <c r="D166" s="1" t="s">
        <v>477</v>
      </c>
      <c r="E166" s="1" t="s">
        <v>478</v>
      </c>
      <c r="F166" s="1" t="s">
        <v>479</v>
      </c>
      <c r="G166" s="1" t="s">
        <v>72</v>
      </c>
      <c r="H166" s="1">
        <v>19020</v>
      </c>
      <c r="I166" s="1" t="s">
        <v>480</v>
      </c>
      <c r="J166" s="1" t="s">
        <v>481</v>
      </c>
      <c r="K166" s="1" t="s">
        <v>155</v>
      </c>
      <c r="L166" s="1" t="s">
        <v>102</v>
      </c>
      <c r="M166" s="1" t="s">
        <v>163</v>
      </c>
      <c r="N166" s="1">
        <v>904601168</v>
      </c>
      <c r="O166" s="3">
        <v>3528170000000000</v>
      </c>
      <c r="P166" s="1">
        <v>10295</v>
      </c>
      <c r="Q166" s="1">
        <v>48</v>
      </c>
      <c r="R166" s="1">
        <v>1426</v>
      </c>
      <c r="S166" s="39">
        <v>3.2928240740740737E-2</v>
      </c>
      <c r="T166" s="39">
        <v>3.2932870370370369E-2</v>
      </c>
      <c r="U166" s="1">
        <v>7.85</v>
      </c>
      <c r="V166" s="1" t="s">
        <v>811</v>
      </c>
      <c r="W166" s="39">
        <v>3.2928240740740737E-2</v>
      </c>
      <c r="X166" s="2">
        <v>42498</v>
      </c>
      <c r="Y166" s="1">
        <v>24.06</v>
      </c>
      <c r="Z166" s="1" t="s">
        <v>729</v>
      </c>
      <c r="AA166" s="1" t="s">
        <v>730</v>
      </c>
      <c r="AB166" s="1" t="s">
        <v>745</v>
      </c>
      <c r="AC166" s="1" t="s">
        <v>737</v>
      </c>
      <c r="AD166" s="1" t="s">
        <v>757</v>
      </c>
      <c r="AE166" s="1">
        <v>0</v>
      </c>
      <c r="AF166" s="1">
        <v>0</v>
      </c>
      <c r="AG166" s="1">
        <v>0</v>
      </c>
      <c r="AH166" s="1">
        <v>0</v>
      </c>
      <c r="AI166" s="1">
        <v>0</v>
      </c>
      <c r="AJ166" s="1">
        <v>0</v>
      </c>
      <c r="AK166" s="1">
        <v>0</v>
      </c>
      <c r="AL166" s="1">
        <v>0</v>
      </c>
      <c r="AM166" s="1">
        <v>0</v>
      </c>
      <c r="AN166" s="1">
        <v>0</v>
      </c>
      <c r="AO166" s="1">
        <v>1</v>
      </c>
      <c r="AP166" s="1">
        <v>0</v>
      </c>
      <c r="AQ166" s="1">
        <v>1</v>
      </c>
      <c r="AR166" s="1">
        <v>0</v>
      </c>
      <c r="AS166" s="1">
        <v>0</v>
      </c>
      <c r="AT166" s="1">
        <v>0</v>
      </c>
      <c r="AU166" s="1">
        <v>1</v>
      </c>
      <c r="AV166" s="1">
        <v>0</v>
      </c>
      <c r="AW166" s="1">
        <v>0</v>
      </c>
      <c r="AX166" s="1">
        <v>0</v>
      </c>
      <c r="AY166" s="1">
        <v>1</v>
      </c>
      <c r="AZ166" s="1">
        <v>0</v>
      </c>
      <c r="BA166" s="1">
        <v>0</v>
      </c>
      <c r="BB166" s="1">
        <v>0</v>
      </c>
      <c r="BC166" s="1">
        <v>0</v>
      </c>
      <c r="BD166" s="1">
        <v>0</v>
      </c>
      <c r="BE166" s="1">
        <v>0</v>
      </c>
      <c r="BF166" s="1">
        <v>0</v>
      </c>
      <c r="BG166" s="1">
        <v>0</v>
      </c>
      <c r="BH166" s="1">
        <f>SUM(Sdata10[[#This Row],[Baby Food]:[Spices]])</f>
        <v>4</v>
      </c>
    </row>
    <row r="167" spans="1:60" x14ac:dyDescent="0.35">
      <c r="A167" s="1" t="s">
        <v>351</v>
      </c>
      <c r="B167" s="1" t="s">
        <v>476</v>
      </c>
      <c r="C167" s="1" t="s">
        <v>81</v>
      </c>
      <c r="D167" s="1" t="s">
        <v>477</v>
      </c>
      <c r="E167" s="1" t="s">
        <v>478</v>
      </c>
      <c r="F167" s="1" t="s">
        <v>479</v>
      </c>
      <c r="G167" s="1" t="s">
        <v>72</v>
      </c>
      <c r="H167" s="1">
        <v>19020</v>
      </c>
      <c r="I167" s="1" t="s">
        <v>480</v>
      </c>
      <c r="J167" s="1" t="s">
        <v>481</v>
      </c>
      <c r="K167" s="1" t="s">
        <v>155</v>
      </c>
      <c r="L167" s="1" t="s">
        <v>102</v>
      </c>
      <c r="M167" s="1" t="s">
        <v>163</v>
      </c>
      <c r="N167" s="1">
        <v>904601168</v>
      </c>
      <c r="O167" s="3">
        <v>3528220000000000</v>
      </c>
      <c r="P167" s="1">
        <v>10295</v>
      </c>
      <c r="Q167" s="1">
        <v>48</v>
      </c>
      <c r="R167" s="1">
        <v>9065</v>
      </c>
      <c r="S167" s="39">
        <v>0</v>
      </c>
      <c r="T167" s="39">
        <v>3.2923611111111105E-2</v>
      </c>
      <c r="U167" s="1">
        <v>21.97</v>
      </c>
      <c r="V167" s="1" t="s">
        <v>750</v>
      </c>
      <c r="W167" s="39">
        <v>0</v>
      </c>
      <c r="X167" s="2">
        <v>42602</v>
      </c>
      <c r="Y167" s="1">
        <v>15.96</v>
      </c>
      <c r="Z167" s="1" t="s">
        <v>751</v>
      </c>
      <c r="AA167" s="1" t="s">
        <v>730</v>
      </c>
      <c r="AB167" s="1" t="s">
        <v>745</v>
      </c>
      <c r="AC167" s="1" t="s">
        <v>737</v>
      </c>
      <c r="AD167" s="1" t="s">
        <v>757</v>
      </c>
      <c r="AE167" s="1">
        <v>0</v>
      </c>
      <c r="AF167" s="1">
        <v>0</v>
      </c>
      <c r="AG167" s="1">
        <v>0</v>
      </c>
      <c r="AH167" s="1">
        <v>0</v>
      </c>
      <c r="AI167" s="1">
        <v>0</v>
      </c>
      <c r="AJ167" s="1">
        <v>0</v>
      </c>
      <c r="AK167" s="1">
        <v>0</v>
      </c>
      <c r="AL167" s="1">
        <v>0</v>
      </c>
      <c r="AM167" s="1">
        <v>0</v>
      </c>
      <c r="AN167" s="1">
        <v>0</v>
      </c>
      <c r="AO167" s="1">
        <v>1</v>
      </c>
      <c r="AP167" s="1">
        <v>0</v>
      </c>
      <c r="AQ167" s="1">
        <v>1</v>
      </c>
      <c r="AR167" s="1">
        <v>0</v>
      </c>
      <c r="AS167" s="1">
        <v>0</v>
      </c>
      <c r="AT167" s="1">
        <v>0</v>
      </c>
      <c r="AU167" s="1">
        <v>1</v>
      </c>
      <c r="AV167" s="1">
        <v>0</v>
      </c>
      <c r="AW167" s="1">
        <v>0</v>
      </c>
      <c r="AX167" s="1">
        <v>0</v>
      </c>
      <c r="AY167" s="1">
        <v>0</v>
      </c>
      <c r="AZ167" s="1">
        <v>0</v>
      </c>
      <c r="BA167" s="1">
        <v>0</v>
      </c>
      <c r="BB167" s="1">
        <v>0</v>
      </c>
      <c r="BC167" s="1">
        <v>0</v>
      </c>
      <c r="BD167" s="1">
        <v>0</v>
      </c>
      <c r="BE167" s="1">
        <v>0</v>
      </c>
      <c r="BF167" s="1">
        <v>0</v>
      </c>
      <c r="BG167" s="1">
        <v>0</v>
      </c>
      <c r="BH167" s="1">
        <f>SUM(Sdata10[[#This Row],[Baby Food]:[Spices]])</f>
        <v>3</v>
      </c>
    </row>
    <row r="168" spans="1:60" x14ac:dyDescent="0.35">
      <c r="A168" s="1" t="s">
        <v>482</v>
      </c>
      <c r="B168" s="1" t="s">
        <v>483</v>
      </c>
      <c r="C168" s="1" t="s">
        <v>81</v>
      </c>
      <c r="D168" s="1" t="s">
        <v>484</v>
      </c>
      <c r="E168" s="1" t="s">
        <v>485</v>
      </c>
      <c r="F168" s="1"/>
      <c r="G168" s="1" t="s">
        <v>35</v>
      </c>
      <c r="H168" s="1">
        <v>83471</v>
      </c>
      <c r="I168" s="1" t="s">
        <v>827</v>
      </c>
      <c r="J168" s="1" t="s">
        <v>486</v>
      </c>
      <c r="K168" s="1" t="s">
        <v>123</v>
      </c>
      <c r="L168" s="1" t="s">
        <v>193</v>
      </c>
      <c r="M168" s="1" t="s">
        <v>163</v>
      </c>
      <c r="N168" s="1">
        <v>777215385</v>
      </c>
      <c r="O168" s="3">
        <v>36322900000000</v>
      </c>
      <c r="P168" s="1">
        <v>10299</v>
      </c>
      <c r="Q168" s="1">
        <v>41</v>
      </c>
      <c r="R168" s="1">
        <v>1053</v>
      </c>
      <c r="S168" s="39">
        <v>3.2928240740740737E-2</v>
      </c>
      <c r="T168" s="39">
        <v>3.2932870370370369E-2</v>
      </c>
      <c r="U168" s="1">
        <v>27.97</v>
      </c>
      <c r="V168" s="1" t="s">
        <v>787</v>
      </c>
      <c r="W168" s="39">
        <v>3.2928240740740737E-2</v>
      </c>
      <c r="X168" s="2">
        <v>42498</v>
      </c>
      <c r="Y168" s="1">
        <v>44.19</v>
      </c>
      <c r="Z168" s="1" t="s">
        <v>729</v>
      </c>
      <c r="AA168" s="1" t="s">
        <v>730</v>
      </c>
      <c r="AB168" s="1" t="s">
        <v>745</v>
      </c>
      <c r="AC168" s="1" t="s">
        <v>737</v>
      </c>
      <c r="AD168" s="1" t="s">
        <v>733</v>
      </c>
      <c r="AE168" s="1">
        <v>0</v>
      </c>
      <c r="AF168" s="1">
        <v>0</v>
      </c>
      <c r="AG168" s="1">
        <v>0</v>
      </c>
      <c r="AH168" s="1">
        <v>0</v>
      </c>
      <c r="AI168" s="1">
        <v>0</v>
      </c>
      <c r="AJ168" s="1">
        <v>0</v>
      </c>
      <c r="AK168" s="1">
        <v>0</v>
      </c>
      <c r="AL168" s="1">
        <v>0</v>
      </c>
      <c r="AM168" s="1">
        <v>0</v>
      </c>
      <c r="AN168" s="1">
        <v>0</v>
      </c>
      <c r="AO168" s="1">
        <v>1</v>
      </c>
      <c r="AP168" s="1">
        <v>0</v>
      </c>
      <c r="AQ168" s="1">
        <v>0</v>
      </c>
      <c r="AR168" s="1">
        <v>1</v>
      </c>
      <c r="AS168" s="1">
        <v>0</v>
      </c>
      <c r="AT168" s="1">
        <v>0</v>
      </c>
      <c r="AU168" s="1">
        <v>0</v>
      </c>
      <c r="AV168" s="1">
        <v>0</v>
      </c>
      <c r="AW168" s="1">
        <v>0</v>
      </c>
      <c r="AX168" s="1">
        <v>0</v>
      </c>
      <c r="AY168" s="1">
        <v>0</v>
      </c>
      <c r="AZ168" s="1">
        <v>0</v>
      </c>
      <c r="BA168" s="1">
        <v>0</v>
      </c>
      <c r="BB168" s="1">
        <v>0</v>
      </c>
      <c r="BC168" s="1">
        <v>0</v>
      </c>
      <c r="BD168" s="1">
        <v>0</v>
      </c>
      <c r="BE168" s="1">
        <v>0</v>
      </c>
      <c r="BF168" s="1">
        <v>0</v>
      </c>
      <c r="BG168" s="1">
        <v>0</v>
      </c>
      <c r="BH168" s="1">
        <f>SUM(Sdata10[[#This Row],[Baby Food]:[Spices]])</f>
        <v>2</v>
      </c>
    </row>
    <row r="169" spans="1:60" x14ac:dyDescent="0.35">
      <c r="A169" s="1" t="s">
        <v>482</v>
      </c>
      <c r="B169" s="1" t="s">
        <v>483</v>
      </c>
      <c r="C169" s="1" t="s">
        <v>81</v>
      </c>
      <c r="D169" s="1" t="s">
        <v>484</v>
      </c>
      <c r="E169" s="1" t="s">
        <v>485</v>
      </c>
      <c r="F169" s="1"/>
      <c r="G169" s="1" t="s">
        <v>35</v>
      </c>
      <c r="H169" s="1">
        <v>83471</v>
      </c>
      <c r="I169" s="1" t="s">
        <v>827</v>
      </c>
      <c r="J169" s="1" t="s">
        <v>486</v>
      </c>
      <c r="K169" s="1" t="s">
        <v>123</v>
      </c>
      <c r="L169" s="1" t="s">
        <v>193</v>
      </c>
      <c r="M169" s="1" t="s">
        <v>163</v>
      </c>
      <c r="N169" s="1">
        <v>777215385</v>
      </c>
      <c r="O169" s="3">
        <v>36080700000000</v>
      </c>
      <c r="P169" s="1">
        <v>10299</v>
      </c>
      <c r="Q169" s="1">
        <v>41</v>
      </c>
      <c r="R169" s="1">
        <v>7316</v>
      </c>
      <c r="S169" s="39">
        <v>0</v>
      </c>
      <c r="T169" s="39">
        <v>1.9393518518518518E-2</v>
      </c>
      <c r="U169" s="1">
        <v>14.28</v>
      </c>
      <c r="V169" s="1" t="s">
        <v>193</v>
      </c>
      <c r="W169" s="39">
        <v>0</v>
      </c>
      <c r="X169" s="2">
        <v>42649</v>
      </c>
      <c r="Y169" s="1">
        <v>48.44</v>
      </c>
      <c r="Z169" s="1" t="s">
        <v>751</v>
      </c>
      <c r="AA169" s="1" t="s">
        <v>730</v>
      </c>
      <c r="AB169" s="1" t="s">
        <v>745</v>
      </c>
      <c r="AC169" s="1" t="s">
        <v>737</v>
      </c>
      <c r="AD169" s="1" t="s">
        <v>733</v>
      </c>
      <c r="AE169" s="1">
        <v>0</v>
      </c>
      <c r="AF169" s="1">
        <v>0</v>
      </c>
      <c r="AG169" s="1">
        <v>0</v>
      </c>
      <c r="AH169" s="1">
        <v>0</v>
      </c>
      <c r="AI169" s="1">
        <v>0</v>
      </c>
      <c r="AJ169" s="1">
        <v>0</v>
      </c>
      <c r="AK169" s="1">
        <v>0</v>
      </c>
      <c r="AL169" s="1">
        <v>0</v>
      </c>
      <c r="AM169" s="1">
        <v>0</v>
      </c>
      <c r="AN169" s="1">
        <v>0</v>
      </c>
      <c r="AO169" s="1">
        <v>1</v>
      </c>
      <c r="AP169" s="1">
        <v>0</v>
      </c>
      <c r="AQ169" s="1">
        <v>1</v>
      </c>
      <c r="AR169" s="1">
        <v>0</v>
      </c>
      <c r="AS169" s="1">
        <v>0</v>
      </c>
      <c r="AT169" s="1">
        <v>0</v>
      </c>
      <c r="AU169" s="1">
        <v>1</v>
      </c>
      <c r="AV169" s="1">
        <v>0</v>
      </c>
      <c r="AW169" s="1">
        <v>0</v>
      </c>
      <c r="AX169" s="1">
        <v>0</v>
      </c>
      <c r="AY169" s="1">
        <v>0</v>
      </c>
      <c r="AZ169" s="1">
        <v>0</v>
      </c>
      <c r="BA169" s="1">
        <v>0</v>
      </c>
      <c r="BB169" s="1">
        <v>0</v>
      </c>
      <c r="BC169" s="1">
        <v>0</v>
      </c>
      <c r="BD169" s="1">
        <v>0</v>
      </c>
      <c r="BE169" s="1">
        <v>0</v>
      </c>
      <c r="BF169" s="1">
        <v>0</v>
      </c>
      <c r="BG169" s="1">
        <v>0</v>
      </c>
      <c r="BH169" s="1">
        <f>SUM(Sdata10[[#This Row],[Baby Food]:[Spices]])</f>
        <v>3</v>
      </c>
    </row>
    <row r="170" spans="1:60" x14ac:dyDescent="0.35">
      <c r="A170" s="1" t="s">
        <v>482</v>
      </c>
      <c r="B170" s="1" t="s">
        <v>483</v>
      </c>
      <c r="C170" s="1" t="s">
        <v>81</v>
      </c>
      <c r="D170" s="1" t="s">
        <v>484</v>
      </c>
      <c r="E170" s="1" t="s">
        <v>485</v>
      </c>
      <c r="F170" s="1"/>
      <c r="G170" s="1" t="s">
        <v>35</v>
      </c>
      <c r="H170" s="1">
        <v>83471</v>
      </c>
      <c r="I170" s="1" t="s">
        <v>827</v>
      </c>
      <c r="J170" s="1" t="s">
        <v>486</v>
      </c>
      <c r="K170" s="1" t="s">
        <v>123</v>
      </c>
      <c r="L170" s="1" t="s">
        <v>193</v>
      </c>
      <c r="M170" s="1" t="s">
        <v>163</v>
      </c>
      <c r="N170" s="1">
        <v>777215385</v>
      </c>
      <c r="O170" s="3">
        <v>36006500000000</v>
      </c>
      <c r="P170" s="1">
        <v>10299</v>
      </c>
      <c r="Q170" s="1">
        <v>41</v>
      </c>
      <c r="R170" s="1">
        <v>7953</v>
      </c>
      <c r="S170" s="39">
        <v>0</v>
      </c>
      <c r="T170" s="39">
        <v>1.9402777777777779E-2</v>
      </c>
      <c r="U170" s="1">
        <v>8.23</v>
      </c>
      <c r="V170" s="1" t="s">
        <v>175</v>
      </c>
      <c r="W170" s="39">
        <v>0</v>
      </c>
      <c r="X170" s="2">
        <v>42720</v>
      </c>
      <c r="Y170" s="1">
        <v>50</v>
      </c>
      <c r="Z170" s="1" t="s">
        <v>729</v>
      </c>
      <c r="AA170" s="1" t="s">
        <v>730</v>
      </c>
      <c r="AB170" s="1" t="s">
        <v>745</v>
      </c>
      <c r="AC170" s="1" t="s">
        <v>737</v>
      </c>
      <c r="AD170" s="1" t="s">
        <v>733</v>
      </c>
      <c r="AE170" s="1">
        <v>0</v>
      </c>
      <c r="AF170" s="1">
        <v>0</v>
      </c>
      <c r="AG170" s="1">
        <v>0</v>
      </c>
      <c r="AH170" s="1">
        <v>0</v>
      </c>
      <c r="AI170" s="1">
        <v>0</v>
      </c>
      <c r="AJ170" s="1">
        <v>0</v>
      </c>
      <c r="AK170" s="1">
        <v>0</v>
      </c>
      <c r="AL170" s="1">
        <v>0</v>
      </c>
      <c r="AM170" s="1">
        <v>0</v>
      </c>
      <c r="AN170" s="1">
        <v>0</v>
      </c>
      <c r="AO170" s="1">
        <v>1</v>
      </c>
      <c r="AP170" s="1">
        <v>0</v>
      </c>
      <c r="AQ170" s="1">
        <v>1</v>
      </c>
      <c r="AR170" s="1">
        <v>0</v>
      </c>
      <c r="AS170" s="1">
        <v>0</v>
      </c>
      <c r="AT170" s="1">
        <v>0</v>
      </c>
      <c r="AU170" s="1">
        <v>1</v>
      </c>
      <c r="AV170" s="1">
        <v>0</v>
      </c>
      <c r="AW170" s="1">
        <v>0</v>
      </c>
      <c r="AX170" s="1">
        <v>0</v>
      </c>
      <c r="AY170" s="1">
        <v>1</v>
      </c>
      <c r="AZ170" s="1">
        <v>0</v>
      </c>
      <c r="BA170" s="1">
        <v>0</v>
      </c>
      <c r="BB170" s="1">
        <v>0</v>
      </c>
      <c r="BC170" s="1">
        <v>0</v>
      </c>
      <c r="BD170" s="1">
        <v>0</v>
      </c>
      <c r="BE170" s="1">
        <v>0</v>
      </c>
      <c r="BF170" s="1">
        <v>0</v>
      </c>
      <c r="BG170" s="1">
        <v>0</v>
      </c>
      <c r="BH170" s="1">
        <f>SUM(Sdata10[[#This Row],[Baby Food]:[Spices]])</f>
        <v>4</v>
      </c>
    </row>
    <row r="171" spans="1:60" x14ac:dyDescent="0.35">
      <c r="A171" s="1" t="s">
        <v>482</v>
      </c>
      <c r="B171" s="1" t="s">
        <v>483</v>
      </c>
      <c r="C171" s="1" t="s">
        <v>81</v>
      </c>
      <c r="D171" s="1" t="s">
        <v>484</v>
      </c>
      <c r="E171" s="1" t="s">
        <v>485</v>
      </c>
      <c r="F171" s="1"/>
      <c r="G171" s="1" t="s">
        <v>35</v>
      </c>
      <c r="H171" s="1">
        <v>83471</v>
      </c>
      <c r="I171" s="1" t="s">
        <v>827</v>
      </c>
      <c r="J171" s="1" t="s">
        <v>486</v>
      </c>
      <c r="K171" s="1" t="s">
        <v>123</v>
      </c>
      <c r="L171" s="1" t="s">
        <v>193</v>
      </c>
      <c r="M171" s="1" t="s">
        <v>163</v>
      </c>
      <c r="N171" s="1">
        <v>777215385</v>
      </c>
      <c r="O171" s="3">
        <v>36726800000000</v>
      </c>
      <c r="P171" s="1">
        <v>10299</v>
      </c>
      <c r="Q171" s="1">
        <v>41</v>
      </c>
      <c r="R171" s="1">
        <v>8809</v>
      </c>
      <c r="S171" s="39">
        <v>0</v>
      </c>
      <c r="T171" s="39">
        <v>3.3247685185185186E-2</v>
      </c>
      <c r="U171" s="1">
        <v>21.97</v>
      </c>
      <c r="V171" s="1" t="s">
        <v>767</v>
      </c>
      <c r="W171" s="39">
        <v>0</v>
      </c>
      <c r="X171" s="2">
        <v>42485</v>
      </c>
      <c r="Y171" s="1">
        <v>47.57</v>
      </c>
      <c r="Z171" s="1" t="s">
        <v>729</v>
      </c>
      <c r="AA171" s="1" t="s">
        <v>730</v>
      </c>
      <c r="AB171" s="1" t="s">
        <v>745</v>
      </c>
      <c r="AC171" s="1" t="s">
        <v>737</v>
      </c>
      <c r="AD171" s="1" t="s">
        <v>733</v>
      </c>
      <c r="AE171" s="1">
        <v>0</v>
      </c>
      <c r="AF171" s="1">
        <v>0</v>
      </c>
      <c r="AG171" s="1">
        <v>0</v>
      </c>
      <c r="AH171" s="1">
        <v>0</v>
      </c>
      <c r="AI171" s="1">
        <v>0</v>
      </c>
      <c r="AJ171" s="1">
        <v>0</v>
      </c>
      <c r="AK171" s="1">
        <v>0</v>
      </c>
      <c r="AL171" s="1">
        <v>0</v>
      </c>
      <c r="AM171" s="1">
        <v>0</v>
      </c>
      <c r="AN171" s="1">
        <v>0</v>
      </c>
      <c r="AO171" s="1">
        <v>1</v>
      </c>
      <c r="AP171" s="1">
        <v>0</v>
      </c>
      <c r="AQ171" s="1">
        <v>0</v>
      </c>
      <c r="AR171" s="1">
        <v>0</v>
      </c>
      <c r="AS171" s="1">
        <v>0</v>
      </c>
      <c r="AT171" s="1">
        <v>0</v>
      </c>
      <c r="AU171" s="1">
        <v>0</v>
      </c>
      <c r="AV171" s="1">
        <v>0</v>
      </c>
      <c r="AW171" s="1">
        <v>0</v>
      </c>
      <c r="AX171" s="1">
        <v>0</v>
      </c>
      <c r="AY171" s="1">
        <v>0</v>
      </c>
      <c r="AZ171" s="1">
        <v>0</v>
      </c>
      <c r="BA171" s="1">
        <v>0</v>
      </c>
      <c r="BB171" s="1">
        <v>0</v>
      </c>
      <c r="BC171" s="1">
        <v>0</v>
      </c>
      <c r="BD171" s="1">
        <v>0</v>
      </c>
      <c r="BE171" s="1">
        <v>0</v>
      </c>
      <c r="BF171" s="1">
        <v>0</v>
      </c>
      <c r="BG171" s="1">
        <v>0</v>
      </c>
      <c r="BH171" s="1">
        <f>SUM(Sdata10[[#This Row],[Baby Food]:[Spices]])</f>
        <v>1</v>
      </c>
    </row>
    <row r="172" spans="1:60" x14ac:dyDescent="0.35">
      <c r="A172" s="1" t="s">
        <v>487</v>
      </c>
      <c r="B172" s="1" t="s">
        <v>488</v>
      </c>
      <c r="C172" s="1" t="s">
        <v>18</v>
      </c>
      <c r="D172" s="1" t="s">
        <v>489</v>
      </c>
      <c r="E172" s="1" t="s">
        <v>490</v>
      </c>
      <c r="F172" s="1" t="s">
        <v>491</v>
      </c>
      <c r="G172" s="1" t="s">
        <v>22</v>
      </c>
      <c r="H172" s="1">
        <v>43042</v>
      </c>
      <c r="I172" s="1" t="s">
        <v>828</v>
      </c>
      <c r="J172" s="1" t="s">
        <v>492</v>
      </c>
      <c r="K172" s="1" t="s">
        <v>75</v>
      </c>
      <c r="L172" s="1" t="s">
        <v>28</v>
      </c>
      <c r="M172" s="1" t="s">
        <v>163</v>
      </c>
      <c r="N172" s="1">
        <v>935314484</v>
      </c>
      <c r="O172" s="3">
        <v>373017000000000</v>
      </c>
      <c r="P172" s="1">
        <v>10303</v>
      </c>
      <c r="Q172" s="1">
        <v>22</v>
      </c>
      <c r="R172" s="1">
        <v>4184</v>
      </c>
      <c r="S172" s="39">
        <v>0</v>
      </c>
      <c r="T172" s="39">
        <v>1.8124999999999999E-3</v>
      </c>
      <c r="U172" s="1">
        <v>22.77</v>
      </c>
      <c r="V172" s="1" t="s">
        <v>225</v>
      </c>
      <c r="W172" s="39">
        <v>0</v>
      </c>
      <c r="X172" s="2">
        <v>42519</v>
      </c>
      <c r="Y172" s="1">
        <v>190.12</v>
      </c>
      <c r="Z172" s="1" t="s">
        <v>729</v>
      </c>
      <c r="AA172" s="1" t="s">
        <v>730</v>
      </c>
      <c r="AB172" s="1" t="s">
        <v>745</v>
      </c>
      <c r="AC172" s="1" t="s">
        <v>741</v>
      </c>
      <c r="AD172" s="1" t="s">
        <v>742</v>
      </c>
      <c r="AE172" s="1">
        <v>0</v>
      </c>
      <c r="AF172" s="1">
        <v>0</v>
      </c>
      <c r="AG172" s="1">
        <v>0</v>
      </c>
      <c r="AH172" s="1">
        <v>0</v>
      </c>
      <c r="AI172" s="1">
        <v>0</v>
      </c>
      <c r="AJ172" s="1">
        <v>0</v>
      </c>
      <c r="AK172" s="1">
        <v>0</v>
      </c>
      <c r="AL172" s="1">
        <v>0</v>
      </c>
      <c r="AM172" s="1">
        <v>0</v>
      </c>
      <c r="AN172" s="1">
        <v>1</v>
      </c>
      <c r="AO172" s="1">
        <v>0</v>
      </c>
      <c r="AP172" s="1">
        <v>0</v>
      </c>
      <c r="AQ172" s="1">
        <v>0</v>
      </c>
      <c r="AR172" s="1">
        <v>0</v>
      </c>
      <c r="AS172" s="1">
        <v>1</v>
      </c>
      <c r="AT172" s="1">
        <v>0</v>
      </c>
      <c r="AU172" s="1">
        <v>0</v>
      </c>
      <c r="AV172" s="1">
        <v>1</v>
      </c>
      <c r="AW172" s="1">
        <v>0</v>
      </c>
      <c r="AX172" s="1">
        <v>0</v>
      </c>
      <c r="AY172" s="1">
        <v>0</v>
      </c>
      <c r="AZ172" s="1">
        <v>1</v>
      </c>
      <c r="BA172" s="1">
        <v>0</v>
      </c>
      <c r="BB172" s="1">
        <v>0</v>
      </c>
      <c r="BC172" s="1">
        <v>0</v>
      </c>
      <c r="BD172" s="1">
        <v>0</v>
      </c>
      <c r="BE172" s="1">
        <v>0</v>
      </c>
      <c r="BF172" s="1">
        <v>0</v>
      </c>
      <c r="BG172" s="1">
        <v>1</v>
      </c>
      <c r="BH172" s="1">
        <f>SUM(Sdata10[[#This Row],[Baby Food]:[Spices]])</f>
        <v>5</v>
      </c>
    </row>
    <row r="173" spans="1:60" x14ac:dyDescent="0.35">
      <c r="A173" s="1" t="s">
        <v>487</v>
      </c>
      <c r="B173" s="1" t="s">
        <v>488</v>
      </c>
      <c r="C173" s="1" t="s">
        <v>18</v>
      </c>
      <c r="D173" s="1" t="s">
        <v>489</v>
      </c>
      <c r="E173" s="1" t="s">
        <v>490</v>
      </c>
      <c r="F173" s="1" t="s">
        <v>491</v>
      </c>
      <c r="G173" s="1" t="s">
        <v>22</v>
      </c>
      <c r="H173" s="1">
        <v>43042</v>
      </c>
      <c r="I173" s="1" t="s">
        <v>828</v>
      </c>
      <c r="J173" s="1" t="s">
        <v>492</v>
      </c>
      <c r="K173" s="1" t="s">
        <v>75</v>
      </c>
      <c r="L173" s="1" t="s">
        <v>28</v>
      </c>
      <c r="M173" s="1" t="s">
        <v>163</v>
      </c>
      <c r="N173" s="1">
        <v>935314484</v>
      </c>
      <c r="O173" s="3">
        <v>371412000000000</v>
      </c>
      <c r="P173" s="1">
        <v>10303</v>
      </c>
      <c r="Q173" s="1">
        <v>22</v>
      </c>
      <c r="R173" s="1">
        <v>4755</v>
      </c>
      <c r="S173" s="39">
        <v>3.2928240740740737E-2</v>
      </c>
      <c r="T173" s="39">
        <v>3.2932870370370369E-2</v>
      </c>
      <c r="U173" s="1">
        <v>17.87</v>
      </c>
      <c r="V173" s="1" t="s">
        <v>783</v>
      </c>
      <c r="W173" s="39">
        <v>3.2928240740740737E-2</v>
      </c>
      <c r="X173" s="2">
        <v>42498</v>
      </c>
      <c r="Y173" s="1">
        <v>173.09</v>
      </c>
      <c r="Z173" s="1" t="s">
        <v>729</v>
      </c>
      <c r="AA173" s="1" t="s">
        <v>730</v>
      </c>
      <c r="AB173" s="1" t="s">
        <v>745</v>
      </c>
      <c r="AC173" s="1" t="s">
        <v>741</v>
      </c>
      <c r="AD173" s="1" t="s">
        <v>742</v>
      </c>
      <c r="AE173" s="1">
        <v>0</v>
      </c>
      <c r="AF173" s="1">
        <v>0</v>
      </c>
      <c r="AG173" s="1">
        <v>1</v>
      </c>
      <c r="AH173" s="1">
        <v>0</v>
      </c>
      <c r="AI173" s="1">
        <v>0</v>
      </c>
      <c r="AJ173" s="1">
        <v>0</v>
      </c>
      <c r="AK173" s="1">
        <v>0</v>
      </c>
      <c r="AL173" s="1">
        <v>0</v>
      </c>
      <c r="AM173" s="1">
        <v>0</v>
      </c>
      <c r="AN173" s="1">
        <v>1</v>
      </c>
      <c r="AO173" s="1">
        <v>0</v>
      </c>
      <c r="AP173" s="1">
        <v>0</v>
      </c>
      <c r="AQ173" s="1">
        <v>0</v>
      </c>
      <c r="AR173" s="1">
        <v>0</v>
      </c>
      <c r="AS173" s="1">
        <v>0</v>
      </c>
      <c r="AT173" s="1">
        <v>0</v>
      </c>
      <c r="AU173" s="1">
        <v>0</v>
      </c>
      <c r="AV173" s="1">
        <v>1</v>
      </c>
      <c r="AW173" s="1">
        <v>0</v>
      </c>
      <c r="AX173" s="1">
        <v>0</v>
      </c>
      <c r="AY173" s="1">
        <v>0</v>
      </c>
      <c r="AZ173" s="1">
        <v>1</v>
      </c>
      <c r="BA173" s="1">
        <v>0</v>
      </c>
      <c r="BB173" s="1">
        <v>0</v>
      </c>
      <c r="BC173" s="1">
        <v>0</v>
      </c>
      <c r="BD173" s="1">
        <v>1</v>
      </c>
      <c r="BE173" s="1">
        <v>0</v>
      </c>
      <c r="BF173" s="1">
        <v>0</v>
      </c>
      <c r="BG173" s="1">
        <v>0</v>
      </c>
      <c r="BH173" s="1">
        <f>SUM(Sdata10[[#This Row],[Baby Food]:[Spices]])</f>
        <v>5</v>
      </c>
    </row>
    <row r="174" spans="1:60" x14ac:dyDescent="0.35">
      <c r="A174" s="1" t="s">
        <v>487</v>
      </c>
      <c r="B174" s="1" t="s">
        <v>488</v>
      </c>
      <c r="C174" s="1" t="s">
        <v>18</v>
      </c>
      <c r="D174" s="1" t="s">
        <v>489</v>
      </c>
      <c r="E174" s="1" t="s">
        <v>490</v>
      </c>
      <c r="F174" s="1" t="s">
        <v>491</v>
      </c>
      <c r="G174" s="1" t="s">
        <v>22</v>
      </c>
      <c r="H174" s="1">
        <v>43042</v>
      </c>
      <c r="I174" s="1" t="s">
        <v>828</v>
      </c>
      <c r="J174" s="1" t="s">
        <v>492</v>
      </c>
      <c r="K174" s="1" t="s">
        <v>75</v>
      </c>
      <c r="L174" s="1" t="s">
        <v>28</v>
      </c>
      <c r="M174" s="1" t="s">
        <v>163</v>
      </c>
      <c r="N174" s="1">
        <v>935314484</v>
      </c>
      <c r="O174" s="3">
        <v>371274000000000</v>
      </c>
      <c r="P174" s="1">
        <v>10303</v>
      </c>
      <c r="Q174" s="1">
        <v>22</v>
      </c>
      <c r="R174" s="1">
        <v>7349</v>
      </c>
      <c r="S174" s="39">
        <v>0</v>
      </c>
      <c r="T174" s="39">
        <v>1.3729166666666667E-2</v>
      </c>
      <c r="U174" s="1">
        <v>19.850000000000001</v>
      </c>
      <c r="V174" s="1" t="s">
        <v>763</v>
      </c>
      <c r="W174" s="39">
        <v>0</v>
      </c>
      <c r="X174" s="2">
        <v>42441</v>
      </c>
      <c r="Y174" s="1">
        <v>153.47</v>
      </c>
      <c r="Z174" s="1" t="s">
        <v>729</v>
      </c>
      <c r="AA174" s="1" t="s">
        <v>730</v>
      </c>
      <c r="AB174" s="1" t="s">
        <v>745</v>
      </c>
      <c r="AC174" s="1" t="s">
        <v>741</v>
      </c>
      <c r="AD174" s="1" t="s">
        <v>742</v>
      </c>
      <c r="AE174" s="1">
        <v>0</v>
      </c>
      <c r="AF174" s="1">
        <v>0</v>
      </c>
      <c r="AG174" s="1">
        <v>0</v>
      </c>
      <c r="AH174" s="1">
        <v>0</v>
      </c>
      <c r="AI174" s="1">
        <v>0</v>
      </c>
      <c r="AJ174" s="1">
        <v>0</v>
      </c>
      <c r="AK174" s="1">
        <v>0</v>
      </c>
      <c r="AL174" s="1">
        <v>0</v>
      </c>
      <c r="AM174" s="1">
        <v>0</v>
      </c>
      <c r="AN174" s="1">
        <v>1</v>
      </c>
      <c r="AO174" s="1">
        <v>0</v>
      </c>
      <c r="AP174" s="1">
        <v>0</v>
      </c>
      <c r="AQ174" s="1">
        <v>0</v>
      </c>
      <c r="AR174" s="1">
        <v>0</v>
      </c>
      <c r="AS174" s="1">
        <v>0</v>
      </c>
      <c r="AT174" s="1">
        <v>0</v>
      </c>
      <c r="AU174" s="1">
        <v>0</v>
      </c>
      <c r="AV174" s="1">
        <v>0</v>
      </c>
      <c r="AW174" s="1">
        <v>1</v>
      </c>
      <c r="AX174" s="1">
        <v>0</v>
      </c>
      <c r="AY174" s="1">
        <v>0</v>
      </c>
      <c r="AZ174" s="1">
        <v>0</v>
      </c>
      <c r="BA174" s="1">
        <v>0</v>
      </c>
      <c r="BB174" s="1">
        <v>0</v>
      </c>
      <c r="BC174" s="1">
        <v>0</v>
      </c>
      <c r="BD174" s="1">
        <v>1</v>
      </c>
      <c r="BE174" s="1">
        <v>0</v>
      </c>
      <c r="BF174" s="1">
        <v>0</v>
      </c>
      <c r="BG174" s="1">
        <v>1</v>
      </c>
      <c r="BH174" s="1">
        <f>SUM(Sdata10[[#This Row],[Baby Food]:[Spices]])</f>
        <v>4</v>
      </c>
    </row>
    <row r="175" spans="1:60" x14ac:dyDescent="0.35">
      <c r="A175" s="1" t="s">
        <v>194</v>
      </c>
      <c r="B175" s="1" t="s">
        <v>493</v>
      </c>
      <c r="C175" s="1" t="s">
        <v>18</v>
      </c>
      <c r="D175" s="1" t="s">
        <v>494</v>
      </c>
      <c r="E175" s="1" t="s">
        <v>829</v>
      </c>
      <c r="F175" s="1" t="s">
        <v>294</v>
      </c>
      <c r="G175" s="1" t="s">
        <v>22</v>
      </c>
      <c r="H175" s="1">
        <v>21010</v>
      </c>
      <c r="I175" s="1" t="s">
        <v>495</v>
      </c>
      <c r="J175" s="1" t="s">
        <v>496</v>
      </c>
      <c r="K175" s="1" t="s">
        <v>57</v>
      </c>
      <c r="L175" s="1" t="s">
        <v>147</v>
      </c>
      <c r="M175" s="1" t="s">
        <v>48</v>
      </c>
      <c r="N175" s="3">
        <v>283000000000000</v>
      </c>
      <c r="O175" s="3">
        <v>6011470000000000</v>
      </c>
      <c r="P175" s="1">
        <v>10307</v>
      </c>
      <c r="Q175" s="1" t="s">
        <v>739</v>
      </c>
      <c r="R175" s="1">
        <v>748</v>
      </c>
      <c r="S175" s="39">
        <v>0</v>
      </c>
      <c r="T175" s="39">
        <v>7.9432870370370369E-3</v>
      </c>
      <c r="U175" s="1">
        <v>11.45</v>
      </c>
      <c r="V175" s="1" t="s">
        <v>790</v>
      </c>
      <c r="W175" s="39">
        <v>0</v>
      </c>
      <c r="X175" s="2">
        <v>42623</v>
      </c>
      <c r="Y175" s="1">
        <v>40.270000000000003</v>
      </c>
      <c r="Z175" s="1" t="s">
        <v>729</v>
      </c>
      <c r="AA175" s="1" t="s">
        <v>730</v>
      </c>
      <c r="AB175" s="1" t="s">
        <v>745</v>
      </c>
      <c r="AC175" s="1" t="s">
        <v>737</v>
      </c>
      <c r="AD175" s="1" t="s">
        <v>742</v>
      </c>
      <c r="AE175" s="1">
        <v>0</v>
      </c>
      <c r="AF175" s="1">
        <v>0</v>
      </c>
      <c r="AG175" s="1">
        <v>0</v>
      </c>
      <c r="AH175" s="1">
        <v>0</v>
      </c>
      <c r="AI175" s="1">
        <v>0</v>
      </c>
      <c r="AJ175" s="1">
        <v>0</v>
      </c>
      <c r="AK175" s="1">
        <v>1</v>
      </c>
      <c r="AL175" s="1">
        <v>0</v>
      </c>
      <c r="AM175" s="1">
        <v>0</v>
      </c>
      <c r="AN175" s="1">
        <v>0</v>
      </c>
      <c r="AO175" s="1">
        <v>1</v>
      </c>
      <c r="AP175" s="1">
        <v>0</v>
      </c>
      <c r="AQ175" s="1">
        <v>0</v>
      </c>
      <c r="AR175" s="1">
        <v>0</v>
      </c>
      <c r="AS175" s="1">
        <v>0</v>
      </c>
      <c r="AT175" s="1">
        <v>0</v>
      </c>
      <c r="AU175" s="1">
        <v>0</v>
      </c>
      <c r="AV175" s="1">
        <v>0</v>
      </c>
      <c r="AW175" s="1">
        <v>0</v>
      </c>
      <c r="AX175" s="1">
        <v>0</v>
      </c>
      <c r="AY175" s="1">
        <v>0</v>
      </c>
      <c r="AZ175" s="1">
        <v>0</v>
      </c>
      <c r="BA175" s="1">
        <v>0</v>
      </c>
      <c r="BB175" s="1">
        <v>0</v>
      </c>
      <c r="BC175" s="1">
        <v>0</v>
      </c>
      <c r="BD175" s="1">
        <v>0</v>
      </c>
      <c r="BE175" s="1">
        <v>0</v>
      </c>
      <c r="BF175" s="1">
        <v>0</v>
      </c>
      <c r="BG175" s="1">
        <v>0</v>
      </c>
      <c r="BH175" s="1">
        <f>SUM(Sdata10[[#This Row],[Baby Food]:[Spices]])</f>
        <v>2</v>
      </c>
    </row>
    <row r="176" spans="1:60" x14ac:dyDescent="0.35">
      <c r="A176" s="1" t="s">
        <v>194</v>
      </c>
      <c r="B176" s="1" t="s">
        <v>493</v>
      </c>
      <c r="C176" s="1" t="s">
        <v>18</v>
      </c>
      <c r="D176" s="1" t="s">
        <v>494</v>
      </c>
      <c r="E176" s="1" t="s">
        <v>829</v>
      </c>
      <c r="F176" s="1" t="s">
        <v>294</v>
      </c>
      <c r="G176" s="1" t="s">
        <v>22</v>
      </c>
      <c r="H176" s="1">
        <v>21010</v>
      </c>
      <c r="I176" s="1" t="s">
        <v>495</v>
      </c>
      <c r="J176" s="1" t="s">
        <v>496</v>
      </c>
      <c r="K176" s="1" t="s">
        <v>57</v>
      </c>
      <c r="L176" s="1" t="s">
        <v>147</v>
      </c>
      <c r="M176" s="1" t="s">
        <v>48</v>
      </c>
      <c r="N176" s="3">
        <v>283000000000000</v>
      </c>
      <c r="O176" s="3">
        <v>6011400000000000</v>
      </c>
      <c r="P176" s="1">
        <v>10307</v>
      </c>
      <c r="Q176" s="1" t="s">
        <v>739</v>
      </c>
      <c r="R176" s="1">
        <v>3771</v>
      </c>
      <c r="S176" s="39">
        <v>0</v>
      </c>
      <c r="T176" s="39">
        <v>2.7155092592592592E-2</v>
      </c>
      <c r="U176" s="1">
        <v>8.23</v>
      </c>
      <c r="V176" s="1" t="s">
        <v>41</v>
      </c>
      <c r="W176" s="39">
        <v>0</v>
      </c>
      <c r="X176" s="2">
        <v>42427</v>
      </c>
      <c r="Y176" s="1">
        <v>253.96</v>
      </c>
      <c r="Z176" s="1" t="s">
        <v>729</v>
      </c>
      <c r="AA176" s="1" t="s">
        <v>730</v>
      </c>
      <c r="AB176" s="1" t="s">
        <v>745</v>
      </c>
      <c r="AC176" s="1" t="s">
        <v>741</v>
      </c>
      <c r="AD176" s="1" t="s">
        <v>742</v>
      </c>
      <c r="AE176" s="1">
        <v>0</v>
      </c>
      <c r="AF176" s="1">
        <v>0</v>
      </c>
      <c r="AG176" s="1">
        <v>0</v>
      </c>
      <c r="AH176" s="1">
        <v>0</v>
      </c>
      <c r="AI176" s="1">
        <v>0</v>
      </c>
      <c r="AJ176" s="1">
        <v>0</v>
      </c>
      <c r="AK176" s="1">
        <v>0</v>
      </c>
      <c r="AL176" s="1">
        <v>0</v>
      </c>
      <c r="AM176" s="1">
        <v>0</v>
      </c>
      <c r="AN176" s="1">
        <v>1</v>
      </c>
      <c r="AO176" s="1">
        <v>0</v>
      </c>
      <c r="AP176" s="1">
        <v>0</v>
      </c>
      <c r="AQ176" s="1">
        <v>0</v>
      </c>
      <c r="AR176" s="1">
        <v>0</v>
      </c>
      <c r="AS176" s="1">
        <v>0</v>
      </c>
      <c r="AT176" s="1">
        <v>1</v>
      </c>
      <c r="AU176" s="1">
        <v>0</v>
      </c>
      <c r="AV176" s="1">
        <v>1</v>
      </c>
      <c r="AW176" s="1">
        <v>0</v>
      </c>
      <c r="AX176" s="1">
        <v>0</v>
      </c>
      <c r="AY176" s="1">
        <v>0</v>
      </c>
      <c r="AZ176" s="1">
        <v>0</v>
      </c>
      <c r="BA176" s="1">
        <v>0</v>
      </c>
      <c r="BB176" s="1">
        <v>0</v>
      </c>
      <c r="BC176" s="1">
        <v>0</v>
      </c>
      <c r="BD176" s="1">
        <v>1</v>
      </c>
      <c r="BE176" s="1">
        <v>0</v>
      </c>
      <c r="BF176" s="1">
        <v>1</v>
      </c>
      <c r="BG176" s="1">
        <v>0</v>
      </c>
      <c r="BH176" s="1">
        <f>SUM(Sdata10[[#This Row],[Baby Food]:[Spices]])</f>
        <v>5</v>
      </c>
    </row>
    <row r="177" spans="1:60" x14ac:dyDescent="0.35">
      <c r="A177" s="1" t="s">
        <v>194</v>
      </c>
      <c r="B177" s="1" t="s">
        <v>493</v>
      </c>
      <c r="C177" s="1" t="s">
        <v>18</v>
      </c>
      <c r="D177" s="1" t="s">
        <v>494</v>
      </c>
      <c r="E177" s="1" t="s">
        <v>829</v>
      </c>
      <c r="F177" s="1" t="s">
        <v>294</v>
      </c>
      <c r="G177" s="1" t="s">
        <v>22</v>
      </c>
      <c r="H177" s="1">
        <v>21010</v>
      </c>
      <c r="I177" s="1" t="s">
        <v>495</v>
      </c>
      <c r="J177" s="1" t="s">
        <v>496</v>
      </c>
      <c r="K177" s="1" t="s">
        <v>57</v>
      </c>
      <c r="L177" s="1" t="s">
        <v>147</v>
      </c>
      <c r="M177" s="1" t="s">
        <v>48</v>
      </c>
      <c r="N177" s="3">
        <v>283000000000000</v>
      </c>
      <c r="O177" s="3">
        <v>6011100000000000</v>
      </c>
      <c r="P177" s="1">
        <v>10307</v>
      </c>
      <c r="Q177" s="1" t="s">
        <v>739</v>
      </c>
      <c r="R177" s="1">
        <v>3922</v>
      </c>
      <c r="S177" s="39">
        <v>0</v>
      </c>
      <c r="T177" s="39">
        <v>1.5701388888888886E-2</v>
      </c>
      <c r="U177" s="1">
        <v>14.8</v>
      </c>
      <c r="V177" s="1" t="s">
        <v>804</v>
      </c>
      <c r="W177" s="39">
        <v>0</v>
      </c>
      <c r="X177" s="2">
        <v>42509</v>
      </c>
      <c r="Y177" s="1">
        <v>188.03</v>
      </c>
      <c r="Z177" s="1" t="s">
        <v>729</v>
      </c>
      <c r="AA177" s="1" t="s">
        <v>730</v>
      </c>
      <c r="AB177" s="1" t="s">
        <v>745</v>
      </c>
      <c r="AC177" s="1" t="s">
        <v>741</v>
      </c>
      <c r="AD177" s="1" t="s">
        <v>742</v>
      </c>
      <c r="AE177" s="1">
        <v>0</v>
      </c>
      <c r="AF177" s="1">
        <v>0</v>
      </c>
      <c r="AG177" s="1">
        <v>0</v>
      </c>
      <c r="AH177" s="1">
        <v>0</v>
      </c>
      <c r="AI177" s="1">
        <v>0</v>
      </c>
      <c r="AJ177" s="1">
        <v>0</v>
      </c>
      <c r="AK177" s="1">
        <v>0</v>
      </c>
      <c r="AL177" s="1">
        <v>0</v>
      </c>
      <c r="AM177" s="1">
        <v>0</v>
      </c>
      <c r="AN177" s="1">
        <v>1</v>
      </c>
      <c r="AO177" s="1">
        <v>0</v>
      </c>
      <c r="AP177" s="1">
        <v>0</v>
      </c>
      <c r="AQ177" s="1">
        <v>0</v>
      </c>
      <c r="AR177" s="1">
        <v>0</v>
      </c>
      <c r="AS177" s="1">
        <v>0</v>
      </c>
      <c r="AT177" s="1">
        <v>1</v>
      </c>
      <c r="AU177" s="1">
        <v>0</v>
      </c>
      <c r="AV177" s="1">
        <v>0</v>
      </c>
      <c r="AW177" s="1">
        <v>1</v>
      </c>
      <c r="AX177" s="1">
        <v>0</v>
      </c>
      <c r="AY177" s="1">
        <v>0</v>
      </c>
      <c r="AZ177" s="1">
        <v>0</v>
      </c>
      <c r="BA177" s="1">
        <v>0</v>
      </c>
      <c r="BB177" s="1">
        <v>0</v>
      </c>
      <c r="BC177" s="1">
        <v>0</v>
      </c>
      <c r="BD177" s="1">
        <v>0</v>
      </c>
      <c r="BE177" s="1">
        <v>0</v>
      </c>
      <c r="BF177" s="1">
        <v>1</v>
      </c>
      <c r="BG177" s="1">
        <v>0</v>
      </c>
      <c r="BH177" s="1">
        <f>SUM(Sdata10[[#This Row],[Baby Food]:[Spices]])</f>
        <v>4</v>
      </c>
    </row>
    <row r="178" spans="1:60" x14ac:dyDescent="0.35">
      <c r="A178" s="1" t="s">
        <v>194</v>
      </c>
      <c r="B178" s="1" t="s">
        <v>493</v>
      </c>
      <c r="C178" s="1" t="s">
        <v>18</v>
      </c>
      <c r="D178" s="1" t="s">
        <v>494</v>
      </c>
      <c r="E178" s="1" t="s">
        <v>829</v>
      </c>
      <c r="F178" s="1" t="s">
        <v>294</v>
      </c>
      <c r="G178" s="1" t="s">
        <v>22</v>
      </c>
      <c r="H178" s="1">
        <v>21010</v>
      </c>
      <c r="I178" s="1" t="s">
        <v>495</v>
      </c>
      <c r="J178" s="1" t="s">
        <v>496</v>
      </c>
      <c r="K178" s="1" t="s">
        <v>57</v>
      </c>
      <c r="L178" s="1" t="s">
        <v>147</v>
      </c>
      <c r="M178" s="1" t="s">
        <v>48</v>
      </c>
      <c r="N178" s="3">
        <v>283000000000000</v>
      </c>
      <c r="O178" s="3">
        <v>6011610000000000</v>
      </c>
      <c r="P178" s="1">
        <v>10307</v>
      </c>
      <c r="Q178" s="1" t="s">
        <v>739</v>
      </c>
      <c r="R178" s="1">
        <v>7488</v>
      </c>
      <c r="S178" s="39">
        <v>3.2928240740740737E-2</v>
      </c>
      <c r="T178" s="39">
        <v>3.2932870370370369E-2</v>
      </c>
      <c r="U178" s="1">
        <v>22.32</v>
      </c>
      <c r="V178" s="1" t="s">
        <v>744</v>
      </c>
      <c r="W178" s="39">
        <v>3.2928240740740737E-2</v>
      </c>
      <c r="X178" s="2">
        <v>42498</v>
      </c>
      <c r="Y178" s="1">
        <v>35.25</v>
      </c>
      <c r="Z178" s="1" t="s">
        <v>729</v>
      </c>
      <c r="AA178" s="1" t="s">
        <v>730</v>
      </c>
      <c r="AB178" s="1" t="s">
        <v>745</v>
      </c>
      <c r="AC178" s="1" t="s">
        <v>737</v>
      </c>
      <c r="AD178" s="1" t="s">
        <v>742</v>
      </c>
      <c r="AE178" s="1">
        <v>0</v>
      </c>
      <c r="AF178" s="1">
        <v>0</v>
      </c>
      <c r="AG178" s="1">
        <v>0</v>
      </c>
      <c r="AH178" s="1">
        <v>0</v>
      </c>
      <c r="AI178" s="1">
        <v>0</v>
      </c>
      <c r="AJ178" s="1">
        <v>0</v>
      </c>
      <c r="AK178" s="1">
        <v>0</v>
      </c>
      <c r="AL178" s="1">
        <v>0</v>
      </c>
      <c r="AM178" s="1">
        <v>0</v>
      </c>
      <c r="AN178" s="1">
        <v>0</v>
      </c>
      <c r="AO178" s="1">
        <v>1</v>
      </c>
      <c r="AP178" s="1">
        <v>0</v>
      </c>
      <c r="AQ178" s="1">
        <v>1</v>
      </c>
      <c r="AR178" s="1">
        <v>0</v>
      </c>
      <c r="AS178" s="1">
        <v>0</v>
      </c>
      <c r="AT178" s="1">
        <v>0</v>
      </c>
      <c r="AU178" s="1">
        <v>1</v>
      </c>
      <c r="AV178" s="1">
        <v>0</v>
      </c>
      <c r="AW178" s="1">
        <v>0</v>
      </c>
      <c r="AX178" s="1">
        <v>0</v>
      </c>
      <c r="AY178" s="1">
        <v>0</v>
      </c>
      <c r="AZ178" s="1">
        <v>0</v>
      </c>
      <c r="BA178" s="1">
        <v>0</v>
      </c>
      <c r="BB178" s="1">
        <v>0</v>
      </c>
      <c r="BC178" s="1">
        <v>0</v>
      </c>
      <c r="BD178" s="1">
        <v>0</v>
      </c>
      <c r="BE178" s="1">
        <v>0</v>
      </c>
      <c r="BF178" s="1">
        <v>0</v>
      </c>
      <c r="BG178" s="1">
        <v>0</v>
      </c>
      <c r="BH178" s="1">
        <f>SUM(Sdata10[[#This Row],[Baby Food]:[Spices]])</f>
        <v>3</v>
      </c>
    </row>
    <row r="179" spans="1:60" x14ac:dyDescent="0.35">
      <c r="A179" s="1" t="s">
        <v>497</v>
      </c>
      <c r="B179" s="1" t="s">
        <v>498</v>
      </c>
      <c r="C179" s="1" t="s">
        <v>81</v>
      </c>
      <c r="D179" s="1" t="s">
        <v>499</v>
      </c>
      <c r="E179" s="1" t="s">
        <v>500</v>
      </c>
      <c r="F179" s="1" t="s">
        <v>163</v>
      </c>
      <c r="G179" s="1" t="s">
        <v>72</v>
      </c>
      <c r="H179" s="1">
        <v>90210</v>
      </c>
      <c r="I179" s="1" t="s">
        <v>501</v>
      </c>
      <c r="J179" s="1" t="s">
        <v>502</v>
      </c>
      <c r="K179" s="1" t="s">
        <v>75</v>
      </c>
      <c r="L179" s="1" t="s">
        <v>104</v>
      </c>
      <c r="M179" s="1" t="s">
        <v>27</v>
      </c>
      <c r="N179" s="1">
        <v>22868377</v>
      </c>
      <c r="O179" s="3">
        <v>375512000000000</v>
      </c>
      <c r="P179" s="1">
        <v>10311</v>
      </c>
      <c r="Q179" s="1">
        <v>40</v>
      </c>
      <c r="R179" s="1">
        <v>5766</v>
      </c>
      <c r="S179" s="39">
        <v>0</v>
      </c>
      <c r="T179" s="39">
        <v>2.3605324074074074E-2</v>
      </c>
      <c r="U179" s="1">
        <v>7.12</v>
      </c>
      <c r="V179" s="1" t="s">
        <v>754</v>
      </c>
      <c r="W179" s="39">
        <v>0</v>
      </c>
      <c r="X179" s="2">
        <v>42699</v>
      </c>
      <c r="Y179" s="1">
        <v>15.99</v>
      </c>
      <c r="Z179" s="1" t="s">
        <v>729</v>
      </c>
      <c r="AA179" s="1" t="s">
        <v>730</v>
      </c>
      <c r="AB179" s="1" t="s">
        <v>745</v>
      </c>
      <c r="AC179" s="1" t="s">
        <v>737</v>
      </c>
      <c r="AD179" s="1" t="s">
        <v>733</v>
      </c>
      <c r="AE179" s="1">
        <v>0</v>
      </c>
      <c r="AF179" s="1">
        <v>0</v>
      </c>
      <c r="AG179" s="1">
        <v>0</v>
      </c>
      <c r="AH179" s="1">
        <v>0</v>
      </c>
      <c r="AI179" s="1">
        <v>0</v>
      </c>
      <c r="AJ179" s="1">
        <v>0</v>
      </c>
      <c r="AK179" s="1">
        <v>0</v>
      </c>
      <c r="AL179" s="1">
        <v>0</v>
      </c>
      <c r="AM179" s="1">
        <v>0</v>
      </c>
      <c r="AN179" s="1">
        <v>0</v>
      </c>
      <c r="AO179" s="1">
        <v>0</v>
      </c>
      <c r="AP179" s="1">
        <v>1</v>
      </c>
      <c r="AQ179" s="1">
        <v>0</v>
      </c>
      <c r="AR179" s="1">
        <v>0</v>
      </c>
      <c r="AS179" s="1">
        <v>0</v>
      </c>
      <c r="AT179" s="1">
        <v>0</v>
      </c>
      <c r="AU179" s="1">
        <v>0</v>
      </c>
      <c r="AV179" s="1">
        <v>0</v>
      </c>
      <c r="AW179" s="1">
        <v>0</v>
      </c>
      <c r="AX179" s="1">
        <v>0</v>
      </c>
      <c r="AY179" s="1">
        <v>0</v>
      </c>
      <c r="AZ179" s="1">
        <v>0</v>
      </c>
      <c r="BA179" s="1">
        <v>0</v>
      </c>
      <c r="BB179" s="1">
        <v>0</v>
      </c>
      <c r="BC179" s="1">
        <v>0</v>
      </c>
      <c r="BD179" s="1">
        <v>0</v>
      </c>
      <c r="BE179" s="1">
        <v>0</v>
      </c>
      <c r="BF179" s="1">
        <v>0</v>
      </c>
      <c r="BG179" s="1">
        <v>0</v>
      </c>
      <c r="BH179" s="1">
        <f>SUM(Sdata10[[#This Row],[Baby Food]:[Spices]])</f>
        <v>1</v>
      </c>
    </row>
    <row r="180" spans="1:60" x14ac:dyDescent="0.35">
      <c r="A180" s="1" t="s">
        <v>503</v>
      </c>
      <c r="B180" s="1" t="s">
        <v>504</v>
      </c>
      <c r="C180" s="1" t="s">
        <v>81</v>
      </c>
      <c r="D180" s="1" t="s">
        <v>505</v>
      </c>
      <c r="E180" s="1" t="s">
        <v>506</v>
      </c>
      <c r="F180" s="1" t="s">
        <v>507</v>
      </c>
      <c r="G180" s="1" t="s">
        <v>22</v>
      </c>
      <c r="H180" s="1">
        <v>31056</v>
      </c>
      <c r="I180" s="1" t="s">
        <v>508</v>
      </c>
      <c r="J180" s="1" t="s">
        <v>509</v>
      </c>
      <c r="K180" s="1" t="s">
        <v>123</v>
      </c>
      <c r="L180" s="1" t="s">
        <v>78</v>
      </c>
      <c r="M180" s="1" t="s">
        <v>48</v>
      </c>
      <c r="N180" s="3">
        <v>115000000000000</v>
      </c>
      <c r="O180" s="3">
        <v>36526200000000</v>
      </c>
      <c r="P180" s="1">
        <v>10315</v>
      </c>
      <c r="Q180" s="1" t="s">
        <v>739</v>
      </c>
      <c r="R180" s="1">
        <v>4576</v>
      </c>
      <c r="S180" s="39">
        <v>0</v>
      </c>
      <c r="T180" s="39">
        <v>1.384375E-2</v>
      </c>
      <c r="U180" s="1">
        <v>11.15</v>
      </c>
      <c r="V180" s="1" t="s">
        <v>29</v>
      </c>
      <c r="W180" s="39">
        <v>0</v>
      </c>
      <c r="X180" s="2">
        <v>42430</v>
      </c>
      <c r="Y180" s="1">
        <v>66.319999999999993</v>
      </c>
      <c r="Z180" s="1" t="s">
        <v>729</v>
      </c>
      <c r="AA180" s="1" t="s">
        <v>730</v>
      </c>
      <c r="AB180" s="1" t="s">
        <v>745</v>
      </c>
      <c r="AC180" s="1" t="s">
        <v>732</v>
      </c>
      <c r="AD180" s="1" t="s">
        <v>742</v>
      </c>
      <c r="AE180" s="1">
        <v>1</v>
      </c>
      <c r="AF180" s="1">
        <v>0</v>
      </c>
      <c r="AG180" s="1">
        <v>0</v>
      </c>
      <c r="AH180" s="1">
        <v>0</v>
      </c>
      <c r="AI180" s="1">
        <v>0</v>
      </c>
      <c r="AJ180" s="1">
        <v>1</v>
      </c>
      <c r="AK180" s="1">
        <v>0</v>
      </c>
      <c r="AL180" s="1">
        <v>0</v>
      </c>
      <c r="AM180" s="1">
        <v>0</v>
      </c>
      <c r="AN180" s="1">
        <v>0</v>
      </c>
      <c r="AO180" s="1">
        <v>0</v>
      </c>
      <c r="AP180" s="1">
        <v>0</v>
      </c>
      <c r="AQ180" s="1">
        <v>0</v>
      </c>
      <c r="AR180" s="1">
        <v>0</v>
      </c>
      <c r="AS180" s="1">
        <v>0</v>
      </c>
      <c r="AT180" s="1">
        <v>0</v>
      </c>
      <c r="AU180" s="1">
        <v>0</v>
      </c>
      <c r="AV180" s="1">
        <v>0</v>
      </c>
      <c r="AW180" s="1">
        <v>0</v>
      </c>
      <c r="AX180" s="1">
        <v>0</v>
      </c>
      <c r="AY180" s="1">
        <v>0</v>
      </c>
      <c r="AZ180" s="1">
        <v>0</v>
      </c>
      <c r="BA180" s="1">
        <v>1</v>
      </c>
      <c r="BB180" s="1">
        <v>0</v>
      </c>
      <c r="BC180" s="1">
        <v>1</v>
      </c>
      <c r="BD180" s="1">
        <v>0</v>
      </c>
      <c r="BE180" s="1">
        <v>0</v>
      </c>
      <c r="BF180" s="1">
        <v>0</v>
      </c>
      <c r="BG180" s="1">
        <v>0</v>
      </c>
      <c r="BH180" s="1">
        <f>SUM(Sdata10[[#This Row],[Baby Food]:[Spices]])</f>
        <v>4</v>
      </c>
    </row>
    <row r="181" spans="1:60" x14ac:dyDescent="0.35">
      <c r="A181" s="1" t="s">
        <v>503</v>
      </c>
      <c r="B181" s="1" t="s">
        <v>504</v>
      </c>
      <c r="C181" s="1" t="s">
        <v>81</v>
      </c>
      <c r="D181" s="1" t="s">
        <v>505</v>
      </c>
      <c r="E181" s="1" t="s">
        <v>506</v>
      </c>
      <c r="F181" s="1" t="s">
        <v>507</v>
      </c>
      <c r="G181" s="1" t="s">
        <v>22</v>
      </c>
      <c r="H181" s="1">
        <v>31056</v>
      </c>
      <c r="I181" s="1" t="s">
        <v>508</v>
      </c>
      <c r="J181" s="1" t="s">
        <v>509</v>
      </c>
      <c r="K181" s="1" t="s">
        <v>123</v>
      </c>
      <c r="L181" s="1" t="s">
        <v>78</v>
      </c>
      <c r="M181" s="1" t="s">
        <v>48</v>
      </c>
      <c r="N181" s="3">
        <v>115000000000000</v>
      </c>
      <c r="O181" s="3">
        <v>36706100000000</v>
      </c>
      <c r="P181" s="1">
        <v>10315</v>
      </c>
      <c r="Q181" s="1" t="s">
        <v>739</v>
      </c>
      <c r="R181" s="1">
        <v>6060</v>
      </c>
      <c r="S181" s="39">
        <v>0</v>
      </c>
      <c r="T181" s="39">
        <v>3.9914351851851854E-2</v>
      </c>
      <c r="U181" s="1">
        <v>9</v>
      </c>
      <c r="V181" s="1" t="s">
        <v>810</v>
      </c>
      <c r="W181" s="39">
        <v>0</v>
      </c>
      <c r="X181" s="2">
        <v>42633</v>
      </c>
      <c r="Y181" s="1">
        <v>102.6</v>
      </c>
      <c r="Z181" s="1" t="s">
        <v>729</v>
      </c>
      <c r="AA181" s="1" t="s">
        <v>736</v>
      </c>
      <c r="AB181" s="1" t="s">
        <v>745</v>
      </c>
      <c r="AC181" s="1" t="s">
        <v>732</v>
      </c>
      <c r="AD181" s="1" t="s">
        <v>742</v>
      </c>
      <c r="AE181" s="1">
        <v>0</v>
      </c>
      <c r="AF181" s="1">
        <v>0</v>
      </c>
      <c r="AG181" s="1">
        <v>0</v>
      </c>
      <c r="AH181" s="1">
        <v>1</v>
      </c>
      <c r="AI181" s="1">
        <v>0</v>
      </c>
      <c r="AJ181" s="1">
        <v>1</v>
      </c>
      <c r="AK181" s="1">
        <v>0</v>
      </c>
      <c r="AL181" s="1">
        <v>0</v>
      </c>
      <c r="AM181" s="1">
        <v>0</v>
      </c>
      <c r="AN181" s="1">
        <v>0</v>
      </c>
      <c r="AO181" s="1">
        <v>0</v>
      </c>
      <c r="AP181" s="1">
        <v>0</v>
      </c>
      <c r="AQ181" s="1">
        <v>0</v>
      </c>
      <c r="AR181" s="1">
        <v>0</v>
      </c>
      <c r="AS181" s="1">
        <v>0</v>
      </c>
      <c r="AT181" s="1">
        <v>0</v>
      </c>
      <c r="AU181" s="1">
        <v>1</v>
      </c>
      <c r="AV181" s="1">
        <v>0</v>
      </c>
      <c r="AW181" s="1">
        <v>0</v>
      </c>
      <c r="AX181" s="1">
        <v>0</v>
      </c>
      <c r="AY181" s="1">
        <v>1</v>
      </c>
      <c r="AZ181" s="1">
        <v>0</v>
      </c>
      <c r="BA181" s="1">
        <v>0</v>
      </c>
      <c r="BB181" s="1">
        <v>0</v>
      </c>
      <c r="BC181" s="1">
        <v>1</v>
      </c>
      <c r="BD181" s="1">
        <v>0</v>
      </c>
      <c r="BE181" s="1">
        <v>0</v>
      </c>
      <c r="BF181" s="1">
        <v>0</v>
      </c>
      <c r="BG181" s="1">
        <v>0</v>
      </c>
      <c r="BH181" s="1">
        <f>SUM(Sdata10[[#This Row],[Baby Food]:[Spices]])</f>
        <v>5</v>
      </c>
    </row>
    <row r="182" spans="1:60" x14ac:dyDescent="0.35">
      <c r="A182" s="1" t="s">
        <v>503</v>
      </c>
      <c r="B182" s="1" t="s">
        <v>510</v>
      </c>
      <c r="C182" s="1" t="s">
        <v>81</v>
      </c>
      <c r="D182" s="1" t="s">
        <v>511</v>
      </c>
      <c r="E182" s="1" t="s">
        <v>512</v>
      </c>
      <c r="F182" s="1"/>
      <c r="G182" s="1" t="s">
        <v>48</v>
      </c>
      <c r="H182" s="1">
        <v>64200</v>
      </c>
      <c r="I182" s="1" t="s">
        <v>513</v>
      </c>
      <c r="J182" s="1" t="s">
        <v>514</v>
      </c>
      <c r="K182" s="1" t="s">
        <v>25</v>
      </c>
      <c r="L182" s="1" t="s">
        <v>515</v>
      </c>
      <c r="M182" s="1" t="s">
        <v>48</v>
      </c>
      <c r="N182" s="3">
        <v>702000000000000</v>
      </c>
      <c r="O182" s="3">
        <v>5159490000000000</v>
      </c>
      <c r="P182" s="1">
        <v>10319</v>
      </c>
      <c r="Q182" s="1">
        <v>26</v>
      </c>
      <c r="R182" s="1">
        <v>3624</v>
      </c>
      <c r="S182" s="39">
        <v>0</v>
      </c>
      <c r="T182" s="39">
        <v>3.3094907407407406E-2</v>
      </c>
      <c r="U182" s="1">
        <v>9.2200000000000006</v>
      </c>
      <c r="V182" s="1" t="s">
        <v>104</v>
      </c>
      <c r="W182" s="39">
        <v>0</v>
      </c>
      <c r="X182" s="2">
        <v>42536</v>
      </c>
      <c r="Y182" s="1">
        <v>240.95</v>
      </c>
      <c r="Z182" s="1" t="s">
        <v>729</v>
      </c>
      <c r="AA182" s="1" t="s">
        <v>730</v>
      </c>
      <c r="AB182" s="1" t="s">
        <v>745</v>
      </c>
      <c r="AC182" s="1" t="s">
        <v>741</v>
      </c>
      <c r="AD182" s="1" t="s">
        <v>733</v>
      </c>
      <c r="AE182" s="1">
        <v>0</v>
      </c>
      <c r="AF182" s="1">
        <v>0</v>
      </c>
      <c r="AG182" s="1">
        <v>0</v>
      </c>
      <c r="AH182" s="1">
        <v>0</v>
      </c>
      <c r="AI182" s="1">
        <v>0</v>
      </c>
      <c r="AJ182" s="1">
        <v>0</v>
      </c>
      <c r="AK182" s="1">
        <v>0</v>
      </c>
      <c r="AL182" s="1">
        <v>0</v>
      </c>
      <c r="AM182" s="1">
        <v>0</v>
      </c>
      <c r="AN182" s="1">
        <v>1</v>
      </c>
      <c r="AO182" s="1">
        <v>0</v>
      </c>
      <c r="AP182" s="1">
        <v>0</v>
      </c>
      <c r="AQ182" s="1">
        <v>0</v>
      </c>
      <c r="AR182" s="1">
        <v>0</v>
      </c>
      <c r="AS182" s="1">
        <v>0</v>
      </c>
      <c r="AT182" s="1">
        <v>0</v>
      </c>
      <c r="AU182" s="1">
        <v>0</v>
      </c>
      <c r="AV182" s="1">
        <v>0</v>
      </c>
      <c r="AW182" s="1">
        <v>1</v>
      </c>
      <c r="AX182" s="1">
        <v>0</v>
      </c>
      <c r="AY182" s="1">
        <v>0</v>
      </c>
      <c r="AZ182" s="1">
        <v>1</v>
      </c>
      <c r="BA182" s="1">
        <v>0</v>
      </c>
      <c r="BB182" s="1">
        <v>0</v>
      </c>
      <c r="BC182" s="1">
        <v>0</v>
      </c>
      <c r="BD182" s="1">
        <v>1</v>
      </c>
      <c r="BE182" s="1">
        <v>0</v>
      </c>
      <c r="BF182" s="1">
        <v>1</v>
      </c>
      <c r="BG182" s="1">
        <v>0</v>
      </c>
      <c r="BH182" s="1">
        <f>SUM(Sdata10[[#This Row],[Baby Food]:[Spices]])</f>
        <v>5</v>
      </c>
    </row>
    <row r="183" spans="1:60" x14ac:dyDescent="0.35">
      <c r="A183" s="1" t="s">
        <v>503</v>
      </c>
      <c r="B183" s="1" t="s">
        <v>510</v>
      </c>
      <c r="C183" s="1" t="s">
        <v>81</v>
      </c>
      <c r="D183" s="1" t="s">
        <v>511</v>
      </c>
      <c r="E183" s="1" t="s">
        <v>512</v>
      </c>
      <c r="F183" s="1"/>
      <c r="G183" s="1" t="s">
        <v>48</v>
      </c>
      <c r="H183" s="1">
        <v>64200</v>
      </c>
      <c r="I183" s="1" t="s">
        <v>513</v>
      </c>
      <c r="J183" s="1" t="s">
        <v>514</v>
      </c>
      <c r="K183" s="1" t="s">
        <v>25</v>
      </c>
      <c r="L183" s="1" t="s">
        <v>515</v>
      </c>
      <c r="M183" s="1" t="s">
        <v>48</v>
      </c>
      <c r="N183" s="3">
        <v>702000000000000</v>
      </c>
      <c r="O183" s="3">
        <v>5149180000000000</v>
      </c>
      <c r="P183" s="1">
        <v>10319</v>
      </c>
      <c r="Q183" s="1">
        <v>26</v>
      </c>
      <c r="R183" s="1">
        <v>4581</v>
      </c>
      <c r="S183" s="39">
        <v>0</v>
      </c>
      <c r="T183" s="39">
        <v>4.104398148148148E-2</v>
      </c>
      <c r="U183" s="1">
        <v>17.23</v>
      </c>
      <c r="V183" s="1" t="s">
        <v>39</v>
      </c>
      <c r="W183" s="39">
        <v>0</v>
      </c>
      <c r="X183" s="2">
        <v>42548</v>
      </c>
      <c r="Y183" s="1">
        <v>42.26</v>
      </c>
      <c r="Z183" s="1" t="s">
        <v>729</v>
      </c>
      <c r="AA183" s="1" t="s">
        <v>730</v>
      </c>
      <c r="AB183" s="1" t="s">
        <v>745</v>
      </c>
      <c r="AC183" s="1" t="s">
        <v>737</v>
      </c>
      <c r="AD183" s="1" t="s">
        <v>733</v>
      </c>
      <c r="AE183" s="1">
        <v>0</v>
      </c>
      <c r="AF183" s="1">
        <v>0</v>
      </c>
      <c r="AG183" s="1">
        <v>0</v>
      </c>
      <c r="AH183" s="1">
        <v>0</v>
      </c>
      <c r="AI183" s="1">
        <v>0</v>
      </c>
      <c r="AJ183" s="1">
        <v>0</v>
      </c>
      <c r="AK183" s="1">
        <v>1</v>
      </c>
      <c r="AL183" s="1">
        <v>0</v>
      </c>
      <c r="AM183" s="1">
        <v>0</v>
      </c>
      <c r="AN183" s="1">
        <v>0</v>
      </c>
      <c r="AO183" s="1">
        <v>0</v>
      </c>
      <c r="AP183" s="1">
        <v>0</v>
      </c>
      <c r="AQ183" s="1">
        <v>0</v>
      </c>
      <c r="AR183" s="1">
        <v>0</v>
      </c>
      <c r="AS183" s="1">
        <v>0</v>
      </c>
      <c r="AT183" s="1">
        <v>0</v>
      </c>
      <c r="AU183" s="1">
        <v>0</v>
      </c>
      <c r="AV183" s="1">
        <v>0</v>
      </c>
      <c r="AW183" s="1">
        <v>0</v>
      </c>
      <c r="AX183" s="1">
        <v>0</v>
      </c>
      <c r="AY183" s="1">
        <v>0</v>
      </c>
      <c r="AZ183" s="1">
        <v>0</v>
      </c>
      <c r="BA183" s="1">
        <v>0</v>
      </c>
      <c r="BB183" s="1">
        <v>0</v>
      </c>
      <c r="BC183" s="1">
        <v>0</v>
      </c>
      <c r="BD183" s="1">
        <v>0</v>
      </c>
      <c r="BE183" s="1">
        <v>0</v>
      </c>
      <c r="BF183" s="1">
        <v>0</v>
      </c>
      <c r="BG183" s="1">
        <v>0</v>
      </c>
      <c r="BH183" s="1">
        <f>SUM(Sdata10[[#This Row],[Baby Food]:[Spices]])</f>
        <v>1</v>
      </c>
    </row>
    <row r="184" spans="1:60" x14ac:dyDescent="0.35">
      <c r="A184" s="1" t="s">
        <v>503</v>
      </c>
      <c r="B184" s="1" t="s">
        <v>510</v>
      </c>
      <c r="C184" s="1" t="s">
        <v>81</v>
      </c>
      <c r="D184" s="1" t="s">
        <v>511</v>
      </c>
      <c r="E184" s="1" t="s">
        <v>512</v>
      </c>
      <c r="F184" s="1"/>
      <c r="G184" s="1" t="s">
        <v>48</v>
      </c>
      <c r="H184" s="1">
        <v>64200</v>
      </c>
      <c r="I184" s="1" t="s">
        <v>513</v>
      </c>
      <c r="J184" s="1" t="s">
        <v>514</v>
      </c>
      <c r="K184" s="1" t="s">
        <v>25</v>
      </c>
      <c r="L184" s="1" t="s">
        <v>515</v>
      </c>
      <c r="M184" s="1" t="s">
        <v>48</v>
      </c>
      <c r="N184" s="3">
        <v>702000000000000</v>
      </c>
      <c r="O184" s="3">
        <v>5188850000000000</v>
      </c>
      <c r="P184" s="1">
        <v>10319</v>
      </c>
      <c r="Q184" s="1">
        <v>26</v>
      </c>
      <c r="R184" s="1">
        <v>6362</v>
      </c>
      <c r="S184" s="39">
        <v>0</v>
      </c>
      <c r="T184" s="39">
        <v>2.3221064814814812E-2</v>
      </c>
      <c r="U184" s="1">
        <v>18.45</v>
      </c>
      <c r="V184" s="1" t="s">
        <v>797</v>
      </c>
      <c r="W184" s="39">
        <v>0</v>
      </c>
      <c r="X184" s="2">
        <v>42694</v>
      </c>
      <c r="Y184" s="1">
        <v>250</v>
      </c>
      <c r="Z184" s="1" t="s">
        <v>729</v>
      </c>
      <c r="AA184" s="1" t="s">
        <v>730</v>
      </c>
      <c r="AB184" s="1" t="s">
        <v>745</v>
      </c>
      <c r="AC184" s="1" t="s">
        <v>741</v>
      </c>
      <c r="AD184" s="1" t="s">
        <v>733</v>
      </c>
      <c r="AE184" s="1">
        <v>0</v>
      </c>
      <c r="AF184" s="1">
        <v>0</v>
      </c>
      <c r="AG184" s="1">
        <v>0</v>
      </c>
      <c r="AH184" s="1">
        <v>0</v>
      </c>
      <c r="AI184" s="1">
        <v>0</v>
      </c>
      <c r="AJ184" s="1">
        <v>0</v>
      </c>
      <c r="AK184" s="1">
        <v>0</v>
      </c>
      <c r="AL184" s="1">
        <v>0</v>
      </c>
      <c r="AM184" s="1">
        <v>0</v>
      </c>
      <c r="AN184" s="1">
        <v>1</v>
      </c>
      <c r="AO184" s="1">
        <v>0</v>
      </c>
      <c r="AP184" s="1">
        <v>0</v>
      </c>
      <c r="AQ184" s="1">
        <v>0</v>
      </c>
      <c r="AR184" s="1">
        <v>0</v>
      </c>
      <c r="AS184" s="1">
        <v>0</v>
      </c>
      <c r="AT184" s="1">
        <v>0</v>
      </c>
      <c r="AU184" s="1">
        <v>0</v>
      </c>
      <c r="AV184" s="1">
        <v>0</v>
      </c>
      <c r="AW184" s="1">
        <v>1</v>
      </c>
      <c r="AX184" s="1">
        <v>0</v>
      </c>
      <c r="AY184" s="1">
        <v>0</v>
      </c>
      <c r="AZ184" s="1">
        <v>1</v>
      </c>
      <c r="BA184" s="1">
        <v>0</v>
      </c>
      <c r="BB184" s="1">
        <v>0</v>
      </c>
      <c r="BC184" s="1">
        <v>0</v>
      </c>
      <c r="BD184" s="1">
        <v>1</v>
      </c>
      <c r="BE184" s="1">
        <v>0</v>
      </c>
      <c r="BF184" s="1">
        <v>1</v>
      </c>
      <c r="BG184" s="1">
        <v>0</v>
      </c>
      <c r="BH184" s="1">
        <f>SUM(Sdata10[[#This Row],[Baby Food]:[Spices]])</f>
        <v>5</v>
      </c>
    </row>
    <row r="185" spans="1:60" x14ac:dyDescent="0.35">
      <c r="A185" s="1" t="s">
        <v>503</v>
      </c>
      <c r="B185" s="1" t="s">
        <v>510</v>
      </c>
      <c r="C185" s="1" t="s">
        <v>81</v>
      </c>
      <c r="D185" s="1" t="s">
        <v>511</v>
      </c>
      <c r="E185" s="1" t="s">
        <v>512</v>
      </c>
      <c r="F185" s="1"/>
      <c r="G185" s="1" t="s">
        <v>48</v>
      </c>
      <c r="H185" s="1">
        <v>64200</v>
      </c>
      <c r="I185" s="1" t="s">
        <v>513</v>
      </c>
      <c r="J185" s="1" t="s">
        <v>514</v>
      </c>
      <c r="K185" s="1" t="s">
        <v>25</v>
      </c>
      <c r="L185" s="1" t="s">
        <v>515</v>
      </c>
      <c r="M185" s="1" t="s">
        <v>48</v>
      </c>
      <c r="N185" s="3">
        <v>702000000000000</v>
      </c>
      <c r="O185" s="3">
        <v>5104510000000000</v>
      </c>
      <c r="P185" s="1">
        <v>10319</v>
      </c>
      <c r="Q185" s="1">
        <v>26</v>
      </c>
      <c r="R185" s="1">
        <v>6931</v>
      </c>
      <c r="S185" s="39">
        <v>0</v>
      </c>
      <c r="T185" s="39">
        <v>4.0797453703703704E-2</v>
      </c>
      <c r="U185" s="1">
        <v>11.05</v>
      </c>
      <c r="V185" s="1" t="s">
        <v>817</v>
      </c>
      <c r="W185" s="39">
        <v>0</v>
      </c>
      <c r="X185" s="2">
        <v>42650</v>
      </c>
      <c r="Y185" s="1">
        <v>213.19</v>
      </c>
      <c r="Z185" s="1" t="s">
        <v>729</v>
      </c>
      <c r="AA185" s="1" t="s">
        <v>730</v>
      </c>
      <c r="AB185" s="1" t="s">
        <v>745</v>
      </c>
      <c r="AC185" s="1" t="s">
        <v>741</v>
      </c>
      <c r="AD185" s="1" t="s">
        <v>733</v>
      </c>
      <c r="AE185" s="1">
        <v>0</v>
      </c>
      <c r="AF185" s="1">
        <v>0</v>
      </c>
      <c r="AG185" s="1">
        <v>0</v>
      </c>
      <c r="AH185" s="1">
        <v>0</v>
      </c>
      <c r="AI185" s="1">
        <v>0</v>
      </c>
      <c r="AJ185" s="1">
        <v>0</v>
      </c>
      <c r="AK185" s="1">
        <v>0</v>
      </c>
      <c r="AL185" s="1">
        <v>0</v>
      </c>
      <c r="AM185" s="1">
        <v>0</v>
      </c>
      <c r="AN185" s="1">
        <v>1</v>
      </c>
      <c r="AO185" s="1">
        <v>0</v>
      </c>
      <c r="AP185" s="1">
        <v>0</v>
      </c>
      <c r="AQ185" s="1">
        <v>0</v>
      </c>
      <c r="AR185" s="1">
        <v>0</v>
      </c>
      <c r="AS185" s="1">
        <v>0</v>
      </c>
      <c r="AT185" s="1">
        <v>1</v>
      </c>
      <c r="AU185" s="1">
        <v>0</v>
      </c>
      <c r="AV185" s="1">
        <v>0</v>
      </c>
      <c r="AW185" s="1">
        <v>0</v>
      </c>
      <c r="AX185" s="1">
        <v>0</v>
      </c>
      <c r="AY185" s="1">
        <v>0</v>
      </c>
      <c r="AZ185" s="1">
        <v>0</v>
      </c>
      <c r="BA185" s="1">
        <v>0</v>
      </c>
      <c r="BB185" s="1">
        <v>0</v>
      </c>
      <c r="BC185" s="1">
        <v>0</v>
      </c>
      <c r="BD185" s="1">
        <v>1</v>
      </c>
      <c r="BE185" s="1">
        <v>0</v>
      </c>
      <c r="BF185" s="1">
        <v>1</v>
      </c>
      <c r="BG185" s="1">
        <v>1</v>
      </c>
      <c r="BH185" s="1">
        <f>SUM(Sdata10[[#This Row],[Baby Food]:[Spices]])</f>
        <v>5</v>
      </c>
    </row>
    <row r="186" spans="1:60" x14ac:dyDescent="0.35">
      <c r="A186" s="1" t="s">
        <v>463</v>
      </c>
      <c r="B186" s="1" t="s">
        <v>516</v>
      </c>
      <c r="C186" s="1" t="s">
        <v>18</v>
      </c>
      <c r="D186" s="1" t="s">
        <v>517</v>
      </c>
      <c r="E186" s="1" t="s">
        <v>518</v>
      </c>
      <c r="F186" s="1"/>
      <c r="G186" s="1" t="s">
        <v>35</v>
      </c>
      <c r="H186" s="1">
        <v>56370</v>
      </c>
      <c r="I186" s="1" t="s">
        <v>830</v>
      </c>
      <c r="J186" s="1" t="s">
        <v>519</v>
      </c>
      <c r="K186" s="1" t="s">
        <v>123</v>
      </c>
      <c r="L186" s="1" t="s">
        <v>26</v>
      </c>
      <c r="M186" s="1" t="s">
        <v>54</v>
      </c>
      <c r="N186" s="1" t="s">
        <v>520</v>
      </c>
      <c r="O186" s="3">
        <v>36501600000000</v>
      </c>
      <c r="P186" s="1">
        <v>10323</v>
      </c>
      <c r="Q186" s="1" t="s">
        <v>739</v>
      </c>
      <c r="R186" s="1">
        <v>1685</v>
      </c>
      <c r="S186" s="39">
        <v>0</v>
      </c>
      <c r="T186" s="39">
        <v>3.3291666666666664E-2</v>
      </c>
      <c r="U186" s="1">
        <v>11.45</v>
      </c>
      <c r="V186" s="1" t="s">
        <v>157</v>
      </c>
      <c r="W186" s="39">
        <v>0</v>
      </c>
      <c r="X186" s="2">
        <v>42729</v>
      </c>
      <c r="Y186" s="1">
        <v>45.77</v>
      </c>
      <c r="Z186" s="1" t="s">
        <v>751</v>
      </c>
      <c r="AA186" s="1" t="s">
        <v>730</v>
      </c>
      <c r="AB186" s="1" t="s">
        <v>740</v>
      </c>
      <c r="AC186" s="1" t="s">
        <v>737</v>
      </c>
      <c r="AD186" s="1" t="s">
        <v>742</v>
      </c>
      <c r="AE186" s="1">
        <v>0</v>
      </c>
      <c r="AF186" s="1">
        <v>0</v>
      </c>
      <c r="AG186" s="1">
        <v>0</v>
      </c>
      <c r="AH186" s="1">
        <v>0</v>
      </c>
      <c r="AI186" s="1">
        <v>0</v>
      </c>
      <c r="AJ186" s="1">
        <v>0</v>
      </c>
      <c r="AK186" s="1">
        <v>0</v>
      </c>
      <c r="AL186" s="1">
        <v>0</v>
      </c>
      <c r="AM186" s="1">
        <v>0</v>
      </c>
      <c r="AN186" s="1">
        <v>0</v>
      </c>
      <c r="AO186" s="1">
        <v>1</v>
      </c>
      <c r="AP186" s="1">
        <v>0</v>
      </c>
      <c r="AQ186" s="1">
        <v>0</v>
      </c>
      <c r="AR186" s="1">
        <v>0</v>
      </c>
      <c r="AS186" s="1">
        <v>0</v>
      </c>
      <c r="AT186" s="1">
        <v>0</v>
      </c>
      <c r="AU186" s="1">
        <v>0</v>
      </c>
      <c r="AV186" s="1">
        <v>0</v>
      </c>
      <c r="AW186" s="1">
        <v>0</v>
      </c>
      <c r="AX186" s="1">
        <v>0</v>
      </c>
      <c r="AY186" s="1">
        <v>0</v>
      </c>
      <c r="AZ186" s="1">
        <v>0</v>
      </c>
      <c r="BA186" s="1">
        <v>0</v>
      </c>
      <c r="BB186" s="1">
        <v>0</v>
      </c>
      <c r="BC186" s="1">
        <v>0</v>
      </c>
      <c r="BD186" s="1">
        <v>0</v>
      </c>
      <c r="BE186" s="1">
        <v>0</v>
      </c>
      <c r="BF186" s="1">
        <v>0</v>
      </c>
      <c r="BG186" s="1">
        <v>0</v>
      </c>
      <c r="BH186" s="1">
        <f>SUM(Sdata10[[#This Row],[Baby Food]:[Spices]])</f>
        <v>1</v>
      </c>
    </row>
    <row r="187" spans="1:60" x14ac:dyDescent="0.35">
      <c r="A187" s="1" t="s">
        <v>463</v>
      </c>
      <c r="B187" s="1" t="s">
        <v>516</v>
      </c>
      <c r="C187" s="1" t="s">
        <v>18</v>
      </c>
      <c r="D187" s="1" t="s">
        <v>517</v>
      </c>
      <c r="E187" s="1" t="s">
        <v>518</v>
      </c>
      <c r="F187" s="1"/>
      <c r="G187" s="1" t="s">
        <v>35</v>
      </c>
      <c r="H187" s="1">
        <v>56370</v>
      </c>
      <c r="I187" s="1" t="s">
        <v>830</v>
      </c>
      <c r="J187" s="1" t="s">
        <v>519</v>
      </c>
      <c r="K187" s="1" t="s">
        <v>123</v>
      </c>
      <c r="L187" s="1" t="s">
        <v>26</v>
      </c>
      <c r="M187" s="1" t="s">
        <v>54</v>
      </c>
      <c r="N187" s="1" t="s">
        <v>520</v>
      </c>
      <c r="O187" s="3">
        <v>36553100000000</v>
      </c>
      <c r="P187" s="1">
        <v>10323</v>
      </c>
      <c r="Q187" s="1" t="s">
        <v>739</v>
      </c>
      <c r="R187" s="1">
        <v>8207</v>
      </c>
      <c r="S187" s="39">
        <v>0</v>
      </c>
      <c r="T187" s="39">
        <v>2.2910879629629632E-2</v>
      </c>
      <c r="U187" s="1">
        <v>13.88</v>
      </c>
      <c r="V187" s="1" t="s">
        <v>364</v>
      </c>
      <c r="W187" s="39">
        <v>0</v>
      </c>
      <c r="X187" s="2">
        <v>42491</v>
      </c>
      <c r="Y187" s="1">
        <v>30.69</v>
      </c>
      <c r="Z187" s="1" t="s">
        <v>729</v>
      </c>
      <c r="AA187" s="1" t="s">
        <v>736</v>
      </c>
      <c r="AB187" s="1" t="s">
        <v>740</v>
      </c>
      <c r="AC187" s="1" t="s">
        <v>737</v>
      </c>
      <c r="AD187" s="1" t="s">
        <v>742</v>
      </c>
      <c r="AE187" s="1">
        <v>0</v>
      </c>
      <c r="AF187" s="1">
        <v>0</v>
      </c>
      <c r="AG187" s="1">
        <v>0</v>
      </c>
      <c r="AH187" s="1">
        <v>0</v>
      </c>
      <c r="AI187" s="1">
        <v>0</v>
      </c>
      <c r="AJ187" s="1">
        <v>0</v>
      </c>
      <c r="AK187" s="1">
        <v>0</v>
      </c>
      <c r="AL187" s="1">
        <v>0</v>
      </c>
      <c r="AM187" s="1">
        <v>0</v>
      </c>
      <c r="AN187" s="1">
        <v>0</v>
      </c>
      <c r="AO187" s="1">
        <v>1</v>
      </c>
      <c r="AP187" s="1">
        <v>0</v>
      </c>
      <c r="AQ187" s="1">
        <v>1</v>
      </c>
      <c r="AR187" s="1">
        <v>1</v>
      </c>
      <c r="AS187" s="1">
        <v>0</v>
      </c>
      <c r="AT187" s="1">
        <v>0</v>
      </c>
      <c r="AU187" s="1">
        <v>1</v>
      </c>
      <c r="AV187" s="1">
        <v>0</v>
      </c>
      <c r="AW187" s="1">
        <v>0</v>
      </c>
      <c r="AX187" s="1">
        <v>0</v>
      </c>
      <c r="AY187" s="1">
        <v>0</v>
      </c>
      <c r="AZ187" s="1">
        <v>0</v>
      </c>
      <c r="BA187" s="1">
        <v>0</v>
      </c>
      <c r="BB187" s="1">
        <v>0</v>
      </c>
      <c r="BC187" s="1">
        <v>0</v>
      </c>
      <c r="BD187" s="1">
        <v>0</v>
      </c>
      <c r="BE187" s="1">
        <v>0</v>
      </c>
      <c r="BF187" s="1">
        <v>0</v>
      </c>
      <c r="BG187" s="1">
        <v>0</v>
      </c>
      <c r="BH187" s="1">
        <f>SUM(Sdata10[[#This Row],[Baby Food]:[Spices]])</f>
        <v>4</v>
      </c>
    </row>
    <row r="188" spans="1:60" x14ac:dyDescent="0.35">
      <c r="A188" s="1" t="s">
        <v>87</v>
      </c>
      <c r="B188" s="1" t="s">
        <v>521</v>
      </c>
      <c r="C188" s="1" t="s">
        <v>260</v>
      </c>
      <c r="D188" s="1" t="s">
        <v>522</v>
      </c>
      <c r="E188" s="1" t="s">
        <v>523</v>
      </c>
      <c r="F188" s="1" t="s">
        <v>524</v>
      </c>
      <c r="G188" s="1" t="s">
        <v>72</v>
      </c>
      <c r="H188" s="1">
        <v>59102</v>
      </c>
      <c r="I188" s="1" t="s">
        <v>525</v>
      </c>
      <c r="J188" s="1" t="s">
        <v>526</v>
      </c>
      <c r="K188" s="1" t="s">
        <v>38</v>
      </c>
      <c r="L188" s="1" t="s">
        <v>527</v>
      </c>
      <c r="M188" s="1" t="s">
        <v>48</v>
      </c>
      <c r="N188" s="3">
        <v>250000000000000</v>
      </c>
      <c r="O188" s="3">
        <v>4638110000000000</v>
      </c>
      <c r="P188" s="1">
        <v>10327</v>
      </c>
      <c r="Q188" s="1">
        <v>65</v>
      </c>
      <c r="R188" s="1">
        <v>738</v>
      </c>
      <c r="S188" s="39">
        <v>0</v>
      </c>
      <c r="T188" s="39">
        <v>9.6597222222222223E-3</v>
      </c>
      <c r="U188" s="1">
        <v>11.85</v>
      </c>
      <c r="V188" s="1" t="s">
        <v>825</v>
      </c>
      <c r="W188" s="39">
        <v>0</v>
      </c>
      <c r="X188" s="2">
        <v>42554</v>
      </c>
      <c r="Y188" s="1">
        <v>290.10000000000002</v>
      </c>
      <c r="Z188" s="1" t="s">
        <v>729</v>
      </c>
      <c r="AA188" s="1" t="s">
        <v>736</v>
      </c>
      <c r="AB188" s="1" t="s">
        <v>731</v>
      </c>
      <c r="AC188" s="1" t="s">
        <v>741</v>
      </c>
      <c r="AD188" s="1" t="s">
        <v>746</v>
      </c>
      <c r="AE188" s="1">
        <v>0</v>
      </c>
      <c r="AF188" s="1">
        <v>1</v>
      </c>
      <c r="AG188" s="1">
        <v>0</v>
      </c>
      <c r="AH188" s="1">
        <v>0</v>
      </c>
      <c r="AI188" s="1">
        <v>0</v>
      </c>
      <c r="AJ188" s="1">
        <v>0</v>
      </c>
      <c r="AK188" s="1">
        <v>0</v>
      </c>
      <c r="AL188" s="1">
        <v>0</v>
      </c>
      <c r="AM188" s="1">
        <v>0</v>
      </c>
      <c r="AN188" s="1">
        <v>0</v>
      </c>
      <c r="AO188" s="1">
        <v>0</v>
      </c>
      <c r="AP188" s="1">
        <v>0</v>
      </c>
      <c r="AQ188" s="1">
        <v>0</v>
      </c>
      <c r="AR188" s="1">
        <v>0</v>
      </c>
      <c r="AS188" s="1">
        <v>0</v>
      </c>
      <c r="AT188" s="1">
        <v>1</v>
      </c>
      <c r="AU188" s="1">
        <v>0</v>
      </c>
      <c r="AV188" s="1">
        <v>0</v>
      </c>
      <c r="AW188" s="1">
        <v>1</v>
      </c>
      <c r="AX188" s="1">
        <v>0</v>
      </c>
      <c r="AY188" s="1">
        <v>0</v>
      </c>
      <c r="AZ188" s="1">
        <v>1</v>
      </c>
      <c r="BA188" s="1">
        <v>0</v>
      </c>
      <c r="BB188" s="1">
        <v>0</v>
      </c>
      <c r="BC188" s="1">
        <v>1</v>
      </c>
      <c r="BD188" s="1">
        <v>0</v>
      </c>
      <c r="BE188" s="1">
        <v>0</v>
      </c>
      <c r="BF188" s="1">
        <v>0</v>
      </c>
      <c r="BG188" s="1">
        <v>1</v>
      </c>
      <c r="BH188" s="1">
        <f>SUM(Sdata10[[#This Row],[Baby Food]:[Spices]])</f>
        <v>6</v>
      </c>
    </row>
    <row r="189" spans="1:60" x14ac:dyDescent="0.35">
      <c r="A189" s="1" t="s">
        <v>87</v>
      </c>
      <c r="B189" s="1" t="s">
        <v>521</v>
      </c>
      <c r="C189" s="1" t="s">
        <v>260</v>
      </c>
      <c r="D189" s="1" t="s">
        <v>522</v>
      </c>
      <c r="E189" s="1" t="s">
        <v>523</v>
      </c>
      <c r="F189" s="1" t="s">
        <v>524</v>
      </c>
      <c r="G189" s="1" t="s">
        <v>72</v>
      </c>
      <c r="H189" s="1">
        <v>59102</v>
      </c>
      <c r="I189" s="1" t="s">
        <v>525</v>
      </c>
      <c r="J189" s="1" t="s">
        <v>526</v>
      </c>
      <c r="K189" s="1" t="s">
        <v>38</v>
      </c>
      <c r="L189" s="1" t="s">
        <v>527</v>
      </c>
      <c r="M189" s="1" t="s">
        <v>48</v>
      </c>
      <c r="N189" s="3">
        <v>250000000000000</v>
      </c>
      <c r="O189" s="3">
        <v>4796570000000000</v>
      </c>
      <c r="P189" s="1">
        <v>10327</v>
      </c>
      <c r="Q189" s="1">
        <v>65</v>
      </c>
      <c r="R189" s="1">
        <v>758</v>
      </c>
      <c r="S189" s="39">
        <v>0</v>
      </c>
      <c r="T189" s="39">
        <v>8.8668981481481481E-3</v>
      </c>
      <c r="U189" s="1">
        <v>6.15</v>
      </c>
      <c r="V189" s="1" t="s">
        <v>831</v>
      </c>
      <c r="W189" s="39">
        <v>0</v>
      </c>
      <c r="X189" s="2">
        <v>42432</v>
      </c>
      <c r="Y189" s="1">
        <v>190.14</v>
      </c>
      <c r="Z189" s="1" t="s">
        <v>729</v>
      </c>
      <c r="AA189" s="1" t="s">
        <v>736</v>
      </c>
      <c r="AB189" s="1" t="s">
        <v>731</v>
      </c>
      <c r="AC189" s="1" t="s">
        <v>741</v>
      </c>
      <c r="AD189" s="1" t="s">
        <v>746</v>
      </c>
      <c r="AE189" s="1">
        <v>0</v>
      </c>
      <c r="AF189" s="1">
        <v>0</v>
      </c>
      <c r="AG189" s="1">
        <v>0</v>
      </c>
      <c r="AH189" s="1">
        <v>0</v>
      </c>
      <c r="AI189" s="1">
        <v>0</v>
      </c>
      <c r="AJ189" s="1">
        <v>0</v>
      </c>
      <c r="AK189" s="1">
        <v>0</v>
      </c>
      <c r="AL189" s="1">
        <v>1</v>
      </c>
      <c r="AM189" s="1">
        <v>0</v>
      </c>
      <c r="AN189" s="1">
        <v>1</v>
      </c>
      <c r="AO189" s="1">
        <v>0</v>
      </c>
      <c r="AP189" s="1">
        <v>0</v>
      </c>
      <c r="AQ189" s="1">
        <v>0</v>
      </c>
      <c r="AR189" s="1">
        <v>0</v>
      </c>
      <c r="AS189" s="1">
        <v>0</v>
      </c>
      <c r="AT189" s="1">
        <v>1</v>
      </c>
      <c r="AU189" s="1">
        <v>0</v>
      </c>
      <c r="AV189" s="1">
        <v>0</v>
      </c>
      <c r="AW189" s="1">
        <v>1</v>
      </c>
      <c r="AX189" s="1">
        <v>0</v>
      </c>
      <c r="AY189" s="1">
        <v>0</v>
      </c>
      <c r="AZ189" s="1">
        <v>0</v>
      </c>
      <c r="BA189" s="1">
        <v>0</v>
      </c>
      <c r="BB189" s="1">
        <v>0</v>
      </c>
      <c r="BC189" s="1">
        <v>0</v>
      </c>
      <c r="BD189" s="1">
        <v>0</v>
      </c>
      <c r="BE189" s="1">
        <v>0</v>
      </c>
      <c r="BF189" s="1">
        <v>0</v>
      </c>
      <c r="BG189" s="1">
        <v>1</v>
      </c>
      <c r="BH189" s="1">
        <f>SUM(Sdata10[[#This Row],[Baby Food]:[Spices]])</f>
        <v>5</v>
      </c>
    </row>
    <row r="190" spans="1:60" x14ac:dyDescent="0.35">
      <c r="A190" s="1" t="s">
        <v>87</v>
      </c>
      <c r="B190" s="1" t="s">
        <v>521</v>
      </c>
      <c r="C190" s="1" t="s">
        <v>260</v>
      </c>
      <c r="D190" s="1" t="s">
        <v>522</v>
      </c>
      <c r="E190" s="1" t="s">
        <v>523</v>
      </c>
      <c r="F190" s="1" t="s">
        <v>524</v>
      </c>
      <c r="G190" s="1" t="s">
        <v>72</v>
      </c>
      <c r="H190" s="1">
        <v>59102</v>
      </c>
      <c r="I190" s="1" t="s">
        <v>525</v>
      </c>
      <c r="J190" s="1" t="s">
        <v>526</v>
      </c>
      <c r="K190" s="1" t="s">
        <v>38</v>
      </c>
      <c r="L190" s="1" t="s">
        <v>527</v>
      </c>
      <c r="M190" s="1" t="s">
        <v>48</v>
      </c>
      <c r="N190" s="3">
        <v>250000000000000</v>
      </c>
      <c r="O190" s="3">
        <v>4053410000000000</v>
      </c>
      <c r="P190" s="1">
        <v>10327</v>
      </c>
      <c r="Q190" s="1">
        <v>65</v>
      </c>
      <c r="R190" s="1">
        <v>6887</v>
      </c>
      <c r="S190" s="39">
        <v>0</v>
      </c>
      <c r="T190" s="39">
        <v>1.3729166666666667E-2</v>
      </c>
      <c r="U190" s="1">
        <v>23.78</v>
      </c>
      <c r="V190" s="1" t="s">
        <v>763</v>
      </c>
      <c r="W190" s="39">
        <v>0</v>
      </c>
      <c r="X190" s="2">
        <v>42441</v>
      </c>
      <c r="Y190" s="1">
        <v>242</v>
      </c>
      <c r="Z190" s="1" t="s">
        <v>729</v>
      </c>
      <c r="AA190" s="1" t="s">
        <v>736</v>
      </c>
      <c r="AB190" s="1" t="s">
        <v>731</v>
      </c>
      <c r="AC190" s="1" t="s">
        <v>741</v>
      </c>
      <c r="AD190" s="1" t="s">
        <v>746</v>
      </c>
      <c r="AE190" s="1">
        <v>0</v>
      </c>
      <c r="AF190" s="1">
        <v>0</v>
      </c>
      <c r="AG190" s="1">
        <v>0</v>
      </c>
      <c r="AH190" s="1">
        <v>0</v>
      </c>
      <c r="AI190" s="1">
        <v>0</v>
      </c>
      <c r="AJ190" s="1">
        <v>0</v>
      </c>
      <c r="AK190" s="1">
        <v>0</v>
      </c>
      <c r="AL190" s="1">
        <v>0</v>
      </c>
      <c r="AM190" s="1">
        <v>0</v>
      </c>
      <c r="AN190" s="1">
        <v>1</v>
      </c>
      <c r="AO190" s="1">
        <v>0</v>
      </c>
      <c r="AP190" s="1">
        <v>0</v>
      </c>
      <c r="AQ190" s="1">
        <v>0</v>
      </c>
      <c r="AR190" s="1">
        <v>0</v>
      </c>
      <c r="AS190" s="1">
        <v>0</v>
      </c>
      <c r="AT190" s="1">
        <v>1</v>
      </c>
      <c r="AU190" s="1">
        <v>1</v>
      </c>
      <c r="AV190" s="1">
        <v>0</v>
      </c>
      <c r="AW190" s="1">
        <v>1</v>
      </c>
      <c r="AX190" s="1">
        <v>1</v>
      </c>
      <c r="AY190" s="1">
        <v>1</v>
      </c>
      <c r="AZ190" s="1">
        <v>0</v>
      </c>
      <c r="BA190" s="1">
        <v>0</v>
      </c>
      <c r="BB190" s="1">
        <v>0</v>
      </c>
      <c r="BC190" s="1">
        <v>1</v>
      </c>
      <c r="BD190" s="1">
        <v>0</v>
      </c>
      <c r="BE190" s="1">
        <v>1</v>
      </c>
      <c r="BF190" s="1">
        <v>0</v>
      </c>
      <c r="BG190" s="1">
        <v>1</v>
      </c>
      <c r="BH190" s="1">
        <f>SUM(Sdata10[[#This Row],[Baby Food]:[Spices]])</f>
        <v>9</v>
      </c>
    </row>
    <row r="191" spans="1:60" x14ac:dyDescent="0.35">
      <c r="A191" s="1" t="s">
        <v>87</v>
      </c>
      <c r="B191" s="1" t="s">
        <v>521</v>
      </c>
      <c r="C191" s="1" t="s">
        <v>260</v>
      </c>
      <c r="D191" s="1" t="s">
        <v>522</v>
      </c>
      <c r="E191" s="1" t="s">
        <v>523</v>
      </c>
      <c r="F191" s="1" t="s">
        <v>524</v>
      </c>
      <c r="G191" s="1" t="s">
        <v>72</v>
      </c>
      <c r="H191" s="1">
        <v>59102</v>
      </c>
      <c r="I191" s="1" t="s">
        <v>525</v>
      </c>
      <c r="J191" s="1" t="s">
        <v>526</v>
      </c>
      <c r="K191" s="1" t="s">
        <v>38</v>
      </c>
      <c r="L191" s="1" t="s">
        <v>527</v>
      </c>
      <c r="M191" s="1" t="s">
        <v>48</v>
      </c>
      <c r="N191" s="3">
        <v>250000000000000</v>
      </c>
      <c r="O191" s="3">
        <v>4188580000000000</v>
      </c>
      <c r="P191" s="1">
        <v>10327</v>
      </c>
      <c r="Q191" s="1">
        <v>65</v>
      </c>
      <c r="R191" s="1">
        <v>7923</v>
      </c>
      <c r="S191" s="39">
        <v>0</v>
      </c>
      <c r="T191" s="39">
        <v>1.7784722222222223E-2</v>
      </c>
      <c r="U191" s="1">
        <v>13.33</v>
      </c>
      <c r="V191" s="1" t="s">
        <v>769</v>
      </c>
      <c r="W191" s="39">
        <v>0</v>
      </c>
      <c r="X191" s="2">
        <v>42459</v>
      </c>
      <c r="Y191" s="1">
        <v>243.61</v>
      </c>
      <c r="Z191" s="1" t="s">
        <v>729</v>
      </c>
      <c r="AA191" s="1" t="s">
        <v>736</v>
      </c>
      <c r="AB191" s="1" t="s">
        <v>731</v>
      </c>
      <c r="AC191" s="1" t="s">
        <v>741</v>
      </c>
      <c r="AD191" s="1" t="s">
        <v>746</v>
      </c>
      <c r="AE191" s="1">
        <v>0</v>
      </c>
      <c r="AF191" s="1">
        <v>0</v>
      </c>
      <c r="AG191" s="1">
        <v>0</v>
      </c>
      <c r="AH191" s="1">
        <v>0</v>
      </c>
      <c r="AI191" s="1">
        <v>0</v>
      </c>
      <c r="AJ191" s="1">
        <v>0</v>
      </c>
      <c r="AK191" s="1">
        <v>0</v>
      </c>
      <c r="AL191" s="1">
        <v>0</v>
      </c>
      <c r="AM191" s="1">
        <v>0</v>
      </c>
      <c r="AN191" s="1">
        <v>1</v>
      </c>
      <c r="AO191" s="1">
        <v>0</v>
      </c>
      <c r="AP191" s="1">
        <v>0</v>
      </c>
      <c r="AQ191" s="1">
        <v>0</v>
      </c>
      <c r="AR191" s="1">
        <v>0</v>
      </c>
      <c r="AS191" s="1">
        <v>0</v>
      </c>
      <c r="AT191" s="1">
        <v>1</v>
      </c>
      <c r="AU191" s="1">
        <v>0</v>
      </c>
      <c r="AV191" s="1">
        <v>0</v>
      </c>
      <c r="AW191" s="1">
        <v>0</v>
      </c>
      <c r="AX191" s="1">
        <v>0</v>
      </c>
      <c r="AY191" s="1">
        <v>0</v>
      </c>
      <c r="AZ191" s="1">
        <v>1</v>
      </c>
      <c r="BA191" s="1">
        <v>0</v>
      </c>
      <c r="BB191" s="1">
        <v>0</v>
      </c>
      <c r="BC191" s="1">
        <v>0</v>
      </c>
      <c r="BD191" s="1">
        <v>0</v>
      </c>
      <c r="BE191" s="1">
        <v>0</v>
      </c>
      <c r="BF191" s="1">
        <v>1</v>
      </c>
      <c r="BG191" s="1">
        <v>1</v>
      </c>
      <c r="BH191" s="1">
        <f>SUM(Sdata10[[#This Row],[Baby Food]:[Spices]])</f>
        <v>5</v>
      </c>
    </row>
    <row r="192" spans="1:60" x14ac:dyDescent="0.35">
      <c r="A192" s="1" t="s">
        <v>87</v>
      </c>
      <c r="B192" s="1" t="s">
        <v>521</v>
      </c>
      <c r="C192" s="1" t="s">
        <v>260</v>
      </c>
      <c r="D192" s="1" t="s">
        <v>522</v>
      </c>
      <c r="E192" s="1" t="s">
        <v>523</v>
      </c>
      <c r="F192" s="1" t="s">
        <v>524</v>
      </c>
      <c r="G192" s="1" t="s">
        <v>72</v>
      </c>
      <c r="H192" s="1">
        <v>59102</v>
      </c>
      <c r="I192" s="1" t="s">
        <v>525</v>
      </c>
      <c r="J192" s="1" t="s">
        <v>526</v>
      </c>
      <c r="K192" s="1" t="s">
        <v>38</v>
      </c>
      <c r="L192" s="1" t="s">
        <v>527</v>
      </c>
      <c r="M192" s="1" t="s">
        <v>48</v>
      </c>
      <c r="N192" s="3">
        <v>250000000000000</v>
      </c>
      <c r="O192" s="3">
        <v>4993740000000000</v>
      </c>
      <c r="P192" s="1">
        <v>10327</v>
      </c>
      <c r="Q192" s="1">
        <v>65</v>
      </c>
      <c r="R192" s="1">
        <v>8518</v>
      </c>
      <c r="S192" s="39">
        <v>0</v>
      </c>
      <c r="T192" s="39">
        <v>1.384375E-2</v>
      </c>
      <c r="U192" s="1">
        <v>33.99</v>
      </c>
      <c r="V192" s="1" t="s">
        <v>29</v>
      </c>
      <c r="W192" s="39">
        <v>0</v>
      </c>
      <c r="X192" s="2">
        <v>42430</v>
      </c>
      <c r="Y192" s="1">
        <v>219.49</v>
      </c>
      <c r="Z192" s="1" t="s">
        <v>751</v>
      </c>
      <c r="AA192" s="1" t="s">
        <v>736</v>
      </c>
      <c r="AB192" s="1" t="s">
        <v>731</v>
      </c>
      <c r="AC192" s="1" t="s">
        <v>741</v>
      </c>
      <c r="AD192" s="1" t="s">
        <v>746</v>
      </c>
      <c r="AE192" s="1">
        <v>0</v>
      </c>
      <c r="AF192" s="1">
        <v>0</v>
      </c>
      <c r="AG192" s="1">
        <v>0</v>
      </c>
      <c r="AH192" s="1">
        <v>0</v>
      </c>
      <c r="AI192" s="1">
        <v>0</v>
      </c>
      <c r="AJ192" s="1">
        <v>0</v>
      </c>
      <c r="AK192" s="1">
        <v>0</v>
      </c>
      <c r="AL192" s="1">
        <v>0</v>
      </c>
      <c r="AM192" s="1">
        <v>0</v>
      </c>
      <c r="AN192" s="1">
        <v>0</v>
      </c>
      <c r="AO192" s="1">
        <v>0</v>
      </c>
      <c r="AP192" s="1">
        <v>0</v>
      </c>
      <c r="AQ192" s="1">
        <v>0</v>
      </c>
      <c r="AR192" s="1">
        <v>0</v>
      </c>
      <c r="AS192" s="1">
        <v>0</v>
      </c>
      <c r="AT192" s="1">
        <v>0</v>
      </c>
      <c r="AU192" s="1">
        <v>0</v>
      </c>
      <c r="AV192" s="1">
        <v>1</v>
      </c>
      <c r="AW192" s="1">
        <v>1</v>
      </c>
      <c r="AX192" s="1">
        <v>0</v>
      </c>
      <c r="AY192" s="1">
        <v>0</v>
      </c>
      <c r="AZ192" s="1">
        <v>1</v>
      </c>
      <c r="BA192" s="1">
        <v>0</v>
      </c>
      <c r="BB192" s="1">
        <v>0</v>
      </c>
      <c r="BC192" s="1">
        <v>0</v>
      </c>
      <c r="BD192" s="1">
        <v>1</v>
      </c>
      <c r="BE192" s="1">
        <v>0</v>
      </c>
      <c r="BF192" s="1">
        <v>0</v>
      </c>
      <c r="BG192" s="1">
        <v>0</v>
      </c>
      <c r="BH192" s="1">
        <f>SUM(Sdata10[[#This Row],[Baby Food]:[Spices]])</f>
        <v>4</v>
      </c>
    </row>
    <row r="193" spans="1:60" x14ac:dyDescent="0.35">
      <c r="A193" s="1" t="s">
        <v>528</v>
      </c>
      <c r="B193" s="1" t="s">
        <v>529</v>
      </c>
      <c r="C193" s="1" t="s">
        <v>18</v>
      </c>
      <c r="D193" s="1" t="s">
        <v>832</v>
      </c>
      <c r="E193" s="1" t="s">
        <v>530</v>
      </c>
      <c r="F193" s="1" t="s">
        <v>531</v>
      </c>
      <c r="G193" s="1" t="s">
        <v>72</v>
      </c>
      <c r="H193" s="1">
        <v>99740</v>
      </c>
      <c r="I193" s="1" t="s">
        <v>532</v>
      </c>
      <c r="J193" s="1" t="s">
        <v>533</v>
      </c>
      <c r="K193" s="1" t="s">
        <v>57</v>
      </c>
      <c r="L193" s="1" t="s">
        <v>234</v>
      </c>
      <c r="M193" s="1" t="s">
        <v>54</v>
      </c>
      <c r="N193" s="1" t="s">
        <v>534</v>
      </c>
      <c r="O193" s="3">
        <v>6011160000000000</v>
      </c>
      <c r="P193" s="1">
        <v>10331</v>
      </c>
      <c r="Q193" s="1">
        <v>64</v>
      </c>
      <c r="R193" s="1">
        <v>1944</v>
      </c>
      <c r="S193" s="39">
        <v>0</v>
      </c>
      <c r="T193" s="39">
        <v>3.0493055555555551E-2</v>
      </c>
      <c r="U193" s="1">
        <v>19.05</v>
      </c>
      <c r="V193" s="1" t="s">
        <v>781</v>
      </c>
      <c r="W193" s="39">
        <v>0</v>
      </c>
      <c r="X193" s="2">
        <v>42716</v>
      </c>
      <c r="Y193" s="1">
        <v>10</v>
      </c>
      <c r="Z193" s="1" t="s">
        <v>734</v>
      </c>
      <c r="AA193" s="1" t="s">
        <v>730</v>
      </c>
      <c r="AB193" s="1" t="s">
        <v>745</v>
      </c>
      <c r="AC193" s="1" t="s">
        <v>737</v>
      </c>
      <c r="AD193" s="1" t="s">
        <v>746</v>
      </c>
      <c r="AE193" s="1">
        <v>0</v>
      </c>
      <c r="AF193" s="1">
        <v>0</v>
      </c>
      <c r="AG193" s="1">
        <v>0</v>
      </c>
      <c r="AH193" s="1">
        <v>0</v>
      </c>
      <c r="AI193" s="1">
        <v>0</v>
      </c>
      <c r="AJ193" s="1">
        <v>0</v>
      </c>
      <c r="AK193" s="1">
        <v>0</v>
      </c>
      <c r="AL193" s="1">
        <v>0</v>
      </c>
      <c r="AM193" s="1">
        <v>0</v>
      </c>
      <c r="AN193" s="1">
        <v>0</v>
      </c>
      <c r="AO193" s="1">
        <v>1</v>
      </c>
      <c r="AP193" s="1">
        <v>0</v>
      </c>
      <c r="AQ193" s="1">
        <v>1</v>
      </c>
      <c r="AR193" s="1">
        <v>0</v>
      </c>
      <c r="AS193" s="1">
        <v>0</v>
      </c>
      <c r="AT193" s="1">
        <v>0</v>
      </c>
      <c r="AU193" s="1">
        <v>1</v>
      </c>
      <c r="AV193" s="1">
        <v>0</v>
      </c>
      <c r="AW193" s="1">
        <v>0</v>
      </c>
      <c r="AX193" s="1">
        <v>0</v>
      </c>
      <c r="AY193" s="1">
        <v>0</v>
      </c>
      <c r="AZ193" s="1">
        <v>0</v>
      </c>
      <c r="BA193" s="1">
        <v>0</v>
      </c>
      <c r="BB193" s="1">
        <v>0</v>
      </c>
      <c r="BC193" s="1">
        <v>0</v>
      </c>
      <c r="BD193" s="1">
        <v>0</v>
      </c>
      <c r="BE193" s="1">
        <v>0</v>
      </c>
      <c r="BF193" s="1">
        <v>0</v>
      </c>
      <c r="BG193" s="1">
        <v>0</v>
      </c>
      <c r="BH193" s="1">
        <f>SUM(Sdata10[[#This Row],[Baby Food]:[Spices]])</f>
        <v>3</v>
      </c>
    </row>
    <row r="194" spans="1:60" x14ac:dyDescent="0.35">
      <c r="A194" s="1" t="s">
        <v>535</v>
      </c>
      <c r="B194" s="1" t="s">
        <v>536</v>
      </c>
      <c r="C194" s="1" t="s">
        <v>81</v>
      </c>
      <c r="D194" s="1" t="s">
        <v>537</v>
      </c>
      <c r="E194" s="1" t="s">
        <v>538</v>
      </c>
      <c r="F194" s="1" t="s">
        <v>539</v>
      </c>
      <c r="G194" s="1" t="s">
        <v>72</v>
      </c>
      <c r="H194" s="1">
        <v>35222</v>
      </c>
      <c r="I194" s="1" t="s">
        <v>540</v>
      </c>
      <c r="J194" s="1" t="s">
        <v>541</v>
      </c>
      <c r="K194" s="1" t="s">
        <v>57</v>
      </c>
      <c r="L194" s="1" t="s">
        <v>542</v>
      </c>
      <c r="M194" s="1" t="s">
        <v>163</v>
      </c>
      <c r="N194" s="1">
        <v>944146232</v>
      </c>
      <c r="O194" s="3">
        <v>6011530000000000</v>
      </c>
      <c r="P194" s="1">
        <v>10335</v>
      </c>
      <c r="Q194" s="1">
        <v>45</v>
      </c>
      <c r="R194" s="1">
        <v>235</v>
      </c>
      <c r="S194" s="39">
        <v>0</v>
      </c>
      <c r="T194" s="39">
        <v>1.6604166666666666E-2</v>
      </c>
      <c r="U194" s="1">
        <v>16.850000000000001</v>
      </c>
      <c r="V194" s="1" t="s">
        <v>784</v>
      </c>
      <c r="W194" s="39">
        <v>0</v>
      </c>
      <c r="X194" s="2">
        <v>42427</v>
      </c>
      <c r="Y194" s="1">
        <v>47.31</v>
      </c>
      <c r="Z194" s="1" t="s">
        <v>729</v>
      </c>
      <c r="AA194" s="1" t="s">
        <v>730</v>
      </c>
      <c r="AB194" s="1" t="s">
        <v>745</v>
      </c>
      <c r="AC194" s="1" t="s">
        <v>737</v>
      </c>
      <c r="AD194" s="1" t="s">
        <v>757</v>
      </c>
      <c r="AE194" s="1">
        <v>0</v>
      </c>
      <c r="AF194" s="1">
        <v>0</v>
      </c>
      <c r="AG194" s="1">
        <v>0</v>
      </c>
      <c r="AH194" s="1">
        <v>0</v>
      </c>
      <c r="AI194" s="1">
        <v>0</v>
      </c>
      <c r="AJ194" s="1">
        <v>0</v>
      </c>
      <c r="AK194" s="1">
        <v>0</v>
      </c>
      <c r="AL194" s="1">
        <v>0</v>
      </c>
      <c r="AM194" s="1">
        <v>0</v>
      </c>
      <c r="AN194" s="1">
        <v>0</v>
      </c>
      <c r="AO194" s="1">
        <v>1</v>
      </c>
      <c r="AP194" s="1">
        <v>0</v>
      </c>
      <c r="AQ194" s="1">
        <v>1</v>
      </c>
      <c r="AR194" s="1">
        <v>0</v>
      </c>
      <c r="AS194" s="1">
        <v>0</v>
      </c>
      <c r="AT194" s="1">
        <v>0</v>
      </c>
      <c r="AU194" s="1">
        <v>1</v>
      </c>
      <c r="AV194" s="1">
        <v>0</v>
      </c>
      <c r="AW194" s="1">
        <v>0</v>
      </c>
      <c r="AX194" s="1">
        <v>0</v>
      </c>
      <c r="AY194" s="1">
        <v>0</v>
      </c>
      <c r="AZ194" s="1">
        <v>0</v>
      </c>
      <c r="BA194" s="1">
        <v>0</v>
      </c>
      <c r="BB194" s="1">
        <v>0</v>
      </c>
      <c r="BC194" s="1">
        <v>0</v>
      </c>
      <c r="BD194" s="1">
        <v>0</v>
      </c>
      <c r="BE194" s="1">
        <v>0</v>
      </c>
      <c r="BF194" s="1">
        <v>0</v>
      </c>
      <c r="BG194" s="1">
        <v>0</v>
      </c>
      <c r="BH194" s="1">
        <f>SUM(Sdata10[[#This Row],[Baby Food]:[Spices]])</f>
        <v>3</v>
      </c>
    </row>
    <row r="195" spans="1:60" x14ac:dyDescent="0.35">
      <c r="A195" s="1" t="s">
        <v>535</v>
      </c>
      <c r="B195" s="1" t="s">
        <v>536</v>
      </c>
      <c r="C195" s="1" t="s">
        <v>81</v>
      </c>
      <c r="D195" s="1" t="s">
        <v>537</v>
      </c>
      <c r="E195" s="1" t="s">
        <v>538</v>
      </c>
      <c r="F195" s="1" t="s">
        <v>539</v>
      </c>
      <c r="G195" s="1" t="s">
        <v>72</v>
      </c>
      <c r="H195" s="1">
        <v>35222</v>
      </c>
      <c r="I195" s="1" t="s">
        <v>540</v>
      </c>
      <c r="J195" s="1" t="s">
        <v>541</v>
      </c>
      <c r="K195" s="1" t="s">
        <v>57</v>
      </c>
      <c r="L195" s="1" t="s">
        <v>542</v>
      </c>
      <c r="M195" s="1" t="s">
        <v>163</v>
      </c>
      <c r="N195" s="1">
        <v>944146232</v>
      </c>
      <c r="O195" s="3">
        <v>6011070000000000</v>
      </c>
      <c r="P195" s="1">
        <v>10335</v>
      </c>
      <c r="Q195" s="1">
        <v>45</v>
      </c>
      <c r="R195" s="1">
        <v>7464</v>
      </c>
      <c r="S195" s="39">
        <v>0</v>
      </c>
      <c r="T195" s="39">
        <v>2.2744212962962963E-2</v>
      </c>
      <c r="U195" s="1">
        <v>48.52</v>
      </c>
      <c r="V195" s="1" t="s">
        <v>833</v>
      </c>
      <c r="W195" s="39">
        <v>0</v>
      </c>
      <c r="X195" s="2">
        <v>42712</v>
      </c>
      <c r="Y195" s="1">
        <v>31.71</v>
      </c>
      <c r="Z195" s="1" t="s">
        <v>729</v>
      </c>
      <c r="AA195" s="1" t="s">
        <v>730</v>
      </c>
      <c r="AB195" s="1" t="s">
        <v>745</v>
      </c>
      <c r="AC195" s="1" t="s">
        <v>737</v>
      </c>
      <c r="AD195" s="1" t="s">
        <v>757</v>
      </c>
      <c r="AE195" s="1">
        <v>0</v>
      </c>
      <c r="AF195" s="1">
        <v>0</v>
      </c>
      <c r="AG195" s="1">
        <v>0</v>
      </c>
      <c r="AH195" s="1">
        <v>0</v>
      </c>
      <c r="AI195" s="1">
        <v>0</v>
      </c>
      <c r="AJ195" s="1">
        <v>0</v>
      </c>
      <c r="AK195" s="1">
        <v>0</v>
      </c>
      <c r="AL195" s="1">
        <v>0</v>
      </c>
      <c r="AM195" s="1">
        <v>0</v>
      </c>
      <c r="AN195" s="1">
        <v>0</v>
      </c>
      <c r="AO195" s="1">
        <v>1</v>
      </c>
      <c r="AP195" s="1">
        <v>0</v>
      </c>
      <c r="AQ195" s="1">
        <v>0</v>
      </c>
      <c r="AR195" s="1">
        <v>1</v>
      </c>
      <c r="AS195" s="1">
        <v>0</v>
      </c>
      <c r="AT195" s="1">
        <v>0</v>
      </c>
      <c r="AU195" s="1">
        <v>0</v>
      </c>
      <c r="AV195" s="1">
        <v>0</v>
      </c>
      <c r="AW195" s="1">
        <v>0</v>
      </c>
      <c r="AX195" s="1">
        <v>0</v>
      </c>
      <c r="AY195" s="1">
        <v>0</v>
      </c>
      <c r="AZ195" s="1">
        <v>0</v>
      </c>
      <c r="BA195" s="1">
        <v>0</v>
      </c>
      <c r="BB195" s="1">
        <v>0</v>
      </c>
      <c r="BC195" s="1">
        <v>0</v>
      </c>
      <c r="BD195" s="1">
        <v>0</v>
      </c>
      <c r="BE195" s="1">
        <v>0</v>
      </c>
      <c r="BF195" s="1">
        <v>0</v>
      </c>
      <c r="BG195" s="1">
        <v>0</v>
      </c>
      <c r="BH195" s="1">
        <f>SUM(Sdata10[[#This Row],[Baby Food]:[Spices]])</f>
        <v>2</v>
      </c>
    </row>
    <row r="196" spans="1:60" x14ac:dyDescent="0.35">
      <c r="A196" s="1" t="s">
        <v>543</v>
      </c>
      <c r="B196" s="1" t="s">
        <v>544</v>
      </c>
      <c r="C196" s="1" t="s">
        <v>81</v>
      </c>
      <c r="D196" s="1" t="s">
        <v>545</v>
      </c>
      <c r="E196" s="1" t="s">
        <v>538</v>
      </c>
      <c r="F196" s="1" t="s">
        <v>539</v>
      </c>
      <c r="G196" s="1" t="s">
        <v>72</v>
      </c>
      <c r="H196" s="1">
        <v>35203</v>
      </c>
      <c r="I196" s="1" t="s">
        <v>546</v>
      </c>
      <c r="J196" s="1" t="s">
        <v>547</v>
      </c>
      <c r="K196" s="1" t="s">
        <v>38</v>
      </c>
      <c r="L196" s="1" t="s">
        <v>266</v>
      </c>
      <c r="M196" s="1" t="s">
        <v>296</v>
      </c>
      <c r="N196" s="1" t="s">
        <v>548</v>
      </c>
      <c r="O196" s="3">
        <v>4446370000000000</v>
      </c>
      <c r="P196" s="1">
        <v>10339</v>
      </c>
      <c r="Q196" s="1">
        <v>55</v>
      </c>
      <c r="R196" s="1">
        <v>4716</v>
      </c>
      <c r="S196" s="39">
        <v>0</v>
      </c>
      <c r="T196" s="39">
        <v>7.9432870370370369E-3</v>
      </c>
      <c r="U196" s="1">
        <v>7.45</v>
      </c>
      <c r="V196" s="1" t="s">
        <v>802</v>
      </c>
      <c r="W196" s="39">
        <v>0</v>
      </c>
      <c r="X196" s="2">
        <v>42541</v>
      </c>
      <c r="Y196" s="1">
        <v>8.49</v>
      </c>
      <c r="Z196" s="1" t="s">
        <v>729</v>
      </c>
      <c r="AA196" s="1" t="s">
        <v>730</v>
      </c>
      <c r="AB196" s="1" t="s">
        <v>745</v>
      </c>
      <c r="AC196" s="1" t="s">
        <v>737</v>
      </c>
      <c r="AD196" s="1" t="s">
        <v>746</v>
      </c>
      <c r="AE196" s="1">
        <v>0</v>
      </c>
      <c r="AF196" s="1">
        <v>0</v>
      </c>
      <c r="AG196" s="1">
        <v>0</v>
      </c>
      <c r="AH196" s="1">
        <v>0</v>
      </c>
      <c r="AI196" s="1">
        <v>0</v>
      </c>
      <c r="AJ196" s="1">
        <v>0</v>
      </c>
      <c r="AK196" s="1">
        <v>0</v>
      </c>
      <c r="AL196" s="1">
        <v>0</v>
      </c>
      <c r="AM196" s="1">
        <v>0</v>
      </c>
      <c r="AN196" s="1">
        <v>0</v>
      </c>
      <c r="AO196" s="1">
        <v>1</v>
      </c>
      <c r="AP196" s="1">
        <v>0</v>
      </c>
      <c r="AQ196" s="1">
        <v>1</v>
      </c>
      <c r="AR196" s="1">
        <v>1</v>
      </c>
      <c r="AS196" s="1">
        <v>0</v>
      </c>
      <c r="AT196" s="1">
        <v>0</v>
      </c>
      <c r="AU196" s="1">
        <v>1</v>
      </c>
      <c r="AV196" s="1">
        <v>0</v>
      </c>
      <c r="AW196" s="1">
        <v>0</v>
      </c>
      <c r="AX196" s="1">
        <v>0</v>
      </c>
      <c r="AY196" s="1">
        <v>0</v>
      </c>
      <c r="AZ196" s="1">
        <v>0</v>
      </c>
      <c r="BA196" s="1">
        <v>0</v>
      </c>
      <c r="BB196" s="1">
        <v>0</v>
      </c>
      <c r="BC196" s="1">
        <v>0</v>
      </c>
      <c r="BD196" s="1">
        <v>0</v>
      </c>
      <c r="BE196" s="1">
        <v>0</v>
      </c>
      <c r="BF196" s="1">
        <v>0</v>
      </c>
      <c r="BG196" s="1">
        <v>0</v>
      </c>
      <c r="BH196" s="1">
        <f>SUM(Sdata10[[#This Row],[Baby Food]:[Spices]])</f>
        <v>4</v>
      </c>
    </row>
    <row r="197" spans="1:60" x14ac:dyDescent="0.35">
      <c r="A197" s="1" t="s">
        <v>549</v>
      </c>
      <c r="B197" s="1" t="s">
        <v>550</v>
      </c>
      <c r="C197" s="1" t="s">
        <v>81</v>
      </c>
      <c r="D197" s="1" t="s">
        <v>551</v>
      </c>
      <c r="E197" s="1" t="s">
        <v>552</v>
      </c>
      <c r="F197" s="1" t="s">
        <v>553</v>
      </c>
      <c r="G197" s="1" t="s">
        <v>72</v>
      </c>
      <c r="H197" s="1">
        <v>57718</v>
      </c>
      <c r="I197" s="1" t="s">
        <v>554</v>
      </c>
      <c r="J197" s="1" t="s">
        <v>555</v>
      </c>
      <c r="K197" s="1" t="s">
        <v>75</v>
      </c>
      <c r="L197" s="1" t="s">
        <v>175</v>
      </c>
      <c r="M197" s="1" t="s">
        <v>48</v>
      </c>
      <c r="N197" s="3">
        <v>159000000000000</v>
      </c>
      <c r="O197" s="3">
        <v>344168000000000</v>
      </c>
      <c r="P197" s="1">
        <v>10343</v>
      </c>
      <c r="Q197" s="1">
        <v>58</v>
      </c>
      <c r="R197" s="1">
        <v>2071</v>
      </c>
      <c r="S197" s="39">
        <v>0</v>
      </c>
      <c r="T197" s="39">
        <v>4.1391203703703701E-2</v>
      </c>
      <c r="U197" s="1">
        <v>5.66</v>
      </c>
      <c r="V197" s="1" t="s">
        <v>176</v>
      </c>
      <c r="W197" s="39">
        <v>0</v>
      </c>
      <c r="X197" s="2">
        <v>42731</v>
      </c>
      <c r="Y197" s="1">
        <v>33.33</v>
      </c>
      <c r="Z197" s="1" t="s">
        <v>729</v>
      </c>
      <c r="AA197" s="1" t="s">
        <v>730</v>
      </c>
      <c r="AB197" s="1" t="s">
        <v>745</v>
      </c>
      <c r="AC197" s="1" t="s">
        <v>737</v>
      </c>
      <c r="AD197" s="1" t="s">
        <v>746</v>
      </c>
      <c r="AE197" s="1">
        <v>0</v>
      </c>
      <c r="AF197" s="1">
        <v>0</v>
      </c>
      <c r="AG197" s="1">
        <v>0</v>
      </c>
      <c r="AH197" s="1">
        <v>0</v>
      </c>
      <c r="AI197" s="1">
        <v>0</v>
      </c>
      <c r="AJ197" s="1">
        <v>0</v>
      </c>
      <c r="AK197" s="1">
        <v>0</v>
      </c>
      <c r="AL197" s="1">
        <v>0</v>
      </c>
      <c r="AM197" s="1">
        <v>0</v>
      </c>
      <c r="AN197" s="1">
        <v>0</v>
      </c>
      <c r="AO197" s="1">
        <v>1</v>
      </c>
      <c r="AP197" s="1">
        <v>0</v>
      </c>
      <c r="AQ197" s="1">
        <v>1</v>
      </c>
      <c r="AR197" s="1">
        <v>0</v>
      </c>
      <c r="AS197" s="1">
        <v>0</v>
      </c>
      <c r="AT197" s="1">
        <v>0</v>
      </c>
      <c r="AU197" s="1">
        <v>1</v>
      </c>
      <c r="AV197" s="1">
        <v>0</v>
      </c>
      <c r="AW197" s="1">
        <v>0</v>
      </c>
      <c r="AX197" s="1">
        <v>0</v>
      </c>
      <c r="AY197" s="1">
        <v>0</v>
      </c>
      <c r="AZ197" s="1">
        <v>0</v>
      </c>
      <c r="BA197" s="1">
        <v>0</v>
      </c>
      <c r="BB197" s="1">
        <v>0</v>
      </c>
      <c r="BC197" s="1">
        <v>0</v>
      </c>
      <c r="BD197" s="1">
        <v>0</v>
      </c>
      <c r="BE197" s="1">
        <v>0</v>
      </c>
      <c r="BF197" s="1">
        <v>0</v>
      </c>
      <c r="BG197" s="1">
        <v>0</v>
      </c>
      <c r="BH197" s="1">
        <f>SUM(Sdata10[[#This Row],[Baby Food]:[Spices]])</f>
        <v>3</v>
      </c>
    </row>
    <row r="198" spans="1:60" x14ac:dyDescent="0.35">
      <c r="A198" s="1" t="s">
        <v>834</v>
      </c>
      <c r="B198" s="1" t="s">
        <v>426</v>
      </c>
      <c r="C198" s="1" t="s">
        <v>18</v>
      </c>
      <c r="D198" s="1" t="s">
        <v>556</v>
      </c>
      <c r="E198" s="1" t="s">
        <v>557</v>
      </c>
      <c r="F198" s="1" t="s">
        <v>263</v>
      </c>
      <c r="G198" s="1" t="s">
        <v>205</v>
      </c>
      <c r="H198" s="1">
        <v>2774</v>
      </c>
      <c r="I198" s="1" t="s">
        <v>835</v>
      </c>
      <c r="J198" s="1" t="s">
        <v>558</v>
      </c>
      <c r="K198" s="1" t="s">
        <v>75</v>
      </c>
      <c r="L198" s="1" t="s">
        <v>364</v>
      </c>
      <c r="M198" s="1" t="s">
        <v>48</v>
      </c>
      <c r="N198" s="3">
        <v>814000000000000</v>
      </c>
      <c r="O198" s="3">
        <v>372006000000000</v>
      </c>
      <c r="P198" s="1">
        <v>10347</v>
      </c>
      <c r="Q198" s="1">
        <v>54</v>
      </c>
      <c r="R198" s="1">
        <v>3591</v>
      </c>
      <c r="S198" s="39">
        <v>3.2928240740740737E-2</v>
      </c>
      <c r="T198" s="39">
        <v>3.2932870370370369E-2</v>
      </c>
      <c r="U198" s="1">
        <v>6.15</v>
      </c>
      <c r="V198" s="1" t="s">
        <v>235</v>
      </c>
      <c r="W198" s="39">
        <v>3.2928240740740737E-2</v>
      </c>
      <c r="X198" s="2">
        <v>42498</v>
      </c>
      <c r="Y198" s="1">
        <v>30.71</v>
      </c>
      <c r="Z198" s="1" t="s">
        <v>729</v>
      </c>
      <c r="AA198" s="1" t="s">
        <v>730</v>
      </c>
      <c r="AB198" s="1" t="s">
        <v>745</v>
      </c>
      <c r="AC198" s="1" t="s">
        <v>737</v>
      </c>
      <c r="AD198" s="1" t="s">
        <v>746</v>
      </c>
      <c r="AE198" s="1">
        <v>0</v>
      </c>
      <c r="AF198" s="1">
        <v>0</v>
      </c>
      <c r="AG198" s="1">
        <v>0</v>
      </c>
      <c r="AH198" s="1">
        <v>0</v>
      </c>
      <c r="AI198" s="1">
        <v>0</v>
      </c>
      <c r="AJ198" s="1">
        <v>0</v>
      </c>
      <c r="AK198" s="1">
        <v>0</v>
      </c>
      <c r="AL198" s="1">
        <v>0</v>
      </c>
      <c r="AM198" s="1">
        <v>0</v>
      </c>
      <c r="AN198" s="1">
        <v>0</v>
      </c>
      <c r="AO198" s="1">
        <v>1</v>
      </c>
      <c r="AP198" s="1">
        <v>0</v>
      </c>
      <c r="AQ198" s="1">
        <v>1</v>
      </c>
      <c r="AR198" s="1">
        <v>1</v>
      </c>
      <c r="AS198" s="1">
        <v>0</v>
      </c>
      <c r="AT198" s="1">
        <v>0</v>
      </c>
      <c r="AU198" s="1">
        <v>1</v>
      </c>
      <c r="AV198" s="1">
        <v>0</v>
      </c>
      <c r="AW198" s="1">
        <v>0</v>
      </c>
      <c r="AX198" s="1">
        <v>0</v>
      </c>
      <c r="AY198" s="1">
        <v>1</v>
      </c>
      <c r="AZ198" s="1">
        <v>0</v>
      </c>
      <c r="BA198" s="1">
        <v>0</v>
      </c>
      <c r="BB198" s="1">
        <v>0</v>
      </c>
      <c r="BC198" s="1">
        <v>0</v>
      </c>
      <c r="BD198" s="1">
        <v>0</v>
      </c>
      <c r="BE198" s="1">
        <v>0</v>
      </c>
      <c r="BF198" s="1">
        <v>0</v>
      </c>
      <c r="BG198" s="1">
        <v>0</v>
      </c>
      <c r="BH198" s="1">
        <f>SUM(Sdata10[[#This Row],[Baby Food]:[Spices]])</f>
        <v>5</v>
      </c>
    </row>
    <row r="199" spans="1:60" x14ac:dyDescent="0.35">
      <c r="A199" s="1" t="s">
        <v>834</v>
      </c>
      <c r="B199" s="1" t="s">
        <v>426</v>
      </c>
      <c r="C199" s="1" t="s">
        <v>18</v>
      </c>
      <c r="D199" s="1" t="s">
        <v>556</v>
      </c>
      <c r="E199" s="1" t="s">
        <v>557</v>
      </c>
      <c r="F199" s="1" t="s">
        <v>263</v>
      </c>
      <c r="G199" s="1" t="s">
        <v>205</v>
      </c>
      <c r="H199" s="1">
        <v>2774</v>
      </c>
      <c r="I199" s="1" t="s">
        <v>835</v>
      </c>
      <c r="J199" s="1" t="s">
        <v>558</v>
      </c>
      <c r="K199" s="1" t="s">
        <v>75</v>
      </c>
      <c r="L199" s="1" t="s">
        <v>364</v>
      </c>
      <c r="M199" s="1" t="s">
        <v>48</v>
      </c>
      <c r="N199" s="3">
        <v>814000000000000</v>
      </c>
      <c r="O199" s="3">
        <v>375546000000000</v>
      </c>
      <c r="P199" s="1">
        <v>10347</v>
      </c>
      <c r="Q199" s="1">
        <v>54</v>
      </c>
      <c r="R199" s="1">
        <v>9145</v>
      </c>
      <c r="S199" s="39">
        <v>0</v>
      </c>
      <c r="T199" s="39">
        <v>2.7155092592592592E-2</v>
      </c>
      <c r="U199" s="1">
        <v>18.239999999999998</v>
      </c>
      <c r="V199" s="1" t="s">
        <v>735</v>
      </c>
      <c r="W199" s="39">
        <v>0</v>
      </c>
      <c r="X199" s="2">
        <v>42640</v>
      </c>
      <c r="Y199" s="1">
        <v>27.48</v>
      </c>
      <c r="Z199" s="1" t="s">
        <v>729</v>
      </c>
      <c r="AA199" s="1" t="s">
        <v>730</v>
      </c>
      <c r="AB199" s="1" t="s">
        <v>745</v>
      </c>
      <c r="AC199" s="1" t="s">
        <v>737</v>
      </c>
      <c r="AD199" s="1" t="s">
        <v>746</v>
      </c>
      <c r="AE199" s="1">
        <v>0</v>
      </c>
      <c r="AF199" s="1">
        <v>0</v>
      </c>
      <c r="AG199" s="1">
        <v>0</v>
      </c>
      <c r="AH199" s="1">
        <v>0</v>
      </c>
      <c r="AI199" s="1">
        <v>0</v>
      </c>
      <c r="AJ199" s="1">
        <v>0</v>
      </c>
      <c r="AK199" s="1">
        <v>0</v>
      </c>
      <c r="AL199" s="1">
        <v>0</v>
      </c>
      <c r="AM199" s="1">
        <v>0</v>
      </c>
      <c r="AN199" s="1">
        <v>0</v>
      </c>
      <c r="AO199" s="1">
        <v>1</v>
      </c>
      <c r="AP199" s="1">
        <v>0</v>
      </c>
      <c r="AQ199" s="1">
        <v>1</v>
      </c>
      <c r="AR199" s="1">
        <v>1</v>
      </c>
      <c r="AS199" s="1">
        <v>0</v>
      </c>
      <c r="AT199" s="1">
        <v>0</v>
      </c>
      <c r="AU199" s="1">
        <v>1</v>
      </c>
      <c r="AV199" s="1">
        <v>0</v>
      </c>
      <c r="AW199" s="1">
        <v>0</v>
      </c>
      <c r="AX199" s="1">
        <v>0</v>
      </c>
      <c r="AY199" s="1">
        <v>1</v>
      </c>
      <c r="AZ199" s="1">
        <v>0</v>
      </c>
      <c r="BA199" s="1">
        <v>0</v>
      </c>
      <c r="BB199" s="1">
        <v>0</v>
      </c>
      <c r="BC199" s="1">
        <v>0</v>
      </c>
      <c r="BD199" s="1">
        <v>0</v>
      </c>
      <c r="BE199" s="1">
        <v>0</v>
      </c>
      <c r="BF199" s="1">
        <v>0</v>
      </c>
      <c r="BG199" s="1">
        <v>0</v>
      </c>
      <c r="BH199" s="1">
        <f>SUM(Sdata10[[#This Row],[Baby Food]:[Spices]])</f>
        <v>5</v>
      </c>
    </row>
    <row r="200" spans="1:60" x14ac:dyDescent="0.35">
      <c r="A200" s="1" t="s">
        <v>319</v>
      </c>
      <c r="B200" s="1" t="s">
        <v>559</v>
      </c>
      <c r="C200" s="1" t="s">
        <v>81</v>
      </c>
      <c r="D200" s="1" t="s">
        <v>560</v>
      </c>
      <c r="E200" s="1" t="s">
        <v>561</v>
      </c>
      <c r="F200" s="1" t="s">
        <v>455</v>
      </c>
      <c r="G200" s="1" t="s">
        <v>72</v>
      </c>
      <c r="H200" s="1">
        <v>61701</v>
      </c>
      <c r="I200" s="1" t="s">
        <v>562</v>
      </c>
      <c r="J200" s="1" t="s">
        <v>563</v>
      </c>
      <c r="K200" s="1" t="s">
        <v>155</v>
      </c>
      <c r="L200" s="1" t="s">
        <v>462</v>
      </c>
      <c r="M200" s="1" t="s">
        <v>48</v>
      </c>
      <c r="N200" s="3">
        <v>169000000000000</v>
      </c>
      <c r="O200" s="3">
        <v>3528370000000000</v>
      </c>
      <c r="P200" s="1">
        <v>10351</v>
      </c>
      <c r="Q200" s="1">
        <v>24</v>
      </c>
      <c r="R200" s="1">
        <v>591</v>
      </c>
      <c r="S200" s="39">
        <v>0</v>
      </c>
      <c r="T200" s="39">
        <v>3.0493055555555551E-2</v>
      </c>
      <c r="U200" s="1">
        <v>10.45</v>
      </c>
      <c r="V200" s="1" t="s">
        <v>786</v>
      </c>
      <c r="W200" s="39">
        <v>0</v>
      </c>
      <c r="X200" s="2">
        <v>42665</v>
      </c>
      <c r="Y200" s="1">
        <v>165.72</v>
      </c>
      <c r="Z200" s="1" t="s">
        <v>729</v>
      </c>
      <c r="AA200" s="1" t="s">
        <v>730</v>
      </c>
      <c r="AB200" s="1" t="s">
        <v>731</v>
      </c>
      <c r="AC200" s="1" t="s">
        <v>741</v>
      </c>
      <c r="AD200" s="1" t="s">
        <v>733</v>
      </c>
      <c r="AE200" s="1">
        <v>0</v>
      </c>
      <c r="AF200" s="1">
        <v>0</v>
      </c>
      <c r="AG200" s="1">
        <v>0</v>
      </c>
      <c r="AH200" s="1">
        <v>0</v>
      </c>
      <c r="AI200" s="1">
        <v>0</v>
      </c>
      <c r="AJ200" s="1">
        <v>0</v>
      </c>
      <c r="AK200" s="1">
        <v>0</v>
      </c>
      <c r="AL200" s="1">
        <v>0</v>
      </c>
      <c r="AM200" s="1">
        <v>0</v>
      </c>
      <c r="AN200" s="1">
        <v>1</v>
      </c>
      <c r="AO200" s="1">
        <v>0</v>
      </c>
      <c r="AP200" s="1">
        <v>0</v>
      </c>
      <c r="AQ200" s="1">
        <v>0</v>
      </c>
      <c r="AR200" s="1">
        <v>0</v>
      </c>
      <c r="AS200" s="1">
        <v>0</v>
      </c>
      <c r="AT200" s="1">
        <v>0</v>
      </c>
      <c r="AU200" s="1">
        <v>0</v>
      </c>
      <c r="AV200" s="1">
        <v>1</v>
      </c>
      <c r="AW200" s="1">
        <v>0</v>
      </c>
      <c r="AX200" s="1">
        <v>0</v>
      </c>
      <c r="AY200" s="1">
        <v>0</v>
      </c>
      <c r="AZ200" s="1">
        <v>0</v>
      </c>
      <c r="BA200" s="1">
        <v>0</v>
      </c>
      <c r="BB200" s="1">
        <v>0</v>
      </c>
      <c r="BC200" s="1">
        <v>0</v>
      </c>
      <c r="BD200" s="1">
        <v>0</v>
      </c>
      <c r="BE200" s="1">
        <v>0</v>
      </c>
      <c r="BF200" s="1">
        <v>1</v>
      </c>
      <c r="BG200" s="1">
        <v>1</v>
      </c>
      <c r="BH200" s="1">
        <f>SUM(Sdata10[[#This Row],[Baby Food]:[Spices]])</f>
        <v>4</v>
      </c>
    </row>
  </sheetData>
  <conditionalFormatting sqref="R1:R95 R101:R200">
    <cfRule type="duplicateValues" dxfId="63" priority="2"/>
  </conditionalFormatting>
  <conditionalFormatting sqref="R96:R100">
    <cfRule type="duplicateValues" dxfId="62"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41CC4-BC57-4170-90DD-06A7E71E4C08}">
  <dimension ref="A1:M77"/>
  <sheetViews>
    <sheetView topLeftCell="B1" workbookViewId="0">
      <selection activeCell="J3" sqref="J3"/>
    </sheetView>
  </sheetViews>
  <sheetFormatPr defaultRowHeight="14.5" x14ac:dyDescent="0.35"/>
  <cols>
    <col min="1" max="1" width="15.453125" customWidth="1"/>
    <col min="2" max="2" width="11.7265625" bestFit="1" customWidth="1"/>
    <col min="3" max="3" width="10.36328125" customWidth="1"/>
    <col min="4" max="4" width="17.90625" customWidth="1"/>
    <col min="6" max="6" width="9.36328125" customWidth="1"/>
    <col min="7" max="7" width="14.36328125" customWidth="1"/>
    <col min="10" max="10" width="12.36328125" bestFit="1" customWidth="1"/>
    <col min="11" max="11" width="18.81640625" bestFit="1" customWidth="1"/>
    <col min="12" max="12" width="18.6328125" bestFit="1" customWidth="1"/>
    <col min="13" max="13" width="19.81640625" bestFit="1" customWidth="1"/>
  </cols>
  <sheetData>
    <row r="1" spans="1:13" x14ac:dyDescent="0.35">
      <c r="A1" t="s">
        <v>679</v>
      </c>
      <c r="B1" t="s">
        <v>680</v>
      </c>
      <c r="C1" t="s">
        <v>681</v>
      </c>
      <c r="D1" t="s">
        <v>682</v>
      </c>
      <c r="E1" t="s">
        <v>4</v>
      </c>
      <c r="F1" t="s">
        <v>683</v>
      </c>
      <c r="G1" t="s">
        <v>611</v>
      </c>
    </row>
    <row r="2" spans="1:13" x14ac:dyDescent="0.35">
      <c r="A2" s="25">
        <v>10003</v>
      </c>
      <c r="B2" s="27">
        <v>42578</v>
      </c>
      <c r="C2" s="23" t="str">
        <f>TEXT(B2:B77,"mmm")</f>
        <v>Jul</v>
      </c>
      <c r="D2" s="29" t="str">
        <f>(Sdata[[#This Row],[First Name]]&amp;" "&amp;Sdata[[#This Row],[Last Name]])</f>
        <v>Allen Perl</v>
      </c>
      <c r="E2" s="29" t="str">
        <f>VLOOKUP(Sdata[COUNTRY_CODE],Table4[],2,0)</f>
        <v>Italy</v>
      </c>
      <c r="F2" s="29">
        <v>10003</v>
      </c>
      <c r="G2" s="30">
        <f>SUMIF([1]!Sdata[CUST_ID],F:F,[1]!Sdata[ORDER_VALUE])</f>
        <v>288.15000000000003</v>
      </c>
      <c r="J2" s="7" t="s">
        <v>677</v>
      </c>
      <c r="K2" t="s">
        <v>615</v>
      </c>
      <c r="L2" t="s">
        <v>684</v>
      </c>
      <c r="M2" t="s">
        <v>685</v>
      </c>
    </row>
    <row r="3" spans="1:13" x14ac:dyDescent="0.35">
      <c r="A3" s="26">
        <v>10007</v>
      </c>
      <c r="B3" s="28">
        <v>42427</v>
      </c>
      <c r="C3" s="24" t="str">
        <f>TEXT(B3:B201,"mmm")</f>
        <v>Feb</v>
      </c>
      <c r="D3" s="31" t="str">
        <f>(Sdata[[#This Row],[First Name]]&amp;" "&amp;Sdata[[#This Row],[Last Name]])</f>
        <v>Anthony Whitney</v>
      </c>
      <c r="E3" s="31" t="str">
        <f>VLOOKUP(Sdata[COUNTRY_CODE],Table4[],2,0)</f>
        <v>Denmark</v>
      </c>
      <c r="F3" s="31">
        <v>10007</v>
      </c>
      <c r="G3" s="32">
        <f>SUMIF([1]!Sdata[CUST_ID],F:F,[1]!Sdata[ORDER_VALUE])</f>
        <v>65.8</v>
      </c>
      <c r="J3" s="8" t="s">
        <v>637</v>
      </c>
      <c r="K3" s="38">
        <v>833.71</v>
      </c>
      <c r="L3" s="10"/>
      <c r="M3" s="38"/>
    </row>
    <row r="4" spans="1:13" x14ac:dyDescent="0.35">
      <c r="A4" s="25">
        <v>10015</v>
      </c>
      <c r="B4" s="27">
        <v>42498</v>
      </c>
      <c r="C4" s="23" t="str">
        <f>TEXT(B4:B202,"mmm")</f>
        <v>May</v>
      </c>
      <c r="D4" s="29" t="str">
        <f>(Sdata[[#This Row],[First Name]]&amp;" "&amp;Sdata[[#This Row],[Last Name]])</f>
        <v>Thomas Owens</v>
      </c>
      <c r="E4" s="29" t="str">
        <f>VLOOKUP(Sdata[COUNTRY_CODE],Table4[],2,0)</f>
        <v>Italy</v>
      </c>
      <c r="F4" s="29">
        <v>10015</v>
      </c>
      <c r="G4" s="30">
        <f>SUMIF([1]!Sdata[CUST_ID],F:F,[1]!Sdata[ORDER_VALUE])</f>
        <v>143.13</v>
      </c>
      <c r="J4" s="8" t="s">
        <v>638</v>
      </c>
      <c r="K4" s="38">
        <v>1624.2099999999998</v>
      </c>
      <c r="L4" s="10">
        <v>0.9481714265152148</v>
      </c>
      <c r="M4" s="38">
        <v>790.49999999999977</v>
      </c>
    </row>
    <row r="5" spans="1:13" x14ac:dyDescent="0.35">
      <c r="A5" s="26">
        <v>10019</v>
      </c>
      <c r="B5" s="28">
        <v>42420</v>
      </c>
      <c r="C5" s="24" t="str">
        <f>TEXT(B5:B203,"mmm")</f>
        <v>Feb</v>
      </c>
      <c r="D5" s="31" t="str">
        <f>(Sdata[[#This Row],[First Name]]&amp;" "&amp;Sdata[[#This Row],[Last Name]])</f>
        <v>Anthony Carr</v>
      </c>
      <c r="E5" s="31" t="str">
        <f>VLOOKUP(Sdata[COUNTRY_CODE],Table4[],2,0)</f>
        <v>Spain</v>
      </c>
      <c r="F5" s="31">
        <v>10019</v>
      </c>
      <c r="G5" s="32">
        <f>SUMIF([1]!Sdata[CUST_ID],F:F,[1]!Sdata[ORDER_VALUE])</f>
        <v>118.09</v>
      </c>
      <c r="J5" s="8" t="s">
        <v>639</v>
      </c>
      <c r="K5" s="38">
        <v>2220.1</v>
      </c>
      <c r="L5" s="10">
        <v>0.36687989853528802</v>
      </c>
      <c r="M5" s="38">
        <v>595.8900000000001</v>
      </c>
    </row>
    <row r="6" spans="1:13" x14ac:dyDescent="0.35">
      <c r="A6" s="25">
        <v>10027</v>
      </c>
      <c r="B6" s="27">
        <v>42724</v>
      </c>
      <c r="C6" s="23" t="str">
        <f>TEXT(B6:B204,"mmm")</f>
        <v>Dec</v>
      </c>
      <c r="D6" s="29" t="str">
        <f>(Sdata[[#This Row],[First Name]]&amp;" "&amp;Sdata[[#This Row],[Last Name]])</f>
        <v>Melvin Schmitz</v>
      </c>
      <c r="E6" s="29" t="str">
        <f>VLOOKUP(Sdata[COUNTRY_CODE],Table4[],2,0)</f>
        <v>Spain</v>
      </c>
      <c r="F6" s="29">
        <v>10027</v>
      </c>
      <c r="G6" s="30">
        <f>SUMIF([1]!Sdata[CUST_ID],F:F,[1]!Sdata[ORDER_VALUE])</f>
        <v>105.72</v>
      </c>
      <c r="J6" s="8" t="s">
        <v>640</v>
      </c>
      <c r="K6" s="38">
        <v>1597.15</v>
      </c>
      <c r="L6" s="10">
        <v>-0.28059546867258223</v>
      </c>
      <c r="M6" s="38">
        <v>-622.94999999999982</v>
      </c>
    </row>
    <row r="7" spans="1:13" x14ac:dyDescent="0.35">
      <c r="A7" s="26">
        <v>10031</v>
      </c>
      <c r="B7" s="28">
        <v>42384</v>
      </c>
      <c r="C7" s="24" t="str">
        <f>TEXT(B7:B205,"mmm")</f>
        <v>Jan</v>
      </c>
      <c r="D7" s="31" t="str">
        <f>(Sdata[[#This Row],[First Name]]&amp;" "&amp;Sdata[[#This Row],[Last Name]])</f>
        <v>John Hoffman</v>
      </c>
      <c r="E7" s="31" t="str">
        <f>VLOOKUP(Sdata[COUNTRY_CODE],Table4[],2,0)</f>
        <v>USA</v>
      </c>
      <c r="F7" s="31">
        <v>10031</v>
      </c>
      <c r="G7" s="32">
        <f>SUMIF([1]!Sdata[CUST_ID],F:F,[1]!Sdata[ORDER_VALUE])</f>
        <v>24.66</v>
      </c>
      <c r="J7" s="8" t="s">
        <v>641</v>
      </c>
      <c r="K7" s="38">
        <v>2095.37</v>
      </c>
      <c r="L7" s="10">
        <v>0.31194314873368173</v>
      </c>
      <c r="M7" s="38">
        <v>498.2199999999998</v>
      </c>
    </row>
    <row r="8" spans="1:13" x14ac:dyDescent="0.35">
      <c r="A8" s="25">
        <v>10035</v>
      </c>
      <c r="B8" s="27">
        <v>42566</v>
      </c>
      <c r="C8" s="23" t="str">
        <f>TEXT(B8:B206,"mmm")</f>
        <v>Jul</v>
      </c>
      <c r="D8" s="29" t="str">
        <f>(Sdata[[#This Row],[First Name]]&amp;" "&amp;Sdata[[#This Row],[Last Name]])</f>
        <v>Muriel Exley</v>
      </c>
      <c r="E8" s="29" t="str">
        <f>VLOOKUP(Sdata[COUNTRY_CODE],Table4[],2,0)</f>
        <v>Italy</v>
      </c>
      <c r="F8" s="29">
        <v>10035</v>
      </c>
      <c r="G8" s="30">
        <f>SUMIF([1]!Sdata[CUST_ID],F:F,[1]!Sdata[ORDER_VALUE])</f>
        <v>49.16</v>
      </c>
      <c r="J8" s="8" t="s">
        <v>642</v>
      </c>
      <c r="K8" s="38">
        <v>1005.3000000000001</v>
      </c>
      <c r="L8" s="10">
        <v>-0.52022793110524623</v>
      </c>
      <c r="M8" s="38">
        <v>-1090.0699999999997</v>
      </c>
    </row>
    <row r="9" spans="1:13" x14ac:dyDescent="0.35">
      <c r="A9" s="26">
        <v>10039</v>
      </c>
      <c r="B9" s="28">
        <v>42724</v>
      </c>
      <c r="C9" s="24" t="str">
        <f>TEXT(B9:B207,"mmm")</f>
        <v>Dec</v>
      </c>
      <c r="D9" s="31" t="str">
        <f>(Sdata[[#This Row],[First Name]]&amp;" "&amp;Sdata[[#This Row],[Last Name]])</f>
        <v>James Moyle</v>
      </c>
      <c r="E9" s="31" t="str">
        <f>VLOOKUP(Sdata[COUNTRY_CODE],Table4[],2,0)</f>
        <v>USA</v>
      </c>
      <c r="F9" s="31">
        <v>10039</v>
      </c>
      <c r="G9" s="32">
        <f>SUMIF([1]!Sdata[CUST_ID],F:F,[1]!Sdata[ORDER_VALUE])</f>
        <v>624.85</v>
      </c>
      <c r="J9" s="8" t="s">
        <v>643</v>
      </c>
      <c r="K9" s="38">
        <v>2813.48</v>
      </c>
      <c r="L9" s="10">
        <v>1.798647169999005</v>
      </c>
      <c r="M9" s="38">
        <v>1808.1799999999998</v>
      </c>
    </row>
    <row r="10" spans="1:13" x14ac:dyDescent="0.35">
      <c r="A10" s="25">
        <v>10047</v>
      </c>
      <c r="B10" s="27">
        <v>42536</v>
      </c>
      <c r="C10" s="23" t="str">
        <f>TEXT(B10:B208,"mmm")</f>
        <v>Jun</v>
      </c>
      <c r="D10" s="29" t="str">
        <f>(Sdata[[#This Row],[First Name]]&amp;" "&amp;Sdata[[#This Row],[Last Name]])</f>
        <v>Calvin Shupe</v>
      </c>
      <c r="E10" s="29" t="str">
        <f>VLOOKUP(Sdata[COUNTRY_CODE],Table4[],2,0)</f>
        <v>Italy</v>
      </c>
      <c r="F10" s="29">
        <v>10047</v>
      </c>
      <c r="G10" s="30">
        <f>SUMIF([1]!Sdata[CUST_ID],F:F,[1]!Sdata[ORDER_VALUE])</f>
        <v>45.66</v>
      </c>
      <c r="J10" s="8" t="s">
        <v>644</v>
      </c>
      <c r="K10" s="38">
        <v>512.72</v>
      </c>
      <c r="L10" s="10">
        <v>-0.81776305500661106</v>
      </c>
      <c r="M10" s="38">
        <v>-2300.7600000000002</v>
      </c>
    </row>
    <row r="11" spans="1:13" x14ac:dyDescent="0.35">
      <c r="A11" s="26">
        <v>10051</v>
      </c>
      <c r="B11" s="28">
        <v>42652</v>
      </c>
      <c r="C11" s="24" t="str">
        <f>TEXT(B11:B209,"mmm")</f>
        <v>Oct</v>
      </c>
      <c r="D11" s="31" t="str">
        <f>(Sdata[[#This Row],[First Name]]&amp;" "&amp;Sdata[[#This Row],[Last Name]])</f>
        <v>Alfonso Frazier</v>
      </c>
      <c r="E11" s="31" t="str">
        <f>VLOOKUP(Sdata[COUNTRY_CODE],Table4[],2,0)</f>
        <v>USA</v>
      </c>
      <c r="F11" s="31">
        <v>10051</v>
      </c>
      <c r="G11" s="32">
        <f>SUMIF([1]!Sdata[CUST_ID],F:F,[1]!Sdata[ORDER_VALUE])</f>
        <v>195.91</v>
      </c>
      <c r="J11" s="8" t="s">
        <v>645</v>
      </c>
      <c r="K11" s="38">
        <v>1328.42</v>
      </c>
      <c r="L11" s="10">
        <v>1.5909268216570447</v>
      </c>
      <c r="M11" s="38">
        <v>815.7</v>
      </c>
    </row>
    <row r="12" spans="1:13" x14ac:dyDescent="0.35">
      <c r="A12" s="25">
        <v>10055</v>
      </c>
      <c r="B12" s="27">
        <v>42485</v>
      </c>
      <c r="C12" s="23" t="str">
        <f>TEXT(B12:B210,"mmm")</f>
        <v>Apr</v>
      </c>
      <c r="D12" s="29" t="str">
        <f>(Sdata[[#This Row],[First Name]]&amp;" "&amp;Sdata[[#This Row],[Last Name]])</f>
        <v>Reda Fullilove</v>
      </c>
      <c r="E12" s="29" t="str">
        <f>VLOOKUP(Sdata[COUNTRY_CODE],Table4[],2,0)</f>
        <v>Spain</v>
      </c>
      <c r="F12" s="29">
        <v>10055</v>
      </c>
      <c r="G12" s="30">
        <f>SUMIF([1]!Sdata[CUST_ID],F:F,[1]!Sdata[ORDER_VALUE])</f>
        <v>385.19000000000005</v>
      </c>
      <c r="J12" s="8" t="s">
        <v>646</v>
      </c>
      <c r="K12" s="38">
        <v>2338.5899999999997</v>
      </c>
      <c r="L12" s="10">
        <v>0.760429683383267</v>
      </c>
      <c r="M12" s="38">
        <v>1010.1699999999996</v>
      </c>
    </row>
    <row r="13" spans="1:13" x14ac:dyDescent="0.35">
      <c r="A13" s="26">
        <v>10059</v>
      </c>
      <c r="B13" s="28">
        <v>42459</v>
      </c>
      <c r="C13" s="24" t="str">
        <f>TEXT(B13:B211,"mmm")</f>
        <v>Mar</v>
      </c>
      <c r="D13" s="31" t="str">
        <f>(Sdata[[#This Row],[First Name]]&amp;" "&amp;Sdata[[#This Row],[Last Name]])</f>
        <v>Cecil Games</v>
      </c>
      <c r="E13" s="31" t="str">
        <f>VLOOKUP(Sdata[COUNTRY_CODE],Table4[],2,0)</f>
        <v>Spain</v>
      </c>
      <c r="F13" s="31">
        <v>10059</v>
      </c>
      <c r="G13" s="32">
        <f>SUMIF([1]!Sdata[CUST_ID],F:F,[1]!Sdata[ORDER_VALUE])</f>
        <v>179.53</v>
      </c>
      <c r="J13" s="8" t="s">
        <v>647</v>
      </c>
      <c r="K13" s="38">
        <v>15.99</v>
      </c>
      <c r="L13" s="10">
        <v>-0.99316254666273274</v>
      </c>
      <c r="M13" s="38">
        <v>-2322.6</v>
      </c>
    </row>
    <row r="14" spans="1:13" x14ac:dyDescent="0.35">
      <c r="A14" s="25">
        <v>10063</v>
      </c>
      <c r="B14" s="27">
        <v>42520</v>
      </c>
      <c r="C14" s="23" t="str">
        <f>TEXT(B14:B212,"mmm")</f>
        <v>May</v>
      </c>
      <c r="D14" s="29" t="str">
        <f>(Sdata[[#This Row],[First Name]]&amp;" "&amp;Sdata[[#This Row],[Last Name]])</f>
        <v>Edward Turner</v>
      </c>
      <c r="E14" s="29" t="str">
        <f>VLOOKUP(Sdata[COUNTRY_CODE],Table4[],2,0)</f>
        <v>USA</v>
      </c>
      <c r="F14" s="29">
        <v>10063</v>
      </c>
      <c r="G14" s="30">
        <f>SUMIF([1]!Sdata[CUST_ID],F:F,[1]!Sdata[ORDER_VALUE])</f>
        <v>710.77</v>
      </c>
      <c r="J14" s="8" t="s">
        <v>648</v>
      </c>
      <c r="K14" s="38">
        <v>3818.06</v>
      </c>
      <c r="L14" s="10">
        <v>237.7779862414009</v>
      </c>
      <c r="M14" s="38">
        <v>3802.07</v>
      </c>
    </row>
    <row r="15" spans="1:13" x14ac:dyDescent="0.35">
      <c r="A15" s="26">
        <v>10067</v>
      </c>
      <c r="B15" s="28">
        <v>42652</v>
      </c>
      <c r="C15" s="24" t="str">
        <f>TEXT(B15:B213,"mmm")</f>
        <v>Oct</v>
      </c>
      <c r="D15" s="31" t="str">
        <f>(Sdata[[#This Row],[First Name]]&amp;" "&amp;Sdata[[#This Row],[Last Name]])</f>
        <v>Amy Randle</v>
      </c>
      <c r="E15" s="31" t="str">
        <f>VLOOKUP(Sdata[COUNTRY_CODE],Table4[],2,0)</f>
        <v>Spain</v>
      </c>
      <c r="F15" s="31">
        <v>10067</v>
      </c>
      <c r="G15" s="32">
        <f>SUMIF([1]!Sdata[CUST_ID],F:F,[1]!Sdata[ORDER_VALUE])</f>
        <v>435.87</v>
      </c>
      <c r="J15" s="8" t="s">
        <v>614</v>
      </c>
      <c r="K15" s="38">
        <v>20203.100000000002</v>
      </c>
      <c r="L15" s="10"/>
      <c r="M15" s="38"/>
    </row>
    <row r="16" spans="1:13" x14ac:dyDescent="0.35">
      <c r="A16" s="25">
        <v>10075</v>
      </c>
      <c r="B16" s="27">
        <v>42427</v>
      </c>
      <c r="C16" s="23" t="str">
        <f>TEXT(B16:B214,"mmm")</f>
        <v>Feb</v>
      </c>
      <c r="D16" s="29" t="str">
        <f>(Sdata[[#This Row],[First Name]]&amp;" "&amp;Sdata[[#This Row],[Last Name]])</f>
        <v>Rafael Middleton</v>
      </c>
      <c r="E16" s="29" t="str">
        <f>VLOOKUP(Sdata[COUNTRY_CODE],Table4[],2,0)</f>
        <v>USA</v>
      </c>
      <c r="F16" s="29">
        <v>10075</v>
      </c>
      <c r="G16" s="30">
        <f>SUMIF([1]!Sdata[CUST_ID],F:F,[1]!Sdata[ORDER_VALUE])</f>
        <v>519.73</v>
      </c>
    </row>
    <row r="17" spans="1:7" x14ac:dyDescent="0.35">
      <c r="A17" s="26">
        <v>10079</v>
      </c>
      <c r="B17" s="28">
        <v>42490</v>
      </c>
      <c r="C17" s="24" t="str">
        <f>TEXT(B17:B215,"mmm")</f>
        <v>Apr</v>
      </c>
      <c r="D17" s="31" t="str">
        <f>(Sdata[[#This Row],[First Name]]&amp;" "&amp;Sdata[[#This Row],[Last Name]])</f>
        <v>Earl Bruner</v>
      </c>
      <c r="E17" s="31" t="str">
        <f>VLOOKUP(Sdata[COUNTRY_CODE],Table4[],2,0)</f>
        <v>Canada</v>
      </c>
      <c r="F17" s="31">
        <v>10079</v>
      </c>
      <c r="G17" s="32">
        <f>SUMIF([1]!Sdata[CUST_ID],F:F,[1]!Sdata[ORDER_VALUE])</f>
        <v>20.37</v>
      </c>
    </row>
    <row r="18" spans="1:7" x14ac:dyDescent="0.35">
      <c r="A18" s="25">
        <v>10083</v>
      </c>
      <c r="B18" s="27">
        <v>42731</v>
      </c>
      <c r="C18" s="23" t="str">
        <f>TEXT(B18:B216,"mmm")</f>
        <v>Dec</v>
      </c>
      <c r="D18" s="29" t="str">
        <f>(Sdata[[#This Row],[First Name]]&amp;" "&amp;Sdata[[#This Row],[Last Name]])</f>
        <v>Linda Garcia</v>
      </c>
      <c r="E18" s="29" t="str">
        <f>VLOOKUP(Sdata[COUNTRY_CODE],Table4[],2,0)</f>
        <v>Italy</v>
      </c>
      <c r="F18" s="29">
        <v>10083</v>
      </c>
      <c r="G18" s="30">
        <f>SUMIF([1]!Sdata[CUST_ID],F:F,[1]!Sdata[ORDER_VALUE])</f>
        <v>560</v>
      </c>
    </row>
    <row r="19" spans="1:7" x14ac:dyDescent="0.35">
      <c r="A19" s="26">
        <v>10091</v>
      </c>
      <c r="B19" s="28">
        <v>42731</v>
      </c>
      <c r="C19" s="24" t="str">
        <f>TEXT(B19:B217,"mmm")</f>
        <v>Dec</v>
      </c>
      <c r="D19" s="31" t="str">
        <f>(Sdata[[#This Row],[First Name]]&amp;" "&amp;Sdata[[#This Row],[Last Name]])</f>
        <v>Quinn Perry</v>
      </c>
      <c r="E19" s="31" t="str">
        <f>VLOOKUP(Sdata[COUNTRY_CODE],Table4[],2,0)</f>
        <v>USA</v>
      </c>
      <c r="F19" s="31">
        <v>10091</v>
      </c>
      <c r="G19" s="32">
        <f>SUMIF([1]!Sdata[CUST_ID],F:F,[1]!Sdata[ORDER_VALUE])</f>
        <v>104.8</v>
      </c>
    </row>
    <row r="20" spans="1:7" x14ac:dyDescent="0.35">
      <c r="A20" s="25">
        <v>10095</v>
      </c>
      <c r="B20" s="27">
        <v>42427</v>
      </c>
      <c r="C20" s="23" t="str">
        <f>TEXT(B20:B218,"mmm")</f>
        <v>Feb</v>
      </c>
      <c r="D20" s="29" t="str">
        <f>(Sdata[[#This Row],[First Name]]&amp;" "&amp;Sdata[[#This Row],[Last Name]])</f>
        <v>Kristin Mendoza</v>
      </c>
      <c r="E20" s="29" t="str">
        <f>VLOOKUP(Sdata[COUNTRY_CODE],Table4[],2,0)</f>
        <v>USA</v>
      </c>
      <c r="F20" s="29">
        <v>10095</v>
      </c>
      <c r="G20" s="30">
        <f>SUMIF([1]!Sdata[CUST_ID],F:F,[1]!Sdata[ORDER_VALUE])</f>
        <v>788.25</v>
      </c>
    </row>
    <row r="21" spans="1:7" x14ac:dyDescent="0.35">
      <c r="A21" s="26">
        <v>10099</v>
      </c>
      <c r="B21" s="28">
        <v>42541</v>
      </c>
      <c r="C21" s="24" t="str">
        <f>TEXT(B21:B219,"mmm")</f>
        <v>Jun</v>
      </c>
      <c r="D21" s="31" t="str">
        <f>(Sdata[[#This Row],[First Name]]&amp;" "&amp;Sdata[[#This Row],[Last Name]])</f>
        <v>Michael Gordon</v>
      </c>
      <c r="E21" s="31" t="str">
        <f>VLOOKUP(Sdata[COUNTRY_CODE],Table4[],2,0)</f>
        <v>Italy</v>
      </c>
      <c r="F21" s="31">
        <v>10099</v>
      </c>
      <c r="G21" s="32">
        <f>SUMIF([1]!Sdata[CUST_ID],F:F,[1]!Sdata[ORDER_VALUE])</f>
        <v>33.340000000000003</v>
      </c>
    </row>
    <row r="22" spans="1:7" x14ac:dyDescent="0.35">
      <c r="A22" s="25">
        <v>10103</v>
      </c>
      <c r="B22" s="27">
        <v>42670</v>
      </c>
      <c r="C22" s="23" t="str">
        <f>TEXT(B22:B220,"mmm")</f>
        <v>Oct</v>
      </c>
      <c r="D22" s="29" t="str">
        <f>(Sdata[[#This Row],[First Name]]&amp;" "&amp;Sdata[[#This Row],[Last Name]])</f>
        <v>Phyllis White</v>
      </c>
      <c r="E22" s="29" t="str">
        <f>VLOOKUP(Sdata[COUNTRY_CODE],Table4[],2,0)</f>
        <v>Australia</v>
      </c>
      <c r="F22" s="29">
        <v>10103</v>
      </c>
      <c r="G22" s="30">
        <f>SUMIF([1]!Sdata[CUST_ID],F:F,[1]!Sdata[ORDER_VALUE])</f>
        <v>100.39</v>
      </c>
    </row>
    <row r="23" spans="1:7" x14ac:dyDescent="0.35">
      <c r="A23" s="26">
        <v>10107</v>
      </c>
      <c r="B23" s="28">
        <v>42548</v>
      </c>
      <c r="C23" s="24" t="str">
        <f>TEXT(B23:B221,"mmm")</f>
        <v>Jun</v>
      </c>
      <c r="D23" s="31" t="str">
        <f>(Sdata[[#This Row],[First Name]]&amp;" "&amp;Sdata[[#This Row],[Last Name]])</f>
        <v>Katherine Mullins</v>
      </c>
      <c r="E23" s="31" t="str">
        <f>VLOOKUP(Sdata[COUNTRY_CODE],Table4[],2,0)</f>
        <v>USA</v>
      </c>
      <c r="F23" s="31">
        <v>10107</v>
      </c>
      <c r="G23" s="32">
        <f>SUMIF([1]!Sdata[CUST_ID],F:F,[1]!Sdata[ORDER_VALUE])</f>
        <v>97.960000000000008</v>
      </c>
    </row>
    <row r="24" spans="1:7" x14ac:dyDescent="0.35">
      <c r="A24" s="25">
        <v>10111</v>
      </c>
      <c r="B24" s="27">
        <v>42427</v>
      </c>
      <c r="C24" s="23" t="str">
        <f>TEXT(B24:B222,"mmm")</f>
        <v>Feb</v>
      </c>
      <c r="D24" s="29" t="str">
        <f>(Sdata[[#This Row],[First Name]]&amp;" "&amp;Sdata[[#This Row],[Last Name]])</f>
        <v>Lisa Guest</v>
      </c>
      <c r="E24" s="29" t="str">
        <f>VLOOKUP(Sdata[COUNTRY_CODE],Table4[],2,0)</f>
        <v>Italy</v>
      </c>
      <c r="F24" s="29">
        <v>10111</v>
      </c>
      <c r="G24" s="30">
        <f>SUMIF([1]!Sdata[CUST_ID],F:F,[1]!Sdata[ORDER_VALUE])</f>
        <v>53.32</v>
      </c>
    </row>
    <row r="25" spans="1:7" x14ac:dyDescent="0.35">
      <c r="A25" s="26">
        <v>10115</v>
      </c>
      <c r="B25" s="28">
        <v>42479</v>
      </c>
      <c r="C25" s="24" t="str">
        <f>TEXT(B25:B223,"mmm")</f>
        <v>Apr</v>
      </c>
      <c r="D25" s="31" t="str">
        <f>(Sdata[[#This Row],[First Name]]&amp;" "&amp;Sdata[[#This Row],[Last Name]])</f>
        <v>Scott Lawson</v>
      </c>
      <c r="E25" s="31" t="str">
        <f>VLOOKUP(Sdata[COUNTRY_CODE],Table4[],2,0)</f>
        <v>USA</v>
      </c>
      <c r="F25" s="31">
        <v>10115</v>
      </c>
      <c r="G25" s="32">
        <f>SUMIF([1]!Sdata[CUST_ID],F:F,[1]!Sdata[ORDER_VALUE])</f>
        <v>134.05000000000001</v>
      </c>
    </row>
    <row r="26" spans="1:7" x14ac:dyDescent="0.35">
      <c r="A26" s="25">
        <v>10119</v>
      </c>
      <c r="B26" s="27">
        <v>42490</v>
      </c>
      <c r="C26" s="23" t="str">
        <f>TEXT(B26:B224,"mmm")</f>
        <v>Apr</v>
      </c>
      <c r="D26" s="29" t="str">
        <f>(Sdata[[#This Row],[First Name]]&amp;" "&amp;Sdata[[#This Row],[Last Name]])</f>
        <v>Robert Bilbo</v>
      </c>
      <c r="E26" s="29" t="str">
        <f>VLOOKUP(Sdata[COUNTRY_CODE],Table4[],2,0)</f>
        <v>Italy</v>
      </c>
      <c r="F26" s="29">
        <v>10119</v>
      </c>
      <c r="G26" s="30">
        <f>SUMIF([1]!Sdata[CUST_ID],F:F,[1]!Sdata[ORDER_VALUE])</f>
        <v>39.74</v>
      </c>
    </row>
    <row r="27" spans="1:7" x14ac:dyDescent="0.35">
      <c r="A27" s="26">
        <v>10123</v>
      </c>
      <c r="B27" s="28">
        <v>42394</v>
      </c>
      <c r="C27" s="24" t="str">
        <f>TEXT(B27:B225,"mmm")</f>
        <v>Jan</v>
      </c>
      <c r="D27" s="31" t="str">
        <f>(Sdata[[#This Row],[First Name]]&amp;" "&amp;Sdata[[#This Row],[Last Name]])</f>
        <v>Ahmed Richard</v>
      </c>
      <c r="E27" s="31" t="str">
        <f>VLOOKUP(Sdata[COUNTRY_CODE],Table4[],2,0)</f>
        <v>USA</v>
      </c>
      <c r="F27" s="31">
        <v>10123</v>
      </c>
      <c r="G27" s="32">
        <f>SUMIF([1]!Sdata[CUST_ID],F:F,[1]!Sdata[ORDER_VALUE])</f>
        <v>360.37</v>
      </c>
    </row>
    <row r="28" spans="1:7" x14ac:dyDescent="0.35">
      <c r="A28" s="25">
        <v>10127</v>
      </c>
      <c r="B28" s="27">
        <v>42373</v>
      </c>
      <c r="C28" s="23" t="str">
        <f>TEXT(B28:B226,"mmm")</f>
        <v>Jan</v>
      </c>
      <c r="D28" s="29" t="str">
        <f>(Sdata[[#This Row],[First Name]]&amp;" "&amp;Sdata[[#This Row],[Last Name]])</f>
        <v>Ray Hornsby</v>
      </c>
      <c r="E28" s="29" t="str">
        <f>VLOOKUP(Sdata[COUNTRY_CODE],Table4[],2,0)</f>
        <v>Spain</v>
      </c>
      <c r="F28" s="29">
        <v>10127</v>
      </c>
      <c r="G28" s="30">
        <f>SUMIF([1]!Sdata[CUST_ID],F:F,[1]!Sdata[ORDER_VALUE])</f>
        <v>17.29</v>
      </c>
    </row>
    <row r="29" spans="1:7" x14ac:dyDescent="0.35">
      <c r="A29" s="26">
        <v>10131</v>
      </c>
      <c r="B29" s="28">
        <v>42602</v>
      </c>
      <c r="C29" s="24" t="str">
        <f>TEXT(B29:B227,"mmm")</f>
        <v>Aug</v>
      </c>
      <c r="D29" s="31" t="str">
        <f>(Sdata[[#This Row],[First Name]]&amp;" "&amp;Sdata[[#This Row],[Last Name]])</f>
        <v>Jason Glass</v>
      </c>
      <c r="E29" s="31" t="str">
        <f>VLOOKUP(Sdata[COUNTRY_CODE],Table4[],2,0)</f>
        <v>Australia</v>
      </c>
      <c r="F29" s="31">
        <v>10131</v>
      </c>
      <c r="G29" s="32">
        <f>SUMIF([1]!Sdata[CUST_ID],F:F,[1]!Sdata[ORDER_VALUE])</f>
        <v>512.72</v>
      </c>
    </row>
    <row r="30" spans="1:7" x14ac:dyDescent="0.35">
      <c r="A30" s="25">
        <v>10135</v>
      </c>
      <c r="B30" s="27">
        <v>42623</v>
      </c>
      <c r="C30" s="23" t="str">
        <f>TEXT(B30:B228,"mmm")</f>
        <v>Sep</v>
      </c>
      <c r="D30" s="29" t="str">
        <f>(Sdata[[#This Row],[First Name]]&amp;" "&amp;Sdata[[#This Row],[Last Name]])</f>
        <v>0talie White</v>
      </c>
      <c r="E30" s="29" t="str">
        <f>VLOOKUP(Sdata[COUNTRY_CODE],Table4[],2,0)</f>
        <v>USA</v>
      </c>
      <c r="F30" s="29">
        <v>10135</v>
      </c>
      <c r="G30" s="30">
        <f>SUMIF([1]!Sdata[CUST_ID],F:F,[1]!Sdata[ORDER_VALUE])</f>
        <v>501.78</v>
      </c>
    </row>
    <row r="31" spans="1:7" x14ac:dyDescent="0.35">
      <c r="A31" s="26">
        <v>10139</v>
      </c>
      <c r="B31" s="28">
        <v>42724</v>
      </c>
      <c r="C31" s="24" t="str">
        <f>TEXT(B31:B229,"mmm")</f>
        <v>Dec</v>
      </c>
      <c r="D31" s="31" t="str">
        <f>(Sdata[[#This Row],[First Name]]&amp;" "&amp;Sdata[[#This Row],[Last Name]])</f>
        <v>Don0 Klock</v>
      </c>
      <c r="E31" s="31" t="str">
        <f>VLOOKUP(Sdata[COUNTRY_CODE],Table4[],2,0)</f>
        <v>USA</v>
      </c>
      <c r="F31" s="31">
        <v>10139</v>
      </c>
      <c r="G31" s="32">
        <f>SUMIF([1]!Sdata[CUST_ID],F:F,[1]!Sdata[ORDER_VALUE])</f>
        <v>137.28</v>
      </c>
    </row>
    <row r="32" spans="1:7" x14ac:dyDescent="0.35">
      <c r="A32" s="25">
        <v>10147</v>
      </c>
      <c r="B32" s="27">
        <v>42489</v>
      </c>
      <c r="C32" s="23" t="str">
        <f>TEXT(B32:B230,"mmm")</f>
        <v>Apr</v>
      </c>
      <c r="D32" s="29" t="str">
        <f>(Sdata[[#This Row],[First Name]]&amp;" "&amp;Sdata[[#This Row],[Last Name]])</f>
        <v>Do0ld Velazquez</v>
      </c>
      <c r="E32" s="29" t="str">
        <f>VLOOKUP(Sdata[COUNTRY_CODE],Table4[],2,0)</f>
        <v>Denmark</v>
      </c>
      <c r="F32" s="29">
        <v>10147</v>
      </c>
      <c r="G32" s="30">
        <f>SUMIF([1]!Sdata[CUST_ID],F:F,[1]!Sdata[ORDER_VALUE])</f>
        <v>100.14</v>
      </c>
    </row>
    <row r="33" spans="1:7" x14ac:dyDescent="0.35">
      <c r="A33" s="26">
        <v>10151</v>
      </c>
      <c r="B33" s="28">
        <v>42578</v>
      </c>
      <c r="C33" s="24" t="str">
        <f>TEXT(B33:B231,"mmm")</f>
        <v>Jul</v>
      </c>
      <c r="D33" s="31" t="str">
        <f>(Sdata[[#This Row],[First Name]]&amp;" "&amp;Sdata[[#This Row],[Last Name]])</f>
        <v>Harry Brumback</v>
      </c>
      <c r="E33" s="31" t="str">
        <f>VLOOKUP(Sdata[COUNTRY_CODE],Table4[],2,0)</f>
        <v>USA</v>
      </c>
      <c r="F33" s="31">
        <v>10151</v>
      </c>
      <c r="G33" s="32">
        <f>SUMIF([1]!Sdata[CUST_ID],F:F,[1]!Sdata[ORDER_VALUE])</f>
        <v>313.19</v>
      </c>
    </row>
    <row r="34" spans="1:7" x14ac:dyDescent="0.35">
      <c r="A34" s="25">
        <v>10155</v>
      </c>
      <c r="B34" s="27">
        <v>42650</v>
      </c>
      <c r="C34" s="23" t="str">
        <f>TEXT(B34:B232,"mmm")</f>
        <v>Oct</v>
      </c>
      <c r="D34" s="29" t="str">
        <f>(Sdata[[#This Row],[First Name]]&amp;" "&amp;Sdata[[#This Row],[Last Name]])</f>
        <v>Harold Magee</v>
      </c>
      <c r="E34" s="29" t="str">
        <f>VLOOKUP(Sdata[COUNTRY_CODE],Table4[],2,0)</f>
        <v>USA</v>
      </c>
      <c r="F34" s="29">
        <v>10155</v>
      </c>
      <c r="G34" s="30">
        <f>SUMIF([1]!Sdata[CUST_ID],F:F,[1]!Sdata[ORDER_VALUE])</f>
        <v>129.82</v>
      </c>
    </row>
    <row r="35" spans="1:7" x14ac:dyDescent="0.35">
      <c r="A35" s="26">
        <v>10159</v>
      </c>
      <c r="B35" s="28">
        <v>42724</v>
      </c>
      <c r="C35" s="24" t="str">
        <f>TEXT(B35:B233,"mmm")</f>
        <v>Dec</v>
      </c>
      <c r="D35" s="31" t="str">
        <f>(Sdata[[#This Row],[First Name]]&amp;" "&amp;Sdata[[#This Row],[Last Name]])</f>
        <v>Melba Whitehead</v>
      </c>
      <c r="E35" s="31" t="str">
        <f>VLOOKUP(Sdata[COUNTRY_CODE],Table4[],2,0)</f>
        <v>Australia</v>
      </c>
      <c r="F35" s="31">
        <v>10159</v>
      </c>
      <c r="G35" s="32">
        <f>SUMIF([1]!Sdata[CUST_ID],F:F,[1]!Sdata[ORDER_VALUE])</f>
        <v>891.47</v>
      </c>
    </row>
    <row r="36" spans="1:7" x14ac:dyDescent="0.35">
      <c r="A36" s="25">
        <v>10163</v>
      </c>
      <c r="B36" s="27">
        <v>42724</v>
      </c>
      <c r="C36" s="23" t="str">
        <f>TEXT(B36:B234,"mmm")</f>
        <v>Dec</v>
      </c>
      <c r="D36" s="29" t="str">
        <f>(Sdata[[#This Row],[First Name]]&amp;" "&amp;Sdata[[#This Row],[Last Name]])</f>
        <v>Ivan Case</v>
      </c>
      <c r="E36" s="29" t="str">
        <f>VLOOKUP(Sdata[COUNTRY_CODE],Table4[],2,0)</f>
        <v>USA</v>
      </c>
      <c r="F36" s="29">
        <v>10163</v>
      </c>
      <c r="G36" s="30">
        <f>SUMIF([1]!Sdata[CUST_ID],F:F,[1]!Sdata[ORDER_VALUE])</f>
        <v>472.97</v>
      </c>
    </row>
    <row r="37" spans="1:7" x14ac:dyDescent="0.35">
      <c r="A37" s="26">
        <v>10167</v>
      </c>
      <c r="B37" s="28">
        <v>42623</v>
      </c>
      <c r="C37" s="24" t="str">
        <f>TEXT(B37:B235,"mmm")</f>
        <v>Sep</v>
      </c>
      <c r="D37" s="31" t="str">
        <f>(Sdata[[#This Row],[First Name]]&amp;" "&amp;Sdata[[#This Row],[Last Name]])</f>
        <v>Bob Davenport</v>
      </c>
      <c r="E37" s="31" t="str">
        <f>VLOOKUP(Sdata[COUNTRY_CODE],Table4[],2,0)</f>
        <v>USA</v>
      </c>
      <c r="F37" s="31">
        <v>10167</v>
      </c>
      <c r="G37" s="32">
        <f>SUMIF([1]!Sdata[CUST_ID],F:F,[1]!Sdata[ORDER_VALUE])</f>
        <v>267.24</v>
      </c>
    </row>
    <row r="38" spans="1:7" x14ac:dyDescent="0.35">
      <c r="A38" s="25">
        <v>10171</v>
      </c>
      <c r="B38" s="27">
        <v>42520</v>
      </c>
      <c r="C38" s="23" t="str">
        <f>TEXT(B38:B236,"mmm")</f>
        <v>May</v>
      </c>
      <c r="D38" s="29" t="str">
        <f>(Sdata[[#This Row],[First Name]]&amp;" "&amp;Sdata[[#This Row],[Last Name]])</f>
        <v>Jennifer Howard</v>
      </c>
      <c r="E38" s="29" t="str">
        <f>VLOOKUP(Sdata[COUNTRY_CODE],Table4[],2,0)</f>
        <v>USA</v>
      </c>
      <c r="F38" s="29">
        <v>10171</v>
      </c>
      <c r="G38" s="30">
        <f>SUMIF([1]!Sdata[CUST_ID],F:F,[1]!Sdata[ORDER_VALUE])</f>
        <v>84.76</v>
      </c>
    </row>
    <row r="39" spans="1:7" x14ac:dyDescent="0.35">
      <c r="A39" s="26">
        <v>10179</v>
      </c>
      <c r="B39" s="28">
        <v>42554</v>
      </c>
      <c r="C39" s="24" t="str">
        <f>TEXT(B39:B237,"mmm")</f>
        <v>Jul</v>
      </c>
      <c r="D39" s="31" t="str">
        <f>(Sdata[[#This Row],[First Name]]&amp;" "&amp;Sdata[[#This Row],[Last Name]])</f>
        <v>Ja0 Hall</v>
      </c>
      <c r="E39" s="31" t="str">
        <f>VLOOKUP(Sdata[COUNTRY_CODE],Table4[],2,0)</f>
        <v>USA</v>
      </c>
      <c r="F39" s="31">
        <v>10179</v>
      </c>
      <c r="G39" s="32">
        <f>SUMIF([1]!Sdata[CUST_ID],F:F,[1]!Sdata[ORDER_VALUE])</f>
        <v>79.67</v>
      </c>
    </row>
    <row r="40" spans="1:7" x14ac:dyDescent="0.35">
      <c r="A40" s="25">
        <v>10183</v>
      </c>
      <c r="B40" s="27">
        <v>42536</v>
      </c>
      <c r="C40" s="23" t="str">
        <f>TEXT(B40:B238,"mmm")</f>
        <v>Jun</v>
      </c>
      <c r="D40" s="29" t="str">
        <f>(Sdata[[#This Row],[First Name]]&amp;" "&amp;Sdata[[#This Row],[Last Name]])</f>
        <v>Arlene Cruz</v>
      </c>
      <c r="E40" s="29" t="str">
        <f>VLOOKUP(Sdata[COUNTRY_CODE],Table4[],2,0)</f>
        <v>USA</v>
      </c>
      <c r="F40" s="29">
        <v>10183</v>
      </c>
      <c r="G40" s="30">
        <f>SUMIF([1]!Sdata[CUST_ID],F:F,[1]!Sdata[ORDER_VALUE])</f>
        <v>73.449999999999989</v>
      </c>
    </row>
    <row r="41" spans="1:7" x14ac:dyDescent="0.35">
      <c r="A41" s="26">
        <v>10187</v>
      </c>
      <c r="B41" s="28">
        <v>42650</v>
      </c>
      <c r="C41" s="24" t="str">
        <f>TEXT(B41:B239,"mmm")</f>
        <v>Oct</v>
      </c>
      <c r="D41" s="31" t="str">
        <f>(Sdata[[#This Row],[First Name]]&amp;" "&amp;Sdata[[#This Row],[Last Name]])</f>
        <v>Mildred Carey</v>
      </c>
      <c r="E41" s="31" t="str">
        <f>VLOOKUP(Sdata[COUNTRY_CODE],Table4[],2,0)</f>
        <v>France</v>
      </c>
      <c r="F41" s="31">
        <v>10187</v>
      </c>
      <c r="G41" s="32">
        <f>SUMIF([1]!Sdata[CUST_ID],F:F,[1]!Sdata[ORDER_VALUE])</f>
        <v>891.83999999999992</v>
      </c>
    </row>
    <row r="42" spans="1:7" x14ac:dyDescent="0.35">
      <c r="A42" s="25">
        <v>10195</v>
      </c>
      <c r="B42" s="27">
        <v>42440</v>
      </c>
      <c r="C42" s="23" t="str">
        <f>TEXT(B42:B240,"mmm")</f>
        <v>Mar</v>
      </c>
      <c r="D42" s="29" t="str">
        <f>(Sdata[[#This Row],[First Name]]&amp;" "&amp;Sdata[[#This Row],[Last Name]])</f>
        <v>Yasmin Cole</v>
      </c>
      <c r="E42" s="29" t="str">
        <f>VLOOKUP(Sdata[COUNTRY_CODE],Table4[],2,0)</f>
        <v>USA</v>
      </c>
      <c r="F42" s="29">
        <v>10195</v>
      </c>
      <c r="G42" s="30">
        <f>SUMIF([1]!Sdata[CUST_ID],F:F,[1]!Sdata[ORDER_VALUE])</f>
        <v>1268.6399999999999</v>
      </c>
    </row>
    <row r="43" spans="1:7" x14ac:dyDescent="0.35">
      <c r="A43" s="26">
        <v>10203</v>
      </c>
      <c r="B43" s="28">
        <v>42651</v>
      </c>
      <c r="C43" s="24" t="str">
        <f>TEXT(B43:B241,"mmm")</f>
        <v>Oct</v>
      </c>
      <c r="D43" s="31" t="str">
        <f>(Sdata[[#This Row],[First Name]]&amp;" "&amp;Sdata[[#This Row],[Last Name]])</f>
        <v>Jodi Bugg</v>
      </c>
      <c r="E43" s="31" t="str">
        <f>VLOOKUP(Sdata[COUNTRY_CODE],Table4[],2,0)</f>
        <v>Italy</v>
      </c>
      <c r="F43" s="31">
        <v>10203</v>
      </c>
      <c r="G43" s="32">
        <f>SUMIF([1]!Sdata[CUST_ID],F:F,[1]!Sdata[ORDER_VALUE])</f>
        <v>51.26</v>
      </c>
    </row>
    <row r="44" spans="1:7" x14ac:dyDescent="0.35">
      <c r="A44" s="25">
        <v>10207</v>
      </c>
      <c r="B44" s="27">
        <v>42554</v>
      </c>
      <c r="C44" s="23" t="str">
        <f>TEXT(B44:B242,"mmm")</f>
        <v>Jul</v>
      </c>
      <c r="D44" s="29" t="str">
        <f>(Sdata[[#This Row],[First Name]]&amp;" "&amp;Sdata[[#This Row],[Last Name]])</f>
        <v>Henry Williams</v>
      </c>
      <c r="E44" s="29" t="str">
        <f>VLOOKUP(Sdata[COUNTRY_CODE],Table4[],2,0)</f>
        <v>Australia</v>
      </c>
      <c r="F44" s="29">
        <v>10207</v>
      </c>
      <c r="G44" s="30">
        <f>SUMIF([1]!Sdata[CUST_ID],F:F,[1]!Sdata[ORDER_VALUE])</f>
        <v>22.85</v>
      </c>
    </row>
    <row r="45" spans="1:7" x14ac:dyDescent="0.35">
      <c r="A45" s="26">
        <v>10211</v>
      </c>
      <c r="B45" s="28">
        <v>42498</v>
      </c>
      <c r="C45" s="24" t="str">
        <f>TEXT(B45:B243,"mmm")</f>
        <v>May</v>
      </c>
      <c r="D45" s="31" t="str">
        <f>(Sdata[[#This Row],[First Name]]&amp;" "&amp;Sdata[[#This Row],[Last Name]])</f>
        <v>Allen Rice</v>
      </c>
      <c r="E45" s="31" t="str">
        <f>VLOOKUP(Sdata[COUNTRY_CODE],Table4[],2,0)</f>
        <v>Italy</v>
      </c>
      <c r="F45" s="31">
        <v>10211</v>
      </c>
      <c r="G45" s="32">
        <f>SUMIF([1]!Sdata[CUST_ID],F:F,[1]!Sdata[ORDER_VALUE])</f>
        <v>342.38</v>
      </c>
    </row>
    <row r="46" spans="1:7" x14ac:dyDescent="0.35">
      <c r="A46" s="25">
        <v>10215</v>
      </c>
      <c r="B46" s="27">
        <v>42571</v>
      </c>
      <c r="C46" s="23" t="str">
        <f>TEXT(B46:B244,"mmm")</f>
        <v>Jul</v>
      </c>
      <c r="D46" s="29" t="str">
        <f>(Sdata[[#This Row],[First Name]]&amp;" "&amp;Sdata[[#This Row],[Last Name]])</f>
        <v>Bradford Claassen</v>
      </c>
      <c r="E46" s="29" t="str">
        <f>VLOOKUP(Sdata[COUNTRY_CODE],Table4[],2,0)</f>
        <v>Italy</v>
      </c>
      <c r="F46" s="29">
        <v>10215</v>
      </c>
      <c r="G46" s="30">
        <f>SUMIF([1]!Sdata[CUST_ID],F:F,[1]!Sdata[ORDER_VALUE])</f>
        <v>246.61</v>
      </c>
    </row>
    <row r="47" spans="1:7" x14ac:dyDescent="0.35">
      <c r="A47" s="26">
        <v>10219</v>
      </c>
      <c r="B47" s="28">
        <v>42498</v>
      </c>
      <c r="C47" s="24" t="str">
        <f>TEXT(B47:B245,"mmm")</f>
        <v>May</v>
      </c>
      <c r="D47" s="31" t="str">
        <f>(Sdata[[#This Row],[First Name]]&amp;" "&amp;Sdata[[#This Row],[Last Name]])</f>
        <v>Elizabeth Turner</v>
      </c>
      <c r="E47" s="31" t="str">
        <f>VLOOKUP(Sdata[COUNTRY_CODE],Table4[],2,0)</f>
        <v>Italy</v>
      </c>
      <c r="F47" s="31">
        <v>10219</v>
      </c>
      <c r="G47" s="32">
        <f>SUMIF([1]!Sdata[CUST_ID],F:F,[1]!Sdata[ORDER_VALUE])</f>
        <v>49.260000000000005</v>
      </c>
    </row>
    <row r="48" spans="1:7" x14ac:dyDescent="0.35">
      <c r="A48" s="25">
        <v>10223</v>
      </c>
      <c r="B48" s="27">
        <v>42578</v>
      </c>
      <c r="C48" s="23" t="str">
        <f>TEXT(B48:B246,"mmm")</f>
        <v>Jul</v>
      </c>
      <c r="D48" s="29" t="str">
        <f>(Sdata[[#This Row],[First Name]]&amp;" "&amp;Sdata[[#This Row],[Last Name]])</f>
        <v>Dwight Armenta</v>
      </c>
      <c r="E48" s="29" t="str">
        <f>VLOOKUP(Sdata[COUNTRY_CODE],Table4[],2,0)</f>
        <v>USA</v>
      </c>
      <c r="F48" s="29">
        <v>10223</v>
      </c>
      <c r="G48" s="30">
        <f>SUMIF([1]!Sdata[CUST_ID],F:F,[1]!Sdata[ORDER_VALUE])</f>
        <v>225.99</v>
      </c>
    </row>
    <row r="49" spans="1:7" x14ac:dyDescent="0.35">
      <c r="A49" s="26">
        <v>10227</v>
      </c>
      <c r="B49" s="28">
        <v>42490</v>
      </c>
      <c r="C49" s="24" t="str">
        <f>TEXT(B49:B247,"mmm")</f>
        <v>Apr</v>
      </c>
      <c r="D49" s="31" t="str">
        <f>(Sdata[[#This Row],[First Name]]&amp;" "&amp;Sdata[[#This Row],[Last Name]])</f>
        <v>Michael Pritchard</v>
      </c>
      <c r="E49" s="31" t="str">
        <f>VLOOKUP(Sdata[COUNTRY_CODE],Table4[],2,0)</f>
        <v>Australia</v>
      </c>
      <c r="F49" s="31">
        <v>10227</v>
      </c>
      <c r="G49" s="32">
        <f>SUMIF([1]!Sdata[CUST_ID],F:F,[1]!Sdata[ORDER_VALUE])</f>
        <v>366</v>
      </c>
    </row>
    <row r="50" spans="1:7" x14ac:dyDescent="0.35">
      <c r="A50" s="25">
        <v>10231</v>
      </c>
      <c r="B50" s="27">
        <v>42372</v>
      </c>
      <c r="C50" s="23" t="str">
        <f>TEXT(B50:B248,"mmm")</f>
        <v>Jan</v>
      </c>
      <c r="D50" s="29" t="str">
        <f>(Sdata[[#This Row],[First Name]]&amp;" "&amp;Sdata[[#This Row],[Last Name]])</f>
        <v>Elizabeth Martinez</v>
      </c>
      <c r="E50" s="29" t="str">
        <f>VLOOKUP(Sdata[COUNTRY_CODE],Table4[],2,0)</f>
        <v>USA</v>
      </c>
      <c r="F50" s="29">
        <v>10231</v>
      </c>
      <c r="G50" s="30">
        <f>SUMIF([1]!Sdata[CUST_ID],F:F,[1]!Sdata[ORDER_VALUE])</f>
        <v>431.39</v>
      </c>
    </row>
    <row r="51" spans="1:7" x14ac:dyDescent="0.35">
      <c r="A51" s="26">
        <v>10235</v>
      </c>
      <c r="B51" s="28">
        <v>42652</v>
      </c>
      <c r="C51" s="24" t="str">
        <f>TEXT(B51:B249,"mmm")</f>
        <v>Oct</v>
      </c>
      <c r="D51" s="31" t="str">
        <f>(Sdata[[#This Row],[First Name]]&amp;" "&amp;Sdata[[#This Row],[Last Name]])</f>
        <v>Mary Bates</v>
      </c>
      <c r="E51" s="31" t="str">
        <f>VLOOKUP(Sdata[COUNTRY_CODE],Table4[],2,0)</f>
        <v>USA</v>
      </c>
      <c r="F51" s="31">
        <v>10235</v>
      </c>
      <c r="G51" s="32">
        <f>SUMIF([1]!Sdata[CUST_ID],F:F,[1]!Sdata[ORDER_VALUE])</f>
        <v>79.739999999999995</v>
      </c>
    </row>
    <row r="52" spans="1:7" x14ac:dyDescent="0.35">
      <c r="A52" s="25">
        <v>10239</v>
      </c>
      <c r="B52" s="27">
        <v>42571</v>
      </c>
      <c r="C52" s="23" t="str">
        <f>TEXT(B52:B250,"mmm")</f>
        <v>Jul</v>
      </c>
      <c r="D52" s="29" t="str">
        <f>(Sdata[[#This Row],[First Name]]&amp;" "&amp;Sdata[[#This Row],[Last Name]])</f>
        <v>Mandy Fer0ndez</v>
      </c>
      <c r="E52" s="29" t="str">
        <f>VLOOKUP(Sdata[COUNTRY_CODE],Table4[],2,0)</f>
        <v>Australia</v>
      </c>
      <c r="F52" s="29">
        <v>10239</v>
      </c>
      <c r="G52" s="30">
        <f>SUMIF([1]!Sdata[CUST_ID],F:F,[1]!Sdata[ORDER_VALUE])</f>
        <v>32.99</v>
      </c>
    </row>
    <row r="53" spans="1:7" x14ac:dyDescent="0.35">
      <c r="A53" s="26">
        <v>10243</v>
      </c>
      <c r="B53" s="28">
        <v>42617</v>
      </c>
      <c r="C53" s="24" t="str">
        <f>TEXT(B53:B251,"mmm")</f>
        <v>Sep</v>
      </c>
      <c r="D53" s="31" t="str">
        <f>(Sdata[[#This Row],[First Name]]&amp;" "&amp;Sdata[[#This Row],[Last Name]])</f>
        <v>Megan Mauro</v>
      </c>
      <c r="E53" s="31" t="str">
        <f>VLOOKUP(Sdata[COUNTRY_CODE],Table4[],2,0)</f>
        <v>USA</v>
      </c>
      <c r="F53" s="31">
        <v>10243</v>
      </c>
      <c r="G53" s="32">
        <f>SUMIF([1]!Sdata[CUST_ID],F:F,[1]!Sdata[ORDER_VALUE])</f>
        <v>41.89</v>
      </c>
    </row>
    <row r="54" spans="1:7" x14ac:dyDescent="0.35">
      <c r="A54" s="25">
        <v>10247</v>
      </c>
      <c r="B54" s="27">
        <v>42651</v>
      </c>
      <c r="C54" s="23" t="str">
        <f>TEXT(B54:B252,"mmm")</f>
        <v>Oct</v>
      </c>
      <c r="D54" s="29" t="str">
        <f>(Sdata[[#This Row],[First Name]]&amp;" "&amp;Sdata[[#This Row],[Last Name]])</f>
        <v>John Riley</v>
      </c>
      <c r="E54" s="29" t="str">
        <f>VLOOKUP(Sdata[COUNTRY_CODE],Table4[],2,0)</f>
        <v>Denmark</v>
      </c>
      <c r="F54" s="29">
        <v>10247</v>
      </c>
      <c r="G54" s="30">
        <f>SUMIF([1]!Sdata[CUST_ID],F:F,[1]!Sdata[ORDER_VALUE])</f>
        <v>100.5</v>
      </c>
    </row>
    <row r="55" spans="1:7" x14ac:dyDescent="0.35">
      <c r="A55" s="26">
        <v>10251</v>
      </c>
      <c r="B55" s="28">
        <v>42459</v>
      </c>
      <c r="C55" s="24" t="str">
        <f>TEXT(B55:B253,"mmm")</f>
        <v>Mar</v>
      </c>
      <c r="D55" s="31" t="str">
        <f>(Sdata[[#This Row],[First Name]]&amp;" "&amp;Sdata[[#This Row],[Last Name]])</f>
        <v>Felix Myers</v>
      </c>
      <c r="E55" s="31" t="str">
        <f>VLOOKUP(Sdata[COUNTRY_CODE],Table4[],2,0)</f>
        <v>Italy</v>
      </c>
      <c r="F55" s="31">
        <v>10251</v>
      </c>
      <c r="G55" s="32">
        <f>SUMIF([1]!Sdata[CUST_ID],F:F,[1]!Sdata[ORDER_VALUE])</f>
        <v>132.23000000000002</v>
      </c>
    </row>
    <row r="56" spans="1:7" x14ac:dyDescent="0.35">
      <c r="A56" s="25">
        <v>10259</v>
      </c>
      <c r="B56" s="27">
        <v>42485</v>
      </c>
      <c r="C56" s="23" t="str">
        <f>TEXT(B56:B254,"mmm")</f>
        <v>Apr</v>
      </c>
      <c r="D56" s="29" t="str">
        <f>(Sdata[[#This Row],[First Name]]&amp;" "&amp;Sdata[[#This Row],[Last Name]])</f>
        <v>Frank Westra</v>
      </c>
      <c r="E56" s="29" t="str">
        <f>VLOOKUP(Sdata[COUNTRY_CODE],Table4[],2,0)</f>
        <v>USA</v>
      </c>
      <c r="F56" s="29">
        <v>10259</v>
      </c>
      <c r="G56" s="30">
        <f>SUMIF([1]!Sdata[CUST_ID],F:F,[1]!Sdata[ORDER_VALUE])</f>
        <v>305.89</v>
      </c>
    </row>
    <row r="57" spans="1:7" x14ac:dyDescent="0.35">
      <c r="A57" s="26">
        <v>10263</v>
      </c>
      <c r="B57" s="28">
        <v>42489</v>
      </c>
      <c r="C57" s="24" t="str">
        <f>TEXT(B57:B255,"mmm")</f>
        <v>Apr</v>
      </c>
      <c r="D57" s="31" t="str">
        <f>(Sdata[[#This Row],[First Name]]&amp;" "&amp;Sdata[[#This Row],[Last Name]])</f>
        <v>Jack Owens</v>
      </c>
      <c r="E57" s="31" t="str">
        <f>VLOOKUP(Sdata[COUNTRY_CODE],Table4[],2,0)</f>
        <v>Spain</v>
      </c>
      <c r="F57" s="31">
        <v>10263</v>
      </c>
      <c r="G57" s="32">
        <f>SUMIF([1]!Sdata[CUST_ID],F:F,[1]!Sdata[ORDER_VALUE])</f>
        <v>192.48</v>
      </c>
    </row>
    <row r="58" spans="1:7" x14ac:dyDescent="0.35">
      <c r="A58" s="25">
        <v>10271</v>
      </c>
      <c r="B58" s="27">
        <v>42648</v>
      </c>
      <c r="C58" s="23" t="str">
        <f>TEXT(B58:B256,"mmm")</f>
        <v>Oct</v>
      </c>
      <c r="D58" s="29" t="str">
        <f>(Sdata[[#This Row],[First Name]]&amp;" "&amp;Sdata[[#This Row],[Last Name]])</f>
        <v>Therese Pickering</v>
      </c>
      <c r="E58" s="29" t="str">
        <f>VLOOKUP(Sdata[COUNTRY_CODE],Table4[],2,0)</f>
        <v>USA</v>
      </c>
      <c r="F58" s="29">
        <v>10271</v>
      </c>
      <c r="G58" s="30">
        <f>SUMIF([1]!Sdata[CUST_ID],F:F,[1]!Sdata[ORDER_VALUE])</f>
        <v>61.08</v>
      </c>
    </row>
    <row r="59" spans="1:7" x14ac:dyDescent="0.35">
      <c r="A59" s="26">
        <v>10275</v>
      </c>
      <c r="B59" s="28">
        <v>42554</v>
      </c>
      <c r="C59" s="24" t="str">
        <f>TEXT(B59:B257,"mmm")</f>
        <v>Jul</v>
      </c>
      <c r="D59" s="31" t="str">
        <f>(Sdata[[#This Row],[First Name]]&amp;" "&amp;Sdata[[#This Row],[Last Name]])</f>
        <v>Robert Ojeda</v>
      </c>
      <c r="E59" s="31" t="str">
        <f>VLOOKUP(Sdata[COUNTRY_CODE],Table4[],2,0)</f>
        <v>USA</v>
      </c>
      <c r="F59" s="31">
        <v>10275</v>
      </c>
      <c r="G59" s="32">
        <f>SUMIF([1]!Sdata[CUST_ID],F:F,[1]!Sdata[ORDER_VALUE])</f>
        <v>369.53</v>
      </c>
    </row>
    <row r="60" spans="1:7" x14ac:dyDescent="0.35">
      <c r="A60" s="25">
        <v>10283</v>
      </c>
      <c r="B60" s="27">
        <v>42724</v>
      </c>
      <c r="C60" s="23" t="str">
        <f>TEXT(B60:B258,"mmm")</f>
        <v>Dec</v>
      </c>
      <c r="D60" s="29" t="str">
        <f>(Sdata[[#This Row],[First Name]]&amp;" "&amp;Sdata[[#This Row],[Last Name]])</f>
        <v>Thomas Farris</v>
      </c>
      <c r="E60" s="29" t="str">
        <f>VLOOKUP(Sdata[COUNTRY_CODE],Table4[],2,0)</f>
        <v>USA</v>
      </c>
      <c r="F60" s="29">
        <v>10283</v>
      </c>
      <c r="G60" s="30">
        <f>SUMIF([1]!Sdata[CUST_ID],F:F,[1]!Sdata[ORDER_VALUE])</f>
        <v>801.18</v>
      </c>
    </row>
    <row r="61" spans="1:7" x14ac:dyDescent="0.35">
      <c r="A61" s="26">
        <v>10287</v>
      </c>
      <c r="B61" s="28">
        <v>42650</v>
      </c>
      <c r="C61" s="24" t="str">
        <f>TEXT(B61:B259,"mmm")</f>
        <v>Oct</v>
      </c>
      <c r="D61" s="31" t="str">
        <f>(Sdata[[#This Row],[First Name]]&amp;" "&amp;Sdata[[#This Row],[Last Name]])</f>
        <v>Joseph Shafer</v>
      </c>
      <c r="E61" s="31" t="str">
        <f>VLOOKUP(Sdata[COUNTRY_CODE],Table4[],2,0)</f>
        <v>USA</v>
      </c>
      <c r="F61" s="31">
        <v>10287</v>
      </c>
      <c r="G61" s="32">
        <f>SUMIF([1]!Sdata[CUST_ID],F:F,[1]!Sdata[ORDER_VALUE])</f>
        <v>126.46</v>
      </c>
    </row>
    <row r="62" spans="1:7" x14ac:dyDescent="0.35">
      <c r="A62" s="25">
        <v>10291</v>
      </c>
      <c r="B62" s="27">
        <v>42431</v>
      </c>
      <c r="C62" s="23" t="str">
        <f>TEXT(B62:B260,"mmm")</f>
        <v>Mar</v>
      </c>
      <c r="D62" s="29" t="str">
        <f>(Sdata[[#This Row],[First Name]]&amp;" "&amp;Sdata[[#This Row],[Last Name]])</f>
        <v>Hoyt Ramos</v>
      </c>
      <c r="E62" s="29" t="str">
        <f>VLOOKUP(Sdata[COUNTRY_CODE],Table4[],2,0)</f>
        <v>USA</v>
      </c>
      <c r="F62" s="29">
        <v>10291</v>
      </c>
      <c r="G62" s="30">
        <f>SUMIF([1]!Sdata[CUST_ID],F:F,[1]!Sdata[ORDER_VALUE])</f>
        <v>470.78</v>
      </c>
    </row>
    <row r="63" spans="1:7" x14ac:dyDescent="0.35">
      <c r="A63" s="26">
        <v>10295</v>
      </c>
      <c r="B63" s="28">
        <v>42479</v>
      </c>
      <c r="C63" s="24" t="str">
        <f>TEXT(B63:B261,"mmm")</f>
        <v>Apr</v>
      </c>
      <c r="D63" s="31" t="str">
        <f>(Sdata[[#This Row],[First Name]]&amp;" "&amp;Sdata[[#This Row],[Last Name]])</f>
        <v>Jodi Stanley</v>
      </c>
      <c r="E63" s="31" t="str">
        <f>VLOOKUP(Sdata[COUNTRY_CODE],Table4[],2,0)</f>
        <v>USA</v>
      </c>
      <c r="F63" s="31">
        <v>10295</v>
      </c>
      <c r="G63" s="32">
        <f>SUMIF([1]!Sdata[CUST_ID],F:F,[1]!Sdata[ORDER_VALUE])</f>
        <v>53.29</v>
      </c>
    </row>
    <row r="64" spans="1:7" x14ac:dyDescent="0.35">
      <c r="A64" s="25">
        <v>10299</v>
      </c>
      <c r="B64" s="27">
        <v>42498</v>
      </c>
      <c r="C64" s="23" t="str">
        <f>TEXT(B64:B262,"mmm")</f>
        <v>May</v>
      </c>
      <c r="D64" s="29" t="str">
        <f>(Sdata[[#This Row],[First Name]]&amp;" "&amp;Sdata[[#This Row],[Last Name]])</f>
        <v>Betty Grimes</v>
      </c>
      <c r="E64" s="29" t="str">
        <f>VLOOKUP(Sdata[COUNTRY_CODE],Table4[],2,0)</f>
        <v>Denmark</v>
      </c>
      <c r="F64" s="29">
        <v>10299</v>
      </c>
      <c r="G64" s="30">
        <f>SUMIF([1]!Sdata[CUST_ID],F:F,[1]!Sdata[ORDER_VALUE])</f>
        <v>190.2</v>
      </c>
    </row>
    <row r="65" spans="1:7" x14ac:dyDescent="0.35">
      <c r="A65" s="26">
        <v>10303</v>
      </c>
      <c r="B65" s="28">
        <v>42519</v>
      </c>
      <c r="C65" s="24" t="str">
        <f>TEXT(B65:B263,"mmm")</f>
        <v>May</v>
      </c>
      <c r="D65" s="31" t="str">
        <f>(Sdata[[#This Row],[First Name]]&amp;" "&amp;Sdata[[#This Row],[Last Name]])</f>
        <v>Tony Brooks</v>
      </c>
      <c r="E65" s="31" t="str">
        <f>VLOOKUP(Sdata[COUNTRY_CODE],Table4[],2,0)</f>
        <v>Italy</v>
      </c>
      <c r="F65" s="31">
        <v>10303</v>
      </c>
      <c r="G65" s="32">
        <f>SUMIF([1]!Sdata[CUST_ID],F:F,[1]!Sdata[ORDER_VALUE])</f>
        <v>516.68000000000006</v>
      </c>
    </row>
    <row r="66" spans="1:7" x14ac:dyDescent="0.35">
      <c r="A66" s="25">
        <v>10307</v>
      </c>
      <c r="B66" s="27">
        <v>42623</v>
      </c>
      <c r="C66" s="23" t="str">
        <f>TEXT(B66:B264,"mmm")</f>
        <v>Sep</v>
      </c>
      <c r="D66" s="29" t="str">
        <f>(Sdata[[#This Row],[First Name]]&amp;" "&amp;Sdata[[#This Row],[Last Name]])</f>
        <v>Michael Reed</v>
      </c>
      <c r="E66" s="29" t="str">
        <f>VLOOKUP(Sdata[COUNTRY_CODE],Table4[],2,0)</f>
        <v>Italy</v>
      </c>
      <c r="F66" s="29">
        <v>10307</v>
      </c>
      <c r="G66" s="30">
        <f>SUMIF([1]!Sdata[CUST_ID],F:F,[1]!Sdata[ORDER_VALUE])</f>
        <v>517.51</v>
      </c>
    </row>
    <row r="67" spans="1:7" x14ac:dyDescent="0.35">
      <c r="A67" s="26">
        <v>10311</v>
      </c>
      <c r="B67" s="28">
        <v>42699</v>
      </c>
      <c r="C67" s="24" t="str">
        <f>TEXT(B67:B265,"mmm")</f>
        <v>Nov</v>
      </c>
      <c r="D67" s="31" t="str">
        <f>(Sdata[[#This Row],[First Name]]&amp;" "&amp;Sdata[[#This Row],[Last Name]])</f>
        <v>Rosemary Herbert</v>
      </c>
      <c r="E67" s="31" t="str">
        <f>VLOOKUP(Sdata[COUNTRY_CODE],Table4[],2,0)</f>
        <v>USA</v>
      </c>
      <c r="F67" s="31">
        <v>10311</v>
      </c>
      <c r="G67" s="32">
        <f>SUMIF([1]!Sdata[CUST_ID],F:F,[1]!Sdata[ORDER_VALUE])</f>
        <v>15.99</v>
      </c>
    </row>
    <row r="68" spans="1:7" x14ac:dyDescent="0.35">
      <c r="A68" s="25">
        <v>10315</v>
      </c>
      <c r="B68" s="27">
        <v>42430</v>
      </c>
      <c r="C68" s="23" t="str">
        <f>TEXT(B68:B266,"mmm")</f>
        <v>Mar</v>
      </c>
      <c r="D68" s="29" t="str">
        <f>(Sdata[[#This Row],[First Name]]&amp;" "&amp;Sdata[[#This Row],[Last Name]])</f>
        <v>Judy Larkin</v>
      </c>
      <c r="E68" s="29" t="str">
        <f>VLOOKUP(Sdata[COUNTRY_CODE],Table4[],2,0)</f>
        <v>Italy</v>
      </c>
      <c r="F68" s="29">
        <v>10315</v>
      </c>
      <c r="G68" s="30">
        <f>SUMIF([1]!Sdata[CUST_ID],F:F,[1]!Sdata[ORDER_VALUE])</f>
        <v>168.92</v>
      </c>
    </row>
    <row r="69" spans="1:7" x14ac:dyDescent="0.35">
      <c r="A69" s="26">
        <v>10319</v>
      </c>
      <c r="B69" s="28">
        <v>42536</v>
      </c>
      <c r="C69" s="24" t="str">
        <f>TEXT(B69:B267,"mmm")</f>
        <v>Jun</v>
      </c>
      <c r="D69" s="31" t="str">
        <f>(Sdata[[#This Row],[First Name]]&amp;" "&amp;Sdata[[#This Row],[Last Name]])</f>
        <v>Judy Hopping</v>
      </c>
      <c r="E69" s="31" t="str">
        <f>VLOOKUP(Sdata[COUNTRY_CODE],Table4[],2,0)</f>
        <v>France</v>
      </c>
      <c r="F69" s="31">
        <v>10319</v>
      </c>
      <c r="G69" s="32">
        <f>SUMIF([1]!Sdata[CUST_ID],F:F,[1]!Sdata[ORDER_VALUE])</f>
        <v>746.40000000000009</v>
      </c>
    </row>
    <row r="70" spans="1:7" x14ac:dyDescent="0.35">
      <c r="A70" s="25">
        <v>10323</v>
      </c>
      <c r="B70" s="27">
        <v>42729</v>
      </c>
      <c r="C70" s="23" t="str">
        <f>TEXT(B70:B268,"mmm")</f>
        <v>Dec</v>
      </c>
      <c r="D70" s="29" t="str">
        <f>(Sdata[[#This Row],[First Name]]&amp;" "&amp;Sdata[[#This Row],[Last Name]])</f>
        <v>Joseph Rogers</v>
      </c>
      <c r="E70" s="29" t="str">
        <f>VLOOKUP(Sdata[COUNTRY_CODE],Table4[],2,0)</f>
        <v>Denmark</v>
      </c>
      <c r="F70" s="29">
        <v>10323</v>
      </c>
      <c r="G70" s="30">
        <f>SUMIF([1]!Sdata[CUST_ID],F:F,[1]!Sdata[ORDER_VALUE])</f>
        <v>76.460000000000008</v>
      </c>
    </row>
    <row r="71" spans="1:7" x14ac:dyDescent="0.35">
      <c r="A71" s="26">
        <v>10327</v>
      </c>
      <c r="B71" s="28">
        <v>42554</v>
      </c>
      <c r="C71" s="24" t="str">
        <f>TEXT(B71:B269,"mmm")</f>
        <v>Jul</v>
      </c>
      <c r="D71" s="31" t="str">
        <f>(Sdata[[#This Row],[First Name]]&amp;" "&amp;Sdata[[#This Row],[Last Name]])</f>
        <v>James Sales</v>
      </c>
      <c r="E71" s="31" t="str">
        <f>VLOOKUP(Sdata[COUNTRY_CODE],Table4[],2,0)</f>
        <v>USA</v>
      </c>
      <c r="F71" s="31">
        <v>10327</v>
      </c>
      <c r="G71" s="32">
        <f>SUMIF([1]!Sdata[CUST_ID],F:F,[1]!Sdata[ORDER_VALUE])</f>
        <v>1185.3400000000001</v>
      </c>
    </row>
    <row r="72" spans="1:7" x14ac:dyDescent="0.35">
      <c r="A72" s="25">
        <v>10331</v>
      </c>
      <c r="B72" s="27">
        <v>42716</v>
      </c>
      <c r="C72" s="23" t="str">
        <f>TEXT(B72:B270,"mmm")</f>
        <v>Dec</v>
      </c>
      <c r="D72" s="29" t="str">
        <f>(Sdata[[#This Row],[First Name]]&amp;" "&amp;Sdata[[#This Row],[Last Name]])</f>
        <v>Charles Pickett</v>
      </c>
      <c r="E72" s="29" t="str">
        <f>VLOOKUP(Sdata[COUNTRY_CODE],Table4[],2,0)</f>
        <v>USA</v>
      </c>
      <c r="F72" s="29">
        <v>10331</v>
      </c>
      <c r="G72" s="30">
        <f>SUMIF([1]!Sdata[CUST_ID],F:F,[1]!Sdata[ORDER_VALUE])</f>
        <v>10</v>
      </c>
    </row>
    <row r="73" spans="1:7" x14ac:dyDescent="0.35">
      <c r="A73" s="26">
        <v>10335</v>
      </c>
      <c r="B73" s="28">
        <v>42427</v>
      </c>
      <c r="C73" s="24" t="str">
        <f>TEXT(B73:B271,"mmm")</f>
        <v>Feb</v>
      </c>
      <c r="D73" s="31" t="str">
        <f>(Sdata[[#This Row],[First Name]]&amp;" "&amp;Sdata[[#This Row],[Last Name]])</f>
        <v>Margaret Shelton</v>
      </c>
      <c r="E73" s="31" t="str">
        <f>VLOOKUP(Sdata[COUNTRY_CODE],Table4[],2,0)</f>
        <v>USA</v>
      </c>
      <c r="F73" s="31">
        <v>10335</v>
      </c>
      <c r="G73" s="32">
        <f>SUMIF([1]!Sdata[CUST_ID],F:F,[1]!Sdata[ORDER_VALUE])</f>
        <v>79.02000000000001</v>
      </c>
    </row>
    <row r="74" spans="1:7" x14ac:dyDescent="0.35">
      <c r="A74" s="25">
        <v>10339</v>
      </c>
      <c r="B74" s="27">
        <v>42541</v>
      </c>
      <c r="C74" s="23" t="str">
        <f>TEXT(B74:B272,"mmm")</f>
        <v>Jun</v>
      </c>
      <c r="D74" s="29" t="str">
        <f>(Sdata[[#This Row],[First Name]]&amp;" "&amp;Sdata[[#This Row],[Last Name]])</f>
        <v>Rebecca Uresti</v>
      </c>
      <c r="E74" s="29" t="str">
        <f>VLOOKUP(Sdata[COUNTRY_CODE],Table4[],2,0)</f>
        <v>USA</v>
      </c>
      <c r="F74" s="29">
        <v>10339</v>
      </c>
      <c r="G74" s="30">
        <f>SUMIF([1]!Sdata[CUST_ID],F:F,[1]!Sdata[ORDER_VALUE])</f>
        <v>8.49</v>
      </c>
    </row>
    <row r="75" spans="1:7" x14ac:dyDescent="0.35">
      <c r="A75" s="26">
        <v>10343</v>
      </c>
      <c r="B75" s="28">
        <v>42731</v>
      </c>
      <c r="C75" s="24" t="str">
        <f>TEXT(B75:B273,"mmm")</f>
        <v>Dec</v>
      </c>
      <c r="D75" s="31" t="str">
        <f>(Sdata[[#This Row],[First Name]]&amp;" "&amp;Sdata[[#This Row],[Last Name]])</f>
        <v>Emma Perez</v>
      </c>
      <c r="E75" s="31" t="str">
        <f>VLOOKUP(Sdata[COUNTRY_CODE],Table4[],2,0)</f>
        <v>USA</v>
      </c>
      <c r="F75" s="31">
        <v>10343</v>
      </c>
      <c r="G75" s="32">
        <f>SUMIF([1]!Sdata[CUST_ID],F:F,[1]!Sdata[ORDER_VALUE])</f>
        <v>33.33</v>
      </c>
    </row>
    <row r="76" spans="1:7" x14ac:dyDescent="0.35">
      <c r="A76" s="25">
        <v>10347</v>
      </c>
      <c r="B76" s="27">
        <v>42498</v>
      </c>
      <c r="C76" s="23" t="str">
        <f>TEXT(B76:B274,"mmm")</f>
        <v>May</v>
      </c>
      <c r="D76" s="29" t="str">
        <f>(Sdata[[#This Row],[First Name]]&amp;" "&amp;Sdata[[#This Row],[Last Name]])</f>
        <v>Rey0ldo Myers</v>
      </c>
      <c r="E76" s="29" t="str">
        <f>VLOOKUP(Sdata[COUNTRY_CODE],Table4[],2,0)</f>
        <v>Australia</v>
      </c>
      <c r="F76" s="29">
        <v>10347</v>
      </c>
      <c r="G76" s="30">
        <f>SUMIF([1]!Sdata[CUST_ID],F:F,[1]!Sdata[ORDER_VALUE])</f>
        <v>58.19</v>
      </c>
    </row>
    <row r="77" spans="1:7" x14ac:dyDescent="0.35">
      <c r="A77" s="33">
        <v>10351</v>
      </c>
      <c r="B77" s="34">
        <v>42665</v>
      </c>
      <c r="C77" s="35" t="str">
        <f>TEXT(B77:B275,"mmm")</f>
        <v>Oct</v>
      </c>
      <c r="D77" s="36" t="str">
        <f>(Sdata[[#This Row],[First Name]]&amp;" "&amp;Sdata[[#This Row],[Last Name]])</f>
        <v>Jennifer Becker</v>
      </c>
      <c r="E77" s="36" t="str">
        <f>VLOOKUP(Sdata[COUNTRY_CODE],Table4[],2,0)</f>
        <v>USA</v>
      </c>
      <c r="F77" s="36">
        <v>10351</v>
      </c>
      <c r="G77" s="37">
        <f>SUMIF([1]!Sdata[CUST_ID],F:F,[1]!Sdata[ORDER_VALUE])</f>
        <v>165.72</v>
      </c>
    </row>
  </sheetData>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3.ReportTable</vt:lpstr>
      <vt:lpstr>5.Graphs</vt:lpstr>
      <vt:lpstr>2.Sales</vt:lpstr>
      <vt:lpstr>DummyData</vt:lpstr>
      <vt:lpstr>1.MainSheet</vt:lpstr>
      <vt:lpstr>4.MoM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Atharva Tiwari</dc:creator>
  <cp:lastModifiedBy>Atharva Tiwari</cp:lastModifiedBy>
  <dcterms:created xsi:type="dcterms:W3CDTF">2025-05-16T11:05:49Z</dcterms:created>
  <dcterms:modified xsi:type="dcterms:W3CDTF">2025-05-17T14:50:05Z</dcterms:modified>
</cp:coreProperties>
</file>