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7.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4.xml" ContentType="application/vnd.ms-excel.slicer+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atharv\Downloads\"/>
    </mc:Choice>
  </mc:AlternateContent>
  <xr:revisionPtr revIDLastSave="0" documentId="13_ncr:1_{AF4D459D-E3C7-4EDE-9629-93F71134475E}" xr6:coauthVersionLast="47" xr6:coauthVersionMax="47" xr10:uidLastSave="{00000000-0000-0000-0000-000000000000}"/>
  <bookViews>
    <workbookView xWindow="-108" yWindow="-108" windowWidth="23256" windowHeight="13176" firstSheet="4" activeTab="9" xr2:uid="{26D4546B-D2A1-4444-8EAF-A6228F96F0C1}"/>
  </bookViews>
  <sheets>
    <sheet name="Sheet5" sheetId="7" r:id="rId1"/>
    <sheet name="Table7" sheetId="10" r:id="rId2"/>
    <sheet name="Other Data" sheetId="2" r:id="rId3"/>
    <sheet name="Sheet1" sheetId="11" r:id="rId4"/>
    <sheet name="pivot" sheetId="9" r:id="rId5"/>
    <sheet name="Sheet2" sheetId="13" r:id="rId6"/>
    <sheet name="pivot geo" sheetId="12" r:id="rId7"/>
    <sheet name="Sales" sheetId="3" r:id="rId8"/>
    <sheet name="Geographically" sheetId="4" r:id="rId9"/>
    <sheet name="Project Status" sheetId="5" r:id="rId10"/>
  </sheets>
  <definedNames>
    <definedName name="_xlnm._FilterDatabase" localSheetId="0" hidden="1">Sheet5!$A$1:$A$3792</definedName>
    <definedName name="_xlcn.WorksheetConnection_Chocolateashboard.xlsxfinal_product" hidden="1">final_product[]</definedName>
    <definedName name="_xlcn.WorksheetConnection_Chocolateashboard.xlsxlocations" hidden="1">locations[]</definedName>
    <definedName name="_xlcn.WorksheetConnection_Chocolateashboard.xlsxpeople" hidden="1">people[]</definedName>
    <definedName name="_xlcn.WorksheetConnection_Chocolateashboard.xlsxproducts" hidden="1">products</definedName>
    <definedName name="_xlcn.WorksheetConnection_Chocolateashboard.xlsxTable3" hidden="1">Table3</definedName>
    <definedName name="_xlcn.WorksheetConnection_Chocolateashboard.xlsxTable4" hidden="1">Table4[]</definedName>
    <definedName name="ExternalData_1" localSheetId="3" hidden="1">Sheet1!$A$3:$M$1003</definedName>
    <definedName name="ExternalData_1" localSheetId="5" hidden="1">Sheet2!$A$3:$M$632</definedName>
    <definedName name="ExternalData_1" localSheetId="1" hidden="1">Table7!$A$1:$D$23</definedName>
    <definedName name="Slicer_Category">#N/A</definedName>
    <definedName name="Slicer_Date__Month">#N/A</definedName>
    <definedName name="Slicer_Team">#N/A</definedName>
  </definedNames>
  <calcPr calcId="191029"/>
  <pivotCaches>
    <pivotCache cacheId="0" r:id="rId11"/>
    <pivotCache cacheId="1" r:id="rId12"/>
    <pivotCache cacheId="2" r:id="rId13"/>
    <pivotCache cacheId="3" r:id="rId14"/>
    <pivotCache cacheId="58" r:id="rId15"/>
    <pivotCache cacheId="61" r:id="rId16"/>
    <pivotCache cacheId="64" r:id="rId17"/>
    <pivotCache cacheId="67" r:id="rId18"/>
    <pivotCache cacheId="70" r:id="rId19"/>
  </pivotCaches>
  <extLst>
    <ext xmlns:x14="http://schemas.microsoft.com/office/spreadsheetml/2009/9/main" uri="{876F7934-8845-4945-9796-88D515C7AA90}">
      <x14:pivotCaches>
        <pivotCache cacheId="9" r:id="rId20"/>
        <pivotCache cacheId="10"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Chocolate ashboard.xlsx!Table4"/>
          <x15:modelTable id="Table3" name="Table3" connection="WorksheetConnection_Chocolate ashboard.xlsx!Table3"/>
          <x15:modelTable id="products" name="products" connection="WorksheetConnection_Chocolate ashboard.xlsx!products"/>
          <x15:modelTable id="people" name="people" connection="WorksheetConnection_Chocolate ashboard.xlsx!people"/>
          <x15:modelTable id="locations" name="locations" connection="WorksheetConnection_Chocolate ashboard.xlsx!locations"/>
          <x15:modelTable id="final_product" name="final_product" connection="WorksheetConnection_Chocolate ashboard.xlsx!final_product"/>
        </x15:modelTables>
        <x15:modelRelationships>
          <x15:modelRelationship fromTable="Table4" fromColumn="Geography" toTable="locations" toColumn="Geo"/>
          <x15:modelRelationship fromTable="Table4" fromColumn="Sales Person" toTable="people" toColumn="Sales person"/>
          <x15:modelRelationship fromTable="Table4" fromColumn="Product" toTable="final_product" toColumn="Product"/>
        </x15:modelRelationships>
        <x15:extLst>
          <ext xmlns:x16="http://schemas.microsoft.com/office/spreadsheetml/2014/11/main" uri="{9835A34E-60A6-4A7C-AAB8-D5F71C897F49}">
            <x16:modelTimeGroupings>
              <x16:modelTimeGrouping tableName="Table4"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 i="12" l="1"/>
  <c r="J6" i="12"/>
  <c r="V22" i="3"/>
  <c r="T22" i="3"/>
  <c r="U22" i="3"/>
  <c r="W22" i="3"/>
  <c r="T23" i="3"/>
  <c r="U23" i="3"/>
  <c r="V23" i="3"/>
  <c r="W23" i="3"/>
  <c r="T24" i="3"/>
  <c r="U24" i="3"/>
  <c r="V24" i="3"/>
  <c r="W24" i="3"/>
  <c r="T25" i="3"/>
  <c r="U25" i="3"/>
  <c r="V25" i="3"/>
  <c r="W25" i="3"/>
  <c r="T26" i="3"/>
  <c r="U26" i="3"/>
  <c r="V26" i="3"/>
  <c r="W26" i="3"/>
  <c r="T27" i="3"/>
  <c r="U27" i="3"/>
  <c r="V27" i="3"/>
  <c r="W27" i="3"/>
  <c r="X32" i="9" a="1"/>
  <c r="X32" i="9" s="1"/>
  <c r="W32" i="9" a="1"/>
  <c r="W32" i="9" s="1"/>
  <c r="I6" i="9" a="1"/>
  <c r="I6" i="9" s="1"/>
  <c r="K6" i="9" s="1"/>
  <c r="E9" i="12"/>
  <c r="E8" i="12"/>
  <c r="E7" i="12"/>
  <c r="E6" i="12"/>
  <c r="E5" i="12"/>
  <c r="E4" i="12"/>
  <c r="E11" i="12"/>
  <c r="S32" i="9"/>
  <c r="S37" i="9"/>
  <c r="S36" i="9"/>
  <c r="S35" i="9"/>
  <c r="T34" i="9"/>
  <c r="T33" i="9"/>
  <c r="S34" i="9"/>
  <c r="S33" i="9"/>
  <c r="T37" i="9"/>
  <c r="T36" i="9"/>
  <c r="T32" i="9"/>
  <c r="T35" i="9"/>
  <c r="J4" i="12" l="1"/>
  <c r="J8" i="12"/>
  <c r="I9" i="12"/>
  <c r="I7" i="12"/>
  <c r="J7" i="12"/>
  <c r="I6" i="12"/>
  <c r="I4" i="12"/>
  <c r="I5" i="12"/>
  <c r="I8" i="12"/>
  <c r="J9" i="12"/>
  <c r="U32" i="9"/>
  <c r="D5" i="3" s="1"/>
  <c r="D6" i="3" s="1"/>
  <c r="U33" i="9"/>
  <c r="D10" i="3" s="1"/>
  <c r="D11" i="3" s="1"/>
  <c r="U34" i="9"/>
  <c r="U35" i="9"/>
  <c r="D19" i="3" s="1"/>
  <c r="D20" i="3" s="1"/>
  <c r="U36" i="9"/>
  <c r="D24" i="3" s="1"/>
  <c r="D25" i="3" s="1"/>
  <c r="U37" i="9"/>
  <c r="D29" i="3" s="1"/>
  <c r="D30" i="3" s="1"/>
  <c r="K9" i="9"/>
  <c r="K11" i="9"/>
  <c r="K10" i="9"/>
  <c r="K8" i="9"/>
  <c r="K7" i="9"/>
  <c r="J7" i="9"/>
  <c r="J8" i="9"/>
  <c r="J9" i="9"/>
  <c r="J10" i="9"/>
  <c r="J11" i="9"/>
  <c r="D15" i="3" l="1"/>
  <c r="D1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B3BF67-AA7C-480B-B7DC-257C50BDC99F}" keepAlive="1" name="ModelConnection_ExternalData_1" description="Data Model" type="5" refreshedVersion="8" minRefreshableVersion="5" saveData="1">
    <dbPr connection="Data Model Connection" command="DRILLTHROUGH MAXROWS 1000 SELECT FROM [Model] WHERE (([final_product].[Category].[All],[Measures].[Total profit],[Table4].[Date (Year)].&amp;[2021])) RETURN [$Table4].[Sales Person],[$Table4].[Geography],[$Table4].[Product],[$Table4].[Date],[$Table4].[Amount],[$Table4].[Customers],[$Table4].[Boxes],[$Table4].[Year],[$Table4].[Date (Year)],[$Table4].[Date (Quarter)],[$Table4].[Date (Month)],[$Table4].[Column1],[$Table4].[Date (Month Index)]" commandType="4"/>
    <extLst>
      <ext xmlns:x15="http://schemas.microsoft.com/office/spreadsheetml/2010/11/main" uri="{DE250136-89BD-433C-8126-D09CA5730AF9}">
        <x15:connection id="" model="1"/>
      </ext>
    </extLst>
  </connection>
  <connection id="2" xr16:uid="{586EC1EF-58DD-4717-83C7-7EE9FD0AC850}" keepAlive="1" name="ModelConnection_ExternalData_11" description="Data Model" type="5" refreshedVersion="8" minRefreshableVersion="5" saveData="1">
    <dbPr connection="Data Model Connection" command="DRILLTHROUGH MAXROWS 1000 SELECT FROM [Model] WHERE (([Measures].[Sum of Amount],[Table4].[Geography].&amp;[India])) RETURN [$Table4].[Sales Person],[$Table4].[Geography],[$Table4].[Product],[$Table4].[Date],[$Table4].[Amount],[$Table4].[Customers],[$Table4].[Boxes],[$Table4].[Year],[$Table4].[Date (Year)],[$Table4].[Date (Quarter)],[$Table4].[Date (Month)],[$Table4].[Column1],[$Table4].[Date (Month Index)]" commandType="4"/>
    <extLst>
      <ext xmlns:x15="http://schemas.microsoft.com/office/spreadsheetml/2010/11/main" uri="{DE250136-89BD-433C-8126-D09CA5730AF9}">
        <x15:connection id="" model="1"/>
      </ext>
    </extLst>
  </connection>
  <connection id="3" xr16:uid="{30F67025-B954-4C4B-81F7-44ECAA7231EF}" keepAlive="1" name="Query - Table7" description="Connection to the 'Table7' query in the workbook." type="5" refreshedVersion="8" background="1" saveData="1">
    <dbPr connection="Provider=Microsoft.Mashup.OleDb.1;Data Source=$Workbook$;Location=Table7;Extended Properties=&quot;&quot;" command="SELECT * FROM [Table7]"/>
  </connection>
  <connection id="4" xr16:uid="{E6F0CE12-69E4-421A-89C9-1EA2A47103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DEA4DDE1-4DAF-4BC9-BD39-FF7443D2D924}" name="WorksheetConnection_Chocolate ashboard.xlsx!final_product" type="102" refreshedVersion="8" minRefreshableVersion="5">
    <extLst>
      <ext xmlns:x15="http://schemas.microsoft.com/office/spreadsheetml/2010/11/main" uri="{DE250136-89BD-433C-8126-D09CA5730AF9}">
        <x15:connection id="final_product">
          <x15:rangePr sourceName="_xlcn.WorksheetConnection_Chocolateashboard.xlsxfinal_product"/>
        </x15:connection>
      </ext>
    </extLst>
  </connection>
  <connection id="6" xr16:uid="{680FB8DE-32BE-4F4C-82F3-BCE583B3FCCF}" name="WorksheetConnection_Chocolate ashboard.xlsx!locations" type="102" refreshedVersion="8" minRefreshableVersion="5">
    <extLst>
      <ext xmlns:x15="http://schemas.microsoft.com/office/spreadsheetml/2010/11/main" uri="{DE250136-89BD-433C-8126-D09CA5730AF9}">
        <x15:connection id="locations">
          <x15:rangePr sourceName="_xlcn.WorksheetConnection_Chocolateashboard.xlsxlocations"/>
        </x15:connection>
      </ext>
    </extLst>
  </connection>
  <connection id="7" xr16:uid="{368483B5-BCAC-4D69-BA7A-1C7924A967CF}" name="WorksheetConnection_Chocolate ashboard.xlsx!people" type="102" refreshedVersion="8" minRefreshableVersion="5">
    <extLst>
      <ext xmlns:x15="http://schemas.microsoft.com/office/spreadsheetml/2010/11/main" uri="{DE250136-89BD-433C-8126-D09CA5730AF9}">
        <x15:connection id="people">
          <x15:rangePr sourceName="_xlcn.WorksheetConnection_Chocolateashboard.xlsxpeople"/>
        </x15:connection>
      </ext>
    </extLst>
  </connection>
  <connection id="8" xr16:uid="{AB72E46A-ABFD-4C9F-9A85-34F673F5E4E9}" name="WorksheetConnection_Chocolate ashboard.xlsx!products" type="102" refreshedVersion="8" minRefreshableVersion="5">
    <extLst>
      <ext xmlns:x15="http://schemas.microsoft.com/office/spreadsheetml/2010/11/main" uri="{DE250136-89BD-433C-8126-D09CA5730AF9}">
        <x15:connection id="products">
          <x15:rangePr sourceName="_xlcn.WorksheetConnection_Chocolateashboard.xlsxproducts"/>
        </x15:connection>
      </ext>
    </extLst>
  </connection>
  <connection id="9" xr16:uid="{FB188C16-7FE1-453D-B279-2541D47A501A}" name="WorksheetConnection_Chocolate ashboard.xlsx!Table3" type="102" refreshedVersion="8" minRefreshableVersion="5">
    <extLst>
      <ext xmlns:x15="http://schemas.microsoft.com/office/spreadsheetml/2010/11/main" uri="{DE250136-89BD-433C-8126-D09CA5730AF9}">
        <x15:connection id="Table3">
          <x15:rangePr sourceName="_xlcn.WorksheetConnection_Chocolateashboard.xlsxTable3"/>
        </x15:connection>
      </ext>
    </extLst>
  </connection>
  <connection id="10" xr16:uid="{0EFE9548-FB50-413B-A804-2F263E3C3339}" name="WorksheetConnection_Chocolate ashboard.xlsx!Table4" type="102" refreshedVersion="8" minRefreshableVersion="5">
    <extLst>
      <ext xmlns:x15="http://schemas.microsoft.com/office/spreadsheetml/2010/11/main" uri="{DE250136-89BD-433C-8126-D09CA5730AF9}">
        <x15:connection id="Table4">
          <x15:rangePr sourceName="_xlcn.WorksheetConnection_Chocolateashboard.xlsxTable4"/>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<sst xmlns="http://schemas.openxmlformats.org/spreadsheetml/2006/main" count="21570" uniqueCount="150">
  <si>
    <t>Product</t>
  </si>
  <si>
    <t>Customers</t>
  </si>
  <si>
    <t>Amount</t>
  </si>
  <si>
    <t>Barr Faughny</t>
  </si>
  <si>
    <t>Gunar Cockshoot</t>
  </si>
  <si>
    <t>Almond Choco</t>
  </si>
  <si>
    <t>Gigi Bohling</t>
  </si>
  <si>
    <t>Curtice Advani</t>
  </si>
  <si>
    <t>Ches Bonnell</t>
  </si>
  <si>
    <t>Brien Boise</t>
  </si>
  <si>
    <t>Husein Augar</t>
  </si>
  <si>
    <t>Oby Sorrel</t>
  </si>
  <si>
    <t>Sales Person</t>
  </si>
  <si>
    <t>Geography</t>
  </si>
  <si>
    <t>Milk Bars</t>
  </si>
  <si>
    <t>50% Dark Bites</t>
  </si>
  <si>
    <t>Raspberry Choco</t>
  </si>
  <si>
    <t>Mint Chip Choco</t>
  </si>
  <si>
    <t>Eclairs</t>
  </si>
  <si>
    <t>Drinking Coco</t>
  </si>
  <si>
    <t>99% Dark &amp; Pure</t>
  </si>
  <si>
    <t>Orange Choco</t>
  </si>
  <si>
    <t>Spicy Special Slims</t>
  </si>
  <si>
    <t>After Nines</t>
  </si>
  <si>
    <t>Fruit &amp; Nut Bars</t>
  </si>
  <si>
    <t>85% Dark Bars</t>
  </si>
  <si>
    <t>White Choc</t>
  </si>
  <si>
    <t>Baker's Choco Chips</t>
  </si>
  <si>
    <t>Organic Choco Syrup</t>
  </si>
  <si>
    <t>Caramel Stuffed Bars</t>
  </si>
  <si>
    <t>Manuka Honey Choco</t>
  </si>
  <si>
    <t>70% Dark Bites</t>
  </si>
  <si>
    <t>Smooth Sliky Salty</t>
  </si>
  <si>
    <t>Choco Coated Almonds</t>
  </si>
  <si>
    <t>Peanut Butter Cubes</t>
  </si>
  <si>
    <t>India</t>
  </si>
  <si>
    <t>USA</t>
  </si>
  <si>
    <t>Canada</t>
  </si>
  <si>
    <t>New Zealand</t>
  </si>
  <si>
    <t>Australia</t>
  </si>
  <si>
    <t>UK</t>
  </si>
  <si>
    <t>Boxes</t>
  </si>
  <si>
    <t>Category</t>
  </si>
  <si>
    <t>Bars</t>
  </si>
  <si>
    <t>Bites</t>
  </si>
  <si>
    <t>Other</t>
  </si>
  <si>
    <t>Geo</t>
  </si>
  <si>
    <t>Region</t>
  </si>
  <si>
    <t>APAC</t>
  </si>
  <si>
    <t>Americas</t>
  </si>
  <si>
    <t>Europe</t>
  </si>
  <si>
    <t>Date</t>
  </si>
  <si>
    <t>Sales person</t>
  </si>
  <si>
    <t>Team</t>
  </si>
  <si>
    <t>Yummies</t>
  </si>
  <si>
    <t>Delish</t>
  </si>
  <si>
    <t>Wilone O'Kielt</t>
  </si>
  <si>
    <t>Madelene Upcott</t>
  </si>
  <si>
    <t>Andria Kimpton</t>
  </si>
  <si>
    <t>Marney O'Breen</t>
  </si>
  <si>
    <t>Dennison Crosswaite</t>
  </si>
  <si>
    <t>Rafaelita Blaksland</t>
  </si>
  <si>
    <t>Beverie Moffet</t>
  </si>
  <si>
    <t>Dotty Strutley</t>
  </si>
  <si>
    <t>Karlen McCaffrey</t>
  </si>
  <si>
    <t>Kaine Padly</t>
  </si>
  <si>
    <t>Kelci Walkden</t>
  </si>
  <si>
    <t>Jan Morforth</t>
  </si>
  <si>
    <t>Jucies</t>
  </si>
  <si>
    <t>Van Tuxwell</t>
  </si>
  <si>
    <t>Mallorie Waber</t>
  </si>
  <si>
    <t>Roddy Speechley</t>
  </si>
  <si>
    <t>Jehu Rudeforth</t>
  </si>
  <si>
    <t>Camilla Castle</t>
  </si>
  <si>
    <t>Size</t>
  </si>
  <si>
    <t>LARGE</t>
  </si>
  <si>
    <t>SMALL</t>
  </si>
  <si>
    <t>Row Labels</t>
  </si>
  <si>
    <t>Sum of Amount</t>
  </si>
  <si>
    <t>Grand Total</t>
  </si>
  <si>
    <t>NewZealand</t>
  </si>
  <si>
    <t>X</t>
  </si>
  <si>
    <t>Y</t>
  </si>
  <si>
    <t>Max</t>
  </si>
  <si>
    <t>Year</t>
  </si>
  <si>
    <t>Without Max</t>
  </si>
  <si>
    <t>Sum of Boxes</t>
  </si>
  <si>
    <t>Total Shipment</t>
  </si>
  <si>
    <t>2021</t>
  </si>
  <si>
    <t>2022</t>
  </si>
  <si>
    <t>Jan</t>
  </si>
  <si>
    <t>Feb</t>
  </si>
  <si>
    <t>Mar</t>
  </si>
  <si>
    <t>Apr</t>
  </si>
  <si>
    <t>May</t>
  </si>
  <si>
    <t>Jun</t>
  </si>
  <si>
    <t>Jul</t>
  </si>
  <si>
    <t>Aug</t>
  </si>
  <si>
    <t>Sep</t>
  </si>
  <si>
    <t>Oct</t>
  </si>
  <si>
    <t>Nov</t>
  </si>
  <si>
    <t>Dec</t>
  </si>
  <si>
    <t>cost per box</t>
  </si>
  <si>
    <t>Total cost</t>
  </si>
  <si>
    <t>Date (Year)</t>
  </si>
  <si>
    <t>Date (Month)</t>
  </si>
  <si>
    <t>Total profit</t>
  </si>
  <si>
    <t>% profit</t>
  </si>
  <si>
    <t>summary dashborad</t>
  </si>
  <si>
    <t>kpi</t>
  </si>
  <si>
    <t>this month</t>
  </si>
  <si>
    <t>previous month</t>
  </si>
  <si>
    <t>total amount</t>
  </si>
  <si>
    <t>boxes</t>
  </si>
  <si>
    <t>shipment</t>
  </si>
  <si>
    <t>total cost</t>
  </si>
  <si>
    <t>total profit</t>
  </si>
  <si>
    <t>mom %</t>
  </si>
  <si>
    <t>overall</t>
  </si>
  <si>
    <t>Table4[Sales Person]</t>
  </si>
  <si>
    <t>Table4[Geography]</t>
  </si>
  <si>
    <t>Table4[Product]</t>
  </si>
  <si>
    <t>Table4[Date]</t>
  </si>
  <si>
    <t>Table4[Amount]</t>
  </si>
  <si>
    <t>Table4[Customers]</t>
  </si>
  <si>
    <t>Table4[Boxes]</t>
  </si>
  <si>
    <t>Table4[Year]</t>
  </si>
  <si>
    <t>Table4[Date (Year)]</t>
  </si>
  <si>
    <t>Table4[Date (Quarter)]</t>
  </si>
  <si>
    <t>Table4[Date (Month)]</t>
  </si>
  <si>
    <t>Table4[Column1]</t>
  </si>
  <si>
    <t>Table4[Date (Month Index)]</t>
  </si>
  <si>
    <t>Qtr1</t>
  </si>
  <si>
    <t>Qtr2</t>
  </si>
  <si>
    <t>Data returned for Total profit, 2021, All (First 1000 rows).</t>
  </si>
  <si>
    <t>selected  category value</t>
  </si>
  <si>
    <t>Values</t>
  </si>
  <si>
    <t>Total profit2</t>
  </si>
  <si>
    <t>profit</t>
  </si>
  <si>
    <t>Profit</t>
  </si>
  <si>
    <t>Creamy</t>
  </si>
  <si>
    <t>Asia</t>
  </si>
  <si>
    <t>Sum of Amount2</t>
  </si>
  <si>
    <t>Sales</t>
  </si>
  <si>
    <t>% Sales</t>
  </si>
  <si>
    <t>Highest country</t>
  </si>
  <si>
    <t>Qtr3</t>
  </si>
  <si>
    <t>Qtr4</t>
  </si>
  <si>
    <t>Data returned for Sum of Amount, India (First 1000 rows).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</si>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</sst>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 #,##0.00_ ;_ * \-#,##0.00_ ;_ * &quot;-&quot;??_ ;_ @_ "/>
    <numFmt numFmtId="164" formatCode="&quot;$&quot;#,##0_);[Red]\(&quot;$&quot;#,##0\)"/>
    <numFmt numFmtId="165" formatCode="&quot;$&quot;#,##0.00_);[Red]\(&quot;$&quot;#,##0.00\)"/>
    <numFmt numFmtId="166" formatCode="_ * #,##0.0_ ;_ * \-#,##0.0_ ;_ * &quot;-&quot;??_ ;_ @_ "/>
    <numFmt numFmtId="167" formatCode="#,##0.00_ ;\-#,##0.00\ "/>
    <numFmt numFmtId="168" formatCode="0.000"/>
    <numFmt numFmtId="169" formatCode="\$#,##0.00;\-\$#,##0.00;\$#,##0.00"/>
    <numFmt numFmtId="170" formatCode="0%;\-0%;0%"/>
    <numFmt numFmtId="171" formatCode="\$#,##0.0,,&quot;m&quot;"/>
    <numFmt numFmtId="172" formatCode="#.00,&quot;K&quot;"/>
    <numFmt numFmtId="173" formatCode="#,##0.00,,&quot;m&quot;"/>
    <numFmt numFmtId="174" formatCode="#,##0.0,,&quot;m&quot;"/>
    <numFmt numFmtId="175" formatCode="#.000,&quot;K&quot;"/>
    <numFmt numFmtId="176" formatCode="_-[$$-409]* #,##0.00_ ;_-[$$-409]* \-#,##0.00\ ;_-[$$-409]* &quot;-&quot;??_ ;_-@_ "/>
  </numFmts>
  <fonts count="1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0" tint="-4.9989318521683403E-2"/>
      <name val="Calibri"/>
      <family val="2"/>
      <scheme val="minor"/>
    </font>
    <font>
      <sz val="11"/>
      <color theme="0" tint="-0.14999847407452621"/>
      <name val="Calibri"/>
      <family val="2"/>
      <scheme val="minor"/>
    </font>
    <font>
      <sz val="11"/>
      <color rgb="FFC240D8"/>
      <name val="Calibri"/>
      <family val="2"/>
      <scheme val="minor"/>
    </font>
    <font>
      <sz val="11"/>
      <color rgb="FF5A097C"/>
      <name val="Calibri"/>
      <family val="2"/>
      <scheme val="minor"/>
    </font>
    <font>
      <sz val="11"/>
      <color theme="1" tint="0.34998626667073579"/>
      <name val="Calibri"/>
      <family val="2"/>
      <scheme val="minor"/>
    </font>
    <font>
      <sz val="11"/>
      <color theme="2" tint="-0.249977111117893"/>
      <name val="Calibri"/>
      <family val="2"/>
      <scheme val="minor"/>
    </font>
    <font>
      <sz val="11"/>
      <color rgb="FF0920FF"/>
      <name val="Calibri"/>
      <family val="2"/>
      <scheme val="minor"/>
    </font>
    <font>
      <sz val="11"/>
      <color rgb="FF00B0F0"/>
      <name val="Calibri"/>
      <family val="2"/>
      <scheme val="minor"/>
    </font>
    <font>
      <sz val="11"/>
      <color theme="2" tint="-9.9978637043366805E-2"/>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
      <patternFill patternType="solid">
        <fgColor theme="7"/>
        <bgColor indexed="64"/>
      </patternFill>
    </fill>
  </fills>
  <borders count="4">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6">
    <xf numFmtId="0" fontId="0" fillId="0" borderId="0" xfId="0"/>
    <xf numFmtId="165" fontId="0" fillId="0" borderId="0" xfId="0" applyNumberFormat="1"/>
    <xf numFmtId="0" fontId="2" fillId="2" borderId="1" xfId="0" applyFont="1" applyFill="1" applyBorder="1"/>
    <xf numFmtId="0" fontId="0" fillId="3" borderId="1" xfId="0" applyFill="1" applyBorder="1"/>
    <xf numFmtId="0" fontId="0" fillId="0" borderId="1" xfId="0" applyBorder="1"/>
    <xf numFmtId="0" fontId="0" fillId="4" borderId="0" xfId="0" applyFill="1"/>
    <xf numFmtId="0" fontId="0" fillId="0" borderId="0" xfId="0" pivotButton="1"/>
    <xf numFmtId="0" fontId="0" fillId="0" borderId="0" xfId="0" applyAlignment="1">
      <alignment horizontal="left"/>
    </xf>
    <xf numFmtId="0" fontId="2" fillId="2" borderId="1" xfId="0" applyFont="1" applyFill="1" applyBorder="1" applyAlignment="1">
      <alignment horizontal="right"/>
    </xf>
    <xf numFmtId="14" fontId="0" fillId="3" borderId="1" xfId="0" applyNumberFormat="1" applyFill="1" applyBorder="1"/>
    <xf numFmtId="14" fontId="0" fillId="0" borderId="1" xfId="0" applyNumberFormat="1" applyBorder="1"/>
    <xf numFmtId="164" fontId="0" fillId="3" borderId="1" xfId="0" applyNumberFormat="1" applyFill="1" applyBorder="1"/>
    <xf numFmtId="164" fontId="0" fillId="0" borderId="1" xfId="0" applyNumberFormat="1" applyBorder="1"/>
    <xf numFmtId="3" fontId="0" fillId="3" borderId="1" xfId="0" applyNumberFormat="1" applyFill="1" applyBorder="1"/>
    <xf numFmtId="3" fontId="0" fillId="0" borderId="1" xfId="0" applyNumberFormat="1" applyBorder="1"/>
    <xf numFmtId="10" fontId="0" fillId="0" borderId="0" xfId="0" applyNumberFormat="1"/>
    <xf numFmtId="166" fontId="0" fillId="0" borderId="0" xfId="1" applyNumberFormat="1" applyFont="1"/>
    <xf numFmtId="0" fontId="2" fillId="2" borderId="0" xfId="0" applyFont="1" applyFill="1" applyAlignment="1">
      <alignment horizontal="right"/>
    </xf>
    <xf numFmtId="0" fontId="0" fillId="0" borderId="0" xfId="0" applyAlignment="1">
      <alignment horizontal="center"/>
    </xf>
    <xf numFmtId="43" fontId="0" fillId="0" borderId="0" xfId="1" applyFont="1"/>
    <xf numFmtId="9" fontId="0" fillId="0" borderId="0" xfId="2" applyFont="1"/>
    <xf numFmtId="167" fontId="0" fillId="0" borderId="0" xfId="1" applyNumberFormat="1" applyFont="1"/>
    <xf numFmtId="2" fontId="2" fillId="2" borderId="2" xfId="0" applyNumberFormat="1" applyFont="1" applyFill="1" applyBorder="1" applyAlignment="1">
      <alignment horizontal="right"/>
    </xf>
    <xf numFmtId="2" fontId="0" fillId="3" borderId="2" xfId="0" applyNumberFormat="1" applyFill="1" applyBorder="1"/>
    <xf numFmtId="2" fontId="0" fillId="0" borderId="2" xfId="0" applyNumberFormat="1" applyBorder="1"/>
    <xf numFmtId="2" fontId="0" fillId="0" borderId="0" xfId="0" applyNumberFormat="1"/>
    <xf numFmtId="168" fontId="0" fillId="0" borderId="0" xfId="1" applyNumberFormat="1" applyFont="1"/>
    <xf numFmtId="3" fontId="0" fillId="0" borderId="0" xfId="0" applyNumberFormat="1"/>
    <xf numFmtId="14" fontId="0" fillId="0" borderId="0" xfId="0" applyNumberFormat="1"/>
    <xf numFmtId="169" fontId="0" fillId="0" borderId="0" xfId="0" applyNumberFormat="1"/>
    <xf numFmtId="170" fontId="0" fillId="0" borderId="0" xfId="0" applyNumberFormat="1"/>
    <xf numFmtId="0" fontId="3" fillId="0" borderId="0" xfId="0" applyFont="1"/>
    <xf numFmtId="171" fontId="3" fillId="3" borderId="3" xfId="0" applyNumberFormat="1" applyFont="1" applyFill="1" applyBorder="1"/>
    <xf numFmtId="171" fontId="0" fillId="0" borderId="0" xfId="0" applyNumberFormat="1"/>
    <xf numFmtId="172" fontId="0" fillId="0" borderId="0" xfId="0" applyNumberFormat="1"/>
    <xf numFmtId="173" fontId="0" fillId="0" borderId="0" xfId="0" applyNumberFormat="1"/>
    <xf numFmtId="174" fontId="0" fillId="0" borderId="0" xfId="0" applyNumberFormat="1"/>
    <xf numFmtId="175" fontId="0" fillId="0" borderId="0" xfId="0" applyNumberFormat="1"/>
    <xf numFmtId="9" fontId="4" fillId="4" borderId="0" xfId="0" applyNumberFormat="1" applyFont="1" applyFill="1"/>
    <xf numFmtId="0" fontId="4" fillId="4" borderId="0" xfId="0" applyFont="1" applyFill="1"/>
    <xf numFmtId="9" fontId="4" fillId="4" borderId="0" xfId="0" applyNumberFormat="1" applyFont="1" applyFill="1" applyAlignment="1">
      <alignment horizontal="center"/>
    </xf>
    <xf numFmtId="0" fontId="6" fillId="4" borderId="0" xfId="0" applyFont="1" applyFill="1"/>
    <xf numFmtId="9" fontId="6" fillId="4" borderId="0" xfId="2" applyFont="1" applyFill="1"/>
    <xf numFmtId="0" fontId="7" fillId="4" borderId="0" xfId="0" applyFont="1" applyFill="1"/>
    <xf numFmtId="10" fontId="0" fillId="0" borderId="0" xfId="2" applyNumberFormat="1"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176" fontId="0" fillId="0" borderId="0" xfId="0" applyNumberFormat="1"/>
    <xf numFmtId="0" fontId="0" fillId="5" borderId="0" xfId="0" applyFill="1" applyAlignment="1">
      <alignment horizontal="left"/>
    </xf>
    <xf numFmtId="10" fontId="0" fillId="5" borderId="0" xfId="0" applyNumberFormat="1" applyFill="1"/>
    <xf numFmtId="0" fontId="0" fillId="0" borderId="0" xfId="0" applyNumberFormat="1"/>
  </cellXfs>
  <cellStyles count="3">
    <cellStyle name="Comma" xfId="1" builtinId="3"/>
    <cellStyle name="Normal" xfId="0" builtinId="0"/>
    <cellStyle name="Percent" xfId="2" builtinId="5"/>
  </cellStyles>
  <dxfs count="26">
    <dxf>
      <numFmt numFmtId="176" formatCode="_-[$$-409]* #,##0.00_ ;_-[$$-409]* \-#,##0.00\ ;_-[$$-409]* &quot;-&quot;??_ ;_-@_ "/>
    </dxf>
    <dxf>
      <numFmt numFmtId="19" formatCode="dd/mm/yyyy"/>
    </dxf>
    <dxf>
      <numFmt numFmtId="171" formatCode="\$#,##0.0,,&quot;m&quot;"/>
    </dxf>
    <dxf>
      <numFmt numFmtId="14" formatCode="0.00%"/>
    </dxf>
    <dxf>
      <fill>
        <patternFill patternType="solid">
          <bgColor theme="7"/>
        </patternFill>
      </fill>
    </dxf>
    <dxf>
      <fill>
        <patternFill patternType="solid">
          <bgColor theme="7"/>
        </patternFill>
      </fill>
    </dxf>
    <dxf>
      <numFmt numFmtId="14" formatCode="0.00%"/>
    </dxf>
    <dxf>
      <numFmt numFmtId="171" formatCode="\$#,##0.0,,&quot;m&quot;"/>
    </dxf>
    <dxf>
      <numFmt numFmtId="19" formatCode="dd/mm/yyyy"/>
    </dxf>
    <dxf>
      <numFmt numFmtId="165" formatCode="&quot;$&quot;#,##0.00_);[Red]\(&quot;$&quot;#,##0.00\)"/>
    </dxf>
    <dxf>
      <numFmt numFmtId="0" formatCode="General"/>
    </dxf>
    <dxf>
      <numFmt numFmtId="0" formatCode="General"/>
    </dxf>
    <dxf>
      <numFmt numFmtId="0" formatCode="General"/>
    </dxf>
    <dxf>
      <numFmt numFmtId="2" formatCode="0.00"/>
      <fill>
        <patternFill patternType="solid">
          <fgColor theme="4" tint="0.79998168889431442"/>
          <bgColor theme="4" tint="0.79998168889431442"/>
        </patternFill>
      </fill>
      <border diagonalUp="0" diagonalDown="0" outline="0">
        <left/>
        <right style="thin">
          <color theme="4" tint="0.39997558519241921"/>
        </right>
        <top style="thin">
          <color theme="4" tint="0.39997558519241921"/>
        </top>
        <bottom style="thin">
          <color theme="4" tint="0.39997558519241921"/>
        </bottom>
      </border>
    </dxf>
    <dxf>
      <numFmt numFmtId="3"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numFmt numFmtId="164" formatCode="&quot;$&quot;#,##0_);[Red]\(&quot;$&quot;#,##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9"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right" vertical="bottom" textRotation="0" wrapText="0" indent="0" justifyLastLine="0" shrinkToFit="0" readingOrder="0"/>
    </dxf>
    <dxf>
      <fill>
        <patternFill>
          <bgColor theme="1"/>
        </patternFill>
      </fill>
    </dxf>
    <dxf>
      <fill>
        <patternFill patternType="solid">
          <fgColor theme="0" tint="-0.499984740745262"/>
          <bgColor theme="2" tint="-0.749961851863155"/>
        </patternFill>
      </fill>
      <border diagonalUp="0" diagonalDown="0">
        <left style="thin">
          <color auto="1"/>
        </left>
        <right style="thin">
          <color auto="1"/>
        </right>
        <top style="thin">
          <color auto="1"/>
        </top>
        <bottom style="thin">
          <color auto="1"/>
        </bottom>
        <vertical style="thin">
          <color auto="1"/>
        </vertical>
        <horizontal/>
      </border>
    </dxf>
    <dxf>
      <font>
        <color theme="1"/>
      </font>
      <fill>
        <patternFill patternType="solid">
          <fgColor theme="1"/>
          <bgColor theme="1"/>
        </patternFill>
      </fill>
      <border diagonalDown="1">
        <diagonal style="thin">
          <color auto="1"/>
        </diagonal>
      </border>
    </dxf>
  </dxfs>
  <tableStyles count="5" defaultTableStyle="TableStyleMedium2" defaultPivotStyle="PivotStyleLight16">
    <tableStyle name="Slicer Style 1" pivot="0" table="0" count="1" xr9:uid="{6764FB0C-16B5-4596-9D42-246AAE326C10}"/>
    <tableStyle name="Slicer Style 2" pivot="0" table="0" count="1" xr9:uid="{53009620-BE9E-445A-950D-1091B16A4309}"/>
    <tableStyle name="Slicer Style 3" pivot="0" table="0" count="1" xr9:uid="{77BBF09A-05BD-46E5-BA0D-06BA2FF57452}">
      <tableStyleElement type="wholeTable" dxfId="25"/>
    </tableStyle>
    <tableStyle name="Slicer Style 4" pivot="0" table="0" count="1" xr9:uid="{88E010AE-7217-4EEC-ACC4-B90345A8CBCD}">
      <tableStyleElement type="wholeTable" dxfId="24"/>
    </tableStyle>
    <tableStyle name="Slicer Style 5" pivot="0" table="0" count="9" xr9:uid="{235C5D2A-1D45-4C3C-8055-69003322F7FA}">
      <tableStyleElement type="wholeTable" dxfId="23"/>
    </tableStyle>
  </tableStyles>
  <colors>
    <mruColors>
      <color rgb="FFDC25FA"/>
      <color rgb="FFEF9DFD"/>
      <color rgb="FF0920FF"/>
      <color rgb="FF5A097C"/>
      <color rgb="FF7417BD"/>
      <color rgb="FF9947F7"/>
      <color rgb="FFF828B8"/>
      <color rgb="FF100D83"/>
      <color rgb="FFC240D8"/>
      <color rgb="FFFF9609"/>
    </mruColors>
  </colors>
  <extLst>
    <ext xmlns:x14="http://schemas.microsoft.com/office/spreadsheetml/2009/9/main" uri="{46F421CA-312F-682f-3DD2-61675219B42D}">
      <x14:dxfs count="10">
        <dxf>
          <fill>
            <patternFill>
              <bgColor theme="1" tint="0.24994659260841701"/>
            </patternFill>
          </fill>
        </dxf>
        <dxf>
          <fill>
            <patternFill>
              <bgColor theme="2" tint="-0.499984740745262"/>
            </patternFill>
          </fill>
        </dxf>
        <dxf>
          <fill>
            <patternFill>
              <bgColor theme="2" tint="-0.499984740745262"/>
            </patternFill>
          </fill>
        </dxf>
        <dxf>
          <fill>
            <patternFill>
              <bgColor theme="1" tint="0.34998626667073579"/>
            </patternFill>
          </fill>
        </dxf>
        <dxf>
          <fill>
            <patternFill>
              <bgColor theme="0" tint="-0.14996795556505021"/>
            </patternFill>
          </fill>
        </dxf>
        <dxf>
          <font>
            <color theme="0"/>
          </font>
          <fill>
            <patternFill>
              <bgColor theme="2" tint="-0.24994659260841701"/>
            </patternFill>
          </fill>
          <border>
            <left style="thin">
              <color auto="1"/>
            </left>
            <right style="thin">
              <color auto="1"/>
            </right>
            <top style="thin">
              <color auto="1"/>
            </top>
            <bottom style="thin">
              <color auto="1"/>
            </bottom>
          </border>
        </dxf>
        <dxf>
          <fill>
            <patternFill>
              <bgColor theme="2" tint="-0.499984740745262"/>
            </patternFill>
          </fill>
        </dxf>
        <dxf>
          <font>
            <color theme="0"/>
          </font>
        </dxf>
        <dxf>
          <font>
            <color auto="1"/>
          </font>
          <fill>
            <patternFill patternType="darkGray">
              <bgColor theme="1"/>
            </patternFill>
          </fill>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hoveredSelectedItemWithNoData" dxfId="9"/>
          </x14:slicerStyleElements>
        </x14:slicerStyle>
        <x14:slicerStyle name="Slicer Style 2">
          <x14:slicerStyleElements>
            <x14:slicerStyleElement type="hoveredUnselectedItemWithNoData" dxfId="8"/>
          </x14:slicerStyleElements>
        </x14:slicerStyle>
        <x14:slicerStyle name="Slicer Style 3"/>
        <x14:slicerStyle name="Slicer Style 4"/>
        <x14:slicerStyle name="Slicer Style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1.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0.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261591104121563E-2"/>
          <c:y val="6.244167962674961E-2"/>
          <c:w val="0.89430202038698647"/>
          <c:h val="0.87534992223950236"/>
        </c:manualLayout>
      </c:layout>
      <c:bubbleChart>
        <c:varyColors val="0"/>
        <c:ser>
          <c:idx val="0"/>
          <c:order val="0"/>
          <c:tx>
            <c:strRef>
              <c:f>pivot!$H$5</c:f>
              <c:strCache>
                <c:ptCount val="1"/>
                <c:pt idx="0">
                  <c:v>Y</c:v>
                </c:pt>
              </c:strCache>
            </c:strRef>
          </c:tx>
          <c:spPr>
            <a:gradFill flip="none" rotWithShape="1">
              <a:gsLst>
                <a:gs pos="0">
                  <a:srgbClr val="1D1D3C"/>
                </a:gs>
                <a:gs pos="100000">
                  <a:srgbClr val="7417BD"/>
                </a:gs>
              </a:gsLst>
              <a:path path="circle">
                <a:fillToRect l="50000" t="50000" r="50000" b="50000"/>
              </a:path>
              <a:tileRect/>
            </a:gradFill>
            <a:ln w="25400">
              <a:noFill/>
            </a:ln>
            <a:effectLst>
              <a:outerShdw blurRad="127000" sx="108000" sy="108000" algn="ctr" rotWithShape="0">
                <a:srgbClr val="7417BD">
                  <a:alpha val="80000"/>
                </a:srgbClr>
              </a:outerShdw>
            </a:effectLst>
          </c:spPr>
          <c:invertIfNegative val="0"/>
          <c:dLbls>
            <c:dLbl>
              <c:idx val="0"/>
              <c:layout>
                <c:manualLayout>
                  <c:x val="-0.11623418823673033"/>
                  <c:y val="2.592016588906169E-3"/>
                </c:manualLayout>
              </c:layout>
              <c:tx>
                <c:rich>
                  <a:bodyPr/>
                  <a:lstStyle/>
                  <a:p>
                    <a:fld id="{CB8D0BBF-3728-4200-9887-FF80D57ED3C8}" type="CELLRANGE">
                      <a:rPr lang="en-US"/>
                      <a:pPr/>
                      <a:t>[CELLRANGE]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79D-4A84-B02C-0E08A3E9ACE4}"/>
                </c:ext>
              </c:extLst>
            </c:dLbl>
            <c:dLbl>
              <c:idx val="1"/>
              <c:tx>
                <c:rich>
                  <a:bodyPr/>
                  <a:lstStyle/>
                  <a:p>
                    <a:fld id="{BA4B86A0-027A-4D6A-8802-23E344F74D1A}" type="CELLRANGE">
                      <a:rPr lang="en-US"/>
                      <a:pPr/>
                      <a:t>[CELLRANGE]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79D-4A84-B02C-0E08A3E9ACE4}"/>
                </c:ext>
              </c:extLst>
            </c:dLbl>
            <c:dLbl>
              <c:idx val="2"/>
              <c:tx>
                <c:rich>
                  <a:bodyPr/>
                  <a:lstStyle/>
                  <a:p>
                    <a:fld id="{B16BAD5D-471B-487A-9B11-3AB6284403AA}" type="CELLRANGE">
                      <a:rPr lang="en-US"/>
                      <a:pPr/>
                      <a:t>[CELLRANGE]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79D-4A84-B02C-0E08A3E9ACE4}"/>
                </c:ext>
              </c:extLst>
            </c:dLbl>
            <c:dLbl>
              <c:idx val="3"/>
              <c:layout>
                <c:manualLayout>
                  <c:x val="-0.1214379324335484"/>
                  <c:y val="-2.592016588906169E-3"/>
                </c:manualLayout>
              </c:layout>
              <c:tx>
                <c:rich>
                  <a:bodyPr/>
                  <a:lstStyle/>
                  <a:p>
                    <a:fld id="{B8F5888E-871A-4E7C-B809-7EFFD8F27C5B}" type="CELLRANGE">
                      <a:rPr lang="en-US"/>
                      <a:pPr/>
                      <a:t>[CELLRANGE]</a:t>
                    </a:fld>
                    <a:r>
                      <a:rPr lang="en-US" baseline="0"/>
                      <a:t> </a:t>
                    </a:r>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79D-4A84-B02C-0E08A3E9ACE4}"/>
                </c:ext>
              </c:extLst>
            </c:dLbl>
            <c:dLbl>
              <c:idx val="4"/>
              <c:tx>
                <c:rich>
                  <a:bodyPr/>
                  <a:lstStyle/>
                  <a:p>
                    <a:fld id="{74FD2ACB-77FA-4125-8A50-CFBC9AD05E99}" type="CELLRANGE">
                      <a:rPr lang="en-US"/>
                      <a:pPr/>
                      <a:t>[CELLRANGE]</a:t>
                    </a:fld>
                    <a:fld id="{50786D81-3461-4CEF-89CE-94DC7148645B}" type="YVALUE">
                      <a:rPr lang="en-US" baseline="0"/>
                      <a:pPr/>
                      <a:t>[Y 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79D-4A84-B02C-0E08A3E9ACE4}"/>
                </c:ext>
              </c:extLst>
            </c:dLbl>
            <c:dLbl>
              <c:idx val="5"/>
              <c:tx>
                <c:rich>
                  <a:bodyPr/>
                  <a:lstStyle/>
                  <a:p>
                    <a:fld id="{0223D3E1-AC58-47F1-99F3-1F6232D2883F}" type="CELLRANGE">
                      <a:rPr lang="en-US"/>
                      <a:pPr/>
                      <a:t>[CELLRANGE]</a:t>
                    </a:fld>
                    <a:fld id="{2889E4FA-CC39-4B88-A1C4-734F0285DD7B}" type="YVALUE">
                      <a:rPr lang="en-US" baseline="0"/>
                      <a:pPr/>
                      <a:t>[Y 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79D-4A84-B02C-0E08A3E9ACE4}"/>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pivot!$G$6:$G$11</c:f>
              <c:numCache>
                <c:formatCode>General</c:formatCode>
                <c:ptCount val="6"/>
                <c:pt idx="0">
                  <c:v>1</c:v>
                </c:pt>
                <c:pt idx="1">
                  <c:v>7</c:v>
                </c:pt>
                <c:pt idx="2">
                  <c:v>4</c:v>
                </c:pt>
                <c:pt idx="3">
                  <c:v>2</c:v>
                </c:pt>
                <c:pt idx="4">
                  <c:v>6</c:v>
                </c:pt>
                <c:pt idx="5">
                  <c:v>5</c:v>
                </c:pt>
              </c:numCache>
            </c:numRef>
          </c:xVal>
          <c:yVal>
            <c:numRef>
              <c:f>pivot!$H$6:$H$11</c:f>
              <c:numCache>
                <c:formatCode>General</c:formatCode>
                <c:ptCount val="6"/>
                <c:pt idx="0">
                  <c:v>3</c:v>
                </c:pt>
                <c:pt idx="1">
                  <c:v>2</c:v>
                </c:pt>
                <c:pt idx="2">
                  <c:v>1</c:v>
                </c:pt>
                <c:pt idx="3">
                  <c:v>8</c:v>
                </c:pt>
                <c:pt idx="4">
                  <c:v>6</c:v>
                </c:pt>
                <c:pt idx="5">
                  <c:v>9</c:v>
                </c:pt>
              </c:numCache>
            </c:numRef>
          </c:yVal>
          <c:bubbleSize>
            <c:numRef>
              <c:f>pivot!$I$6:$I$11</c:f>
              <c:numCache>
                <c:formatCode>\$#,##0.0,,"m"</c:formatCode>
                <c:ptCount val="6"/>
                <c:pt idx="0">
                  <c:v>2842575.4760000003</c:v>
                </c:pt>
                <c:pt idx="1">
                  <c:v>2880612.6640000008</c:v>
                </c:pt>
                <c:pt idx="2">
                  <c:v>3056513.3599999994</c:v>
                </c:pt>
                <c:pt idx="3">
                  <c:v>3038765.87</c:v>
                </c:pt>
                <c:pt idx="4">
                  <c:v>2902144.0559999999</c:v>
                </c:pt>
                <c:pt idx="5">
                  <c:v>2793858.4139999999</c:v>
                </c:pt>
              </c:numCache>
            </c:numRef>
          </c:bubbleSize>
          <c:bubble3D val="1"/>
          <c:extLst>
            <c:ext xmlns:c15="http://schemas.microsoft.com/office/drawing/2012/chart" uri="{02D57815-91ED-43cb-92C2-25804820EDAC}">
              <c15:datalabelsRange>
                <c15:f>pivot!$I$6:$I$11</c15:f>
                <c15:dlblRangeCache>
                  <c:ptCount val="6"/>
                  <c:pt idx="0">
                    <c:v>$2.8m</c:v>
                  </c:pt>
                  <c:pt idx="1">
                    <c:v>$2.9m</c:v>
                  </c:pt>
                  <c:pt idx="2">
                    <c:v>$3.1m</c:v>
                  </c:pt>
                  <c:pt idx="3">
                    <c:v>$3.0m</c:v>
                  </c:pt>
                  <c:pt idx="4">
                    <c:v>$2.9m</c:v>
                  </c:pt>
                  <c:pt idx="5">
                    <c:v>$2.8m</c:v>
                  </c:pt>
                </c15:dlblRangeCache>
              </c15:datalabelsRange>
            </c:ext>
            <c:ext xmlns:c16="http://schemas.microsoft.com/office/drawing/2014/chart" uri="{C3380CC4-5D6E-409C-BE32-E72D297353CC}">
              <c16:uniqueId val="{00000000-95EE-4F0B-809E-3835F6589B91}"/>
            </c:ext>
          </c:extLst>
        </c:ser>
        <c:ser>
          <c:idx val="1"/>
          <c:order val="1"/>
          <c:tx>
            <c:v>max</c:v>
          </c:tx>
          <c:spPr>
            <a:gradFill>
              <a:gsLst>
                <a:gs pos="0">
                  <a:srgbClr val="DD115E"/>
                </a:gs>
                <a:gs pos="100000">
                  <a:srgbClr val="7417BD"/>
                </a:gs>
              </a:gsLst>
              <a:path path="circle">
                <a:fillToRect l="50000" t="50000" r="50000" b="50000"/>
              </a:path>
            </a:gradFill>
            <a:ln w="25400">
              <a:noFill/>
            </a:ln>
            <a:effectLst>
              <a:outerShdw blurRad="152400" sx="105000" sy="105000" algn="ctr" rotWithShape="0">
                <a:prstClr val="black">
                  <a:alpha val="88000"/>
                </a:prstClr>
              </a:outerShdw>
            </a:effectLst>
          </c:spPr>
          <c:invertIfNegative val="0"/>
          <c:dPt>
            <c:idx val="2"/>
            <c:invertIfNegative val="0"/>
            <c:bubble3D val="1"/>
            <c:spPr>
              <a:gradFill>
                <a:gsLst>
                  <a:gs pos="0">
                    <a:srgbClr val="DD115E"/>
                  </a:gs>
                  <a:gs pos="100000">
                    <a:srgbClr val="7417BD"/>
                  </a:gs>
                </a:gsLst>
                <a:path path="circle">
                  <a:fillToRect l="50000" t="50000" r="50000" b="50000"/>
                </a:path>
              </a:gradFill>
              <a:ln w="25400">
                <a:noFill/>
              </a:ln>
              <a:effectLst>
                <a:outerShdw blurRad="152400" sx="105000" sy="105000" algn="ctr" rotWithShape="0">
                  <a:srgbClr val="C00000">
                    <a:alpha val="88000"/>
                  </a:srgbClr>
                </a:outerShdw>
              </a:effectLst>
            </c:spPr>
            <c:extLst>
              <c:ext xmlns:c16="http://schemas.microsoft.com/office/drawing/2014/chart" uri="{C3380CC4-5D6E-409C-BE32-E72D297353CC}">
                <c16:uniqueId val="{00000002-C79D-4A84-B02C-0E08A3E9ACE4}"/>
              </c:ext>
            </c:extLst>
          </c:dPt>
          <c:dPt>
            <c:idx val="3"/>
            <c:invertIfNegative val="0"/>
            <c:bubble3D val="1"/>
            <c:spPr>
              <a:gradFill>
                <a:gsLst>
                  <a:gs pos="0">
                    <a:srgbClr val="DD115E"/>
                  </a:gs>
                  <a:gs pos="100000">
                    <a:srgbClr val="7417BD"/>
                  </a:gs>
                </a:gsLst>
                <a:path path="circle">
                  <a:fillToRect l="50000" t="50000" r="50000" b="50000"/>
                </a:path>
              </a:gradFill>
              <a:ln w="25400">
                <a:noFill/>
              </a:ln>
              <a:effectLst>
                <a:outerShdw blurRad="152400" sx="105000" sy="105000" algn="ctr" rotWithShape="0">
                  <a:srgbClr val="DD115E">
                    <a:alpha val="88000"/>
                  </a:srgbClr>
                </a:outerShdw>
              </a:effectLst>
            </c:spPr>
            <c:extLst>
              <c:ext xmlns:c16="http://schemas.microsoft.com/office/drawing/2014/chart" uri="{C3380CC4-5D6E-409C-BE32-E72D297353CC}">
                <c16:uniqueId val="{00000003-C79D-4A84-B02C-0E08A3E9ACE4}"/>
              </c:ext>
            </c:extLst>
          </c:dPt>
          <c:dLbls>
            <c:delete val="1"/>
          </c:dLbls>
          <c:xVal>
            <c:numRef>
              <c:f>pivot!$G$6:$G$11</c:f>
              <c:numCache>
                <c:formatCode>General</c:formatCode>
                <c:ptCount val="6"/>
                <c:pt idx="0">
                  <c:v>1</c:v>
                </c:pt>
                <c:pt idx="1">
                  <c:v>7</c:v>
                </c:pt>
                <c:pt idx="2">
                  <c:v>4</c:v>
                </c:pt>
                <c:pt idx="3">
                  <c:v>2</c:v>
                </c:pt>
                <c:pt idx="4">
                  <c:v>6</c:v>
                </c:pt>
                <c:pt idx="5">
                  <c:v>5</c:v>
                </c:pt>
              </c:numCache>
            </c:numRef>
          </c:xVal>
          <c:yVal>
            <c:numRef>
              <c:f>pivot!$H$6:$H$11</c:f>
              <c:numCache>
                <c:formatCode>General</c:formatCode>
                <c:ptCount val="6"/>
                <c:pt idx="0">
                  <c:v>3</c:v>
                </c:pt>
                <c:pt idx="1">
                  <c:v>2</c:v>
                </c:pt>
                <c:pt idx="2">
                  <c:v>1</c:v>
                </c:pt>
                <c:pt idx="3">
                  <c:v>8</c:v>
                </c:pt>
                <c:pt idx="4">
                  <c:v>6</c:v>
                </c:pt>
                <c:pt idx="5">
                  <c:v>9</c:v>
                </c:pt>
              </c:numCache>
            </c:numRef>
          </c:yVal>
          <c:bubbleSize>
            <c:numRef>
              <c:f>pivot!$J$6:$J$11</c:f>
              <c:numCache>
                <c:formatCode>General</c:formatCode>
                <c:ptCount val="6"/>
                <c:pt idx="1">
                  <c:v>0</c:v>
                </c:pt>
                <c:pt idx="2">
                  <c:v>3056513.3599999994</c:v>
                </c:pt>
                <c:pt idx="3" formatCode="_ * #,##0.0_ ;_ * \-#,##0.0_ ;_ * &quot;-&quot;??_ ;_ @_ ">
                  <c:v>0</c:v>
                </c:pt>
                <c:pt idx="4">
                  <c:v>0</c:v>
                </c:pt>
                <c:pt idx="5">
                  <c:v>0</c:v>
                </c:pt>
              </c:numCache>
            </c:numRef>
          </c:bubbleSize>
          <c:bubble3D val="1"/>
          <c:extLst>
            <c:ext xmlns:c16="http://schemas.microsoft.com/office/drawing/2014/chart" uri="{C3380CC4-5D6E-409C-BE32-E72D297353CC}">
              <c16:uniqueId val="{00000002-95EE-4F0B-809E-3835F6589B91}"/>
            </c:ext>
          </c:extLst>
        </c:ser>
        <c:dLbls>
          <c:dLblPos val="ctr"/>
          <c:showLegendKey val="0"/>
          <c:showVal val="1"/>
          <c:showCatName val="0"/>
          <c:showSerName val="0"/>
          <c:showPercent val="0"/>
          <c:showBubbleSize val="0"/>
        </c:dLbls>
        <c:bubbleScale val="60"/>
        <c:showNegBubbles val="0"/>
        <c:axId val="247915247"/>
        <c:axId val="247900847"/>
      </c:bubbleChart>
      <c:valAx>
        <c:axId val="247915247"/>
        <c:scaling>
          <c:orientation val="minMax"/>
          <c:max val="10"/>
          <c:min val="0"/>
        </c:scaling>
        <c:delete val="1"/>
        <c:axPos val="b"/>
        <c:numFmt formatCode="General" sourceLinked="1"/>
        <c:majorTickMark val="none"/>
        <c:minorTickMark val="none"/>
        <c:tickLblPos val="nextTo"/>
        <c:crossAx val="247900847"/>
        <c:crosses val="autoZero"/>
        <c:crossBetween val="midCat"/>
      </c:valAx>
      <c:valAx>
        <c:axId val="247900847"/>
        <c:scaling>
          <c:orientation val="minMax"/>
          <c:max val="11.5"/>
          <c:min val="-1"/>
        </c:scaling>
        <c:delete val="1"/>
        <c:axPos val="l"/>
        <c:numFmt formatCode="General" sourceLinked="1"/>
        <c:majorTickMark val="none"/>
        <c:minorTickMark val="none"/>
        <c:tickLblPos val="nextTo"/>
        <c:crossAx val="24791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[Chocolate Dashboard.xlsx]pivot!PivotTable13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pivot!$C$54</c:f>
              <c:strCache>
                <c:ptCount val="1"/>
                <c:pt idx="0">
                  <c:v>Total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pivot!$B$55:$B$59</c:f>
              <c:strCache>
                <c:ptCount val="4"/>
                <c:pt idx="0">
                  <c:v>Creamy</c:v>
                </c:pt>
                <c:pt idx="1">
                  <c:v>Delish</c:v>
                </c:pt>
                <c:pt idx="2">
                  <c:v>Jucies</c:v>
                </c:pt>
                <c:pt idx="3">
                  <c:v>Yummies</c:v>
                </c:pt>
              </c:strCache>
            </c:strRef>
          </c:cat>
          <c:val>
            <c:numRef>
              <c:f>pivot!$C$55:$C$59</c:f>
              <c:numCache>
                <c:formatCode>\$#,##0.0,,"m"</c:formatCode>
                <c:ptCount val="4"/>
                <c:pt idx="0">
                  <c:v>3531175.426</c:v>
                </c:pt>
                <c:pt idx="1">
                  <c:v>4942079.6359999999</c:v>
                </c:pt>
                <c:pt idx="2">
                  <c:v>4042834.2379999999</c:v>
                </c:pt>
                <c:pt idx="3">
                  <c:v>4998380.540000001</c:v>
                </c:pt>
              </c:numCache>
            </c:numRef>
          </c:val>
          <c:extLst>
            <c:ext xmlns:c16="http://schemas.microsoft.com/office/drawing/2014/chart" uri="{C3380CC4-5D6E-409C-BE32-E72D297353CC}">
              <c16:uniqueId val="{00000000-A990-4E2E-B4D4-1548C2EEEC6E}"/>
            </c:ext>
          </c:extLst>
        </c:ser>
        <c:ser>
          <c:idx val="1"/>
          <c:order val="1"/>
          <c:tx>
            <c:strRef>
              <c:f>pivot!$D$54</c:f>
              <c:strCache>
                <c:ptCount val="1"/>
                <c:pt idx="0">
                  <c:v>Total 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pivot!$B$55:$B$59</c:f>
              <c:strCache>
                <c:ptCount val="4"/>
                <c:pt idx="0">
                  <c:v>Creamy</c:v>
                </c:pt>
                <c:pt idx="1">
                  <c:v>Delish</c:v>
                </c:pt>
                <c:pt idx="2">
                  <c:v>Jucies</c:v>
                </c:pt>
                <c:pt idx="3">
                  <c:v>Yummies</c:v>
                </c:pt>
              </c:strCache>
            </c:strRef>
          </c:cat>
          <c:val>
            <c:numRef>
              <c:f>pivot!$D$55:$D$59</c:f>
              <c:numCache>
                <c:formatCode>\$#,##0.0,,"m"</c:formatCode>
                <c:ptCount val="4"/>
                <c:pt idx="0">
                  <c:v>812352.57400000014</c:v>
                </c:pt>
                <c:pt idx="1">
                  <c:v>1194757.3640000003</c:v>
                </c:pt>
                <c:pt idx="2">
                  <c:v>992433.76200000034</c:v>
                </c:pt>
                <c:pt idx="3">
                  <c:v>1187708.4599999988</c:v>
                </c:pt>
              </c:numCache>
            </c:numRef>
          </c:val>
          <c:extLst>
            <c:ext xmlns:c16="http://schemas.microsoft.com/office/drawing/2014/chart" uri="{C3380CC4-5D6E-409C-BE32-E72D297353CC}">
              <c16:uniqueId val="{00000003-A990-4E2E-B4D4-1548C2EEEC6E}"/>
            </c:ext>
          </c:extLst>
        </c:ser>
        <c:dLbls>
          <c:showLegendKey val="0"/>
          <c:showVal val="1"/>
          <c:showCatName val="0"/>
          <c:showSerName val="0"/>
          <c:showPercent val="0"/>
          <c:showBubbleSize val="0"/>
        </c:dLbls>
        <c:gapWidth val="100"/>
        <c:overlap val="-24"/>
        <c:axId val="198718544"/>
        <c:axId val="198720464"/>
      </c:barChart>
      <c:catAx>
        <c:axId val="198718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20464"/>
        <c:crosses val="autoZero"/>
        <c:auto val="1"/>
        <c:lblAlgn val="ctr"/>
        <c:lblOffset val="100"/>
        <c:noMultiLvlLbl val="0"/>
      </c:catAx>
      <c:valAx>
        <c:axId val="198720464"/>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1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ubbleChart>
        <c:varyColors val="0"/>
        <c:ser>
          <c:idx val="0"/>
          <c:order val="0"/>
          <c:tx>
            <c:strRef>
              <c:f>pivot!$H$5</c:f>
              <c:strCache>
                <c:ptCount val="1"/>
                <c:pt idx="0">
                  <c:v>Y</c:v>
                </c:pt>
              </c:strCache>
            </c:strRef>
          </c:tx>
          <c:spPr>
            <a:gradFill flip="none" rotWithShape="1">
              <a:gsLst>
                <a:gs pos="0">
                  <a:srgbClr val="1D1D3C"/>
                </a:gs>
                <a:gs pos="100000">
                  <a:srgbClr val="7417BD"/>
                </a:gs>
              </a:gsLst>
              <a:path path="circle">
                <a:fillToRect l="50000" t="50000" r="50000" b="50000"/>
              </a:path>
              <a:tileRect/>
            </a:gradFill>
            <a:ln w="25400">
              <a:noFill/>
            </a:ln>
            <a:effectLst>
              <a:outerShdw blurRad="127000" sx="108000" sy="108000" algn="ctr" rotWithShape="0">
                <a:srgbClr val="7417BD">
                  <a:alpha val="80000"/>
                </a:srgbClr>
              </a:outerShdw>
            </a:effectLst>
          </c:spPr>
          <c:invertIfNegative val="0"/>
          <c:dLbls>
            <c:dLbl>
              <c:idx val="0"/>
              <c:layout>
                <c:manualLayout>
                  <c:x val="-6.2507952024751012E-2"/>
                  <c:y val="-1.4459901738815608E-2"/>
                </c:manualLayout>
              </c:layout>
              <c:tx>
                <c:rich>
                  <a:bodyPr/>
                  <a:lstStyle/>
                  <a:p>
                    <a:fld id="{CB8D0BBF-3728-4200-9887-FF80D57ED3C8}" type="CELLRANGE">
                      <a:rPr lang="en-US"/>
                      <a:pPr/>
                      <a:t>[CELLRANGE]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3C5-4AB5-BF5C-D5C3B8A49A1A}"/>
                </c:ext>
              </c:extLst>
            </c:dLbl>
            <c:dLbl>
              <c:idx val="1"/>
              <c:layout>
                <c:manualLayout>
                  <c:x val="-6.5955589351719052E-2"/>
                  <c:y val="-9.8764479199860769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fld id="{BA4B86A0-027A-4D6A-8802-23E344F74D1A}" type="CELLRANGE">
                      <a:rPr lang="en-US" sz="800"/>
                      <a:pPr>
                        <a:defRPr sz="800">
                          <a:solidFill>
                            <a:schemeClr val="bg1">
                              <a:lumMod val="95000"/>
                            </a:schemeClr>
                          </a:solidFill>
                          <a:latin typeface="Arial" panose="020B0604020202020204" pitchFamily="34" charset="0"/>
                          <a:cs typeface="Arial" panose="020B06040202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055687288927211E-2"/>
                      <c:h val="3.2284054104025288E-2"/>
                    </c:manualLayout>
                  </c15:layout>
                  <c15:dlblFieldTable/>
                  <c15:showDataLabelsRange val="1"/>
                </c:ext>
                <c:ext xmlns:c16="http://schemas.microsoft.com/office/drawing/2014/chart" uri="{C3380CC4-5D6E-409C-BE32-E72D297353CC}">
                  <c16:uniqueId val="{00000001-13C5-4AB5-BF5C-D5C3B8A49A1A}"/>
                </c:ext>
              </c:extLst>
            </c:dLbl>
            <c:dLbl>
              <c:idx val="2"/>
              <c:layout>
                <c:manualLayout>
                  <c:x val="-6.4823607056083449E-2"/>
                  <c:y val="-1.2345681412594811E-2"/>
                </c:manualLayout>
              </c:layout>
              <c:tx>
                <c:rich>
                  <a:bodyPr/>
                  <a:lstStyle/>
                  <a:p>
                    <a:fld id="{B16BAD5D-471B-487A-9B11-3AB6284403AA}" type="CELLRANGE">
                      <a:rPr lang="en-US"/>
                      <a:pPr/>
                      <a:t>[CELLRANGE]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3C5-4AB5-BF5C-D5C3B8A49A1A}"/>
                </c:ext>
              </c:extLst>
            </c:dLbl>
            <c:dLbl>
              <c:idx val="3"/>
              <c:layout>
                <c:manualLayout>
                  <c:x val="-6.4220926102157849E-2"/>
                  <c:y val="-1.8021296283625622E-2"/>
                </c:manualLayout>
              </c:layout>
              <c:tx>
                <c:rich>
                  <a:bodyPr/>
                  <a:lstStyle/>
                  <a:p>
                    <a:fld id="{B8F5888E-871A-4E7C-B809-7EFFD8F27C5B}" type="CELLRANGE">
                      <a:rPr lang="en-US"/>
                      <a:pPr/>
                      <a:t>[CELLRANGE]</a:t>
                    </a:fld>
                    <a:r>
                      <a:rPr lang="en-US" baseline="0"/>
                      <a:t> </a:t>
                    </a:r>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3C5-4AB5-BF5C-D5C3B8A49A1A}"/>
                </c:ext>
              </c:extLst>
            </c:dLbl>
            <c:dLbl>
              <c:idx val="4"/>
              <c:layout>
                <c:manualLayout>
                  <c:x val="-6.2462816188336184E-2"/>
                  <c:y val="-1.2238800389405863E-2"/>
                </c:manualLayout>
              </c:layout>
              <c:tx>
                <c:rich>
                  <a:bodyPr/>
                  <a:lstStyle/>
                  <a:p>
                    <a:fld id="{74FD2ACB-77FA-4125-8A50-CFBC9AD05E99}" type="CELLRANGE">
                      <a:rPr lang="en-US"/>
                      <a:pPr/>
                      <a:t>[CELLRANGE]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3C5-4AB5-BF5C-D5C3B8A49A1A}"/>
                </c:ext>
              </c:extLst>
            </c:dLbl>
            <c:dLbl>
              <c:idx val="5"/>
              <c:layout>
                <c:manualLayout>
                  <c:x val="-6.1826769350694567E-2"/>
                  <c:y val="-9.7910403115246906E-3"/>
                </c:manualLayout>
              </c:layout>
              <c:tx>
                <c:rich>
                  <a:bodyPr/>
                  <a:lstStyle/>
                  <a:p>
                    <a:fld id="{0223D3E1-AC58-47F1-99F3-1F6232D2883F}" type="CELLRANGE">
                      <a:rPr lang="en-US"/>
                      <a:pPr/>
                      <a:t>[CELLRANGE]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3C5-4AB5-BF5C-D5C3B8A49A1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pivot!$G$6:$G$11</c:f>
              <c:numCache>
                <c:formatCode>General</c:formatCode>
                <c:ptCount val="6"/>
                <c:pt idx="0">
                  <c:v>1</c:v>
                </c:pt>
                <c:pt idx="1">
                  <c:v>7</c:v>
                </c:pt>
                <c:pt idx="2">
                  <c:v>4</c:v>
                </c:pt>
                <c:pt idx="3">
                  <c:v>2</c:v>
                </c:pt>
                <c:pt idx="4">
                  <c:v>6</c:v>
                </c:pt>
                <c:pt idx="5">
                  <c:v>5</c:v>
                </c:pt>
              </c:numCache>
            </c:numRef>
          </c:xVal>
          <c:yVal>
            <c:numRef>
              <c:f>pivot!$H$6:$H$11</c:f>
              <c:numCache>
                <c:formatCode>General</c:formatCode>
                <c:ptCount val="6"/>
                <c:pt idx="0">
                  <c:v>3</c:v>
                </c:pt>
                <c:pt idx="1">
                  <c:v>2</c:v>
                </c:pt>
                <c:pt idx="2">
                  <c:v>1</c:v>
                </c:pt>
                <c:pt idx="3">
                  <c:v>8</c:v>
                </c:pt>
                <c:pt idx="4">
                  <c:v>6</c:v>
                </c:pt>
                <c:pt idx="5">
                  <c:v>9</c:v>
                </c:pt>
              </c:numCache>
            </c:numRef>
          </c:yVal>
          <c:bubbleSize>
            <c:numRef>
              <c:f>pivot!$I$6:$I$11</c:f>
              <c:numCache>
                <c:formatCode>\$#,##0.0,,"m"</c:formatCode>
                <c:ptCount val="6"/>
                <c:pt idx="0">
                  <c:v>2842575.4760000003</c:v>
                </c:pt>
                <c:pt idx="1">
                  <c:v>2880612.6640000008</c:v>
                </c:pt>
                <c:pt idx="2">
                  <c:v>3056513.3599999994</c:v>
                </c:pt>
                <c:pt idx="3">
                  <c:v>3038765.87</c:v>
                </c:pt>
                <c:pt idx="4">
                  <c:v>2902144.0559999999</c:v>
                </c:pt>
                <c:pt idx="5">
                  <c:v>2793858.4139999999</c:v>
                </c:pt>
              </c:numCache>
            </c:numRef>
          </c:bubbleSize>
          <c:bubble3D val="1"/>
          <c:extLst>
            <c:ext xmlns:c15="http://schemas.microsoft.com/office/drawing/2012/chart" uri="{02D57815-91ED-43cb-92C2-25804820EDAC}">
              <c15:datalabelsRange>
                <c15:f>pivot!$I$6:$I$11</c15:f>
                <c15:dlblRangeCache>
                  <c:ptCount val="6"/>
                  <c:pt idx="0">
                    <c:v>$2.8m</c:v>
                  </c:pt>
                  <c:pt idx="1">
                    <c:v>$2.9m</c:v>
                  </c:pt>
                  <c:pt idx="2">
                    <c:v>$3.1m</c:v>
                  </c:pt>
                  <c:pt idx="3">
                    <c:v>$3.0m</c:v>
                  </c:pt>
                  <c:pt idx="4">
                    <c:v>$2.9m</c:v>
                  </c:pt>
                  <c:pt idx="5">
                    <c:v>$2.8m</c:v>
                  </c:pt>
                </c15:dlblRangeCache>
              </c15:datalabelsRange>
            </c:ext>
            <c:ext xmlns:c16="http://schemas.microsoft.com/office/drawing/2014/chart" uri="{C3380CC4-5D6E-409C-BE32-E72D297353CC}">
              <c16:uniqueId val="{00000006-13C5-4AB5-BF5C-D5C3B8A49A1A}"/>
            </c:ext>
          </c:extLst>
        </c:ser>
        <c:ser>
          <c:idx val="1"/>
          <c:order val="1"/>
          <c:tx>
            <c:v>max</c:v>
          </c:tx>
          <c:spPr>
            <a:gradFill>
              <a:gsLst>
                <a:gs pos="0">
                  <a:srgbClr val="DD115E"/>
                </a:gs>
                <a:gs pos="100000">
                  <a:srgbClr val="7417BD"/>
                </a:gs>
              </a:gsLst>
              <a:path path="circle">
                <a:fillToRect l="50000" t="50000" r="50000" b="50000"/>
              </a:path>
            </a:gradFill>
            <a:ln w="25400">
              <a:noFill/>
            </a:ln>
            <a:effectLst>
              <a:outerShdw blurRad="152400" sx="105000" sy="105000" algn="ctr" rotWithShape="0">
                <a:prstClr val="black">
                  <a:alpha val="88000"/>
                </a:prstClr>
              </a:outerShdw>
            </a:effectLst>
          </c:spPr>
          <c:invertIfNegative val="0"/>
          <c:dPt>
            <c:idx val="2"/>
            <c:invertIfNegative val="0"/>
            <c:bubble3D val="1"/>
            <c:spPr>
              <a:gradFill>
                <a:gsLst>
                  <a:gs pos="0">
                    <a:srgbClr val="DD115E"/>
                  </a:gs>
                  <a:gs pos="100000">
                    <a:srgbClr val="7417BD"/>
                  </a:gs>
                </a:gsLst>
                <a:path path="circle">
                  <a:fillToRect l="50000" t="50000" r="50000" b="50000"/>
                </a:path>
              </a:gradFill>
              <a:ln w="25400">
                <a:noFill/>
              </a:ln>
              <a:effectLst>
                <a:outerShdw blurRad="152400" sx="105000" sy="105000" algn="ctr" rotWithShape="0">
                  <a:srgbClr val="C00000">
                    <a:alpha val="88000"/>
                  </a:srgbClr>
                </a:outerShdw>
              </a:effectLst>
            </c:spPr>
            <c:extLst>
              <c:ext xmlns:c16="http://schemas.microsoft.com/office/drawing/2014/chart" uri="{C3380CC4-5D6E-409C-BE32-E72D297353CC}">
                <c16:uniqueId val="{00000008-13C5-4AB5-BF5C-D5C3B8A49A1A}"/>
              </c:ext>
            </c:extLst>
          </c:dPt>
          <c:dPt>
            <c:idx val="3"/>
            <c:invertIfNegative val="0"/>
            <c:bubble3D val="1"/>
            <c:spPr>
              <a:gradFill>
                <a:gsLst>
                  <a:gs pos="0">
                    <a:srgbClr val="DD115E"/>
                  </a:gs>
                  <a:gs pos="100000">
                    <a:srgbClr val="7417BD"/>
                  </a:gs>
                </a:gsLst>
                <a:path path="circle">
                  <a:fillToRect l="50000" t="50000" r="50000" b="50000"/>
                </a:path>
              </a:gradFill>
              <a:ln w="25400">
                <a:noFill/>
              </a:ln>
              <a:effectLst>
                <a:outerShdw blurRad="152400" sx="105000" sy="105000" algn="ctr" rotWithShape="0">
                  <a:srgbClr val="DD115E">
                    <a:alpha val="88000"/>
                  </a:srgbClr>
                </a:outerShdw>
              </a:effectLst>
            </c:spPr>
            <c:extLst>
              <c:ext xmlns:c16="http://schemas.microsoft.com/office/drawing/2014/chart" uri="{C3380CC4-5D6E-409C-BE32-E72D297353CC}">
                <c16:uniqueId val="{0000000A-13C5-4AB5-BF5C-D5C3B8A49A1A}"/>
              </c:ext>
            </c:extLst>
          </c:dPt>
          <c:dLbls>
            <c:delete val="1"/>
          </c:dLbls>
          <c:xVal>
            <c:numRef>
              <c:f>pivot!$G$6:$G$11</c:f>
              <c:numCache>
                <c:formatCode>General</c:formatCode>
                <c:ptCount val="6"/>
                <c:pt idx="0">
                  <c:v>1</c:v>
                </c:pt>
                <c:pt idx="1">
                  <c:v>7</c:v>
                </c:pt>
                <c:pt idx="2">
                  <c:v>4</c:v>
                </c:pt>
                <c:pt idx="3">
                  <c:v>2</c:v>
                </c:pt>
                <c:pt idx="4">
                  <c:v>6</c:v>
                </c:pt>
                <c:pt idx="5">
                  <c:v>5</c:v>
                </c:pt>
              </c:numCache>
            </c:numRef>
          </c:xVal>
          <c:yVal>
            <c:numRef>
              <c:f>pivot!$H$6:$H$11</c:f>
              <c:numCache>
                <c:formatCode>General</c:formatCode>
                <c:ptCount val="6"/>
                <c:pt idx="0">
                  <c:v>3</c:v>
                </c:pt>
                <c:pt idx="1">
                  <c:v>2</c:v>
                </c:pt>
                <c:pt idx="2">
                  <c:v>1</c:v>
                </c:pt>
                <c:pt idx="3">
                  <c:v>8</c:v>
                </c:pt>
                <c:pt idx="4">
                  <c:v>6</c:v>
                </c:pt>
                <c:pt idx="5">
                  <c:v>9</c:v>
                </c:pt>
              </c:numCache>
            </c:numRef>
          </c:yVal>
          <c:bubbleSize>
            <c:numRef>
              <c:f>pivot!$J$6:$J$11</c:f>
              <c:numCache>
                <c:formatCode>General</c:formatCode>
                <c:ptCount val="6"/>
                <c:pt idx="1">
                  <c:v>0</c:v>
                </c:pt>
                <c:pt idx="2">
                  <c:v>3056513.3599999994</c:v>
                </c:pt>
                <c:pt idx="3" formatCode="_ * #,##0.0_ ;_ * \-#,##0.0_ ;_ * &quot;-&quot;??_ ;_ @_ ">
                  <c:v>0</c:v>
                </c:pt>
                <c:pt idx="4">
                  <c:v>0</c:v>
                </c:pt>
                <c:pt idx="5">
                  <c:v>0</c:v>
                </c:pt>
              </c:numCache>
            </c:numRef>
          </c:bubbleSize>
          <c:bubble3D val="1"/>
          <c:extLst>
            <c:ext xmlns:c16="http://schemas.microsoft.com/office/drawing/2014/chart" uri="{C3380CC4-5D6E-409C-BE32-E72D297353CC}">
              <c16:uniqueId val="{0000000B-13C5-4AB5-BF5C-D5C3B8A49A1A}"/>
            </c:ext>
          </c:extLst>
        </c:ser>
        <c:dLbls>
          <c:dLblPos val="ctr"/>
          <c:showLegendKey val="0"/>
          <c:showVal val="1"/>
          <c:showCatName val="0"/>
          <c:showSerName val="0"/>
          <c:showPercent val="0"/>
          <c:showBubbleSize val="0"/>
        </c:dLbls>
        <c:bubbleScale val="45"/>
        <c:showNegBubbles val="0"/>
        <c:axId val="247915247"/>
        <c:axId val="247900847"/>
      </c:bubbleChart>
      <c:valAx>
        <c:axId val="247915247"/>
        <c:scaling>
          <c:orientation val="minMax"/>
          <c:max val="10"/>
          <c:min val="0"/>
        </c:scaling>
        <c:delete val="1"/>
        <c:axPos val="b"/>
        <c:numFmt formatCode="General" sourceLinked="1"/>
        <c:majorTickMark val="none"/>
        <c:minorTickMark val="none"/>
        <c:tickLblPos val="nextTo"/>
        <c:crossAx val="247900847"/>
        <c:crosses val="autoZero"/>
        <c:crossBetween val="midCat"/>
      </c:valAx>
      <c:valAx>
        <c:axId val="247900847"/>
        <c:scaling>
          <c:orientation val="minMax"/>
          <c:max val="11.5"/>
          <c:min val="-1"/>
        </c:scaling>
        <c:delete val="1"/>
        <c:axPos val="l"/>
        <c:numFmt formatCode="General" sourceLinked="1"/>
        <c:majorTickMark val="none"/>
        <c:minorTickMark val="none"/>
        <c:tickLblPos val="nextTo"/>
        <c:crossAx val="24791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34772347281568"/>
          <c:y val="0.12776964737969995"/>
          <c:w val="0.49705700288407551"/>
          <c:h val="0.91217567630858709"/>
        </c:manualLayout>
      </c:layout>
      <c:doughnutChart>
        <c:varyColors val="1"/>
        <c:ser>
          <c:idx val="0"/>
          <c:order val="0"/>
          <c:spPr>
            <a:gradFill>
              <a:gsLst>
                <a:gs pos="59000">
                  <a:srgbClr val="9947F7"/>
                </a:gs>
                <a:gs pos="0">
                  <a:srgbClr val="DC25FA"/>
                </a:gs>
              </a:gsLst>
              <a:lin ang="5400000" scaled="1"/>
            </a:gradFill>
            <a:ln w="98425">
              <a:solidFill>
                <a:schemeClr val="tx1"/>
              </a:solidFill>
            </a:ln>
          </c:spPr>
          <c:dPt>
            <c:idx val="0"/>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1-488E-4818-9419-D94D3CB5B09C}"/>
              </c:ext>
            </c:extLst>
          </c:dPt>
          <c:dPt>
            <c:idx val="1"/>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3-488E-4818-9419-D94D3CB5B09C}"/>
              </c:ext>
            </c:extLst>
          </c:dPt>
          <c:dPt>
            <c:idx val="2"/>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5-488E-4818-9419-D94D3CB5B09C}"/>
              </c:ext>
            </c:extLst>
          </c:dPt>
          <c:dPt>
            <c:idx val="3"/>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7-488E-4818-9419-D94D3CB5B09C}"/>
              </c:ext>
            </c:extLst>
          </c:dPt>
          <c:dPt>
            <c:idx val="4"/>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9-488E-4818-9419-D94D3CB5B09C}"/>
              </c:ext>
            </c:extLst>
          </c:dPt>
          <c:dPt>
            <c:idx val="5"/>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B-488E-4818-9419-D94D3CB5B09C}"/>
              </c:ext>
            </c:extLst>
          </c:dPt>
          <c:dPt>
            <c:idx val="6"/>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D-488E-4818-9419-D94D3CB5B09C}"/>
              </c:ext>
            </c:extLst>
          </c:dPt>
          <c:dPt>
            <c:idx val="7"/>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0F-488E-4818-9419-D94D3CB5B09C}"/>
              </c:ext>
            </c:extLst>
          </c:dPt>
          <c:dPt>
            <c:idx val="8"/>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1-488E-4818-9419-D94D3CB5B09C}"/>
              </c:ext>
            </c:extLst>
          </c:dPt>
          <c:dPt>
            <c:idx val="9"/>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3-488E-4818-9419-D94D3CB5B09C}"/>
              </c:ext>
            </c:extLst>
          </c:dPt>
          <c:dPt>
            <c:idx val="10"/>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5-488E-4818-9419-D94D3CB5B09C}"/>
              </c:ext>
            </c:extLst>
          </c:dPt>
          <c:dPt>
            <c:idx val="11"/>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7-488E-4818-9419-D94D3CB5B09C}"/>
              </c:ext>
            </c:extLst>
          </c:dPt>
          <c:dPt>
            <c:idx val="12"/>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9-488E-4818-9419-D94D3CB5B09C}"/>
              </c:ext>
            </c:extLst>
          </c:dPt>
          <c:dPt>
            <c:idx val="13"/>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B-488E-4818-9419-D94D3CB5B09C}"/>
              </c:ext>
            </c:extLst>
          </c:dPt>
          <c:dPt>
            <c:idx val="14"/>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D-488E-4818-9419-D94D3CB5B09C}"/>
              </c:ext>
            </c:extLst>
          </c:dPt>
          <c:dPt>
            <c:idx val="15"/>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1F-488E-4818-9419-D94D3CB5B09C}"/>
              </c:ext>
            </c:extLst>
          </c:dPt>
          <c:dPt>
            <c:idx val="16"/>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1-488E-4818-9419-D94D3CB5B09C}"/>
              </c:ext>
            </c:extLst>
          </c:dPt>
          <c:dPt>
            <c:idx val="17"/>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3-488E-4818-9419-D94D3CB5B09C}"/>
              </c:ext>
            </c:extLst>
          </c:dPt>
          <c:dPt>
            <c:idx val="18"/>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5-488E-4818-9419-D94D3CB5B09C}"/>
              </c:ext>
            </c:extLst>
          </c:dPt>
          <c:dPt>
            <c:idx val="19"/>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7-488E-4818-9419-D94D3CB5B09C}"/>
              </c:ext>
            </c:extLst>
          </c:dPt>
          <c:dPt>
            <c:idx val="20"/>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9-488E-4818-9419-D94D3CB5B09C}"/>
              </c:ext>
            </c:extLst>
          </c:dPt>
          <c:dPt>
            <c:idx val="21"/>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B-488E-4818-9419-D94D3CB5B09C}"/>
              </c:ext>
            </c:extLst>
          </c:dPt>
          <c:dPt>
            <c:idx val="22"/>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D-488E-4818-9419-D94D3CB5B09C}"/>
              </c:ext>
            </c:extLst>
          </c:dPt>
          <c:dPt>
            <c:idx val="23"/>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2F-488E-4818-9419-D94D3CB5B09C}"/>
              </c:ext>
            </c:extLst>
          </c:dPt>
          <c:dPt>
            <c:idx val="24"/>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1-488E-4818-9419-D94D3CB5B09C}"/>
              </c:ext>
            </c:extLst>
          </c:dPt>
          <c:dPt>
            <c:idx val="25"/>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3-488E-4818-9419-D94D3CB5B09C}"/>
              </c:ext>
            </c:extLst>
          </c:dPt>
          <c:dPt>
            <c:idx val="26"/>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5-488E-4818-9419-D94D3CB5B09C}"/>
              </c:ext>
            </c:extLst>
          </c:dPt>
          <c:dPt>
            <c:idx val="27"/>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7-488E-4818-9419-D94D3CB5B09C}"/>
              </c:ext>
            </c:extLst>
          </c:dPt>
          <c:dPt>
            <c:idx val="28"/>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9-488E-4818-9419-D94D3CB5B09C}"/>
              </c:ext>
            </c:extLst>
          </c:dPt>
          <c:dPt>
            <c:idx val="29"/>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B-488E-4818-9419-D94D3CB5B09C}"/>
              </c:ext>
            </c:extLst>
          </c:dPt>
          <c:dPt>
            <c:idx val="30"/>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D-488E-4818-9419-D94D3CB5B09C}"/>
              </c:ext>
            </c:extLst>
          </c:dPt>
          <c:dPt>
            <c:idx val="31"/>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3F-488E-4818-9419-D94D3CB5B09C}"/>
              </c:ext>
            </c:extLst>
          </c:dPt>
          <c:dPt>
            <c:idx val="32"/>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1-488E-4818-9419-D94D3CB5B09C}"/>
              </c:ext>
            </c:extLst>
          </c:dPt>
          <c:dPt>
            <c:idx val="33"/>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3-488E-4818-9419-D94D3CB5B09C}"/>
              </c:ext>
            </c:extLst>
          </c:dPt>
          <c:dPt>
            <c:idx val="34"/>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5-488E-4818-9419-D94D3CB5B09C}"/>
              </c:ext>
            </c:extLst>
          </c:dPt>
          <c:dPt>
            <c:idx val="35"/>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7-488E-4818-9419-D94D3CB5B09C}"/>
              </c:ext>
            </c:extLst>
          </c:dPt>
          <c:dPt>
            <c:idx val="36"/>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9-488E-4818-9419-D94D3CB5B09C}"/>
              </c:ext>
            </c:extLst>
          </c:dPt>
          <c:dPt>
            <c:idx val="37"/>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B-488E-4818-9419-D94D3CB5B09C}"/>
              </c:ext>
            </c:extLst>
          </c:dPt>
          <c:dPt>
            <c:idx val="38"/>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D-488E-4818-9419-D94D3CB5B09C}"/>
              </c:ext>
            </c:extLst>
          </c:dPt>
          <c:dPt>
            <c:idx val="39"/>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4F-488E-4818-9419-D94D3CB5B09C}"/>
              </c:ext>
            </c:extLst>
          </c:dPt>
          <c:dPt>
            <c:idx val="40"/>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1-488E-4818-9419-D94D3CB5B09C}"/>
              </c:ext>
            </c:extLst>
          </c:dPt>
          <c:dPt>
            <c:idx val="41"/>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3-488E-4818-9419-D94D3CB5B09C}"/>
              </c:ext>
            </c:extLst>
          </c:dPt>
          <c:dPt>
            <c:idx val="42"/>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5-488E-4818-9419-D94D3CB5B09C}"/>
              </c:ext>
            </c:extLst>
          </c:dPt>
          <c:dPt>
            <c:idx val="43"/>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7-488E-4818-9419-D94D3CB5B09C}"/>
              </c:ext>
            </c:extLst>
          </c:dPt>
          <c:dPt>
            <c:idx val="44"/>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9-488E-4818-9419-D94D3CB5B09C}"/>
              </c:ext>
            </c:extLst>
          </c:dPt>
          <c:dPt>
            <c:idx val="45"/>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B-488E-4818-9419-D94D3CB5B09C}"/>
              </c:ext>
            </c:extLst>
          </c:dPt>
          <c:dPt>
            <c:idx val="46"/>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D-488E-4818-9419-D94D3CB5B09C}"/>
              </c:ext>
            </c:extLst>
          </c:dPt>
          <c:dPt>
            <c:idx val="47"/>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5F-488E-4818-9419-D94D3CB5B09C}"/>
              </c:ext>
            </c:extLst>
          </c:dPt>
          <c:dPt>
            <c:idx val="48"/>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1-488E-4818-9419-D94D3CB5B09C}"/>
              </c:ext>
            </c:extLst>
          </c:dPt>
          <c:dPt>
            <c:idx val="49"/>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3-488E-4818-9419-D94D3CB5B09C}"/>
              </c:ext>
            </c:extLst>
          </c:dPt>
          <c:dPt>
            <c:idx val="50"/>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5-488E-4818-9419-D94D3CB5B09C}"/>
              </c:ext>
            </c:extLst>
          </c:dPt>
          <c:dPt>
            <c:idx val="51"/>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7-488E-4818-9419-D94D3CB5B09C}"/>
              </c:ext>
            </c:extLst>
          </c:dPt>
          <c:dPt>
            <c:idx val="52"/>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9-488E-4818-9419-D94D3CB5B09C}"/>
              </c:ext>
            </c:extLst>
          </c:dPt>
          <c:dPt>
            <c:idx val="53"/>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B-488E-4818-9419-D94D3CB5B09C}"/>
              </c:ext>
            </c:extLst>
          </c:dPt>
          <c:dPt>
            <c:idx val="54"/>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D-488E-4818-9419-D94D3CB5B09C}"/>
              </c:ext>
            </c:extLst>
          </c:dPt>
          <c:dPt>
            <c:idx val="55"/>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6F-488E-4818-9419-D94D3CB5B09C}"/>
              </c:ext>
            </c:extLst>
          </c:dPt>
          <c:dPt>
            <c:idx val="56"/>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71-488E-4818-9419-D94D3CB5B09C}"/>
              </c:ext>
            </c:extLst>
          </c:dPt>
          <c:dPt>
            <c:idx val="57"/>
            <c:bubble3D val="0"/>
            <c:spPr>
              <a:gradFill>
                <a:gsLst>
                  <a:gs pos="59000">
                    <a:srgbClr val="9947F7"/>
                  </a:gs>
                  <a:gs pos="0">
                    <a:srgbClr val="DC25FA"/>
                  </a:gs>
                </a:gsLst>
                <a:lin ang="5400000" scaled="1"/>
              </a:gradFill>
              <a:ln w="98425">
                <a:solidFill>
                  <a:schemeClr val="tx1"/>
                </a:solidFill>
              </a:ln>
              <a:effectLst/>
            </c:spPr>
            <c:extLst>
              <c:ext xmlns:c16="http://schemas.microsoft.com/office/drawing/2014/chart" uri="{C3380CC4-5D6E-409C-BE32-E72D297353CC}">
                <c16:uniqueId val="{00000073-488E-4818-9419-D94D3CB5B09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88E-4818-9419-D94D3CB5B09C}"/>
            </c:ext>
          </c:extLst>
        </c:ser>
        <c:dLbls>
          <c:showLegendKey val="0"/>
          <c:showVal val="0"/>
          <c:showCatName val="0"/>
          <c:showSerName val="0"/>
          <c:showPercent val="0"/>
          <c:showBubbleSize val="0"/>
          <c:showLeaderLines val="1"/>
        </c:dLbls>
        <c:firstSliceAng val="0"/>
        <c:holeSize val="75"/>
      </c:doughnutChart>
      <c:doughnutChart>
        <c:varyColors val="1"/>
        <c:ser>
          <c:idx val="1"/>
          <c:order val="1"/>
          <c:spPr>
            <a:solidFill>
              <a:srgbClr val="9947F7">
                <a:alpha val="0"/>
              </a:srgbClr>
            </a:solidFill>
            <a:ln w="44450">
              <a:noFill/>
            </a:ln>
          </c:spPr>
          <c:dPt>
            <c:idx val="0"/>
            <c:bubble3D val="0"/>
            <c:spPr>
              <a:noFill/>
              <a:ln w="44450">
                <a:noFill/>
              </a:ln>
              <a:effectLst/>
            </c:spPr>
            <c:extLst>
              <c:ext xmlns:c16="http://schemas.microsoft.com/office/drawing/2014/chart" uri="{C3380CC4-5D6E-409C-BE32-E72D297353CC}">
                <c16:uniqueId val="{00000076-488E-4818-9419-D94D3CB5B09C}"/>
              </c:ext>
            </c:extLst>
          </c:dPt>
          <c:dPt>
            <c:idx val="1"/>
            <c:bubble3D val="0"/>
            <c:spPr>
              <a:solidFill>
                <a:srgbClr val="9947F7">
                  <a:alpha val="0"/>
                </a:srgbClr>
              </a:solidFill>
              <a:ln w="44450">
                <a:noFill/>
              </a:ln>
              <a:effectLst>
                <a:glow>
                  <a:schemeClr val="tx1">
                    <a:alpha val="39000"/>
                  </a:schemeClr>
                </a:glow>
                <a:softEdge rad="76200"/>
              </a:effectLst>
            </c:spPr>
            <c:extLst>
              <c:ext xmlns:c16="http://schemas.microsoft.com/office/drawing/2014/chart" uri="{C3380CC4-5D6E-409C-BE32-E72D297353CC}">
                <c16:uniqueId val="{00000078-488E-4818-9419-D94D3CB5B09C}"/>
              </c:ext>
            </c:extLst>
          </c:dPt>
          <c:val>
            <c:numRef>
              <c:f>pivot!$C$8:$C$9</c:f>
              <c:numCache>
                <c:formatCode>0.00%</c:formatCode>
                <c:ptCount val="2"/>
                <c:pt idx="0">
                  <c:v>0.15951715578734299</c:v>
                </c:pt>
                <c:pt idx="1">
                  <c:v>1</c:v>
                </c:pt>
              </c:numCache>
            </c:numRef>
          </c:val>
          <c:extLst>
            <c:ext xmlns:c16="http://schemas.microsoft.com/office/drawing/2014/chart" uri="{C3380CC4-5D6E-409C-BE32-E72D297353CC}">
              <c16:uniqueId val="{00000079-488E-4818-9419-D94D3CB5B09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[Chocolate Dashboard.xlsx]pivot!PivotTable13</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95000">
                <a:srgbClr val="FFC000"/>
              </a:gs>
              <a:gs pos="0">
                <a:srgbClr val="FF000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100000">
                <a:srgbClr val="DC25FA"/>
              </a:gs>
              <a:gs pos="44000">
                <a:srgbClr val="9947F7"/>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8572241722797"/>
          <c:y val="0.18321147356580428"/>
          <c:w val="0.62057890354067191"/>
          <c:h val="0.56096831646044243"/>
        </c:manualLayout>
      </c:layout>
      <c:barChart>
        <c:barDir val="col"/>
        <c:grouping val="clustered"/>
        <c:varyColors val="0"/>
        <c:ser>
          <c:idx val="0"/>
          <c:order val="0"/>
          <c:tx>
            <c:strRef>
              <c:f>pivot!$C$54</c:f>
              <c:strCache>
                <c:ptCount val="1"/>
                <c:pt idx="0">
                  <c:v>Total profit</c:v>
                </c:pt>
              </c:strCache>
            </c:strRef>
          </c:tx>
          <c:spPr>
            <a:gradFill rotWithShape="1">
              <a:gsLst>
                <a:gs pos="95000">
                  <a:srgbClr val="FFC000"/>
                </a:gs>
                <a:gs pos="0">
                  <a:srgbClr val="FF0000"/>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pivot!$B$55:$B$59</c:f>
              <c:strCache>
                <c:ptCount val="4"/>
                <c:pt idx="0">
                  <c:v>Creamy</c:v>
                </c:pt>
                <c:pt idx="1">
                  <c:v>Delish</c:v>
                </c:pt>
                <c:pt idx="2">
                  <c:v>Jucies</c:v>
                </c:pt>
                <c:pt idx="3">
                  <c:v>Yummies</c:v>
                </c:pt>
              </c:strCache>
            </c:strRef>
          </c:cat>
          <c:val>
            <c:numRef>
              <c:f>pivot!$C$55:$C$59</c:f>
              <c:numCache>
                <c:formatCode>\$#,##0.0,,"m"</c:formatCode>
                <c:ptCount val="4"/>
                <c:pt idx="0">
                  <c:v>3531175.426</c:v>
                </c:pt>
                <c:pt idx="1">
                  <c:v>4942079.6359999999</c:v>
                </c:pt>
                <c:pt idx="2">
                  <c:v>4042834.2379999999</c:v>
                </c:pt>
                <c:pt idx="3">
                  <c:v>4998380.540000001</c:v>
                </c:pt>
              </c:numCache>
            </c:numRef>
          </c:val>
          <c:extLst>
            <c:ext xmlns:c16="http://schemas.microsoft.com/office/drawing/2014/chart" uri="{C3380CC4-5D6E-409C-BE32-E72D297353CC}">
              <c16:uniqueId val="{00000000-2175-4963-B660-A8D4443CF1BB}"/>
            </c:ext>
          </c:extLst>
        </c:ser>
        <c:ser>
          <c:idx val="1"/>
          <c:order val="1"/>
          <c:tx>
            <c:strRef>
              <c:f>pivot!$D$54</c:f>
              <c:strCache>
                <c:ptCount val="1"/>
                <c:pt idx="0">
                  <c:v>Total cost</c:v>
                </c:pt>
              </c:strCache>
            </c:strRef>
          </c:tx>
          <c:spPr>
            <a:gradFill rotWithShape="1">
              <a:gsLst>
                <a:gs pos="100000">
                  <a:srgbClr val="DC25FA"/>
                </a:gs>
                <a:gs pos="44000">
                  <a:srgbClr val="9947F7"/>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pivot!$B$55:$B$59</c:f>
              <c:strCache>
                <c:ptCount val="4"/>
                <c:pt idx="0">
                  <c:v>Creamy</c:v>
                </c:pt>
                <c:pt idx="1">
                  <c:v>Delish</c:v>
                </c:pt>
                <c:pt idx="2">
                  <c:v>Jucies</c:v>
                </c:pt>
                <c:pt idx="3">
                  <c:v>Yummies</c:v>
                </c:pt>
              </c:strCache>
            </c:strRef>
          </c:cat>
          <c:val>
            <c:numRef>
              <c:f>pivot!$D$55:$D$59</c:f>
              <c:numCache>
                <c:formatCode>\$#,##0.0,,"m"</c:formatCode>
                <c:ptCount val="4"/>
                <c:pt idx="0">
                  <c:v>812352.57400000014</c:v>
                </c:pt>
                <c:pt idx="1">
                  <c:v>1194757.3640000003</c:v>
                </c:pt>
                <c:pt idx="2">
                  <c:v>992433.76200000034</c:v>
                </c:pt>
                <c:pt idx="3">
                  <c:v>1187708.4599999988</c:v>
                </c:pt>
              </c:numCache>
            </c:numRef>
          </c:val>
          <c:extLst>
            <c:ext xmlns:c16="http://schemas.microsoft.com/office/drawing/2014/chart" uri="{C3380CC4-5D6E-409C-BE32-E72D297353CC}">
              <c16:uniqueId val="{00000001-2175-4963-B660-A8D4443CF1BB}"/>
            </c:ext>
          </c:extLst>
        </c:ser>
        <c:dLbls>
          <c:showLegendKey val="0"/>
          <c:showVal val="1"/>
          <c:showCatName val="0"/>
          <c:showSerName val="0"/>
          <c:showPercent val="0"/>
          <c:showBubbleSize val="0"/>
        </c:dLbls>
        <c:gapWidth val="100"/>
        <c:overlap val="-24"/>
        <c:axId val="198718544"/>
        <c:axId val="198720464"/>
      </c:barChart>
      <c:catAx>
        <c:axId val="198718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98720464"/>
        <c:crosses val="autoZero"/>
        <c:auto val="1"/>
        <c:lblAlgn val="ctr"/>
        <c:lblOffset val="100"/>
        <c:noMultiLvlLbl val="0"/>
      </c:catAx>
      <c:valAx>
        <c:axId val="198720464"/>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9871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18" Type="http://schemas.openxmlformats.org/officeDocument/2006/relationships/image" Target="../media/image13.svg"/><Relationship Id="rId3" Type="http://schemas.openxmlformats.org/officeDocument/2006/relationships/hyperlink" Target="#Sales!A1"/><Relationship Id="rId7" Type="http://schemas.openxmlformats.org/officeDocument/2006/relationships/image" Target="../media/image2.png"/><Relationship Id="rId12" Type="http://schemas.openxmlformats.org/officeDocument/2006/relationships/image" Target="../media/image7.svg"/><Relationship Id="rId17" Type="http://schemas.openxmlformats.org/officeDocument/2006/relationships/image" Target="../media/image12.png"/><Relationship Id="rId2" Type="http://schemas.openxmlformats.org/officeDocument/2006/relationships/hyperlink" Target="#Geographically!A1"/><Relationship Id="rId16" Type="http://schemas.openxmlformats.org/officeDocument/2006/relationships/image" Target="../media/image11.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6.png"/><Relationship Id="rId5" Type="http://schemas.openxmlformats.org/officeDocument/2006/relationships/chart" Target="../charts/chart3.xml"/><Relationship Id="rId15" Type="http://schemas.openxmlformats.org/officeDocument/2006/relationships/image" Target="../media/image10.png"/><Relationship Id="rId10" Type="http://schemas.openxmlformats.org/officeDocument/2006/relationships/image" Target="../media/image5.svg"/><Relationship Id="rId19" Type="http://schemas.openxmlformats.org/officeDocument/2006/relationships/chart" Target="../charts/chart5.xml"/><Relationship Id="rId4" Type="http://schemas.openxmlformats.org/officeDocument/2006/relationships/hyperlink" Target="#'Project Status'!A1"/><Relationship Id="rId9" Type="http://schemas.openxmlformats.org/officeDocument/2006/relationships/image" Target="../media/image4.png"/><Relationship Id="rId14" Type="http://schemas.openxmlformats.org/officeDocument/2006/relationships/image" Target="../media/image9.svg"/></Relationships>
</file>

<file path=xl/drawings/_rels/drawing5.xml.rels><?xml version="1.0" encoding="UTF-8" standalone="yes"?>
<Relationships xmlns="http://schemas.openxmlformats.org/package/2006/relationships"><Relationship Id="rId8" Type="http://schemas.openxmlformats.org/officeDocument/2006/relationships/image" Target="../media/image16.svg"/><Relationship Id="rId13" Type="http://schemas.openxmlformats.org/officeDocument/2006/relationships/image" Target="../media/image21.png"/><Relationship Id="rId18" Type="http://schemas.openxmlformats.org/officeDocument/2006/relationships/image" Target="../media/image26.svg"/><Relationship Id="rId3" Type="http://schemas.openxmlformats.org/officeDocument/2006/relationships/hyperlink" Target="#Sales!A1"/><Relationship Id="rId7" Type="http://schemas.openxmlformats.org/officeDocument/2006/relationships/image" Target="../media/image15.png"/><Relationship Id="rId12" Type="http://schemas.openxmlformats.org/officeDocument/2006/relationships/image" Target="../media/image20.svg"/><Relationship Id="rId17" Type="http://schemas.openxmlformats.org/officeDocument/2006/relationships/image" Target="../media/image25.png"/><Relationship Id="rId2" Type="http://schemas.openxmlformats.org/officeDocument/2006/relationships/hyperlink" Target="#Geographically!A1"/><Relationship Id="rId16" Type="http://schemas.openxmlformats.org/officeDocument/2006/relationships/image" Target="../media/image24.svg"/><Relationship Id="rId20" Type="http://schemas.openxmlformats.org/officeDocument/2006/relationships/image" Target="../media/image28.svg"/><Relationship Id="rId1" Type="http://schemas.openxmlformats.org/officeDocument/2006/relationships/image" Target="../media/image1.png"/><Relationship Id="rId6" Type="http://schemas.openxmlformats.org/officeDocument/2006/relationships/hyperlink" Target="https://medialoot.com/item/dotted-world-map-vectors/" TargetMode="External"/><Relationship Id="rId11" Type="http://schemas.openxmlformats.org/officeDocument/2006/relationships/image" Target="../media/image19.png"/><Relationship Id="rId5" Type="http://schemas.openxmlformats.org/officeDocument/2006/relationships/image" Target="../media/image14.jpeg"/><Relationship Id="rId15" Type="http://schemas.openxmlformats.org/officeDocument/2006/relationships/image" Target="../media/image23.png"/><Relationship Id="rId10" Type="http://schemas.openxmlformats.org/officeDocument/2006/relationships/image" Target="../media/image18.svg"/><Relationship Id="rId19" Type="http://schemas.openxmlformats.org/officeDocument/2006/relationships/image" Target="../media/image27.png"/><Relationship Id="rId4" Type="http://schemas.openxmlformats.org/officeDocument/2006/relationships/hyperlink" Target="#'Project Status'!A1"/><Relationship Id="rId9" Type="http://schemas.openxmlformats.org/officeDocument/2006/relationships/image" Target="../media/image17.png"/><Relationship Id="rId14" Type="http://schemas.openxmlformats.org/officeDocument/2006/relationships/image" Target="../media/image22.svg"/></Relationships>
</file>

<file path=xl/drawings/_rels/drawing6.xml.rels><?xml version="1.0" encoding="UTF-8" standalone="yes"?>
<Relationships xmlns="http://schemas.openxmlformats.org/package/2006/relationships"><Relationship Id="rId3" Type="http://schemas.openxmlformats.org/officeDocument/2006/relationships/hyperlink" Target="#Sales!A1"/><Relationship Id="rId2" Type="http://schemas.openxmlformats.org/officeDocument/2006/relationships/hyperlink" Target="#Geographically!A1"/><Relationship Id="rId1" Type="http://schemas.openxmlformats.org/officeDocument/2006/relationships/image" Target="../media/image1.png"/><Relationship Id="rId4" Type="http://schemas.openxmlformats.org/officeDocument/2006/relationships/hyperlink" Target="#'Project Status'!A1"/></Relationships>
</file>

<file path=xl/drawings/drawing1.xml><?xml version="1.0" encoding="utf-8"?>
<xdr:wsDr xmlns:xdr="http://schemas.openxmlformats.org/drawingml/2006/spreadsheetDrawing" xmlns:a="http://schemas.openxmlformats.org/drawingml/2006/main">
  <xdr:twoCellAnchor>
    <xdr:from>
      <xdr:col>15</xdr:col>
      <xdr:colOff>154033</xdr:colOff>
      <xdr:row>0</xdr:row>
      <xdr:rowOff>0</xdr:rowOff>
    </xdr:from>
    <xdr:to>
      <xdr:col>24</xdr:col>
      <xdr:colOff>360317</xdr:colOff>
      <xdr:row>12</xdr:row>
      <xdr:rowOff>0</xdr:rowOff>
    </xdr:to>
    <xdr:graphicFrame macro="">
      <xdr:nvGraphicFramePr>
        <xdr:cNvPr id="9" name="Chart 8">
          <a:extLst>
            <a:ext uri="{FF2B5EF4-FFF2-40B4-BE49-F238E27FC236}">
              <a16:creationId xmlns:a16="http://schemas.microsoft.com/office/drawing/2014/main" id="{69140ABD-6061-72A2-3F8C-1966BDE0B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818029</xdr:colOff>
      <xdr:row>26</xdr:row>
      <xdr:rowOff>56030</xdr:rowOff>
    </xdr:from>
    <xdr:to>
      <xdr:col>28</xdr:col>
      <xdr:colOff>78441</xdr:colOff>
      <xdr:row>30</xdr:row>
      <xdr:rowOff>11206</xdr:rowOff>
    </xdr:to>
    <xdr:sp macro="" textlink="$W$32">
      <xdr:nvSpPr>
        <xdr:cNvPr id="5" name="TextBox 4">
          <a:extLst>
            <a:ext uri="{FF2B5EF4-FFF2-40B4-BE49-F238E27FC236}">
              <a16:creationId xmlns:a16="http://schemas.microsoft.com/office/drawing/2014/main" id="{12E95701-FA75-D51C-61F7-BE3C7B8B53A9}"/>
            </a:ext>
          </a:extLst>
        </xdr:cNvPr>
        <xdr:cNvSpPr txBox="1"/>
      </xdr:nvSpPr>
      <xdr:spPr>
        <a:xfrm>
          <a:off x="27051000" y="4717677"/>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C83896-5283-44C8-9359-88F6D297613B}" type="TxLink">
            <a:rPr lang="en-US" sz="1100" b="1" i="0" u="none" strike="noStrike">
              <a:solidFill>
                <a:srgbClr val="000000"/>
              </a:solidFill>
              <a:latin typeface="Calibri"/>
              <a:ea typeface="Calibri"/>
              <a:cs typeface="Calibri"/>
            </a:rPr>
            <a:pPr/>
            <a:t>$21.7m</a:t>
          </a:fld>
          <a:endParaRPr lang="en-IN" sz="1100"/>
        </a:p>
      </xdr:txBody>
    </xdr:sp>
    <xdr:clientData/>
  </xdr:twoCellAnchor>
  <xdr:twoCellAnchor>
    <xdr:from>
      <xdr:col>25</xdr:col>
      <xdr:colOff>795617</xdr:colOff>
      <xdr:row>36</xdr:row>
      <xdr:rowOff>112059</xdr:rowOff>
    </xdr:from>
    <xdr:to>
      <xdr:col>28</xdr:col>
      <xdr:colOff>56029</xdr:colOff>
      <xdr:row>40</xdr:row>
      <xdr:rowOff>67235</xdr:rowOff>
    </xdr:to>
    <xdr:sp macro="" textlink="$W$34">
      <xdr:nvSpPr>
        <xdr:cNvPr id="6" name="TextBox 5">
          <a:extLst>
            <a:ext uri="{FF2B5EF4-FFF2-40B4-BE49-F238E27FC236}">
              <a16:creationId xmlns:a16="http://schemas.microsoft.com/office/drawing/2014/main" id="{DCA9688C-6A3D-47EA-8AD9-4B1D5FB67438}"/>
            </a:ext>
          </a:extLst>
        </xdr:cNvPr>
        <xdr:cNvSpPr txBox="1"/>
      </xdr:nvSpPr>
      <xdr:spPr>
        <a:xfrm>
          <a:off x="27028588" y="6566647"/>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1EDE9C-B764-4207-B10F-14B934403822}" type="TxLink">
            <a:rPr lang="en-US" sz="1100" b="0" i="0" u="none" strike="noStrike">
              <a:solidFill>
                <a:srgbClr val="000000"/>
              </a:solidFill>
              <a:latin typeface="Calibri"/>
              <a:ea typeface="Calibri"/>
              <a:cs typeface="Calibri"/>
            </a:rPr>
            <a:pPr/>
            <a:t>3.79K</a:t>
          </a:fld>
          <a:endParaRPr lang="en-IN" sz="1100"/>
        </a:p>
      </xdr:txBody>
    </xdr:sp>
    <xdr:clientData/>
  </xdr:twoCellAnchor>
  <xdr:twoCellAnchor>
    <xdr:from>
      <xdr:col>25</xdr:col>
      <xdr:colOff>788895</xdr:colOff>
      <xdr:row>31</xdr:row>
      <xdr:rowOff>4481</xdr:rowOff>
    </xdr:from>
    <xdr:to>
      <xdr:col>28</xdr:col>
      <xdr:colOff>49307</xdr:colOff>
      <xdr:row>34</xdr:row>
      <xdr:rowOff>138952</xdr:rowOff>
    </xdr:to>
    <xdr:sp macro="" textlink="$W$33">
      <xdr:nvSpPr>
        <xdr:cNvPr id="11" name="TextBox 10">
          <a:extLst>
            <a:ext uri="{FF2B5EF4-FFF2-40B4-BE49-F238E27FC236}">
              <a16:creationId xmlns:a16="http://schemas.microsoft.com/office/drawing/2014/main" id="{F7C94778-8DEF-45F3-8F28-28CDE04C7509}"/>
            </a:ext>
          </a:extLst>
        </xdr:cNvPr>
        <xdr:cNvSpPr txBox="1"/>
      </xdr:nvSpPr>
      <xdr:spPr>
        <a:xfrm>
          <a:off x="27021866" y="5562599"/>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B5B86C-6096-48A3-89C9-7801FB03016E}" type="TxLink">
            <a:rPr lang="en-US" sz="1100" b="0" i="0" u="none" strike="noStrike">
              <a:solidFill>
                <a:srgbClr val="000000"/>
              </a:solidFill>
              <a:latin typeface="Calibri"/>
              <a:ea typeface="Calibri"/>
              <a:cs typeface="Calibri"/>
            </a:rPr>
            <a:pPr/>
            <a:t>1.34m</a:t>
          </a:fld>
          <a:endParaRPr lang="en-IN" sz="1100"/>
        </a:p>
      </xdr:txBody>
    </xdr:sp>
    <xdr:clientData/>
  </xdr:twoCellAnchor>
  <xdr:twoCellAnchor>
    <xdr:from>
      <xdr:col>24</xdr:col>
      <xdr:colOff>903193</xdr:colOff>
      <xdr:row>26</xdr:row>
      <xdr:rowOff>0</xdr:rowOff>
    </xdr:from>
    <xdr:to>
      <xdr:col>27</xdr:col>
      <xdr:colOff>1098177</xdr:colOff>
      <xdr:row>58</xdr:row>
      <xdr:rowOff>24652</xdr:rowOff>
    </xdr:to>
    <xdr:grpSp>
      <xdr:nvGrpSpPr>
        <xdr:cNvPr id="15" name="Group 14">
          <a:extLst>
            <a:ext uri="{FF2B5EF4-FFF2-40B4-BE49-F238E27FC236}">
              <a16:creationId xmlns:a16="http://schemas.microsoft.com/office/drawing/2014/main" id="{839BC0FC-6EA4-2525-E209-A13DEC32195E}"/>
            </a:ext>
          </a:extLst>
        </xdr:cNvPr>
        <xdr:cNvGrpSpPr/>
      </xdr:nvGrpSpPr>
      <xdr:grpSpPr>
        <a:xfrm>
          <a:off x="22956369" y="4661647"/>
          <a:ext cx="2983008" cy="5762064"/>
          <a:chOff x="26183664" y="4661647"/>
          <a:chExt cx="2974042" cy="5762064"/>
        </a:xfrm>
      </xdr:grpSpPr>
      <xdr:sp macro="" textlink="$W$35">
        <xdr:nvSpPr>
          <xdr:cNvPr id="7" name="TextBox 6">
            <a:extLst>
              <a:ext uri="{FF2B5EF4-FFF2-40B4-BE49-F238E27FC236}">
                <a16:creationId xmlns:a16="http://schemas.microsoft.com/office/drawing/2014/main" id="{A2330120-ECFB-4DC5-987A-04B8E8B51E41}"/>
              </a:ext>
            </a:extLst>
          </xdr:cNvPr>
          <xdr:cNvSpPr txBox="1"/>
        </xdr:nvSpPr>
        <xdr:spPr>
          <a:xfrm>
            <a:off x="26183664" y="8198223"/>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8AA874-2653-43DB-997D-B01EF9EF6E69}" type="TxLink">
              <a:rPr lang="en-US" sz="1100" b="0" i="0" u="none" strike="noStrike">
                <a:solidFill>
                  <a:srgbClr val="000000"/>
                </a:solidFill>
                <a:latin typeface="Calibri"/>
                <a:ea typeface="Calibri"/>
                <a:cs typeface="Calibri"/>
              </a:rPr>
              <a:pPr/>
              <a:t>$4.2m</a:t>
            </a:fld>
            <a:endParaRPr lang="en-IN" sz="1100"/>
          </a:p>
        </xdr:txBody>
      </xdr:sp>
      <xdr:sp macro="" textlink="$W$37">
        <xdr:nvSpPr>
          <xdr:cNvPr id="8" name="TextBox 7">
            <a:extLst>
              <a:ext uri="{FF2B5EF4-FFF2-40B4-BE49-F238E27FC236}">
                <a16:creationId xmlns:a16="http://schemas.microsoft.com/office/drawing/2014/main" id="{2DC34E1B-786B-4237-911B-2006A49D2015}"/>
              </a:ext>
            </a:extLst>
          </xdr:cNvPr>
          <xdr:cNvSpPr txBox="1"/>
        </xdr:nvSpPr>
        <xdr:spPr>
          <a:xfrm>
            <a:off x="26190388" y="9751358"/>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29F7C0-CD03-472E-8AD4-E0192BEC19C8}" type="TxLink">
              <a:rPr lang="en-US" sz="1100" b="0" i="0" u="none" strike="noStrike">
                <a:solidFill>
                  <a:srgbClr val="000000"/>
                </a:solidFill>
                <a:latin typeface="Calibri"/>
                <a:ea typeface="Calibri"/>
                <a:cs typeface="Calibri"/>
              </a:rPr>
              <a:pPr/>
              <a:t>81%</a:t>
            </a:fld>
            <a:endParaRPr lang="en-IN" sz="1100"/>
          </a:p>
        </xdr:txBody>
      </xdr:sp>
      <xdr:sp macro="" textlink="$W$36">
        <xdr:nvSpPr>
          <xdr:cNvPr id="10" name="TextBox 9">
            <a:extLst>
              <a:ext uri="{FF2B5EF4-FFF2-40B4-BE49-F238E27FC236}">
                <a16:creationId xmlns:a16="http://schemas.microsoft.com/office/drawing/2014/main" id="{A53873D9-02D8-4522-846F-257B01D9BC7D}"/>
              </a:ext>
            </a:extLst>
          </xdr:cNvPr>
          <xdr:cNvSpPr txBox="1"/>
        </xdr:nvSpPr>
        <xdr:spPr>
          <a:xfrm>
            <a:off x="26185906" y="8996082"/>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C0A8F8-4253-42B6-8498-DB83872D14D7}" type="TxLink">
              <a:rPr lang="en-US" sz="1100" b="0" i="0" u="none" strike="noStrike">
                <a:solidFill>
                  <a:srgbClr val="000000"/>
                </a:solidFill>
                <a:latin typeface="Calibri"/>
                <a:ea typeface="Calibri"/>
                <a:cs typeface="Calibri"/>
              </a:rPr>
              <a:pPr/>
              <a:t>$17.5m</a:t>
            </a:fld>
            <a:endParaRPr lang="en-IN" sz="1100"/>
          </a:p>
        </xdr:txBody>
      </xdr:sp>
      <xdr:sp macro="" textlink="$W$32">
        <xdr:nvSpPr>
          <xdr:cNvPr id="12" name="TextBox 11">
            <a:extLst>
              <a:ext uri="{FF2B5EF4-FFF2-40B4-BE49-F238E27FC236}">
                <a16:creationId xmlns:a16="http://schemas.microsoft.com/office/drawing/2014/main" id="{AAAB7D1B-EFEE-B948-8A3B-0D2B6C68B15B}"/>
              </a:ext>
            </a:extLst>
          </xdr:cNvPr>
          <xdr:cNvSpPr txBox="1"/>
        </xdr:nvSpPr>
        <xdr:spPr>
          <a:xfrm>
            <a:off x="26938941" y="4661647"/>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C83896-5283-44C8-9359-88F6D297613B}" type="TxLink">
              <a:rPr lang="en-US" sz="1100" b="1" i="0" u="none" strike="noStrike">
                <a:solidFill>
                  <a:srgbClr val="000000"/>
                </a:solidFill>
                <a:latin typeface="Calibri"/>
                <a:ea typeface="Calibri"/>
                <a:cs typeface="Calibri"/>
              </a:rPr>
              <a:pPr/>
              <a:t>$21.7m</a:t>
            </a:fld>
            <a:endParaRPr lang="en-IN" sz="1100"/>
          </a:p>
        </xdr:txBody>
      </xdr:sp>
      <xdr:sp macro="" textlink="$W$34">
        <xdr:nvSpPr>
          <xdr:cNvPr id="13" name="TextBox 12">
            <a:extLst>
              <a:ext uri="{FF2B5EF4-FFF2-40B4-BE49-F238E27FC236}">
                <a16:creationId xmlns:a16="http://schemas.microsoft.com/office/drawing/2014/main" id="{4139C2EA-2536-9769-9458-B644508F6E95}"/>
              </a:ext>
            </a:extLst>
          </xdr:cNvPr>
          <xdr:cNvSpPr txBox="1"/>
        </xdr:nvSpPr>
        <xdr:spPr>
          <a:xfrm>
            <a:off x="26916529" y="6510617"/>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1EDE9C-B764-4207-B10F-14B934403822}" type="TxLink">
              <a:rPr lang="en-US" sz="1100" b="0" i="0" u="none" strike="noStrike">
                <a:solidFill>
                  <a:srgbClr val="000000"/>
                </a:solidFill>
                <a:latin typeface="Calibri"/>
                <a:ea typeface="Calibri"/>
                <a:cs typeface="Calibri"/>
              </a:rPr>
              <a:pPr/>
              <a:t>3.79K</a:t>
            </a:fld>
            <a:endParaRPr lang="en-IN" sz="1100"/>
          </a:p>
        </xdr:txBody>
      </xdr:sp>
      <xdr:sp macro="" textlink="$W$33">
        <xdr:nvSpPr>
          <xdr:cNvPr id="14" name="TextBox 13">
            <a:extLst>
              <a:ext uri="{FF2B5EF4-FFF2-40B4-BE49-F238E27FC236}">
                <a16:creationId xmlns:a16="http://schemas.microsoft.com/office/drawing/2014/main" id="{0D7E5962-9050-8D13-D0CA-7BCD062A323F}"/>
              </a:ext>
            </a:extLst>
          </xdr:cNvPr>
          <xdr:cNvSpPr txBox="1"/>
        </xdr:nvSpPr>
        <xdr:spPr>
          <a:xfrm>
            <a:off x="26909807" y="5506569"/>
            <a:ext cx="2218765"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B5B86C-6096-48A3-89C9-7801FB03016E}" type="TxLink">
              <a:rPr lang="en-US" sz="1100" b="0" i="0" u="none" strike="noStrike">
                <a:solidFill>
                  <a:srgbClr val="000000"/>
                </a:solidFill>
                <a:latin typeface="Calibri"/>
                <a:ea typeface="Calibri"/>
                <a:cs typeface="Calibri"/>
              </a:rPr>
              <a:pPr/>
              <a:t>1.34m</a:t>
            </a:fld>
            <a:endParaRPr lang="en-IN" sz="1100"/>
          </a:p>
        </xdr:txBody>
      </xdr:sp>
    </xdr:grpSp>
    <xdr:clientData/>
  </xdr:twoCellAnchor>
  <xdr:twoCellAnchor>
    <xdr:from>
      <xdr:col>19</xdr:col>
      <xdr:colOff>997323</xdr:colOff>
      <xdr:row>17</xdr:row>
      <xdr:rowOff>112059</xdr:rowOff>
    </xdr:from>
    <xdr:to>
      <xdr:col>21</xdr:col>
      <xdr:colOff>123265</xdr:colOff>
      <xdr:row>21</xdr:row>
      <xdr:rowOff>112059</xdr:rowOff>
    </xdr:to>
    <xdr:sp macro="" textlink="$W$36">
      <xdr:nvSpPr>
        <xdr:cNvPr id="18" name="TextBox 17">
          <a:extLst>
            <a:ext uri="{FF2B5EF4-FFF2-40B4-BE49-F238E27FC236}">
              <a16:creationId xmlns:a16="http://schemas.microsoft.com/office/drawing/2014/main" id="{38E8716D-5D28-3A8C-FB42-40EEF4F23493}"/>
            </a:ext>
          </a:extLst>
        </xdr:cNvPr>
        <xdr:cNvSpPr txBox="1"/>
      </xdr:nvSpPr>
      <xdr:spPr>
        <a:xfrm>
          <a:off x="18467294" y="3160059"/>
          <a:ext cx="1367118" cy="717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995669-B330-48CE-BEF9-5A1EA1FD474E}" type="TxLink">
            <a:rPr lang="en-US" sz="1100" b="0" i="0" u="none" strike="noStrike">
              <a:solidFill>
                <a:srgbClr val="000000"/>
              </a:solidFill>
              <a:latin typeface="Calibri"/>
              <a:ea typeface="Calibri"/>
              <a:cs typeface="Calibri"/>
            </a:rPr>
            <a:pPr/>
            <a:t>$17.5m</a:t>
          </a:fld>
          <a:endParaRPr lang="en-IN" sz="1100"/>
        </a:p>
      </xdr:txBody>
    </xdr:sp>
    <xdr:clientData/>
  </xdr:twoCellAnchor>
  <xdr:twoCellAnchor>
    <xdr:from>
      <xdr:col>2</xdr:col>
      <xdr:colOff>773206</xdr:colOff>
      <xdr:row>14</xdr:row>
      <xdr:rowOff>134470</xdr:rowOff>
    </xdr:from>
    <xdr:to>
      <xdr:col>4</xdr:col>
      <xdr:colOff>156883</xdr:colOff>
      <xdr:row>17</xdr:row>
      <xdr:rowOff>44824</xdr:rowOff>
    </xdr:to>
    <xdr:sp macro="" textlink="">
      <xdr:nvSpPr>
        <xdr:cNvPr id="24" name="TextBox 23">
          <a:extLst>
            <a:ext uri="{FF2B5EF4-FFF2-40B4-BE49-F238E27FC236}">
              <a16:creationId xmlns:a16="http://schemas.microsoft.com/office/drawing/2014/main" id="{83773777-E3C1-750E-9072-19621D1A992D}"/>
            </a:ext>
          </a:extLst>
        </xdr:cNvPr>
        <xdr:cNvSpPr txBox="1"/>
      </xdr:nvSpPr>
      <xdr:spPr>
        <a:xfrm>
          <a:off x="2846294" y="2644588"/>
          <a:ext cx="1479177" cy="448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7</xdr:col>
      <xdr:colOff>224118</xdr:colOff>
      <xdr:row>15</xdr:row>
      <xdr:rowOff>145228</xdr:rowOff>
    </xdr:from>
    <xdr:to>
      <xdr:col>9</xdr:col>
      <xdr:colOff>154266</xdr:colOff>
      <xdr:row>29</xdr:row>
      <xdr:rowOff>102086</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9411F909-3CC9-386C-34FC-35130B6D93B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34983" y="2925498"/>
              <a:ext cx="1828800" cy="2551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678712</xdr:colOff>
      <xdr:row>47</xdr:row>
      <xdr:rowOff>164514</xdr:rowOff>
    </xdr:from>
    <xdr:to>
      <xdr:col>16</xdr:col>
      <xdr:colOff>590276</xdr:colOff>
      <xdr:row>69</xdr:row>
      <xdr:rowOff>135379</xdr:rowOff>
    </xdr:to>
    <xdr:graphicFrame macro="">
      <xdr:nvGraphicFramePr>
        <xdr:cNvPr id="36" name="Chart 35">
          <a:extLst>
            <a:ext uri="{FF2B5EF4-FFF2-40B4-BE49-F238E27FC236}">
              <a16:creationId xmlns:a16="http://schemas.microsoft.com/office/drawing/2014/main" id="{DF0CCD24-0977-16EB-2CD2-B2C3BD4CA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745112</xdr:colOff>
      <xdr:row>73</xdr:row>
      <xdr:rowOff>51486</xdr:rowOff>
    </xdr:from>
    <xdr:to>
      <xdr:col>9</xdr:col>
      <xdr:colOff>119618</xdr:colOff>
      <xdr:row>79</xdr:row>
      <xdr:rowOff>144162</xdr:rowOff>
    </xdr:to>
    <mc:AlternateContent xmlns:mc="http://schemas.openxmlformats.org/markup-compatibility/2006" xmlns:a14="http://schemas.microsoft.com/office/drawing/2010/main">
      <mc:Choice Requires="a14">
        <xdr:graphicFrame macro="">
          <xdr:nvGraphicFramePr>
            <xdr:cNvPr id="37" name="Team">
              <a:extLst>
                <a:ext uri="{FF2B5EF4-FFF2-40B4-BE49-F238E27FC236}">
                  <a16:creationId xmlns:a16="http://schemas.microsoft.com/office/drawing/2014/main" id="{805EF90D-DFC8-8FA5-8F1B-2824983B949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7355977" y="13582135"/>
              <a:ext cx="1273158" cy="1204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601980</xdr:colOff>
      <xdr:row>11</xdr:row>
      <xdr:rowOff>68580</xdr:rowOff>
    </xdr:from>
    <xdr:to>
      <xdr:col>14</xdr:col>
      <xdr:colOff>601980</xdr:colOff>
      <xdr:row>24</xdr:row>
      <xdr:rowOff>158115</xdr:rowOff>
    </xdr:to>
    <mc:AlternateContent xmlns:mc="http://schemas.openxmlformats.org/markup-compatibility/2006" xmlns:a14="http://schemas.microsoft.com/office/drawing/2010/main">
      <mc:Choice Requires="a14">
        <xdr:graphicFrame macro="">
          <xdr:nvGraphicFramePr>
            <xdr:cNvPr id="17" name="Date (Month)">
              <a:extLst>
                <a:ext uri="{FF2B5EF4-FFF2-40B4-BE49-F238E27FC236}">
                  <a16:creationId xmlns:a16="http://schemas.microsoft.com/office/drawing/2014/main" id="{972D7261-0E9A-6ACD-16B6-7CE847D80021}"/>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9448800" y="2080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441960</xdr:colOff>
      <xdr:row>1</xdr:row>
      <xdr:rowOff>160020</xdr:rowOff>
    </xdr:to>
    <xdr:sp macro="" textlink="">
      <xdr:nvSpPr>
        <xdr:cNvPr id="2" name="Rectangle 1">
          <a:extLst>
            <a:ext uri="{FF2B5EF4-FFF2-40B4-BE49-F238E27FC236}">
              <a16:creationId xmlns:a16="http://schemas.microsoft.com/office/drawing/2014/main" id="{8CCB0A1B-3D30-57E9-7735-FBE6D2E1F58C}"/>
            </a:ext>
          </a:extLst>
        </xdr:cNvPr>
        <xdr:cNvSpPr/>
      </xdr:nvSpPr>
      <xdr:spPr>
        <a:xfrm>
          <a:off x="0" y="0"/>
          <a:ext cx="15681960" cy="34290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10370</xdr:colOff>
      <xdr:row>0</xdr:row>
      <xdr:rowOff>20410</xdr:rowOff>
    </xdr:from>
    <xdr:to>
      <xdr:col>1</xdr:col>
      <xdr:colOff>7619</xdr:colOff>
      <xdr:row>1</xdr:row>
      <xdr:rowOff>152400</xdr:rowOff>
    </xdr:to>
    <xdr:pic>
      <xdr:nvPicPr>
        <xdr:cNvPr id="4" name="Picture 3">
          <a:extLst>
            <a:ext uri="{FF2B5EF4-FFF2-40B4-BE49-F238E27FC236}">
              <a16:creationId xmlns:a16="http://schemas.microsoft.com/office/drawing/2014/main" id="{F2294F03-0DED-9220-449E-A7CD9B50FD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70" y="20410"/>
          <a:ext cx="606849" cy="314870"/>
        </a:xfrm>
        <a:prstGeom prst="rect">
          <a:avLst/>
        </a:prstGeom>
        <a:solidFill>
          <a:srgbClr val="1D1D3C"/>
        </a:solidFill>
      </xdr:spPr>
    </xdr:pic>
    <xdr:clientData/>
  </xdr:twoCellAnchor>
  <xdr:twoCellAnchor>
    <xdr:from>
      <xdr:col>0</xdr:col>
      <xdr:colOff>601980</xdr:colOff>
      <xdr:row>0</xdr:row>
      <xdr:rowOff>22860</xdr:rowOff>
    </xdr:from>
    <xdr:to>
      <xdr:col>4</xdr:col>
      <xdr:colOff>350520</xdr:colOff>
      <xdr:row>2</xdr:row>
      <xdr:rowOff>15240</xdr:rowOff>
    </xdr:to>
    <xdr:sp macro="" textlink="">
      <xdr:nvSpPr>
        <xdr:cNvPr id="7" name="TextBox 6">
          <a:extLst>
            <a:ext uri="{FF2B5EF4-FFF2-40B4-BE49-F238E27FC236}">
              <a16:creationId xmlns:a16="http://schemas.microsoft.com/office/drawing/2014/main" id="{BF2EA1F3-1C12-793A-15EA-3C27A2DC308A}"/>
            </a:ext>
          </a:extLst>
        </xdr:cNvPr>
        <xdr:cNvSpPr txBox="1"/>
      </xdr:nvSpPr>
      <xdr:spPr>
        <a:xfrm>
          <a:off x="601980" y="22860"/>
          <a:ext cx="21869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rPr>
            <a:t>CHOCOLATE COMPANY</a:t>
          </a:r>
        </a:p>
      </xdr:txBody>
    </xdr:sp>
    <xdr:clientData/>
  </xdr:twoCellAnchor>
  <xdr:twoCellAnchor>
    <xdr:from>
      <xdr:col>20</xdr:col>
      <xdr:colOff>262489</xdr:colOff>
      <xdr:row>0</xdr:row>
      <xdr:rowOff>53339</xdr:rowOff>
    </xdr:from>
    <xdr:to>
      <xdr:col>22</xdr:col>
      <xdr:colOff>106680</xdr:colOff>
      <xdr:row>1</xdr:row>
      <xdr:rowOff>175260</xdr:rowOff>
    </xdr:to>
    <xdr:sp macro="" textlink="">
      <xdr:nvSpPr>
        <xdr:cNvPr id="8" name="TextBox 7">
          <a:hlinkClick xmlns:r="http://schemas.openxmlformats.org/officeDocument/2006/relationships" r:id="rId2" tooltip="Geographically"/>
          <a:extLst>
            <a:ext uri="{FF2B5EF4-FFF2-40B4-BE49-F238E27FC236}">
              <a16:creationId xmlns:a16="http://schemas.microsoft.com/office/drawing/2014/main" id="{A9EE1154-D2EB-4ECF-BC00-C02D642E7B99}"/>
            </a:ext>
          </a:extLst>
        </xdr:cNvPr>
        <xdr:cNvSpPr txBox="1"/>
      </xdr:nvSpPr>
      <xdr:spPr>
        <a:xfrm>
          <a:off x="12454489" y="53339"/>
          <a:ext cx="1063391"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Geographically</a:t>
          </a:r>
        </a:p>
      </xdr:txBody>
    </xdr:sp>
    <xdr:clientData/>
  </xdr:twoCellAnchor>
  <xdr:twoCellAnchor>
    <xdr:from>
      <xdr:col>19</xdr:col>
      <xdr:colOff>943384</xdr:colOff>
      <xdr:row>0</xdr:row>
      <xdr:rowOff>53340</xdr:rowOff>
    </xdr:from>
    <xdr:to>
      <xdr:col>20</xdr:col>
      <xdr:colOff>480060</xdr:colOff>
      <xdr:row>2</xdr:row>
      <xdr:rowOff>53340</xdr:rowOff>
    </xdr:to>
    <xdr:sp macro="" textlink="">
      <xdr:nvSpPr>
        <xdr:cNvPr id="10" name="TextBox 9">
          <a:hlinkClick xmlns:r="http://schemas.openxmlformats.org/officeDocument/2006/relationships" r:id="rId3"/>
          <a:extLst>
            <a:ext uri="{FF2B5EF4-FFF2-40B4-BE49-F238E27FC236}">
              <a16:creationId xmlns:a16="http://schemas.microsoft.com/office/drawing/2014/main" id="{78A1ED3F-AE9C-4253-8F88-5CC25422EAEA}"/>
            </a:ext>
          </a:extLst>
        </xdr:cNvPr>
        <xdr:cNvSpPr txBox="1"/>
      </xdr:nvSpPr>
      <xdr:spPr>
        <a:xfrm>
          <a:off x="11893324" y="53340"/>
          <a:ext cx="687296"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Sales</a:t>
          </a:r>
        </a:p>
      </xdr:txBody>
    </xdr:sp>
    <xdr:clientData/>
  </xdr:twoCellAnchor>
  <xdr:twoCellAnchor>
    <xdr:from>
      <xdr:col>22</xdr:col>
      <xdr:colOff>23981</xdr:colOff>
      <xdr:row>0</xdr:row>
      <xdr:rowOff>60960</xdr:rowOff>
    </xdr:from>
    <xdr:to>
      <xdr:col>23</xdr:col>
      <xdr:colOff>396240</xdr:colOff>
      <xdr:row>2</xdr:row>
      <xdr:rowOff>38100</xdr:rowOff>
    </xdr:to>
    <xdr:sp macro="" textlink="">
      <xdr:nvSpPr>
        <xdr:cNvPr id="11" name="TextBox 10">
          <a:hlinkClick xmlns:r="http://schemas.openxmlformats.org/officeDocument/2006/relationships" r:id="rId4" tooltip="Project Status"/>
          <a:extLst>
            <a:ext uri="{FF2B5EF4-FFF2-40B4-BE49-F238E27FC236}">
              <a16:creationId xmlns:a16="http://schemas.microsoft.com/office/drawing/2014/main" id="{3CD949EB-E7FE-4757-8CD6-856E8553D49E}"/>
            </a:ext>
          </a:extLst>
        </xdr:cNvPr>
        <xdr:cNvSpPr txBox="1"/>
      </xdr:nvSpPr>
      <xdr:spPr>
        <a:xfrm>
          <a:off x="13435181" y="60960"/>
          <a:ext cx="98185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Project</a:t>
          </a:r>
          <a:r>
            <a:rPr lang="en-IN" sz="1100" baseline="0">
              <a:solidFill>
                <a:schemeClr val="bg1"/>
              </a:solidFill>
            </a:rPr>
            <a:t> Status</a:t>
          </a:r>
        </a:p>
        <a:p>
          <a:pPr algn="l"/>
          <a:endParaRPr lang="en-IN" sz="1100">
            <a:solidFill>
              <a:schemeClr val="bg1"/>
            </a:solidFill>
          </a:endParaRPr>
        </a:p>
      </xdr:txBody>
    </xdr:sp>
    <xdr:clientData/>
  </xdr:twoCellAnchor>
  <xdr:twoCellAnchor>
    <xdr:from>
      <xdr:col>4</xdr:col>
      <xdr:colOff>390525</xdr:colOff>
      <xdr:row>1</xdr:row>
      <xdr:rowOff>152400</xdr:rowOff>
    </xdr:from>
    <xdr:to>
      <xdr:col>19</xdr:col>
      <xdr:colOff>83820</xdr:colOff>
      <xdr:row>29</xdr:row>
      <xdr:rowOff>175259</xdr:rowOff>
    </xdr:to>
    <xdr:graphicFrame macro="">
      <xdr:nvGraphicFramePr>
        <xdr:cNvPr id="3" name="Chart 2">
          <a:extLst>
            <a:ext uri="{FF2B5EF4-FFF2-40B4-BE49-F238E27FC236}">
              <a16:creationId xmlns:a16="http://schemas.microsoft.com/office/drawing/2014/main" id="{1E1965B7-07E9-47E6-9A40-4FCEC71C7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368967</xdr:colOff>
      <xdr:row>6</xdr:row>
      <xdr:rowOff>48127</xdr:rowOff>
    </xdr:from>
    <xdr:to>
      <xdr:col>13</xdr:col>
      <xdr:colOff>938463</xdr:colOff>
      <xdr:row>23</xdr:row>
      <xdr:rowOff>120020</xdr:rowOff>
    </xdr:to>
    <xdr:graphicFrame macro="">
      <xdr:nvGraphicFramePr>
        <xdr:cNvPr id="91" name="Chart 90">
          <a:extLst>
            <a:ext uri="{FF2B5EF4-FFF2-40B4-BE49-F238E27FC236}">
              <a16:creationId xmlns:a16="http://schemas.microsoft.com/office/drawing/2014/main" id="{0D421F60-6483-4D4D-A618-C3FCA3583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336930</xdr:colOff>
      <xdr:row>10</xdr:row>
      <xdr:rowOff>63765</xdr:rowOff>
    </xdr:from>
    <xdr:to>
      <xdr:col>11</xdr:col>
      <xdr:colOff>524130</xdr:colOff>
      <xdr:row>21</xdr:row>
      <xdr:rowOff>32085</xdr:rowOff>
    </xdr:to>
    <xdr:grpSp>
      <xdr:nvGrpSpPr>
        <xdr:cNvPr id="114" name="Group 113">
          <a:extLst>
            <a:ext uri="{FF2B5EF4-FFF2-40B4-BE49-F238E27FC236}">
              <a16:creationId xmlns:a16="http://schemas.microsoft.com/office/drawing/2014/main" id="{9FCE102C-B5E4-4414-BC67-A3A83EC4150D}"/>
            </a:ext>
          </a:extLst>
        </xdr:cNvPr>
        <xdr:cNvGrpSpPr/>
      </xdr:nvGrpSpPr>
      <xdr:grpSpPr>
        <a:xfrm>
          <a:off x="5226430" y="1889390"/>
          <a:ext cx="2020763" cy="1976508"/>
          <a:chOff x="3278250" y="1557285"/>
          <a:chExt cx="2016000" cy="1980000"/>
        </a:xfrm>
      </xdr:grpSpPr>
      <xdr:sp macro="" textlink="">
        <xdr:nvSpPr>
          <xdr:cNvPr id="105" name="Oval 104">
            <a:extLst>
              <a:ext uri="{FF2B5EF4-FFF2-40B4-BE49-F238E27FC236}">
                <a16:creationId xmlns:a16="http://schemas.microsoft.com/office/drawing/2014/main" id="{3154ED77-F31D-F329-39D5-A241BB4932B9}"/>
              </a:ext>
            </a:extLst>
          </xdr:cNvPr>
          <xdr:cNvSpPr/>
        </xdr:nvSpPr>
        <xdr:spPr>
          <a:xfrm>
            <a:off x="3665220" y="1933875"/>
            <a:ext cx="1242060" cy="1226820"/>
          </a:xfrm>
          <a:prstGeom prst="ellipse">
            <a:avLst/>
          </a:prstGeom>
          <a:gradFill>
            <a:gsLst>
              <a:gs pos="59000">
                <a:srgbClr val="9947F7"/>
              </a:gs>
              <a:gs pos="0">
                <a:srgbClr val="DC25FA"/>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Oval 105">
            <a:extLst>
              <a:ext uri="{FF2B5EF4-FFF2-40B4-BE49-F238E27FC236}">
                <a16:creationId xmlns:a16="http://schemas.microsoft.com/office/drawing/2014/main" id="{94641899-FC79-423A-9972-4592818E42C2}"/>
              </a:ext>
            </a:extLst>
          </xdr:cNvPr>
          <xdr:cNvSpPr/>
        </xdr:nvSpPr>
        <xdr:spPr>
          <a:xfrm>
            <a:off x="3890010" y="2162475"/>
            <a:ext cx="792480" cy="769620"/>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7" name="Oval 106">
            <a:extLst>
              <a:ext uri="{FF2B5EF4-FFF2-40B4-BE49-F238E27FC236}">
                <a16:creationId xmlns:a16="http://schemas.microsoft.com/office/drawing/2014/main" id="{28E3D95A-1BC2-4C11-87AF-3FB2AC289CDA}"/>
              </a:ext>
            </a:extLst>
          </xdr:cNvPr>
          <xdr:cNvSpPr/>
        </xdr:nvSpPr>
        <xdr:spPr>
          <a:xfrm>
            <a:off x="3278250" y="1557285"/>
            <a:ext cx="2016000" cy="1980000"/>
          </a:xfrm>
          <a:prstGeom prst="ellipse">
            <a:avLst/>
          </a:prstGeom>
          <a:gradFill>
            <a:gsLst>
              <a:gs pos="72000">
                <a:srgbClr val="9947F7">
                  <a:alpha val="18000"/>
                  <a:lumMod val="97000"/>
                  <a:lumOff val="3000"/>
                </a:srgbClr>
              </a:gs>
              <a:gs pos="33000">
                <a:srgbClr val="DC25FA">
                  <a:lumMod val="76000"/>
                  <a:alpha val="20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459741</xdr:colOff>
      <xdr:row>14</xdr:row>
      <xdr:rowOff>73977</xdr:rowOff>
    </xdr:from>
    <xdr:to>
      <xdr:col>10</xdr:col>
      <xdr:colOff>420689</xdr:colOff>
      <xdr:row>15</xdr:row>
      <xdr:rowOff>158749</xdr:rowOff>
    </xdr:to>
    <xdr:sp macro="" textlink="pivot!X36">
      <xdr:nvSpPr>
        <xdr:cNvPr id="115" name="TextBox 114">
          <a:extLst>
            <a:ext uri="{FF2B5EF4-FFF2-40B4-BE49-F238E27FC236}">
              <a16:creationId xmlns:a16="http://schemas.microsoft.com/office/drawing/2014/main" id="{38E60A2A-FBEF-A5E3-2782-929D635C5D69}"/>
            </a:ext>
          </a:extLst>
        </xdr:cNvPr>
        <xdr:cNvSpPr txBox="1"/>
      </xdr:nvSpPr>
      <xdr:spPr>
        <a:xfrm>
          <a:off x="5960429" y="2629852"/>
          <a:ext cx="572135" cy="267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1070BE-8100-4261-BE11-B460D0097B62}" type="TxLink">
            <a:rPr lang="en-US" sz="1100" b="0" i="0" u="none" strike="noStrike">
              <a:solidFill>
                <a:schemeClr val="bg1">
                  <a:lumMod val="95000"/>
                </a:schemeClr>
              </a:solidFill>
              <a:latin typeface="Calibri"/>
              <a:ea typeface="Calibri"/>
              <a:cs typeface="Calibri"/>
            </a:rPr>
            <a:pPr/>
            <a:t>$17.5m</a:t>
          </a:fld>
          <a:endParaRPr lang="en-IN" sz="900">
            <a:solidFill>
              <a:schemeClr val="bg1">
                <a:lumMod val="95000"/>
              </a:schemeClr>
            </a:solidFill>
          </a:endParaRPr>
        </a:p>
      </xdr:txBody>
    </xdr:sp>
    <xdr:clientData/>
  </xdr:twoCellAnchor>
  <xdr:twoCellAnchor>
    <xdr:from>
      <xdr:col>7</xdr:col>
      <xdr:colOff>518160</xdr:colOff>
      <xdr:row>10</xdr:row>
      <xdr:rowOff>99060</xdr:rowOff>
    </xdr:from>
    <xdr:to>
      <xdr:col>9</xdr:col>
      <xdr:colOff>236220</xdr:colOff>
      <xdr:row>13</xdr:row>
      <xdr:rowOff>175260</xdr:rowOff>
    </xdr:to>
    <xdr:cxnSp macro="">
      <xdr:nvCxnSpPr>
        <xdr:cNvPr id="117" name="Straight Connector 116">
          <a:extLst>
            <a:ext uri="{FF2B5EF4-FFF2-40B4-BE49-F238E27FC236}">
              <a16:creationId xmlns:a16="http://schemas.microsoft.com/office/drawing/2014/main" id="{EB84C6DD-320D-CB3E-573D-A1606B567CE4}"/>
            </a:ext>
          </a:extLst>
        </xdr:cNvPr>
        <xdr:cNvCxnSpPr/>
      </xdr:nvCxnSpPr>
      <xdr:spPr>
        <a:xfrm>
          <a:off x="4785360" y="1927860"/>
          <a:ext cx="937260" cy="624840"/>
        </a:xfrm>
        <a:prstGeom prst="line">
          <a:avLst/>
        </a:prstGeom>
        <a:ln w="25400">
          <a:gradFill>
            <a:gsLst>
              <a:gs pos="100000">
                <a:srgbClr val="DC25FA"/>
              </a:gs>
              <a:gs pos="20000">
                <a:srgbClr val="2F1444"/>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460007</xdr:colOff>
      <xdr:row>8</xdr:row>
      <xdr:rowOff>176463</xdr:rowOff>
    </xdr:from>
    <xdr:to>
      <xdr:col>11</xdr:col>
      <xdr:colOff>360947</xdr:colOff>
      <xdr:row>13</xdr:row>
      <xdr:rowOff>40105</xdr:rowOff>
    </xdr:to>
    <xdr:cxnSp macro="">
      <xdr:nvCxnSpPr>
        <xdr:cNvPr id="119" name="Straight Connector 118">
          <a:extLst>
            <a:ext uri="{FF2B5EF4-FFF2-40B4-BE49-F238E27FC236}">
              <a16:creationId xmlns:a16="http://schemas.microsoft.com/office/drawing/2014/main" id="{6BD712BE-647A-0A4A-C3E6-C1727524DB2B}"/>
            </a:ext>
          </a:extLst>
        </xdr:cNvPr>
        <xdr:cNvCxnSpPr/>
      </xdr:nvCxnSpPr>
      <xdr:spPr>
        <a:xfrm flipV="1">
          <a:off x="6556007" y="1652337"/>
          <a:ext cx="510540" cy="786063"/>
        </a:xfrm>
        <a:prstGeom prst="line">
          <a:avLst/>
        </a:prstGeom>
        <a:ln w="22225">
          <a:gradFill>
            <a:gsLst>
              <a:gs pos="63000">
                <a:srgbClr val="2F1444"/>
              </a:gs>
              <a:gs pos="13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91440</xdr:colOff>
      <xdr:row>14</xdr:row>
      <xdr:rowOff>120316</xdr:rowOff>
    </xdr:from>
    <xdr:to>
      <xdr:col>12</xdr:col>
      <xdr:colOff>401053</xdr:colOff>
      <xdr:row>15</xdr:row>
      <xdr:rowOff>76200</xdr:rowOff>
    </xdr:to>
    <xdr:cxnSp macro="">
      <xdr:nvCxnSpPr>
        <xdr:cNvPr id="122" name="Straight Connector 121">
          <a:extLst>
            <a:ext uri="{FF2B5EF4-FFF2-40B4-BE49-F238E27FC236}">
              <a16:creationId xmlns:a16="http://schemas.microsoft.com/office/drawing/2014/main" id="{25C44174-F998-337A-4C3B-62AE66C40604}"/>
            </a:ext>
          </a:extLst>
        </xdr:cNvPr>
        <xdr:cNvCxnSpPr/>
      </xdr:nvCxnSpPr>
      <xdr:spPr>
        <a:xfrm flipV="1">
          <a:off x="6797040" y="2703095"/>
          <a:ext cx="943276" cy="140368"/>
        </a:xfrm>
        <a:prstGeom prst="line">
          <a:avLst/>
        </a:prstGeom>
        <a:ln w="22225">
          <a:gradFill>
            <a:gsLst>
              <a:gs pos="75000">
                <a:srgbClr val="2F1444"/>
              </a:gs>
              <a:gs pos="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17</xdr:row>
      <xdr:rowOff>0</xdr:rowOff>
    </xdr:from>
    <xdr:to>
      <xdr:col>13</xdr:col>
      <xdr:colOff>713874</xdr:colOff>
      <xdr:row>22</xdr:row>
      <xdr:rowOff>152400</xdr:rowOff>
    </xdr:to>
    <xdr:cxnSp macro="">
      <xdr:nvCxnSpPr>
        <xdr:cNvPr id="127" name="Straight Connector 126">
          <a:extLst>
            <a:ext uri="{FF2B5EF4-FFF2-40B4-BE49-F238E27FC236}">
              <a16:creationId xmlns:a16="http://schemas.microsoft.com/office/drawing/2014/main" id="{FFC8C8BD-75C5-2AF9-5315-2F7C88188621}"/>
            </a:ext>
          </a:extLst>
        </xdr:cNvPr>
        <xdr:cNvCxnSpPr/>
      </xdr:nvCxnSpPr>
      <xdr:spPr>
        <a:xfrm>
          <a:off x="6781800" y="3136232"/>
          <a:ext cx="1880937" cy="1074821"/>
        </a:xfrm>
        <a:prstGeom prst="line">
          <a:avLst/>
        </a:prstGeom>
        <a:ln w="22225">
          <a:gradFill>
            <a:gsLst>
              <a:gs pos="2000">
                <a:srgbClr val="DC25FA"/>
              </a:gs>
              <a:gs pos="79000">
                <a:srgbClr val="2F1444"/>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19</xdr:row>
      <xdr:rowOff>15240</xdr:rowOff>
    </xdr:from>
    <xdr:to>
      <xdr:col>10</xdr:col>
      <xdr:colOff>208547</xdr:colOff>
      <xdr:row>23</xdr:row>
      <xdr:rowOff>152400</xdr:rowOff>
    </xdr:to>
    <xdr:cxnSp macro="">
      <xdr:nvCxnSpPr>
        <xdr:cNvPr id="129" name="Straight Connector 128">
          <a:extLst>
            <a:ext uri="{FF2B5EF4-FFF2-40B4-BE49-F238E27FC236}">
              <a16:creationId xmlns:a16="http://schemas.microsoft.com/office/drawing/2014/main" id="{106CEDDC-594D-DD51-4FCD-5A60A96E3E88}"/>
            </a:ext>
          </a:extLst>
        </xdr:cNvPr>
        <xdr:cNvCxnSpPr/>
      </xdr:nvCxnSpPr>
      <xdr:spPr>
        <a:xfrm>
          <a:off x="6210300" y="3520440"/>
          <a:ext cx="94247" cy="875097"/>
        </a:xfrm>
        <a:prstGeom prst="line">
          <a:avLst/>
        </a:prstGeom>
        <a:ln w="22225">
          <a:gradFill>
            <a:gsLst>
              <a:gs pos="2000">
                <a:srgbClr val="DC25FA"/>
              </a:gs>
              <a:gs pos="79000">
                <a:srgbClr val="2F1444"/>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17</xdr:row>
      <xdr:rowOff>15240</xdr:rowOff>
    </xdr:from>
    <xdr:to>
      <xdr:col>9</xdr:col>
      <xdr:colOff>175260</xdr:colOff>
      <xdr:row>20</xdr:row>
      <xdr:rowOff>83820</xdr:rowOff>
    </xdr:to>
    <xdr:cxnSp macro="">
      <xdr:nvCxnSpPr>
        <xdr:cNvPr id="131" name="Straight Connector 130">
          <a:extLst>
            <a:ext uri="{FF2B5EF4-FFF2-40B4-BE49-F238E27FC236}">
              <a16:creationId xmlns:a16="http://schemas.microsoft.com/office/drawing/2014/main" id="{1C5F3504-9AB2-C77B-5E85-75B1C9AFED13}"/>
            </a:ext>
          </a:extLst>
        </xdr:cNvPr>
        <xdr:cNvCxnSpPr/>
      </xdr:nvCxnSpPr>
      <xdr:spPr>
        <a:xfrm flipH="1">
          <a:off x="3977640" y="3124200"/>
          <a:ext cx="1684020" cy="617220"/>
        </a:xfrm>
        <a:prstGeom prst="line">
          <a:avLst/>
        </a:prstGeom>
        <a:ln w="22225">
          <a:gradFill>
            <a:gsLst>
              <a:gs pos="2000">
                <a:srgbClr val="DC25FA"/>
              </a:gs>
              <a:gs pos="79000">
                <a:srgbClr val="2F1444"/>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366162</xdr:colOff>
      <xdr:row>20</xdr:row>
      <xdr:rowOff>128337</xdr:rowOff>
    </xdr:from>
    <xdr:to>
      <xdr:col>6</xdr:col>
      <xdr:colOff>442362</xdr:colOff>
      <xdr:row>22</xdr:row>
      <xdr:rowOff>27673</xdr:rowOff>
    </xdr:to>
    <xdr:sp macro="" textlink="">
      <xdr:nvSpPr>
        <xdr:cNvPr id="136" name="TextBox 135">
          <a:extLst>
            <a:ext uri="{FF2B5EF4-FFF2-40B4-BE49-F238E27FC236}">
              <a16:creationId xmlns:a16="http://schemas.microsoft.com/office/drawing/2014/main" id="{DDBE805F-0F2C-562C-3494-C8A307D4FFED}"/>
            </a:ext>
          </a:extLst>
        </xdr:cNvPr>
        <xdr:cNvSpPr txBox="1"/>
      </xdr:nvSpPr>
      <xdr:spPr>
        <a:xfrm>
          <a:off x="3414162" y="3818021"/>
          <a:ext cx="685800" cy="268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lumMod val="85000"/>
                </a:schemeClr>
              </a:solidFill>
            </a:rPr>
            <a:t>Australia</a:t>
          </a:r>
        </a:p>
      </xdr:txBody>
    </xdr:sp>
    <xdr:clientData/>
  </xdr:twoCellAnchor>
  <xdr:twoCellAnchor>
    <xdr:from>
      <xdr:col>0</xdr:col>
      <xdr:colOff>579120</xdr:colOff>
      <xdr:row>2</xdr:row>
      <xdr:rowOff>53340</xdr:rowOff>
    </xdr:from>
    <xdr:to>
      <xdr:col>3</xdr:col>
      <xdr:colOff>408297</xdr:colOff>
      <xdr:row>30</xdr:row>
      <xdr:rowOff>15240</xdr:rowOff>
    </xdr:to>
    <xdr:grpSp>
      <xdr:nvGrpSpPr>
        <xdr:cNvPr id="190" name="Group 189">
          <a:extLst>
            <a:ext uri="{FF2B5EF4-FFF2-40B4-BE49-F238E27FC236}">
              <a16:creationId xmlns:a16="http://schemas.microsoft.com/office/drawing/2014/main" id="{7FA12427-5F29-80E3-D2A4-CD56FAABB0D8}"/>
            </a:ext>
          </a:extLst>
        </xdr:cNvPr>
        <xdr:cNvGrpSpPr/>
      </xdr:nvGrpSpPr>
      <xdr:grpSpPr>
        <a:xfrm>
          <a:off x="579120" y="418465"/>
          <a:ext cx="1662740" cy="5073650"/>
          <a:chOff x="1" y="411480"/>
          <a:chExt cx="1658324" cy="5082546"/>
        </a:xfrm>
      </xdr:grpSpPr>
      <xdr:sp macro="" textlink="">
        <xdr:nvSpPr>
          <xdr:cNvPr id="158" name="Rectangle: Rounded Corners 157">
            <a:extLst>
              <a:ext uri="{FF2B5EF4-FFF2-40B4-BE49-F238E27FC236}">
                <a16:creationId xmlns:a16="http://schemas.microsoft.com/office/drawing/2014/main" id="{0C82B0F2-AC09-44B7-B1FC-E0592793046F}"/>
              </a:ext>
            </a:extLst>
          </xdr:cNvPr>
          <xdr:cNvSpPr/>
        </xdr:nvSpPr>
        <xdr:spPr>
          <a:xfrm>
            <a:off x="19051" y="1286257"/>
            <a:ext cx="1280160" cy="76962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9" name="Rectangle: Rounded Corners 158">
            <a:extLst>
              <a:ext uri="{FF2B5EF4-FFF2-40B4-BE49-F238E27FC236}">
                <a16:creationId xmlns:a16="http://schemas.microsoft.com/office/drawing/2014/main" id="{BDFDCEAC-ED3E-435F-8D65-E1B91AEDECE7}"/>
              </a:ext>
            </a:extLst>
          </xdr:cNvPr>
          <xdr:cNvSpPr/>
        </xdr:nvSpPr>
        <xdr:spPr>
          <a:xfrm>
            <a:off x="1" y="411480"/>
            <a:ext cx="1280160" cy="76962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1" name="Rectangle: Rounded Corners 160">
            <a:extLst>
              <a:ext uri="{FF2B5EF4-FFF2-40B4-BE49-F238E27FC236}">
                <a16:creationId xmlns:a16="http://schemas.microsoft.com/office/drawing/2014/main" id="{322F2A4E-AABA-42EF-80EC-554AD73B0D40}"/>
              </a:ext>
            </a:extLst>
          </xdr:cNvPr>
          <xdr:cNvSpPr/>
        </xdr:nvSpPr>
        <xdr:spPr>
          <a:xfrm>
            <a:off x="19051" y="3005331"/>
            <a:ext cx="1280160" cy="76962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2" name="Rectangle: Rounded Corners 161">
            <a:extLst>
              <a:ext uri="{FF2B5EF4-FFF2-40B4-BE49-F238E27FC236}">
                <a16:creationId xmlns:a16="http://schemas.microsoft.com/office/drawing/2014/main" id="{4798ED4A-D442-4D0C-BDF5-2AA04636A9D3}"/>
              </a:ext>
            </a:extLst>
          </xdr:cNvPr>
          <xdr:cNvSpPr/>
        </xdr:nvSpPr>
        <xdr:spPr>
          <a:xfrm>
            <a:off x="19051" y="2145794"/>
            <a:ext cx="1280160" cy="76962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3" name="Rectangle: Rounded Corners 162">
            <a:extLst>
              <a:ext uri="{FF2B5EF4-FFF2-40B4-BE49-F238E27FC236}">
                <a16:creationId xmlns:a16="http://schemas.microsoft.com/office/drawing/2014/main" id="{BDBBA30C-9077-4CDD-86F2-B3F02B706335}"/>
              </a:ext>
            </a:extLst>
          </xdr:cNvPr>
          <xdr:cNvSpPr/>
        </xdr:nvSpPr>
        <xdr:spPr>
          <a:xfrm>
            <a:off x="19051" y="3864869"/>
            <a:ext cx="1280160" cy="76962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4" name="Rectangle: Rounded Corners 163">
            <a:extLst>
              <a:ext uri="{FF2B5EF4-FFF2-40B4-BE49-F238E27FC236}">
                <a16:creationId xmlns:a16="http://schemas.microsoft.com/office/drawing/2014/main" id="{84BF55EB-A16B-4072-8FD8-5051A8C8FBA7}"/>
              </a:ext>
            </a:extLst>
          </xdr:cNvPr>
          <xdr:cNvSpPr/>
        </xdr:nvSpPr>
        <xdr:spPr>
          <a:xfrm>
            <a:off x="19051" y="4724405"/>
            <a:ext cx="1280160" cy="76962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W33">
        <xdr:nvSpPr>
          <xdr:cNvPr id="18" name="TextBox 17">
            <a:extLst>
              <a:ext uri="{FF2B5EF4-FFF2-40B4-BE49-F238E27FC236}">
                <a16:creationId xmlns:a16="http://schemas.microsoft.com/office/drawing/2014/main" id="{4A00DE74-646D-5544-04D8-7476BED331F2}"/>
              </a:ext>
            </a:extLst>
          </xdr:cNvPr>
          <xdr:cNvSpPr txBox="1"/>
        </xdr:nvSpPr>
        <xdr:spPr>
          <a:xfrm>
            <a:off x="184421" y="1486102"/>
            <a:ext cx="1364900" cy="335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DD6724-6A8E-49B1-9A24-55BF41480BC9}" type="TxLink">
              <a:rPr lang="en-US" sz="1800" b="0" i="0" u="none" strike="noStrike">
                <a:solidFill>
                  <a:schemeClr val="bg2"/>
                </a:solidFill>
                <a:latin typeface="Arial" panose="020B0604020202020204" pitchFamily="34" charset="0"/>
                <a:ea typeface="Calibri"/>
                <a:cs typeface="Arial" panose="020B0604020202020204" pitchFamily="34" charset="0"/>
              </a:rPr>
              <a:pPr/>
              <a:t>1.34m</a:t>
            </a:fld>
            <a:endParaRPr lang="en-IN" sz="1800">
              <a:solidFill>
                <a:schemeClr val="bg2"/>
              </a:solidFill>
              <a:latin typeface="Arial" panose="020B0604020202020204" pitchFamily="34" charset="0"/>
              <a:cs typeface="Arial" panose="020B0604020202020204" pitchFamily="34" charset="0"/>
            </a:endParaRPr>
          </a:p>
        </xdr:txBody>
      </xdr:sp>
      <xdr:sp macro="" textlink="">
        <xdr:nvSpPr>
          <xdr:cNvPr id="12" name="TextBox 11">
            <a:extLst>
              <a:ext uri="{FF2B5EF4-FFF2-40B4-BE49-F238E27FC236}">
                <a16:creationId xmlns:a16="http://schemas.microsoft.com/office/drawing/2014/main" id="{0C373B5C-6399-11FC-6175-6B483F8D1506}"/>
              </a:ext>
            </a:extLst>
          </xdr:cNvPr>
          <xdr:cNvSpPr txBox="1"/>
        </xdr:nvSpPr>
        <xdr:spPr>
          <a:xfrm>
            <a:off x="201555" y="3206105"/>
            <a:ext cx="1203960" cy="30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2"/>
                </a:solidFill>
                <a:latin typeface="Arial" panose="020B0604020202020204" pitchFamily="34" charset="0"/>
                <a:cs typeface="Arial" panose="020B0604020202020204" pitchFamily="34" charset="0"/>
              </a:rPr>
              <a:t> $4.2m</a:t>
            </a:r>
          </a:p>
        </xdr:txBody>
      </xdr:sp>
      <xdr:sp macro="" textlink="">
        <xdr:nvSpPr>
          <xdr:cNvPr id="13" name="TextBox 12">
            <a:extLst>
              <a:ext uri="{FF2B5EF4-FFF2-40B4-BE49-F238E27FC236}">
                <a16:creationId xmlns:a16="http://schemas.microsoft.com/office/drawing/2014/main" id="{9573F022-EC4E-0EA1-7830-BCD6D39E29B1}"/>
              </a:ext>
            </a:extLst>
          </xdr:cNvPr>
          <xdr:cNvSpPr txBox="1"/>
        </xdr:nvSpPr>
        <xdr:spPr>
          <a:xfrm>
            <a:off x="234081" y="4915676"/>
            <a:ext cx="1154745" cy="35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Arial" panose="020B0604020202020204" pitchFamily="34" charset="0"/>
                <a:cs typeface="Arial" panose="020B0604020202020204" pitchFamily="34" charset="0"/>
              </a:rPr>
              <a:t> 81%</a:t>
            </a:r>
          </a:p>
        </xdr:txBody>
      </xdr:sp>
      <xdr:sp macro="" textlink="">
        <xdr:nvSpPr>
          <xdr:cNvPr id="15" name="TextBox 14">
            <a:extLst>
              <a:ext uri="{FF2B5EF4-FFF2-40B4-BE49-F238E27FC236}">
                <a16:creationId xmlns:a16="http://schemas.microsoft.com/office/drawing/2014/main" id="{565F38A6-B156-B1DC-07D0-782C16867B3E}"/>
              </a:ext>
            </a:extLst>
          </xdr:cNvPr>
          <xdr:cNvSpPr txBox="1"/>
        </xdr:nvSpPr>
        <xdr:spPr>
          <a:xfrm>
            <a:off x="75416" y="4052240"/>
            <a:ext cx="1582909" cy="3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Arial" panose="020B0604020202020204" pitchFamily="34" charset="0"/>
                <a:cs typeface="Arial" panose="020B0604020202020204" pitchFamily="34" charset="0"/>
              </a:rPr>
              <a:t> $17.5m</a:t>
            </a:r>
          </a:p>
        </xdr:txBody>
      </xdr:sp>
      <xdr:sp macro="" textlink="">
        <xdr:nvSpPr>
          <xdr:cNvPr id="16" name="TextBox 15">
            <a:extLst>
              <a:ext uri="{FF2B5EF4-FFF2-40B4-BE49-F238E27FC236}">
                <a16:creationId xmlns:a16="http://schemas.microsoft.com/office/drawing/2014/main" id="{E79F0850-EBA9-B8B7-D88B-059DE4F98E5A}"/>
              </a:ext>
            </a:extLst>
          </xdr:cNvPr>
          <xdr:cNvSpPr txBox="1"/>
        </xdr:nvSpPr>
        <xdr:spPr>
          <a:xfrm>
            <a:off x="173853" y="643711"/>
            <a:ext cx="1386036" cy="34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latin typeface="Arial" panose="020B0604020202020204" pitchFamily="34" charset="0"/>
                <a:cs typeface="Arial" panose="020B0604020202020204" pitchFamily="34" charset="0"/>
              </a:rPr>
              <a:t> $21.7m</a:t>
            </a:r>
          </a:p>
        </xdr:txBody>
      </xdr:sp>
      <xdr:sp macro="" textlink="pivot!W34">
        <xdr:nvSpPr>
          <xdr:cNvPr id="17" name="TextBox 16">
            <a:extLst>
              <a:ext uri="{FF2B5EF4-FFF2-40B4-BE49-F238E27FC236}">
                <a16:creationId xmlns:a16="http://schemas.microsoft.com/office/drawing/2014/main" id="{C32ED16D-A93E-BF0D-E6F7-1AA65D164644}"/>
              </a:ext>
            </a:extLst>
          </xdr:cNvPr>
          <xdr:cNvSpPr txBox="1"/>
        </xdr:nvSpPr>
        <xdr:spPr>
          <a:xfrm>
            <a:off x="285375" y="2338519"/>
            <a:ext cx="1036320" cy="33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66BB4C-D9A0-4A5D-BCB4-C61A8713852B}" type="TxLink">
              <a:rPr lang="en-US" sz="1600" b="0" i="0" u="none" strike="noStrike">
                <a:solidFill>
                  <a:schemeClr val="bg2"/>
                </a:solidFill>
                <a:latin typeface="Arial" panose="020B0604020202020204" pitchFamily="34" charset="0"/>
                <a:ea typeface="Calibri"/>
                <a:cs typeface="Arial" panose="020B0604020202020204" pitchFamily="34" charset="0"/>
              </a:rPr>
              <a:pPr/>
              <a:t>3.79K</a:t>
            </a:fld>
            <a:endParaRPr lang="en-IN" sz="1600">
              <a:solidFill>
                <a:schemeClr val="bg2"/>
              </a:solidFill>
              <a:latin typeface="Arial" panose="020B0604020202020204" pitchFamily="34" charset="0"/>
              <a:cs typeface="Arial" panose="020B0604020202020204" pitchFamily="34" charset="0"/>
            </a:endParaRPr>
          </a:p>
        </xdr:txBody>
      </xdr:sp>
      <xdr:sp macro="" textlink="">
        <xdr:nvSpPr>
          <xdr:cNvPr id="26" name="TextBox 25">
            <a:extLst>
              <a:ext uri="{FF2B5EF4-FFF2-40B4-BE49-F238E27FC236}">
                <a16:creationId xmlns:a16="http://schemas.microsoft.com/office/drawing/2014/main" id="{AA71206D-B890-0EE8-A8BE-99B45656A1BD}"/>
              </a:ext>
            </a:extLst>
          </xdr:cNvPr>
          <xdr:cNvSpPr txBox="1"/>
        </xdr:nvSpPr>
        <xdr:spPr>
          <a:xfrm>
            <a:off x="220980" y="426720"/>
            <a:ext cx="817404" cy="230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2"/>
                </a:solidFill>
                <a:latin typeface="Arial" panose="020B0604020202020204" pitchFamily="34" charset="0"/>
                <a:cs typeface="Arial" panose="020B0604020202020204" pitchFamily="34" charset="0"/>
              </a:rPr>
              <a:t>Sales</a:t>
            </a:r>
          </a:p>
        </xdr:txBody>
      </xdr:sp>
      <xdr:sp macro="" textlink="">
        <xdr:nvSpPr>
          <xdr:cNvPr id="28" name="TextBox 27">
            <a:extLst>
              <a:ext uri="{FF2B5EF4-FFF2-40B4-BE49-F238E27FC236}">
                <a16:creationId xmlns:a16="http://schemas.microsoft.com/office/drawing/2014/main" id="{E9A86029-360F-4F38-9C3A-773B5817F61B}"/>
              </a:ext>
            </a:extLst>
          </xdr:cNvPr>
          <xdr:cNvSpPr txBox="1"/>
        </xdr:nvSpPr>
        <xdr:spPr>
          <a:xfrm>
            <a:off x="220980" y="4676208"/>
            <a:ext cx="1115821" cy="284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2"/>
                </a:solidFill>
                <a:latin typeface="Arial" panose="020B0604020202020204" pitchFamily="34" charset="0"/>
                <a:cs typeface="Arial" panose="020B0604020202020204" pitchFamily="34" charset="0"/>
              </a:rPr>
              <a:t>Profit</a:t>
            </a:r>
            <a:r>
              <a:rPr lang="en-IN" sz="1100" baseline="0">
                <a:solidFill>
                  <a:schemeClr val="bg2"/>
                </a:solidFill>
                <a:latin typeface="Arial" panose="020B0604020202020204" pitchFamily="34" charset="0"/>
                <a:cs typeface="Arial" panose="020B0604020202020204" pitchFamily="34" charset="0"/>
              </a:rPr>
              <a:t> %</a:t>
            </a:r>
            <a:endParaRPr lang="en-IN" sz="1100">
              <a:solidFill>
                <a:schemeClr val="bg2"/>
              </a:solidFill>
              <a:latin typeface="Arial" panose="020B0604020202020204" pitchFamily="34" charset="0"/>
              <a:cs typeface="Arial" panose="020B0604020202020204" pitchFamily="34" charset="0"/>
            </a:endParaRPr>
          </a:p>
        </xdr:txBody>
      </xdr:sp>
      <xdr:sp macro="" textlink="">
        <xdr:nvSpPr>
          <xdr:cNvPr id="29" name="TextBox 28">
            <a:extLst>
              <a:ext uri="{FF2B5EF4-FFF2-40B4-BE49-F238E27FC236}">
                <a16:creationId xmlns:a16="http://schemas.microsoft.com/office/drawing/2014/main" id="{6B08FE5A-0D20-4989-AC92-DD01037BE091}"/>
              </a:ext>
            </a:extLst>
          </xdr:cNvPr>
          <xdr:cNvSpPr txBox="1"/>
        </xdr:nvSpPr>
        <xdr:spPr>
          <a:xfrm>
            <a:off x="236221" y="3835964"/>
            <a:ext cx="882277" cy="284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2"/>
                </a:solidFill>
                <a:latin typeface="Arial" panose="020B0604020202020204" pitchFamily="34" charset="0"/>
                <a:cs typeface="Arial" panose="020B0604020202020204" pitchFamily="34" charset="0"/>
              </a:rPr>
              <a:t>Profit</a:t>
            </a:r>
          </a:p>
        </xdr:txBody>
      </xdr:sp>
      <xdr:sp macro="" textlink="">
        <xdr:nvSpPr>
          <xdr:cNvPr id="30" name="TextBox 29">
            <a:extLst>
              <a:ext uri="{FF2B5EF4-FFF2-40B4-BE49-F238E27FC236}">
                <a16:creationId xmlns:a16="http://schemas.microsoft.com/office/drawing/2014/main" id="{CCFB3F68-0B86-43D7-A595-DD3A848825D3}"/>
              </a:ext>
            </a:extLst>
          </xdr:cNvPr>
          <xdr:cNvSpPr txBox="1"/>
        </xdr:nvSpPr>
        <xdr:spPr>
          <a:xfrm>
            <a:off x="243841" y="2984784"/>
            <a:ext cx="778480" cy="319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2"/>
                </a:solidFill>
                <a:latin typeface="Arial" panose="020B0604020202020204" pitchFamily="34" charset="0"/>
                <a:cs typeface="Arial" panose="020B0604020202020204" pitchFamily="34" charset="0"/>
              </a:rPr>
              <a:t>Cost</a:t>
            </a:r>
          </a:p>
        </xdr:txBody>
      </xdr:sp>
      <xdr:sp macro="" textlink="">
        <xdr:nvSpPr>
          <xdr:cNvPr id="31" name="TextBox 30">
            <a:extLst>
              <a:ext uri="{FF2B5EF4-FFF2-40B4-BE49-F238E27FC236}">
                <a16:creationId xmlns:a16="http://schemas.microsoft.com/office/drawing/2014/main" id="{57BE48BD-1D64-410A-8CEC-B4E0087CAB89}"/>
              </a:ext>
            </a:extLst>
          </xdr:cNvPr>
          <xdr:cNvSpPr txBox="1"/>
        </xdr:nvSpPr>
        <xdr:spPr>
          <a:xfrm>
            <a:off x="198121" y="2128551"/>
            <a:ext cx="1349364" cy="23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2"/>
                </a:solidFill>
                <a:latin typeface="Arial" panose="020B0604020202020204" pitchFamily="34" charset="0"/>
                <a:cs typeface="Arial" panose="020B0604020202020204" pitchFamily="34" charset="0"/>
              </a:rPr>
              <a:t>Shipments</a:t>
            </a:r>
          </a:p>
        </xdr:txBody>
      </xdr:sp>
      <xdr:sp macro="" textlink="">
        <xdr:nvSpPr>
          <xdr:cNvPr id="32" name="TextBox 31">
            <a:extLst>
              <a:ext uri="{FF2B5EF4-FFF2-40B4-BE49-F238E27FC236}">
                <a16:creationId xmlns:a16="http://schemas.microsoft.com/office/drawing/2014/main" id="{16B626CF-BC2B-4EC0-AE49-C0C473D3854A}"/>
              </a:ext>
            </a:extLst>
          </xdr:cNvPr>
          <xdr:cNvSpPr txBox="1"/>
        </xdr:nvSpPr>
        <xdr:spPr>
          <a:xfrm>
            <a:off x="220980" y="1250861"/>
            <a:ext cx="1050948" cy="22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2"/>
                </a:solidFill>
                <a:latin typeface="Arial" panose="020B0604020202020204" pitchFamily="34" charset="0"/>
                <a:cs typeface="Arial" panose="020B0604020202020204" pitchFamily="34" charset="0"/>
              </a:rPr>
              <a:t>Boxes</a:t>
            </a:r>
          </a:p>
          <a:p>
            <a:endParaRPr lang="en-IN" sz="1100">
              <a:solidFill>
                <a:schemeClr val="bg2"/>
              </a:solidFill>
              <a:latin typeface="Arial" panose="020B0604020202020204" pitchFamily="34" charset="0"/>
              <a:cs typeface="Arial" panose="020B0604020202020204" pitchFamily="34" charset="0"/>
            </a:endParaRPr>
          </a:p>
        </xdr:txBody>
      </xdr:sp>
      <xdr:sp macro="" textlink="pivot!X33">
        <xdr:nvSpPr>
          <xdr:cNvPr id="60" name="TextBox 59">
            <a:extLst>
              <a:ext uri="{FF2B5EF4-FFF2-40B4-BE49-F238E27FC236}">
                <a16:creationId xmlns:a16="http://schemas.microsoft.com/office/drawing/2014/main" id="{F284247A-1218-FB65-3996-2A54B984F8C9}"/>
              </a:ext>
            </a:extLst>
          </xdr:cNvPr>
          <xdr:cNvSpPr txBox="1"/>
        </xdr:nvSpPr>
        <xdr:spPr>
          <a:xfrm>
            <a:off x="276524" y="1806803"/>
            <a:ext cx="1180694" cy="2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787C8C-F481-41F8-BBAE-8C65840CC8EC}" type="TxLink">
              <a:rPr lang="en-US" sz="1100" b="0" i="0" u="none" strike="noStrike">
                <a:solidFill>
                  <a:schemeClr val="bg2"/>
                </a:solidFill>
                <a:latin typeface="Arial" panose="020B0604020202020204" pitchFamily="34" charset="0"/>
                <a:ea typeface="Calibri"/>
                <a:cs typeface="Arial" panose="020B0604020202020204" pitchFamily="34" charset="0"/>
              </a:rPr>
              <a:pPr/>
              <a:t>1.3m</a:t>
            </a:fld>
            <a:endParaRPr lang="en-IN" sz="1100">
              <a:solidFill>
                <a:schemeClr val="bg2"/>
              </a:solidFill>
              <a:latin typeface="Arial" panose="020B0604020202020204" pitchFamily="34" charset="0"/>
              <a:cs typeface="Arial" panose="020B0604020202020204" pitchFamily="34" charset="0"/>
            </a:endParaRPr>
          </a:p>
        </xdr:txBody>
      </xdr:sp>
      <xdr:sp macro="" textlink="pivot!X32">
        <xdr:nvSpPr>
          <xdr:cNvPr id="61" name="TextBox 60">
            <a:extLst>
              <a:ext uri="{FF2B5EF4-FFF2-40B4-BE49-F238E27FC236}">
                <a16:creationId xmlns:a16="http://schemas.microsoft.com/office/drawing/2014/main" id="{4E18ADFF-10C8-4186-956A-D5F3DBCA750E}"/>
              </a:ext>
            </a:extLst>
          </xdr:cNvPr>
          <xdr:cNvSpPr txBox="1"/>
        </xdr:nvSpPr>
        <xdr:spPr>
          <a:xfrm>
            <a:off x="276524" y="936733"/>
            <a:ext cx="1180694" cy="2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E10458-499F-4C7E-923E-6C57A26F9125}" type="TxLink">
              <a:rPr lang="en-US" sz="1100" b="0" i="0" u="none" strike="noStrike">
                <a:solidFill>
                  <a:schemeClr val="bg2"/>
                </a:solidFill>
                <a:latin typeface="Arial" panose="020B0604020202020204" pitchFamily="34" charset="0"/>
                <a:ea typeface="Calibri"/>
                <a:cs typeface="Arial" panose="020B0604020202020204" pitchFamily="34" charset="0"/>
              </a:rPr>
              <a:pPr/>
              <a:t>$21.7m</a:t>
            </a:fld>
            <a:endParaRPr lang="en-IN" sz="1100">
              <a:solidFill>
                <a:schemeClr val="bg2"/>
              </a:solidFill>
              <a:latin typeface="Arial" panose="020B0604020202020204" pitchFamily="34" charset="0"/>
              <a:cs typeface="Arial" panose="020B0604020202020204" pitchFamily="34" charset="0"/>
            </a:endParaRPr>
          </a:p>
        </xdr:txBody>
      </xdr:sp>
      <xdr:sp macro="" textlink="pivot!X34">
        <xdr:nvSpPr>
          <xdr:cNvPr id="63" name="TextBox 62">
            <a:extLst>
              <a:ext uri="{FF2B5EF4-FFF2-40B4-BE49-F238E27FC236}">
                <a16:creationId xmlns:a16="http://schemas.microsoft.com/office/drawing/2014/main" id="{E0294860-9DD4-4AD8-906F-E750C3466E2B}"/>
              </a:ext>
            </a:extLst>
          </xdr:cNvPr>
          <xdr:cNvSpPr txBox="1"/>
        </xdr:nvSpPr>
        <xdr:spPr>
          <a:xfrm>
            <a:off x="276524" y="2647798"/>
            <a:ext cx="1180694" cy="22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066A56-EAF8-4B99-AADF-B43034ACB032}" type="TxLink">
              <a:rPr lang="en-US" sz="1100" b="0" i="0" u="none" strike="noStrike">
                <a:solidFill>
                  <a:schemeClr val="bg2"/>
                </a:solidFill>
                <a:latin typeface="Arial" panose="020B0604020202020204" pitchFamily="34" charset="0"/>
                <a:ea typeface="Calibri"/>
                <a:cs typeface="Arial" panose="020B0604020202020204" pitchFamily="34" charset="0"/>
              </a:rPr>
              <a:pPr/>
              <a:t>3.791K</a:t>
            </a:fld>
            <a:endParaRPr lang="en-IN" sz="1100">
              <a:solidFill>
                <a:schemeClr val="bg2"/>
              </a:solidFill>
              <a:latin typeface="Arial" panose="020B0604020202020204" pitchFamily="34" charset="0"/>
              <a:cs typeface="Arial" panose="020B0604020202020204" pitchFamily="34" charset="0"/>
            </a:endParaRPr>
          </a:p>
        </xdr:txBody>
      </xdr:sp>
      <xdr:sp macro="" textlink="pivot!X35">
        <xdr:nvSpPr>
          <xdr:cNvPr id="64" name="TextBox 63">
            <a:extLst>
              <a:ext uri="{FF2B5EF4-FFF2-40B4-BE49-F238E27FC236}">
                <a16:creationId xmlns:a16="http://schemas.microsoft.com/office/drawing/2014/main" id="{B1945F4E-08A3-459E-AB8C-B34DC251AF79}"/>
              </a:ext>
            </a:extLst>
          </xdr:cNvPr>
          <xdr:cNvSpPr txBox="1"/>
        </xdr:nvSpPr>
        <xdr:spPr>
          <a:xfrm>
            <a:off x="276524" y="3514219"/>
            <a:ext cx="1180694" cy="22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EC48E0-56B2-448A-BF48-64A56C643492}" type="TxLink">
              <a:rPr lang="en-US" sz="1100" b="0" i="0" u="none" strike="noStrike">
                <a:solidFill>
                  <a:schemeClr val="bg2"/>
                </a:solidFill>
                <a:latin typeface="Arial" panose="020B0604020202020204" pitchFamily="34" charset="0"/>
                <a:ea typeface="Calibri"/>
                <a:cs typeface="Arial" panose="020B0604020202020204" pitchFamily="34" charset="0"/>
              </a:rPr>
              <a:pPr/>
              <a:t>$4.2m</a:t>
            </a:fld>
            <a:endParaRPr lang="en-IN" sz="1100">
              <a:solidFill>
                <a:schemeClr val="bg2"/>
              </a:solidFill>
              <a:latin typeface="Arial" panose="020B0604020202020204" pitchFamily="34" charset="0"/>
              <a:cs typeface="Arial" panose="020B0604020202020204" pitchFamily="34" charset="0"/>
            </a:endParaRPr>
          </a:p>
        </xdr:txBody>
      </xdr:sp>
      <xdr:sp macro="" textlink="pivot!X36">
        <xdr:nvSpPr>
          <xdr:cNvPr id="65" name="TextBox 64">
            <a:extLst>
              <a:ext uri="{FF2B5EF4-FFF2-40B4-BE49-F238E27FC236}">
                <a16:creationId xmlns:a16="http://schemas.microsoft.com/office/drawing/2014/main" id="{C15C757B-C118-4762-946A-A0DB438EC941}"/>
              </a:ext>
            </a:extLst>
          </xdr:cNvPr>
          <xdr:cNvSpPr txBox="1"/>
        </xdr:nvSpPr>
        <xdr:spPr>
          <a:xfrm>
            <a:off x="276524" y="4346841"/>
            <a:ext cx="1180694" cy="22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ADABB-ED8C-4FFE-9929-2618F6ACD619}" type="TxLink">
              <a:rPr lang="en-US" sz="1100" b="0" i="0" u="none" strike="noStrike">
                <a:solidFill>
                  <a:schemeClr val="bg2"/>
                </a:solidFill>
                <a:latin typeface="Arial" panose="020B0604020202020204" pitchFamily="34" charset="0"/>
                <a:ea typeface="Calibri"/>
                <a:cs typeface="Arial" panose="020B0604020202020204" pitchFamily="34" charset="0"/>
              </a:rPr>
              <a:pPr/>
              <a:t>$17.5m</a:t>
            </a:fld>
            <a:endParaRPr lang="en-IN" sz="1100">
              <a:solidFill>
                <a:schemeClr val="bg2"/>
              </a:solidFill>
              <a:latin typeface="Arial" panose="020B0604020202020204" pitchFamily="34" charset="0"/>
              <a:cs typeface="Arial" panose="020B0604020202020204" pitchFamily="34" charset="0"/>
            </a:endParaRPr>
          </a:p>
        </xdr:txBody>
      </xdr:sp>
      <xdr:sp macro="" textlink="pivot!X37">
        <xdr:nvSpPr>
          <xdr:cNvPr id="66" name="TextBox 65">
            <a:extLst>
              <a:ext uri="{FF2B5EF4-FFF2-40B4-BE49-F238E27FC236}">
                <a16:creationId xmlns:a16="http://schemas.microsoft.com/office/drawing/2014/main" id="{71B381F5-E65E-4BCB-9A2C-A654474AEF22}"/>
              </a:ext>
            </a:extLst>
          </xdr:cNvPr>
          <xdr:cNvSpPr txBox="1"/>
        </xdr:nvSpPr>
        <xdr:spPr>
          <a:xfrm>
            <a:off x="276525" y="5226270"/>
            <a:ext cx="1180693" cy="22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0F2495-7778-4FA7-A1B2-9366F679C829}" type="TxLink">
              <a:rPr lang="en-US" sz="1100" b="0" i="0" u="none" strike="noStrike">
                <a:solidFill>
                  <a:schemeClr val="bg2"/>
                </a:solidFill>
                <a:latin typeface="Arial" panose="020B0604020202020204" pitchFamily="34" charset="0"/>
                <a:ea typeface="Calibri"/>
                <a:cs typeface="Arial" panose="020B0604020202020204" pitchFamily="34" charset="0"/>
              </a:rPr>
              <a:pPr/>
              <a:t>81%</a:t>
            </a:fld>
            <a:endParaRPr lang="en-IN" sz="1100">
              <a:solidFill>
                <a:schemeClr val="bg2"/>
              </a:solidFill>
              <a:latin typeface="Arial" panose="020B0604020202020204" pitchFamily="34" charset="0"/>
              <a:cs typeface="Arial" panose="020B0604020202020204" pitchFamily="34" charset="0"/>
            </a:endParaRPr>
          </a:p>
        </xdr:txBody>
      </xdr:sp>
      <xdr:pic>
        <xdr:nvPicPr>
          <xdr:cNvPr id="177" name="Graphic 176" descr="Shopping cart with solid fill">
            <a:extLst>
              <a:ext uri="{FF2B5EF4-FFF2-40B4-BE49-F238E27FC236}">
                <a16:creationId xmlns:a16="http://schemas.microsoft.com/office/drawing/2014/main" id="{0D534EEA-1CAC-9920-19C6-6DE3FEC237A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721" y="457200"/>
            <a:ext cx="235267" cy="198120"/>
          </a:xfrm>
          <a:prstGeom prst="rect">
            <a:avLst/>
          </a:prstGeom>
        </xdr:spPr>
      </xdr:pic>
      <xdr:pic>
        <xdr:nvPicPr>
          <xdr:cNvPr id="181" name="Graphic 180" descr="Bar graph with upward trend with solid fill">
            <a:extLst>
              <a:ext uri="{FF2B5EF4-FFF2-40B4-BE49-F238E27FC236}">
                <a16:creationId xmlns:a16="http://schemas.microsoft.com/office/drawing/2014/main" id="{4528CF7D-18A5-B51F-740D-31FA0297A76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2" y="3878584"/>
            <a:ext cx="187199" cy="242665"/>
          </a:xfrm>
          <a:prstGeom prst="rect">
            <a:avLst/>
          </a:prstGeom>
        </xdr:spPr>
      </xdr:pic>
      <xdr:pic>
        <xdr:nvPicPr>
          <xdr:cNvPr id="183" name="Graphic 182" descr="Coins with solid fill">
            <a:extLst>
              <a:ext uri="{FF2B5EF4-FFF2-40B4-BE49-F238E27FC236}">
                <a16:creationId xmlns:a16="http://schemas.microsoft.com/office/drawing/2014/main" id="{97456AAD-3BB5-6DA9-3830-2AFC962DFB2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1440" y="3030364"/>
            <a:ext cx="216000" cy="144501"/>
          </a:xfrm>
          <a:prstGeom prst="rect">
            <a:avLst/>
          </a:prstGeom>
        </xdr:spPr>
      </xdr:pic>
      <xdr:pic>
        <xdr:nvPicPr>
          <xdr:cNvPr id="185" name="Graphic 184" descr="Bar chart with solid fill">
            <a:extLst>
              <a:ext uri="{FF2B5EF4-FFF2-40B4-BE49-F238E27FC236}">
                <a16:creationId xmlns:a16="http://schemas.microsoft.com/office/drawing/2014/main" id="{22A99979-8A74-0D94-934A-436026A7D5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2862" y="4724403"/>
            <a:ext cx="216379" cy="216379"/>
          </a:xfrm>
          <a:prstGeom prst="rect">
            <a:avLst/>
          </a:prstGeom>
        </xdr:spPr>
      </xdr:pic>
      <xdr:pic>
        <xdr:nvPicPr>
          <xdr:cNvPr id="187" name="Graphic 186" descr="Airplane with solid fill">
            <a:extLst>
              <a:ext uri="{FF2B5EF4-FFF2-40B4-BE49-F238E27FC236}">
                <a16:creationId xmlns:a16="http://schemas.microsoft.com/office/drawing/2014/main" id="{5E31853A-A367-0261-7A1B-54C2CF32CC8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8099" y="2164081"/>
            <a:ext cx="236220" cy="236220"/>
          </a:xfrm>
          <a:prstGeom prst="rect">
            <a:avLst/>
          </a:prstGeom>
        </xdr:spPr>
      </xdr:pic>
      <xdr:pic>
        <xdr:nvPicPr>
          <xdr:cNvPr id="189" name="Graphic 188" descr="Checklist with solid fill">
            <a:extLst>
              <a:ext uri="{FF2B5EF4-FFF2-40B4-BE49-F238E27FC236}">
                <a16:creationId xmlns:a16="http://schemas.microsoft.com/office/drawing/2014/main" id="{7F29BAB8-07BF-0B96-6596-F450003884F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6200" y="1310640"/>
            <a:ext cx="205740" cy="205740"/>
          </a:xfrm>
          <a:prstGeom prst="rect">
            <a:avLst/>
          </a:prstGeom>
        </xdr:spPr>
      </xdr:pic>
    </xdr:grpSp>
    <xdr:clientData/>
  </xdr:twoCellAnchor>
  <xdr:twoCellAnchor>
    <xdr:from>
      <xdr:col>0</xdr:col>
      <xdr:colOff>22860</xdr:colOff>
      <xdr:row>1</xdr:row>
      <xdr:rowOff>167640</xdr:rowOff>
    </xdr:from>
    <xdr:to>
      <xdr:col>0</xdr:col>
      <xdr:colOff>312420</xdr:colOff>
      <xdr:row>34</xdr:row>
      <xdr:rowOff>114300</xdr:rowOff>
    </xdr:to>
    <xdr:sp macro="" textlink="">
      <xdr:nvSpPr>
        <xdr:cNvPr id="191" name="Rectangle 190">
          <a:extLst>
            <a:ext uri="{FF2B5EF4-FFF2-40B4-BE49-F238E27FC236}">
              <a16:creationId xmlns:a16="http://schemas.microsoft.com/office/drawing/2014/main" id="{4D83AD26-8D67-6643-7C0C-D1FDB5AB6582}"/>
            </a:ext>
          </a:extLst>
        </xdr:cNvPr>
        <xdr:cNvSpPr/>
      </xdr:nvSpPr>
      <xdr:spPr>
        <a:xfrm>
          <a:off x="22860" y="350520"/>
          <a:ext cx="289560" cy="5981700"/>
        </a:xfrm>
        <a:prstGeom prst="rect">
          <a:avLst/>
        </a:prstGeom>
        <a:solidFill>
          <a:srgbClr val="1D1D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397191</xdr:colOff>
      <xdr:row>2</xdr:row>
      <xdr:rowOff>126047</xdr:rowOff>
    </xdr:from>
    <xdr:to>
      <xdr:col>22</xdr:col>
      <xdr:colOff>23813</xdr:colOff>
      <xdr:row>5</xdr:row>
      <xdr:rowOff>15875</xdr:rowOff>
    </xdr:to>
    <mc:AlternateContent xmlns:mc="http://schemas.openxmlformats.org/markup-compatibility/2006" xmlns:a14="http://schemas.microsoft.com/office/drawing/2010/main">
      <mc:Choice Requires="a14">
        <xdr:graphicFrame macro="">
          <xdr:nvGraphicFramePr>
            <xdr:cNvPr id="192" name="Category 1">
              <a:extLst>
                <a:ext uri="{FF2B5EF4-FFF2-40B4-BE49-F238E27FC236}">
                  <a16:creationId xmlns:a16="http://schemas.microsoft.com/office/drawing/2014/main" id="{FEA96948-A3F8-4A56-99F9-8910FF78F76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851004" y="491172"/>
              <a:ext cx="1999934" cy="437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469483</xdr:colOff>
      <xdr:row>6</xdr:row>
      <xdr:rowOff>104224</xdr:rowOff>
    </xdr:from>
    <xdr:to>
      <xdr:col>24</xdr:col>
      <xdr:colOff>12283</xdr:colOff>
      <xdr:row>18</xdr:row>
      <xdr:rowOff>96604</xdr:rowOff>
    </xdr:to>
    <xdr:graphicFrame macro="">
      <xdr:nvGraphicFramePr>
        <xdr:cNvPr id="193" name="Chart 192">
          <a:extLst>
            <a:ext uri="{FF2B5EF4-FFF2-40B4-BE49-F238E27FC236}">
              <a16:creationId xmlns:a16="http://schemas.microsoft.com/office/drawing/2014/main" id="{84397AC3-BB88-4921-A2EA-D54BC9BE4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1036320</xdr:colOff>
      <xdr:row>1</xdr:row>
      <xdr:rowOff>76200</xdr:rowOff>
    </xdr:from>
    <xdr:to>
      <xdr:col>20</xdr:col>
      <xdr:colOff>32397</xdr:colOff>
      <xdr:row>1</xdr:row>
      <xdr:rowOff>94200</xdr:rowOff>
    </xdr:to>
    <xdr:sp macro="" textlink="">
      <xdr:nvSpPr>
        <xdr:cNvPr id="196" name="Rectangle: Rounded Corners 195">
          <a:extLst>
            <a:ext uri="{FF2B5EF4-FFF2-40B4-BE49-F238E27FC236}">
              <a16:creationId xmlns:a16="http://schemas.microsoft.com/office/drawing/2014/main" id="{591BB1D5-4B32-426E-97EC-DDE5C0DCF8AD}"/>
            </a:ext>
          </a:extLst>
        </xdr:cNvPr>
        <xdr:cNvSpPr/>
      </xdr:nvSpPr>
      <xdr:spPr>
        <a:xfrm rot="10800000" flipV="1">
          <a:off x="11986260" y="259080"/>
          <a:ext cx="146697" cy="18000"/>
        </a:xfrm>
        <a:prstGeom prst="roundRect">
          <a:avLst/>
        </a:prstGeom>
        <a:solidFill>
          <a:srgbClr val="00B0F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523875</xdr:colOff>
      <xdr:row>26</xdr:row>
      <xdr:rowOff>134938</xdr:rowOff>
    </xdr:from>
    <xdr:to>
      <xdr:col>23</xdr:col>
      <xdr:colOff>79373</xdr:colOff>
      <xdr:row>29</xdr:row>
      <xdr:rowOff>182561</xdr:rowOff>
    </xdr:to>
    <mc:AlternateContent xmlns:mc="http://schemas.openxmlformats.org/markup-compatibility/2006" xmlns:a14="http://schemas.microsoft.com/office/drawing/2010/main">
      <mc:Choice Requires="a14">
        <xdr:graphicFrame macro="">
          <xdr:nvGraphicFramePr>
            <xdr:cNvPr id="205" name="Team 1">
              <a:extLst>
                <a:ext uri="{FF2B5EF4-FFF2-40B4-BE49-F238E27FC236}">
                  <a16:creationId xmlns:a16="http://schemas.microsoft.com/office/drawing/2014/main" id="{7E280350-0C2C-427B-89BD-6B14D9AABC83}"/>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11390313" y="4881563"/>
              <a:ext cx="3127373" cy="595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380999</xdr:colOff>
      <xdr:row>15</xdr:row>
      <xdr:rowOff>87312</xdr:rowOff>
    </xdr:from>
    <xdr:to>
      <xdr:col>11</xdr:col>
      <xdr:colOff>-1</xdr:colOff>
      <xdr:row>16</xdr:row>
      <xdr:rowOff>142875</xdr:rowOff>
    </xdr:to>
    <xdr:sp macro="" textlink="">
      <xdr:nvSpPr>
        <xdr:cNvPr id="5" name="TextBox 4">
          <a:extLst>
            <a:ext uri="{FF2B5EF4-FFF2-40B4-BE49-F238E27FC236}">
              <a16:creationId xmlns:a16="http://schemas.microsoft.com/office/drawing/2014/main" id="{75B6A339-0544-B005-E33D-FF292ED91E49}"/>
            </a:ext>
          </a:extLst>
        </xdr:cNvPr>
        <xdr:cNvSpPr txBox="1"/>
      </xdr:nvSpPr>
      <xdr:spPr>
        <a:xfrm>
          <a:off x="5881687" y="2825750"/>
          <a:ext cx="8413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Total Profit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0.66882</cdr:x>
      <cdr:y>0.75062</cdr:y>
    </cdr:from>
    <cdr:to>
      <cdr:x>0.74099</cdr:x>
      <cdr:y>0.78998</cdr:y>
    </cdr:to>
    <cdr:sp macro="" textlink="">
      <cdr:nvSpPr>
        <cdr:cNvPr id="14" name="TextBox 135">
          <a:extLst xmlns:a="http://schemas.openxmlformats.org/drawingml/2006/main">
            <a:ext uri="{FF2B5EF4-FFF2-40B4-BE49-F238E27FC236}">
              <a16:creationId xmlns:a16="http://schemas.microsoft.com/office/drawing/2014/main" id="{DDBE805F-0F2C-562C-3494-C8A307D4FFED}"/>
            </a:ext>
          </a:extLst>
        </cdr:cNvPr>
        <cdr:cNvSpPr txBox="1"/>
      </cdr:nvSpPr>
      <cdr:spPr>
        <a:xfrm xmlns:a="http://schemas.openxmlformats.org/drawingml/2006/main">
          <a:off x="5808651" y="3894516"/>
          <a:ext cx="626740" cy="20424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a:solidFill>
                <a:schemeClr val="bg1">
                  <a:lumMod val="85000"/>
                </a:schemeClr>
              </a:solidFill>
            </a:rPr>
            <a:t>Canada</a:t>
          </a:r>
        </a:p>
      </cdr:txBody>
    </cdr:sp>
  </cdr:relSizeAnchor>
  <cdr:relSizeAnchor xmlns:cdr="http://schemas.openxmlformats.org/drawingml/2006/chartDrawing">
    <cdr:from>
      <cdr:x>0.48005</cdr:x>
      <cdr:y>0.1948</cdr:y>
    </cdr:from>
    <cdr:to>
      <cdr:x>0.53186</cdr:x>
      <cdr:y>0.24122</cdr:y>
    </cdr:to>
    <cdr:sp macro="" textlink="">
      <cdr:nvSpPr>
        <cdr:cNvPr id="15" name="TextBox 135">
          <a:extLst xmlns:a="http://schemas.openxmlformats.org/drawingml/2006/main">
            <a:ext uri="{FF2B5EF4-FFF2-40B4-BE49-F238E27FC236}">
              <a16:creationId xmlns:a16="http://schemas.microsoft.com/office/drawing/2014/main" id="{DDBE805F-0F2C-562C-3494-C8A307D4FFED}"/>
            </a:ext>
          </a:extLst>
        </cdr:cNvPr>
        <cdr:cNvSpPr txBox="1"/>
      </cdr:nvSpPr>
      <cdr:spPr>
        <a:xfrm xmlns:a="http://schemas.openxmlformats.org/drawingml/2006/main">
          <a:off x="4169182" y="1010724"/>
          <a:ext cx="449940" cy="24084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a:solidFill>
                <a:schemeClr val="bg1">
                  <a:lumMod val="85000"/>
                </a:schemeClr>
              </a:solidFill>
            </a:rPr>
            <a:t>USA</a:t>
          </a:r>
        </a:p>
      </cdr:txBody>
    </cdr:sp>
  </cdr:relSizeAnchor>
  <cdr:relSizeAnchor xmlns:cdr="http://schemas.openxmlformats.org/drawingml/2006/chartDrawing">
    <cdr:from>
      <cdr:x>0.5826</cdr:x>
      <cdr:y>0.43532</cdr:y>
    </cdr:from>
    <cdr:to>
      <cdr:x>0.63095</cdr:x>
      <cdr:y>0.47152</cdr:y>
    </cdr:to>
    <cdr:sp macro="" textlink="">
      <cdr:nvSpPr>
        <cdr:cNvPr id="16" name="TextBox 135">
          <a:extLst xmlns:a="http://schemas.openxmlformats.org/drawingml/2006/main">
            <a:ext uri="{FF2B5EF4-FFF2-40B4-BE49-F238E27FC236}">
              <a16:creationId xmlns:a16="http://schemas.microsoft.com/office/drawing/2014/main" id="{DDBE805F-0F2C-562C-3494-C8A307D4FFED}"/>
            </a:ext>
          </a:extLst>
        </cdr:cNvPr>
        <cdr:cNvSpPr txBox="1"/>
      </cdr:nvSpPr>
      <cdr:spPr>
        <a:xfrm xmlns:a="http://schemas.openxmlformats.org/drawingml/2006/main">
          <a:off x="5059792" y="2258606"/>
          <a:ext cx="419985" cy="18781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a:solidFill>
                <a:schemeClr val="bg1">
                  <a:lumMod val="85000"/>
                </a:schemeClr>
              </a:solidFill>
            </a:rPr>
            <a:t>UK</a:t>
          </a:r>
        </a:p>
      </cdr:txBody>
    </cdr:sp>
  </cdr:relSizeAnchor>
  <cdr:relSizeAnchor xmlns:cdr="http://schemas.openxmlformats.org/drawingml/2006/chartDrawing">
    <cdr:from>
      <cdr:x>0.15911</cdr:x>
      <cdr:y>0.26121</cdr:y>
    </cdr:from>
    <cdr:to>
      <cdr:x>0.25403</cdr:x>
      <cdr:y>0.30319</cdr:y>
    </cdr:to>
    <cdr:sp macro="" textlink="">
      <cdr:nvSpPr>
        <cdr:cNvPr id="17" name="TextBox 135">
          <a:extLst xmlns:a="http://schemas.openxmlformats.org/drawingml/2006/main">
            <a:ext uri="{FF2B5EF4-FFF2-40B4-BE49-F238E27FC236}">
              <a16:creationId xmlns:a16="http://schemas.microsoft.com/office/drawing/2014/main" id="{DDBE805F-0F2C-562C-3494-C8A307D4FFED}"/>
            </a:ext>
          </a:extLst>
        </cdr:cNvPr>
        <cdr:cNvSpPr txBox="1"/>
      </cdr:nvSpPr>
      <cdr:spPr>
        <a:xfrm xmlns:a="http://schemas.openxmlformats.org/drawingml/2006/main">
          <a:off x="1381828" y="1355281"/>
          <a:ext cx="824369" cy="21778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a:solidFill>
                <a:schemeClr val="bg1">
                  <a:lumMod val="85000"/>
                </a:schemeClr>
              </a:solidFill>
            </a:rPr>
            <a:t>Newzeland</a:t>
          </a:r>
        </a:p>
      </cdr:txBody>
    </cdr:sp>
  </cdr:relSizeAnchor>
  <cdr:relSizeAnchor xmlns:cdr="http://schemas.openxmlformats.org/drawingml/2006/chartDrawing">
    <cdr:from>
      <cdr:x>0.37479</cdr:x>
      <cdr:y>0.83358</cdr:y>
    </cdr:from>
    <cdr:to>
      <cdr:x>0.43441</cdr:x>
      <cdr:y>0.88148</cdr:y>
    </cdr:to>
    <cdr:sp macro="" textlink="">
      <cdr:nvSpPr>
        <cdr:cNvPr id="18" name="TextBox 135">
          <a:extLst xmlns:a="http://schemas.openxmlformats.org/drawingml/2006/main">
            <a:ext uri="{FF2B5EF4-FFF2-40B4-BE49-F238E27FC236}">
              <a16:creationId xmlns:a16="http://schemas.microsoft.com/office/drawing/2014/main" id="{DDBE805F-0F2C-562C-3494-C8A307D4FFED}"/>
            </a:ext>
          </a:extLst>
        </cdr:cNvPr>
        <cdr:cNvSpPr txBox="1"/>
      </cdr:nvSpPr>
      <cdr:spPr>
        <a:xfrm xmlns:a="http://schemas.openxmlformats.org/drawingml/2006/main">
          <a:off x="3075118" y="4287520"/>
          <a:ext cx="489137" cy="24638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a:solidFill>
                <a:schemeClr val="bg1">
                  <a:lumMod val="85000"/>
                </a:schemeClr>
              </a:solidFill>
            </a:rPr>
            <a:t>India	</a:t>
          </a:r>
        </a:p>
      </cdr:txBody>
    </cdr:sp>
  </cdr:relSizeAnchor>
</c:userShapes>
</file>

<file path=xl/drawings/drawing5.xml><?xml version="1.0" encoding="utf-8"?>
<xdr:wsDr xmlns:xdr="http://schemas.openxmlformats.org/drawingml/2006/spreadsheetDrawing" xmlns:a="http://schemas.openxmlformats.org/drawingml/2006/main">
  <xdr:twoCellAnchor>
    <xdr:from>
      <xdr:col>18</xdr:col>
      <xdr:colOff>270163</xdr:colOff>
      <xdr:row>1</xdr:row>
      <xdr:rowOff>20782</xdr:rowOff>
    </xdr:from>
    <xdr:to>
      <xdr:col>18</xdr:col>
      <xdr:colOff>414163</xdr:colOff>
      <xdr:row>1</xdr:row>
      <xdr:rowOff>38782</xdr:rowOff>
    </xdr:to>
    <xdr:sp macro="" textlink="">
      <xdr:nvSpPr>
        <xdr:cNvPr id="21" name="Rectangle: Rounded Corners 20">
          <a:extLst>
            <a:ext uri="{FF2B5EF4-FFF2-40B4-BE49-F238E27FC236}">
              <a16:creationId xmlns:a16="http://schemas.microsoft.com/office/drawing/2014/main" id="{73ACBFEF-7465-49C7-A95C-F1716803AA33}"/>
            </a:ext>
          </a:extLst>
        </xdr:cNvPr>
        <xdr:cNvSpPr/>
      </xdr:nvSpPr>
      <xdr:spPr>
        <a:xfrm rot="10800000" flipV="1">
          <a:off x="11242963" y="200891"/>
          <a:ext cx="144000" cy="18000"/>
        </a:xfrm>
        <a:prstGeom prst="roundRect">
          <a:avLst/>
        </a:prstGeom>
        <a:solidFill>
          <a:srgbClr val="00B0F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25</xdr:col>
      <xdr:colOff>509394</xdr:colOff>
      <xdr:row>1</xdr:row>
      <xdr:rowOff>160829</xdr:rowOff>
    </xdr:to>
    <xdr:sp macro="" textlink="">
      <xdr:nvSpPr>
        <xdr:cNvPr id="23" name="Rectangle 22">
          <a:extLst>
            <a:ext uri="{FF2B5EF4-FFF2-40B4-BE49-F238E27FC236}">
              <a16:creationId xmlns:a16="http://schemas.microsoft.com/office/drawing/2014/main" id="{F8BF0D7E-ACC8-4F30-A484-43B33CD873B1}"/>
            </a:ext>
          </a:extLst>
        </xdr:cNvPr>
        <xdr:cNvSpPr/>
      </xdr:nvSpPr>
      <xdr:spPr>
        <a:xfrm>
          <a:off x="0" y="0"/>
          <a:ext cx="15681960" cy="34290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10370</xdr:colOff>
      <xdr:row>0</xdr:row>
      <xdr:rowOff>20410</xdr:rowOff>
    </xdr:from>
    <xdr:to>
      <xdr:col>1</xdr:col>
      <xdr:colOff>10316</xdr:colOff>
      <xdr:row>1</xdr:row>
      <xdr:rowOff>153209</xdr:rowOff>
    </xdr:to>
    <xdr:pic>
      <xdr:nvPicPr>
        <xdr:cNvPr id="24" name="Picture 23">
          <a:extLst>
            <a:ext uri="{FF2B5EF4-FFF2-40B4-BE49-F238E27FC236}">
              <a16:creationId xmlns:a16="http://schemas.microsoft.com/office/drawing/2014/main" id="{7141C79B-2127-4DF8-A65D-112918831C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70" y="20410"/>
          <a:ext cx="606849" cy="314870"/>
        </a:xfrm>
        <a:prstGeom prst="rect">
          <a:avLst/>
        </a:prstGeom>
      </xdr:spPr>
    </xdr:pic>
    <xdr:clientData/>
  </xdr:twoCellAnchor>
  <xdr:twoCellAnchor>
    <xdr:from>
      <xdr:col>0</xdr:col>
      <xdr:colOff>601980</xdr:colOff>
      <xdr:row>0</xdr:row>
      <xdr:rowOff>22860</xdr:rowOff>
    </xdr:from>
    <xdr:to>
      <xdr:col>4</xdr:col>
      <xdr:colOff>361309</xdr:colOff>
      <xdr:row>2</xdr:row>
      <xdr:rowOff>16858</xdr:rowOff>
    </xdr:to>
    <xdr:sp macro="" textlink="">
      <xdr:nvSpPr>
        <xdr:cNvPr id="25" name="TextBox 24">
          <a:extLst>
            <a:ext uri="{FF2B5EF4-FFF2-40B4-BE49-F238E27FC236}">
              <a16:creationId xmlns:a16="http://schemas.microsoft.com/office/drawing/2014/main" id="{C335002B-8DB9-4E9B-B7F9-ACC60CACAFDB}"/>
            </a:ext>
          </a:extLst>
        </xdr:cNvPr>
        <xdr:cNvSpPr txBox="1"/>
      </xdr:nvSpPr>
      <xdr:spPr>
        <a:xfrm>
          <a:off x="601980" y="22860"/>
          <a:ext cx="21869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rPr>
            <a:t>CHOCOLATE COMPANY</a:t>
          </a:r>
        </a:p>
      </xdr:txBody>
    </xdr:sp>
    <xdr:clientData/>
  </xdr:twoCellAnchor>
  <xdr:twoCellAnchor>
    <xdr:from>
      <xdr:col>20</xdr:col>
      <xdr:colOff>255476</xdr:colOff>
      <xdr:row>0</xdr:row>
      <xdr:rowOff>53339</xdr:rowOff>
    </xdr:from>
    <xdr:to>
      <xdr:col>22</xdr:col>
      <xdr:colOff>105062</xdr:colOff>
      <xdr:row>1</xdr:row>
      <xdr:rowOff>176069</xdr:rowOff>
    </xdr:to>
    <xdr:sp macro="" textlink="">
      <xdr:nvSpPr>
        <xdr:cNvPr id="26" name="TextBox 25">
          <a:hlinkClick xmlns:r="http://schemas.openxmlformats.org/officeDocument/2006/relationships" r:id="rId2" tooltip="Geographically"/>
          <a:extLst>
            <a:ext uri="{FF2B5EF4-FFF2-40B4-BE49-F238E27FC236}">
              <a16:creationId xmlns:a16="http://schemas.microsoft.com/office/drawing/2014/main" id="{54BEEF9E-41FF-4359-977A-8CDAC64E3534}"/>
            </a:ext>
          </a:extLst>
        </xdr:cNvPr>
        <xdr:cNvSpPr txBox="1"/>
      </xdr:nvSpPr>
      <xdr:spPr>
        <a:xfrm>
          <a:off x="12447476" y="53339"/>
          <a:ext cx="1068786" cy="305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Geographically</a:t>
          </a:r>
        </a:p>
      </xdr:txBody>
    </xdr:sp>
    <xdr:clientData/>
  </xdr:twoCellAnchor>
  <xdr:twoCellAnchor>
    <xdr:from>
      <xdr:col>19</xdr:col>
      <xdr:colOff>423134</xdr:colOff>
      <xdr:row>0</xdr:row>
      <xdr:rowOff>53340</xdr:rowOff>
    </xdr:from>
    <xdr:to>
      <xdr:col>20</xdr:col>
      <xdr:colOff>328267</xdr:colOff>
      <xdr:row>2</xdr:row>
      <xdr:rowOff>54958</xdr:rowOff>
    </xdr:to>
    <xdr:sp macro="" textlink="">
      <xdr:nvSpPr>
        <xdr:cNvPr id="27" name="TextBox 26">
          <a:hlinkClick xmlns:r="http://schemas.openxmlformats.org/officeDocument/2006/relationships" r:id="rId3"/>
          <a:extLst>
            <a:ext uri="{FF2B5EF4-FFF2-40B4-BE49-F238E27FC236}">
              <a16:creationId xmlns:a16="http://schemas.microsoft.com/office/drawing/2014/main" id="{E55A62FF-55BD-4531-B8A9-084636E519F1}"/>
            </a:ext>
          </a:extLst>
        </xdr:cNvPr>
        <xdr:cNvSpPr txBox="1"/>
      </xdr:nvSpPr>
      <xdr:spPr>
        <a:xfrm>
          <a:off x="12005534" y="53340"/>
          <a:ext cx="514733" cy="367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Sales</a:t>
          </a:r>
        </a:p>
      </xdr:txBody>
    </xdr:sp>
    <xdr:clientData/>
  </xdr:twoCellAnchor>
  <xdr:twoCellAnchor>
    <xdr:from>
      <xdr:col>22</xdr:col>
      <xdr:colOff>22363</xdr:colOff>
      <xdr:row>0</xdr:row>
      <xdr:rowOff>60960</xdr:rowOff>
    </xdr:from>
    <xdr:to>
      <xdr:col>23</xdr:col>
      <xdr:colOff>397319</xdr:colOff>
      <xdr:row>2</xdr:row>
      <xdr:rowOff>39718</xdr:rowOff>
    </xdr:to>
    <xdr:sp macro="" textlink="">
      <xdr:nvSpPr>
        <xdr:cNvPr id="28" name="TextBox 27">
          <a:hlinkClick xmlns:r="http://schemas.openxmlformats.org/officeDocument/2006/relationships" r:id="rId4" tooltip="Project Status"/>
          <a:extLst>
            <a:ext uri="{FF2B5EF4-FFF2-40B4-BE49-F238E27FC236}">
              <a16:creationId xmlns:a16="http://schemas.microsoft.com/office/drawing/2014/main" id="{89F4A219-E9B3-45A0-96A3-ADBBC6D9C4AE}"/>
            </a:ext>
          </a:extLst>
        </xdr:cNvPr>
        <xdr:cNvSpPr txBox="1"/>
      </xdr:nvSpPr>
      <xdr:spPr>
        <a:xfrm>
          <a:off x="13433563" y="60960"/>
          <a:ext cx="984556" cy="34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Project</a:t>
          </a:r>
          <a:r>
            <a:rPr lang="en-IN" sz="1100" baseline="0">
              <a:solidFill>
                <a:schemeClr val="bg1"/>
              </a:solidFill>
            </a:rPr>
            <a:t> Status</a:t>
          </a:r>
        </a:p>
        <a:p>
          <a:pPr algn="l"/>
          <a:endParaRPr lang="en-IN" sz="1100">
            <a:solidFill>
              <a:schemeClr val="bg1"/>
            </a:solidFill>
          </a:endParaRPr>
        </a:p>
      </xdr:txBody>
    </xdr:sp>
    <xdr:clientData/>
  </xdr:twoCellAnchor>
  <xdr:twoCellAnchor>
    <xdr:from>
      <xdr:col>20</xdr:col>
      <xdr:colOff>365760</xdr:colOff>
      <xdr:row>1</xdr:row>
      <xdr:rowOff>83820</xdr:rowOff>
    </xdr:from>
    <xdr:to>
      <xdr:col>20</xdr:col>
      <xdr:colOff>512457</xdr:colOff>
      <xdr:row>1</xdr:row>
      <xdr:rowOff>101820</xdr:rowOff>
    </xdr:to>
    <xdr:sp macro="" textlink="">
      <xdr:nvSpPr>
        <xdr:cNvPr id="29" name="Rectangle: Rounded Corners 28">
          <a:extLst>
            <a:ext uri="{FF2B5EF4-FFF2-40B4-BE49-F238E27FC236}">
              <a16:creationId xmlns:a16="http://schemas.microsoft.com/office/drawing/2014/main" id="{CACC7B43-DAC6-4FEA-B1BE-727234AE1B43}"/>
            </a:ext>
          </a:extLst>
        </xdr:cNvPr>
        <xdr:cNvSpPr/>
      </xdr:nvSpPr>
      <xdr:spPr>
        <a:xfrm rot="10800000" flipV="1">
          <a:off x="12557760" y="266700"/>
          <a:ext cx="146697" cy="18000"/>
        </a:xfrm>
        <a:prstGeom prst="roundRect">
          <a:avLst/>
        </a:prstGeom>
        <a:solidFill>
          <a:srgbClr val="00B0F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94820</xdr:colOff>
      <xdr:row>1</xdr:row>
      <xdr:rowOff>136893</xdr:rowOff>
    </xdr:from>
    <xdr:to>
      <xdr:col>23</xdr:col>
      <xdr:colOff>269185</xdr:colOff>
      <xdr:row>30</xdr:row>
      <xdr:rowOff>42763</xdr:rowOff>
    </xdr:to>
    <xdr:pic>
      <xdr:nvPicPr>
        <xdr:cNvPr id="19" name="Picture 18">
          <a:extLst>
            <a:ext uri="{FF2B5EF4-FFF2-40B4-BE49-F238E27FC236}">
              <a16:creationId xmlns:a16="http://schemas.microsoft.com/office/drawing/2014/main" id="{7D0C3A7D-4269-854D-4D13-82017109F36E}"/>
            </a:ext>
          </a:extLst>
        </xdr:cNvPr>
        <xdr:cNvPicPr>
          <a:picLocks noChangeAspect="1"/>
        </xdr:cNvPicPr>
      </xdr:nvPicPr>
      <xdr:blipFill>
        <a:blip xmlns:r="http://schemas.openxmlformats.org/officeDocument/2006/relationships" r:embed="rId5">
          <a:alphaModFix amt="20000"/>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2533220" y="319773"/>
          <a:ext cx="11756765" cy="5209390"/>
        </a:xfrm>
        <a:prstGeom prst="rect">
          <a:avLst/>
        </a:prstGeom>
      </xdr:spPr>
    </xdr:pic>
    <xdr:clientData/>
  </xdr:twoCellAnchor>
  <xdr:twoCellAnchor>
    <xdr:from>
      <xdr:col>12</xdr:col>
      <xdr:colOff>94828</xdr:colOff>
      <xdr:row>8</xdr:row>
      <xdr:rowOff>90594</xdr:rowOff>
    </xdr:from>
    <xdr:to>
      <xdr:col>13</xdr:col>
      <xdr:colOff>346288</xdr:colOff>
      <xdr:row>10</xdr:row>
      <xdr:rowOff>75354</xdr:rowOff>
    </xdr:to>
    <xdr:grpSp>
      <xdr:nvGrpSpPr>
        <xdr:cNvPr id="72" name="Group 71">
          <a:extLst>
            <a:ext uri="{FF2B5EF4-FFF2-40B4-BE49-F238E27FC236}">
              <a16:creationId xmlns:a16="http://schemas.microsoft.com/office/drawing/2014/main" id="{6ABAD7B8-75B2-CF39-5034-4A41C58E53A7}"/>
            </a:ext>
          </a:extLst>
        </xdr:cNvPr>
        <xdr:cNvGrpSpPr/>
      </xdr:nvGrpSpPr>
      <xdr:grpSpPr>
        <a:xfrm>
          <a:off x="7410028" y="1553634"/>
          <a:ext cx="861060" cy="350520"/>
          <a:chOff x="8145780" y="1981200"/>
          <a:chExt cx="861060" cy="350520"/>
        </a:xfrm>
      </xdr:grpSpPr>
      <xdr:sp macro="" textlink="">
        <xdr:nvSpPr>
          <xdr:cNvPr id="52" name="Rectangle: Rounded Corners 51">
            <a:extLst>
              <a:ext uri="{FF2B5EF4-FFF2-40B4-BE49-F238E27FC236}">
                <a16:creationId xmlns:a16="http://schemas.microsoft.com/office/drawing/2014/main" id="{3F2A44C6-CAA8-050E-4EDE-70846D67D1A3}"/>
              </a:ext>
            </a:extLst>
          </xdr:cNvPr>
          <xdr:cNvSpPr/>
        </xdr:nvSpPr>
        <xdr:spPr>
          <a:xfrm>
            <a:off x="8145780" y="2034540"/>
            <a:ext cx="861060" cy="281940"/>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84A7661A-D821-30BD-3A67-B1BD8073E309}"/>
              </a:ext>
            </a:extLst>
          </xdr:cNvPr>
          <xdr:cNvSpPr/>
        </xdr:nvSpPr>
        <xdr:spPr>
          <a:xfrm>
            <a:off x="8151482" y="2060767"/>
            <a:ext cx="228095" cy="229486"/>
          </a:xfrm>
          <a:prstGeom prst="round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54" name="Graphic 53" descr="City with solid fill">
            <a:extLst>
              <a:ext uri="{FF2B5EF4-FFF2-40B4-BE49-F238E27FC236}">
                <a16:creationId xmlns:a16="http://schemas.microsoft.com/office/drawing/2014/main" id="{09E7CAAE-5D9A-2191-6F47-39405155C28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157185" y="2073880"/>
            <a:ext cx="216691" cy="209816"/>
          </a:xfrm>
          <a:prstGeom prst="rect">
            <a:avLst/>
          </a:prstGeom>
        </xdr:spPr>
      </xdr:pic>
      <xdr:sp macro="" textlink="'pivot geo'!E6">
        <xdr:nvSpPr>
          <xdr:cNvPr id="56" name="TextBox 55">
            <a:extLst>
              <a:ext uri="{FF2B5EF4-FFF2-40B4-BE49-F238E27FC236}">
                <a16:creationId xmlns:a16="http://schemas.microsoft.com/office/drawing/2014/main" id="{12CEB815-95C5-453A-A34F-F044E654F5F6}"/>
              </a:ext>
            </a:extLst>
          </xdr:cNvPr>
          <xdr:cNvSpPr txBox="1"/>
        </xdr:nvSpPr>
        <xdr:spPr>
          <a:xfrm>
            <a:off x="8389620" y="2125980"/>
            <a:ext cx="6096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63AE68-7C9A-4B2A-B714-7526BBED06FC}" type="TxLink">
              <a:rPr lang="en-US" sz="1100" b="0" i="0" u="none" strike="noStrike">
                <a:solidFill>
                  <a:schemeClr val="bg1"/>
                </a:solidFill>
                <a:latin typeface="Calibri"/>
                <a:ea typeface="Calibri"/>
                <a:cs typeface="Calibri"/>
              </a:rPr>
              <a:pPr/>
              <a:t>16.54%</a:t>
            </a:fld>
            <a:endParaRPr lang="en-IN" sz="900">
              <a:solidFill>
                <a:schemeClr val="bg1"/>
              </a:solidFill>
            </a:endParaRPr>
          </a:p>
        </xdr:txBody>
      </xdr:sp>
      <xdr:sp macro="" textlink="">
        <xdr:nvSpPr>
          <xdr:cNvPr id="57" name="TextBox 56">
            <a:extLst>
              <a:ext uri="{FF2B5EF4-FFF2-40B4-BE49-F238E27FC236}">
                <a16:creationId xmlns:a16="http://schemas.microsoft.com/office/drawing/2014/main" id="{B860035A-8842-4EC8-99B6-9B4F34A3FEA9}"/>
              </a:ext>
            </a:extLst>
          </xdr:cNvPr>
          <xdr:cNvSpPr txBox="1"/>
        </xdr:nvSpPr>
        <xdr:spPr>
          <a:xfrm>
            <a:off x="8465820" y="1981200"/>
            <a:ext cx="35814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UK</a:t>
            </a:r>
          </a:p>
        </xdr:txBody>
      </xdr:sp>
    </xdr:grpSp>
    <xdr:clientData/>
  </xdr:twoCellAnchor>
  <xdr:twoCellAnchor>
    <xdr:from>
      <xdr:col>6</xdr:col>
      <xdr:colOff>442801</xdr:colOff>
      <xdr:row>10</xdr:row>
      <xdr:rowOff>1693</xdr:rowOff>
    </xdr:from>
    <xdr:to>
      <xdr:col>7</xdr:col>
      <xdr:colOff>564721</xdr:colOff>
      <xdr:row>11</xdr:row>
      <xdr:rowOff>123612</xdr:rowOff>
    </xdr:to>
    <xdr:grpSp>
      <xdr:nvGrpSpPr>
        <xdr:cNvPr id="71" name="Group 70">
          <a:extLst>
            <a:ext uri="{FF2B5EF4-FFF2-40B4-BE49-F238E27FC236}">
              <a16:creationId xmlns:a16="http://schemas.microsoft.com/office/drawing/2014/main" id="{5D6DC8EA-2091-5C12-18FC-A85BEE70C40D}"/>
            </a:ext>
          </a:extLst>
        </xdr:cNvPr>
        <xdr:cNvGrpSpPr/>
      </xdr:nvGrpSpPr>
      <xdr:grpSpPr>
        <a:xfrm>
          <a:off x="4100401" y="1830493"/>
          <a:ext cx="731520" cy="304799"/>
          <a:chOff x="5105400" y="3505200"/>
          <a:chExt cx="731520" cy="304800"/>
        </a:xfrm>
      </xdr:grpSpPr>
      <xdr:sp macro="" textlink="">
        <xdr:nvSpPr>
          <xdr:cNvPr id="40" name="Rectangle: Rounded Corners 39">
            <a:extLst>
              <a:ext uri="{FF2B5EF4-FFF2-40B4-BE49-F238E27FC236}">
                <a16:creationId xmlns:a16="http://schemas.microsoft.com/office/drawing/2014/main" id="{4C213F3F-B547-E421-CF8E-80A84EAB78FF}"/>
              </a:ext>
            </a:extLst>
          </xdr:cNvPr>
          <xdr:cNvSpPr/>
        </xdr:nvSpPr>
        <xdr:spPr>
          <a:xfrm>
            <a:off x="5105400" y="3558538"/>
            <a:ext cx="731520" cy="251460"/>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41" name="Rectangle: Rounded Corners 40">
            <a:extLst>
              <a:ext uri="{FF2B5EF4-FFF2-40B4-BE49-F238E27FC236}">
                <a16:creationId xmlns:a16="http://schemas.microsoft.com/office/drawing/2014/main" id="{EB76758C-BF4D-3A27-FFDE-F369454C7520}"/>
              </a:ext>
            </a:extLst>
          </xdr:cNvPr>
          <xdr:cNvSpPr/>
        </xdr:nvSpPr>
        <xdr:spPr>
          <a:xfrm>
            <a:off x="5110245" y="3581932"/>
            <a:ext cx="193780" cy="204677"/>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2" name="Graphic 41" descr="City with solid fill">
            <a:extLst>
              <a:ext uri="{FF2B5EF4-FFF2-40B4-BE49-F238E27FC236}">
                <a16:creationId xmlns:a16="http://schemas.microsoft.com/office/drawing/2014/main" id="{2999F7F4-474B-868E-5328-CCC64887395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115088" y="3593626"/>
            <a:ext cx="184091" cy="187133"/>
          </a:xfrm>
          <a:prstGeom prst="rect">
            <a:avLst/>
          </a:prstGeom>
        </xdr:spPr>
      </xdr:pic>
      <xdr:sp macro="" textlink="'pivot geo'!E9">
        <xdr:nvSpPr>
          <xdr:cNvPr id="58" name="TextBox 57">
            <a:extLst>
              <a:ext uri="{FF2B5EF4-FFF2-40B4-BE49-F238E27FC236}">
                <a16:creationId xmlns:a16="http://schemas.microsoft.com/office/drawing/2014/main" id="{C20540C9-C466-43DD-96CD-FD6A28C6523C}"/>
              </a:ext>
            </a:extLst>
          </xdr:cNvPr>
          <xdr:cNvSpPr txBox="1"/>
        </xdr:nvSpPr>
        <xdr:spPr>
          <a:xfrm>
            <a:off x="5280660" y="3619500"/>
            <a:ext cx="52578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A38CDA-7794-4684-9E63-022B7DC4638F}" type="TxLink">
              <a:rPr lang="en-US" sz="900" b="0" i="0" u="none" strike="noStrike">
                <a:solidFill>
                  <a:schemeClr val="bg1">
                    <a:lumMod val="95000"/>
                  </a:schemeClr>
                </a:solidFill>
                <a:latin typeface="Calibri"/>
                <a:ea typeface="Calibri"/>
                <a:cs typeface="Calibri"/>
              </a:rPr>
              <a:pPr/>
              <a:t>15.88%</a:t>
            </a:fld>
            <a:endParaRPr lang="en-IN" sz="900">
              <a:solidFill>
                <a:schemeClr val="bg1">
                  <a:lumMod val="95000"/>
                </a:schemeClr>
              </a:solidFill>
            </a:endParaRPr>
          </a:p>
        </xdr:txBody>
      </xdr:sp>
      <xdr:sp macro="" textlink="">
        <xdr:nvSpPr>
          <xdr:cNvPr id="59" name="TextBox 58">
            <a:extLst>
              <a:ext uri="{FF2B5EF4-FFF2-40B4-BE49-F238E27FC236}">
                <a16:creationId xmlns:a16="http://schemas.microsoft.com/office/drawing/2014/main" id="{32896838-CA51-4746-8F22-5EF132097593}"/>
              </a:ext>
            </a:extLst>
          </xdr:cNvPr>
          <xdr:cNvSpPr txBox="1"/>
        </xdr:nvSpPr>
        <xdr:spPr>
          <a:xfrm>
            <a:off x="5318760" y="3505200"/>
            <a:ext cx="4572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USA</a:t>
            </a:r>
          </a:p>
        </xdr:txBody>
      </xdr:sp>
    </xdr:grpSp>
    <xdr:clientData/>
  </xdr:twoCellAnchor>
  <xdr:twoCellAnchor>
    <xdr:from>
      <xdr:col>6</xdr:col>
      <xdr:colOff>144778</xdr:colOff>
      <xdr:row>4</xdr:row>
      <xdr:rowOff>115142</xdr:rowOff>
    </xdr:from>
    <xdr:to>
      <xdr:col>7</xdr:col>
      <xdr:colOff>320040</xdr:colOff>
      <xdr:row>6</xdr:row>
      <xdr:rowOff>76200</xdr:rowOff>
    </xdr:to>
    <xdr:grpSp>
      <xdr:nvGrpSpPr>
        <xdr:cNvPr id="897" name="Group 896">
          <a:extLst>
            <a:ext uri="{FF2B5EF4-FFF2-40B4-BE49-F238E27FC236}">
              <a16:creationId xmlns:a16="http://schemas.microsoft.com/office/drawing/2014/main" id="{A5223A17-4DE5-E6B9-2F0A-074385BD8666}"/>
            </a:ext>
          </a:extLst>
        </xdr:cNvPr>
        <xdr:cNvGrpSpPr/>
      </xdr:nvGrpSpPr>
      <xdr:grpSpPr>
        <a:xfrm>
          <a:off x="3802378" y="846662"/>
          <a:ext cx="784862" cy="326818"/>
          <a:chOff x="3886198" y="1128602"/>
          <a:chExt cx="784862" cy="326818"/>
        </a:xfrm>
      </xdr:grpSpPr>
      <xdr:sp macro="" textlink="">
        <xdr:nvSpPr>
          <xdr:cNvPr id="20" name="Rectangle: Rounded Corners 19">
            <a:extLst>
              <a:ext uri="{FF2B5EF4-FFF2-40B4-BE49-F238E27FC236}">
                <a16:creationId xmlns:a16="http://schemas.microsoft.com/office/drawing/2014/main" id="{9A6CA256-34AD-D1C4-A27C-44CB1D0E93F9}"/>
              </a:ext>
            </a:extLst>
          </xdr:cNvPr>
          <xdr:cNvSpPr/>
        </xdr:nvSpPr>
        <xdr:spPr>
          <a:xfrm>
            <a:off x="3886198" y="1174818"/>
            <a:ext cx="754380" cy="254185"/>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30" name="Rectangle: Rounded Corners 29">
            <a:extLst>
              <a:ext uri="{FF2B5EF4-FFF2-40B4-BE49-F238E27FC236}">
                <a16:creationId xmlns:a16="http://schemas.microsoft.com/office/drawing/2014/main" id="{92853B2C-492D-DECD-B21E-E5713E04FBFD}"/>
              </a:ext>
            </a:extLst>
          </xdr:cNvPr>
          <xdr:cNvSpPr/>
        </xdr:nvSpPr>
        <xdr:spPr>
          <a:xfrm>
            <a:off x="3891194" y="1198463"/>
            <a:ext cx="199836" cy="206895"/>
          </a:xfrm>
          <a:prstGeom prst="roundRect">
            <a:avLst/>
          </a:prstGeom>
          <a:solidFill>
            <a:srgbClr val="FF960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3" name="Graphic 32" descr="City with solid fill">
            <a:extLst>
              <a:ext uri="{FF2B5EF4-FFF2-40B4-BE49-F238E27FC236}">
                <a16:creationId xmlns:a16="http://schemas.microsoft.com/office/drawing/2014/main" id="{6C73E688-F25A-2657-AECE-3EA4CF92B28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896190" y="1210285"/>
            <a:ext cx="189844" cy="189161"/>
          </a:xfrm>
          <a:prstGeom prst="rect">
            <a:avLst/>
          </a:prstGeom>
        </xdr:spPr>
      </xdr:pic>
      <xdr:sp macro="" textlink="'pivot geo'!E7">
        <xdr:nvSpPr>
          <xdr:cNvPr id="60" name="TextBox 59">
            <a:extLst>
              <a:ext uri="{FF2B5EF4-FFF2-40B4-BE49-F238E27FC236}">
                <a16:creationId xmlns:a16="http://schemas.microsoft.com/office/drawing/2014/main" id="{2F805142-8330-4F10-BF8C-0E78E0C3BBAD}"/>
              </a:ext>
            </a:extLst>
          </xdr:cNvPr>
          <xdr:cNvSpPr txBox="1"/>
        </xdr:nvSpPr>
        <xdr:spPr>
          <a:xfrm>
            <a:off x="4061458" y="1244141"/>
            <a:ext cx="609602" cy="211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45CEA0-5036-4454-BD2B-2CAE0EB1FB5B}" type="TxLink">
              <a:rPr lang="en-US" sz="1100" b="0" i="0" u="none" strike="noStrike">
                <a:solidFill>
                  <a:schemeClr val="bg1"/>
                </a:solidFill>
                <a:latin typeface="Calibri"/>
                <a:ea typeface="Calibri"/>
                <a:cs typeface="Calibri"/>
              </a:rPr>
              <a:pPr/>
              <a:t>16.51%</a:t>
            </a:fld>
            <a:endParaRPr lang="en-IN" sz="900">
              <a:solidFill>
                <a:schemeClr val="bg1"/>
              </a:solidFill>
            </a:endParaRPr>
          </a:p>
        </xdr:txBody>
      </xdr:sp>
      <xdr:sp macro="" textlink="">
        <xdr:nvSpPr>
          <xdr:cNvPr id="61" name="TextBox 60">
            <a:extLst>
              <a:ext uri="{FF2B5EF4-FFF2-40B4-BE49-F238E27FC236}">
                <a16:creationId xmlns:a16="http://schemas.microsoft.com/office/drawing/2014/main" id="{D9CDEF07-4648-498B-9CA3-8EDCF493FD0D}"/>
              </a:ext>
            </a:extLst>
          </xdr:cNvPr>
          <xdr:cNvSpPr txBox="1"/>
        </xdr:nvSpPr>
        <xdr:spPr>
          <a:xfrm>
            <a:off x="4046218" y="1128602"/>
            <a:ext cx="609600" cy="200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Canada</a:t>
            </a:r>
          </a:p>
        </xdr:txBody>
      </xdr:sp>
    </xdr:grpSp>
    <xdr:clientData/>
  </xdr:twoCellAnchor>
  <xdr:twoCellAnchor>
    <xdr:from>
      <xdr:col>21</xdr:col>
      <xdr:colOff>457005</xdr:colOff>
      <xdr:row>23</xdr:row>
      <xdr:rowOff>80539</xdr:rowOff>
    </xdr:from>
    <xdr:to>
      <xdr:col>23</xdr:col>
      <xdr:colOff>213165</xdr:colOff>
      <xdr:row>25</xdr:row>
      <xdr:rowOff>30480</xdr:rowOff>
    </xdr:to>
    <xdr:grpSp>
      <xdr:nvGrpSpPr>
        <xdr:cNvPr id="69" name="Group 68">
          <a:extLst>
            <a:ext uri="{FF2B5EF4-FFF2-40B4-BE49-F238E27FC236}">
              <a16:creationId xmlns:a16="http://schemas.microsoft.com/office/drawing/2014/main" id="{F74BA3A8-44D1-539D-0743-764BA462A4A3}"/>
            </a:ext>
          </a:extLst>
        </xdr:cNvPr>
        <xdr:cNvGrpSpPr/>
      </xdr:nvGrpSpPr>
      <xdr:grpSpPr>
        <a:xfrm>
          <a:off x="13258605" y="4286779"/>
          <a:ext cx="975360" cy="315701"/>
          <a:chOff x="12862560" y="3756664"/>
          <a:chExt cx="975360" cy="316682"/>
        </a:xfrm>
      </xdr:grpSpPr>
      <xdr:sp macro="" textlink="">
        <xdr:nvSpPr>
          <xdr:cNvPr id="36" name="Rectangle: Rounded Corners 35">
            <a:extLst>
              <a:ext uri="{FF2B5EF4-FFF2-40B4-BE49-F238E27FC236}">
                <a16:creationId xmlns:a16="http://schemas.microsoft.com/office/drawing/2014/main" id="{64717999-090F-5B7F-B9DC-96542BAD2202}"/>
              </a:ext>
            </a:extLst>
          </xdr:cNvPr>
          <xdr:cNvSpPr/>
        </xdr:nvSpPr>
        <xdr:spPr>
          <a:xfrm>
            <a:off x="12862560" y="3787140"/>
            <a:ext cx="853440" cy="259080"/>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092D03AF-ABC3-4283-D4C5-EB92ECA0FD5C}"/>
              </a:ext>
            </a:extLst>
          </xdr:cNvPr>
          <xdr:cNvSpPr/>
        </xdr:nvSpPr>
        <xdr:spPr>
          <a:xfrm>
            <a:off x="12868212" y="3811240"/>
            <a:ext cx="226077" cy="210879"/>
          </a:xfrm>
          <a:prstGeom prst="roundRect">
            <a:avLst/>
          </a:prstGeom>
          <a:solidFill>
            <a:srgbClr val="9947F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8" name="Graphic 37" descr="City with solid fill">
            <a:extLst>
              <a:ext uri="{FF2B5EF4-FFF2-40B4-BE49-F238E27FC236}">
                <a16:creationId xmlns:a16="http://schemas.microsoft.com/office/drawing/2014/main" id="{44F027D7-E18C-36BF-D280-A45915BDF86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873864" y="3823291"/>
            <a:ext cx="214773" cy="192804"/>
          </a:xfrm>
          <a:prstGeom prst="rect">
            <a:avLst/>
          </a:prstGeom>
        </xdr:spPr>
      </xdr:pic>
      <xdr:sp macro="" textlink="'pivot geo'!E4">
        <xdr:nvSpPr>
          <xdr:cNvPr id="62" name="TextBox 61">
            <a:extLst>
              <a:ext uri="{FF2B5EF4-FFF2-40B4-BE49-F238E27FC236}">
                <a16:creationId xmlns:a16="http://schemas.microsoft.com/office/drawing/2014/main" id="{34B09D28-62A6-4F5D-A9EC-CCD161F3B9F3}"/>
              </a:ext>
            </a:extLst>
          </xdr:cNvPr>
          <xdr:cNvSpPr txBox="1"/>
        </xdr:nvSpPr>
        <xdr:spPr>
          <a:xfrm>
            <a:off x="13098779" y="3870960"/>
            <a:ext cx="617415" cy="202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5F7291-2094-4558-A4FC-F8C94B793EFE}" type="TxLink">
              <a:rPr lang="en-US" sz="1100" b="0" i="0" u="none" strike="noStrike">
                <a:solidFill>
                  <a:schemeClr val="bg1"/>
                </a:solidFill>
                <a:latin typeface="Calibri"/>
                <a:ea typeface="Calibri"/>
                <a:cs typeface="Calibri"/>
              </a:rPr>
              <a:pPr/>
              <a:t>17.40%</a:t>
            </a:fld>
            <a:endParaRPr lang="en-IN" sz="900">
              <a:solidFill>
                <a:schemeClr val="bg1"/>
              </a:solidFill>
            </a:endParaRPr>
          </a:p>
        </xdr:txBody>
      </xdr:sp>
      <xdr:sp macro="" textlink="">
        <xdr:nvSpPr>
          <xdr:cNvPr id="63" name="TextBox 62">
            <a:extLst>
              <a:ext uri="{FF2B5EF4-FFF2-40B4-BE49-F238E27FC236}">
                <a16:creationId xmlns:a16="http://schemas.microsoft.com/office/drawing/2014/main" id="{5B59784B-B9AC-424F-9716-5E99D3E996B0}"/>
              </a:ext>
            </a:extLst>
          </xdr:cNvPr>
          <xdr:cNvSpPr txBox="1"/>
        </xdr:nvSpPr>
        <xdr:spPr>
          <a:xfrm>
            <a:off x="13007340" y="3756664"/>
            <a:ext cx="830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Newzeland</a:t>
            </a:r>
          </a:p>
        </xdr:txBody>
      </xdr:sp>
    </xdr:grpSp>
    <xdr:clientData/>
  </xdr:twoCellAnchor>
  <xdr:twoCellAnchor>
    <xdr:from>
      <xdr:col>19</xdr:col>
      <xdr:colOff>513993</xdr:colOff>
      <xdr:row>20</xdr:row>
      <xdr:rowOff>149125</xdr:rowOff>
    </xdr:from>
    <xdr:to>
      <xdr:col>21</xdr:col>
      <xdr:colOff>277773</xdr:colOff>
      <xdr:row>22</xdr:row>
      <xdr:rowOff>129541</xdr:rowOff>
    </xdr:to>
    <xdr:grpSp>
      <xdr:nvGrpSpPr>
        <xdr:cNvPr id="68" name="Group 67">
          <a:extLst>
            <a:ext uri="{FF2B5EF4-FFF2-40B4-BE49-F238E27FC236}">
              <a16:creationId xmlns:a16="http://schemas.microsoft.com/office/drawing/2014/main" id="{C3B58551-9168-3D67-4693-9A287545EF8B}"/>
            </a:ext>
          </a:extLst>
        </xdr:cNvPr>
        <xdr:cNvGrpSpPr/>
      </xdr:nvGrpSpPr>
      <xdr:grpSpPr>
        <a:xfrm>
          <a:off x="12096393" y="3806725"/>
          <a:ext cx="982980" cy="346176"/>
          <a:chOff x="11026140" y="3886200"/>
          <a:chExt cx="982980" cy="346177"/>
        </a:xfrm>
      </xdr:grpSpPr>
      <xdr:sp macro="" textlink="">
        <xdr:nvSpPr>
          <xdr:cNvPr id="44" name="Rectangle: Rounded Corners 43">
            <a:extLst>
              <a:ext uri="{FF2B5EF4-FFF2-40B4-BE49-F238E27FC236}">
                <a16:creationId xmlns:a16="http://schemas.microsoft.com/office/drawing/2014/main" id="{28722512-75BB-535B-7842-F83381BE3F16}"/>
              </a:ext>
            </a:extLst>
          </xdr:cNvPr>
          <xdr:cNvSpPr/>
        </xdr:nvSpPr>
        <xdr:spPr>
          <a:xfrm>
            <a:off x="11026140" y="3939540"/>
            <a:ext cx="868680" cy="251460"/>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4134CB1F-C4B5-FB66-BB70-D268BFA8B06C}"/>
              </a:ext>
            </a:extLst>
          </xdr:cNvPr>
          <xdr:cNvSpPr/>
        </xdr:nvSpPr>
        <xdr:spPr>
          <a:xfrm>
            <a:off x="11031893" y="3962932"/>
            <a:ext cx="230114" cy="204677"/>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6" name="Graphic 45" descr="City with solid fill">
            <a:extLst>
              <a:ext uri="{FF2B5EF4-FFF2-40B4-BE49-F238E27FC236}">
                <a16:creationId xmlns:a16="http://schemas.microsoft.com/office/drawing/2014/main" id="{3951817E-73BF-2524-2C72-D9090AA17B6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37646" y="3974627"/>
            <a:ext cx="218608" cy="187133"/>
          </a:xfrm>
          <a:prstGeom prst="rect">
            <a:avLst/>
          </a:prstGeom>
        </xdr:spPr>
      </xdr:pic>
      <xdr:sp macro="" textlink="'pivot geo'!E8">
        <xdr:nvSpPr>
          <xdr:cNvPr id="64" name="TextBox 63">
            <a:extLst>
              <a:ext uri="{FF2B5EF4-FFF2-40B4-BE49-F238E27FC236}">
                <a16:creationId xmlns:a16="http://schemas.microsoft.com/office/drawing/2014/main" id="{CA36B06F-716F-44B8-8EA8-1475C6200871}"/>
              </a:ext>
            </a:extLst>
          </xdr:cNvPr>
          <xdr:cNvSpPr txBox="1"/>
        </xdr:nvSpPr>
        <xdr:spPr>
          <a:xfrm>
            <a:off x="11300459" y="4015740"/>
            <a:ext cx="613767" cy="216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CF6DE6-8235-4C62-B772-D50FE33C87B9}" type="TxLink">
              <a:rPr lang="en-US" sz="1100" b="0" i="0" u="none" strike="noStrike">
                <a:solidFill>
                  <a:schemeClr val="bg1"/>
                </a:solidFill>
                <a:latin typeface="Calibri"/>
                <a:ea typeface="Calibri"/>
                <a:cs typeface="Calibri"/>
              </a:rPr>
              <a:pPr/>
              <a:t>16.34%</a:t>
            </a:fld>
            <a:endParaRPr lang="en-IN" sz="900">
              <a:solidFill>
                <a:schemeClr val="bg1"/>
              </a:solidFill>
            </a:endParaRPr>
          </a:p>
        </xdr:txBody>
      </xdr:sp>
      <xdr:sp macro="" textlink="">
        <xdr:nvSpPr>
          <xdr:cNvPr id="65" name="TextBox 64">
            <a:extLst>
              <a:ext uri="{FF2B5EF4-FFF2-40B4-BE49-F238E27FC236}">
                <a16:creationId xmlns:a16="http://schemas.microsoft.com/office/drawing/2014/main" id="{F544E372-AEB9-43B1-8AFF-9F441F758386}"/>
              </a:ext>
            </a:extLst>
          </xdr:cNvPr>
          <xdr:cNvSpPr txBox="1"/>
        </xdr:nvSpPr>
        <xdr:spPr>
          <a:xfrm>
            <a:off x="11247120" y="3886200"/>
            <a:ext cx="7620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Australia</a:t>
            </a:r>
          </a:p>
        </xdr:txBody>
      </xdr:sp>
    </xdr:grpSp>
    <xdr:clientData/>
  </xdr:twoCellAnchor>
  <xdr:twoCellAnchor>
    <xdr:from>
      <xdr:col>16</xdr:col>
      <xdr:colOff>464817</xdr:colOff>
      <xdr:row>13</xdr:row>
      <xdr:rowOff>27093</xdr:rowOff>
    </xdr:from>
    <xdr:to>
      <xdr:col>18</xdr:col>
      <xdr:colOff>152397</xdr:colOff>
      <xdr:row>15</xdr:row>
      <xdr:rowOff>1</xdr:rowOff>
    </xdr:to>
    <xdr:grpSp>
      <xdr:nvGrpSpPr>
        <xdr:cNvPr id="67" name="Group 66">
          <a:extLst>
            <a:ext uri="{FF2B5EF4-FFF2-40B4-BE49-F238E27FC236}">
              <a16:creationId xmlns:a16="http://schemas.microsoft.com/office/drawing/2014/main" id="{A4E9FA6C-F917-19CA-4CAA-E39A231CF233}"/>
            </a:ext>
          </a:extLst>
        </xdr:cNvPr>
        <xdr:cNvGrpSpPr/>
      </xdr:nvGrpSpPr>
      <xdr:grpSpPr>
        <a:xfrm>
          <a:off x="10218417" y="2404533"/>
          <a:ext cx="906780" cy="338668"/>
          <a:chOff x="9761220" y="2499360"/>
          <a:chExt cx="906780" cy="342123"/>
        </a:xfrm>
      </xdr:grpSpPr>
      <xdr:sp macro="" textlink="">
        <xdr:nvSpPr>
          <xdr:cNvPr id="48" name="Rectangle: Rounded Corners 47">
            <a:extLst>
              <a:ext uri="{FF2B5EF4-FFF2-40B4-BE49-F238E27FC236}">
                <a16:creationId xmlns:a16="http://schemas.microsoft.com/office/drawing/2014/main" id="{DD63A2CA-F894-6D62-072A-9EB0D880426C}"/>
              </a:ext>
            </a:extLst>
          </xdr:cNvPr>
          <xdr:cNvSpPr/>
        </xdr:nvSpPr>
        <xdr:spPr>
          <a:xfrm>
            <a:off x="9761220" y="2545080"/>
            <a:ext cx="906780" cy="266700"/>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A69F6428-9743-C87F-90C8-1883BEEDD140}"/>
              </a:ext>
            </a:extLst>
          </xdr:cNvPr>
          <xdr:cNvSpPr/>
        </xdr:nvSpPr>
        <xdr:spPr>
          <a:xfrm>
            <a:off x="9767225" y="2569889"/>
            <a:ext cx="240207" cy="217081"/>
          </a:xfrm>
          <a:prstGeom prst="roundRect">
            <a:avLst/>
          </a:prstGeom>
          <a:solidFill>
            <a:srgbClr val="0920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50" name="Graphic 49" descr="City with solid fill">
            <a:extLst>
              <a:ext uri="{FF2B5EF4-FFF2-40B4-BE49-F238E27FC236}">
                <a16:creationId xmlns:a16="http://schemas.microsoft.com/office/drawing/2014/main" id="{A24FD18D-E978-BDFC-0BA7-6BDF6821F98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773230" y="2582294"/>
            <a:ext cx="228196" cy="198474"/>
          </a:xfrm>
          <a:prstGeom prst="rect">
            <a:avLst/>
          </a:prstGeom>
        </xdr:spPr>
      </xdr:pic>
      <xdr:sp macro="" textlink="">
        <xdr:nvSpPr>
          <xdr:cNvPr id="55" name="TextBox 54">
            <a:extLst>
              <a:ext uri="{FF2B5EF4-FFF2-40B4-BE49-F238E27FC236}">
                <a16:creationId xmlns:a16="http://schemas.microsoft.com/office/drawing/2014/main" id="{4324240D-59C1-C5E3-3CCC-6E8C82878793}"/>
              </a:ext>
            </a:extLst>
          </xdr:cNvPr>
          <xdr:cNvSpPr txBox="1"/>
        </xdr:nvSpPr>
        <xdr:spPr>
          <a:xfrm>
            <a:off x="9989820" y="2499360"/>
            <a:ext cx="5029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India</a:t>
            </a:r>
          </a:p>
        </xdr:txBody>
      </xdr:sp>
      <xdr:sp macro="" textlink="'pivot geo'!E5">
        <xdr:nvSpPr>
          <xdr:cNvPr id="66" name="TextBox 65">
            <a:extLst>
              <a:ext uri="{FF2B5EF4-FFF2-40B4-BE49-F238E27FC236}">
                <a16:creationId xmlns:a16="http://schemas.microsoft.com/office/drawing/2014/main" id="{14BE64BD-A456-4FFA-A123-AF02A131E33A}"/>
              </a:ext>
            </a:extLst>
          </xdr:cNvPr>
          <xdr:cNvSpPr txBox="1"/>
        </xdr:nvSpPr>
        <xdr:spPr>
          <a:xfrm>
            <a:off x="10005059" y="2636520"/>
            <a:ext cx="640083" cy="204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28D69C-7282-4A1D-B9A6-08240D0AA646}" type="TxLink">
              <a:rPr lang="en-US" sz="1100" b="0" i="0" u="none" strike="noStrike">
                <a:solidFill>
                  <a:schemeClr val="bg1"/>
                </a:solidFill>
                <a:latin typeface="Calibri"/>
                <a:ea typeface="Calibri"/>
                <a:cs typeface="Calibri"/>
              </a:rPr>
              <a:pPr/>
              <a:t>17.33%</a:t>
            </a:fld>
            <a:endParaRPr lang="en-IN" sz="900">
              <a:solidFill>
                <a:schemeClr val="bg1"/>
              </a:solidFill>
            </a:endParaRPr>
          </a:p>
        </xdr:txBody>
      </xdr:sp>
    </xdr:grpSp>
    <xdr:clientData/>
  </xdr:twoCellAnchor>
  <xdr:twoCellAnchor>
    <xdr:from>
      <xdr:col>11</xdr:col>
      <xdr:colOff>436588</xdr:colOff>
      <xdr:row>22</xdr:row>
      <xdr:rowOff>118534</xdr:rowOff>
    </xdr:from>
    <xdr:to>
      <xdr:col>12</xdr:col>
      <xdr:colOff>389550</xdr:colOff>
      <xdr:row>24</xdr:row>
      <xdr:rowOff>137348</xdr:rowOff>
    </xdr:to>
    <xdr:grpSp>
      <xdr:nvGrpSpPr>
        <xdr:cNvPr id="618" name="Group 617">
          <a:extLst>
            <a:ext uri="{FF2B5EF4-FFF2-40B4-BE49-F238E27FC236}">
              <a16:creationId xmlns:a16="http://schemas.microsoft.com/office/drawing/2014/main" id="{93373B77-DDE0-82F7-2BEE-3846B58D67FE}"/>
            </a:ext>
          </a:extLst>
        </xdr:cNvPr>
        <xdr:cNvGrpSpPr/>
      </xdr:nvGrpSpPr>
      <xdr:grpSpPr>
        <a:xfrm>
          <a:off x="7142188" y="4141894"/>
          <a:ext cx="562562" cy="384574"/>
          <a:chOff x="7123352" y="4074085"/>
          <a:chExt cx="560850" cy="378409"/>
        </a:xfrm>
      </xdr:grpSpPr>
      <xdr:sp macro="" textlink="'pivot geo'!I13">
        <xdr:nvSpPr>
          <xdr:cNvPr id="614" name="TextBox 613">
            <a:extLst>
              <a:ext uri="{FF2B5EF4-FFF2-40B4-BE49-F238E27FC236}">
                <a16:creationId xmlns:a16="http://schemas.microsoft.com/office/drawing/2014/main" id="{E5EE50F4-8CB1-1D7A-461A-9F4E6822D738}"/>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A6A90C-B5D4-45A2-8905-DE229F52D330}" type="TxLink">
              <a:rPr lang="en-US" sz="1100" b="0" i="0" u="none" strike="noStrike">
                <a:solidFill>
                  <a:srgbClr val="00B0F0"/>
                </a:solidFill>
                <a:latin typeface="Calibri"/>
                <a:ea typeface="Calibri"/>
                <a:cs typeface="Calibri"/>
              </a:rPr>
              <a:pPr algn="ctr"/>
              <a:t> </a:t>
            </a:fld>
            <a:endParaRPr lang="en-IN" sz="1100"/>
          </a:p>
        </xdr:txBody>
      </xdr:sp>
      <xdr:sp macro="" textlink="'pivot geo'!K13">
        <xdr:nvSpPr>
          <xdr:cNvPr id="615" name="TextBox 614">
            <a:extLst>
              <a:ext uri="{FF2B5EF4-FFF2-40B4-BE49-F238E27FC236}">
                <a16:creationId xmlns:a16="http://schemas.microsoft.com/office/drawing/2014/main" id="{F2ADF26D-4B42-4CE3-828A-8C06EDBA714C}"/>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8AA321-5701-43B6-A306-CE83CDC57155}" type="TxLink">
              <a:rPr lang="en-US" sz="1100" b="0" i="0" u="none" strike="noStrike">
                <a:solidFill>
                  <a:srgbClr val="595959"/>
                </a:solidFill>
                <a:latin typeface="Calibri"/>
                <a:ea typeface="Calibri"/>
                <a:cs typeface="Calibri"/>
              </a:rPr>
              <a:pPr algn="ctr"/>
              <a:t> </a:t>
            </a:fld>
            <a:endParaRPr lang="en-IN" sz="1100"/>
          </a:p>
        </xdr:txBody>
      </xdr:sp>
    </xdr:grpSp>
    <xdr:clientData/>
  </xdr:twoCellAnchor>
  <xdr:twoCellAnchor>
    <xdr:from>
      <xdr:col>14</xdr:col>
      <xdr:colOff>72353</xdr:colOff>
      <xdr:row>22</xdr:row>
      <xdr:rowOff>165158</xdr:rowOff>
    </xdr:from>
    <xdr:to>
      <xdr:col>15</xdr:col>
      <xdr:colOff>25316</xdr:colOff>
      <xdr:row>25</xdr:row>
      <xdr:rowOff>4175</xdr:rowOff>
    </xdr:to>
    <xdr:grpSp>
      <xdr:nvGrpSpPr>
        <xdr:cNvPr id="619" name="Group 618">
          <a:extLst>
            <a:ext uri="{FF2B5EF4-FFF2-40B4-BE49-F238E27FC236}">
              <a16:creationId xmlns:a16="http://schemas.microsoft.com/office/drawing/2014/main" id="{5BF69BF5-5D17-0EFA-6776-133110B45AEC}"/>
            </a:ext>
          </a:extLst>
        </xdr:cNvPr>
        <xdr:cNvGrpSpPr/>
      </xdr:nvGrpSpPr>
      <xdr:grpSpPr>
        <a:xfrm>
          <a:off x="8606753" y="4188518"/>
          <a:ext cx="562563" cy="387657"/>
          <a:chOff x="8582780" y="4120709"/>
          <a:chExt cx="560851" cy="378410"/>
        </a:xfrm>
      </xdr:grpSpPr>
      <xdr:sp macro="" textlink="'pivot geo'!J13">
        <xdr:nvSpPr>
          <xdr:cNvPr id="616" name="TextBox 615">
            <a:extLst>
              <a:ext uri="{FF2B5EF4-FFF2-40B4-BE49-F238E27FC236}">
                <a16:creationId xmlns:a16="http://schemas.microsoft.com/office/drawing/2014/main" id="{F6C40C55-0A11-4C9A-88C7-B560669627EB}"/>
              </a:ext>
            </a:extLst>
          </xdr:cNvPr>
          <xdr:cNvSpPr txBox="1"/>
        </xdr:nvSpPr>
        <xdr:spPr>
          <a:xfrm>
            <a:off x="8582780" y="4120710"/>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079DF6-5911-4546-BABE-E3D0CD6854D8}" type="TxLink">
              <a:rPr lang="en-US" sz="1100" b="0" i="0" u="none" strike="noStrike">
                <a:solidFill>
                  <a:srgbClr val="0920FF"/>
                </a:solidFill>
                <a:latin typeface="Calibri"/>
                <a:ea typeface="Calibri"/>
                <a:cs typeface="Calibri"/>
              </a:rPr>
              <a:pPr algn="ctr"/>
              <a:t> </a:t>
            </a:fld>
            <a:endParaRPr lang="en-IN" sz="1100"/>
          </a:p>
        </xdr:txBody>
      </xdr:sp>
      <xdr:sp macro="" textlink="'pivot geo'!L13">
        <xdr:nvSpPr>
          <xdr:cNvPr id="617" name="TextBox 616">
            <a:extLst>
              <a:ext uri="{FF2B5EF4-FFF2-40B4-BE49-F238E27FC236}">
                <a16:creationId xmlns:a16="http://schemas.microsoft.com/office/drawing/2014/main" id="{62184F27-666F-4BDF-B088-1DA33A256E9A}"/>
              </a:ext>
            </a:extLst>
          </xdr:cNvPr>
          <xdr:cNvSpPr txBox="1"/>
        </xdr:nvSpPr>
        <xdr:spPr>
          <a:xfrm>
            <a:off x="8582780" y="4120709"/>
            <a:ext cx="560851" cy="37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5DD3E5-A2A9-43F9-8217-AA2A4E0B0121}" type="TxLink">
              <a:rPr lang="en-US" sz="1100" b="0" i="0" u="none" strike="noStrike">
                <a:solidFill>
                  <a:srgbClr val="D0CECE"/>
                </a:solidFill>
                <a:latin typeface="Calibri"/>
                <a:ea typeface="Calibri"/>
                <a:cs typeface="Calibri"/>
              </a:rPr>
              <a:pPr algn="ctr"/>
              <a:t> </a:t>
            </a:fld>
            <a:endParaRPr lang="en-IN" sz="1100"/>
          </a:p>
        </xdr:txBody>
      </xdr:sp>
    </xdr:grpSp>
    <xdr:clientData/>
  </xdr:twoCellAnchor>
  <xdr:twoCellAnchor>
    <xdr:from>
      <xdr:col>12</xdr:col>
      <xdr:colOff>133500</xdr:colOff>
      <xdr:row>24</xdr:row>
      <xdr:rowOff>63739</xdr:rowOff>
    </xdr:from>
    <xdr:to>
      <xdr:col>13</xdr:col>
      <xdr:colOff>86463</xdr:colOff>
      <xdr:row>26</xdr:row>
      <xdr:rowOff>82552</xdr:rowOff>
    </xdr:to>
    <xdr:grpSp>
      <xdr:nvGrpSpPr>
        <xdr:cNvPr id="624" name="Group 623">
          <a:extLst>
            <a:ext uri="{FF2B5EF4-FFF2-40B4-BE49-F238E27FC236}">
              <a16:creationId xmlns:a16="http://schemas.microsoft.com/office/drawing/2014/main" id="{13983166-D50B-4FEF-AE21-5FEE4CC30D1A}"/>
            </a:ext>
          </a:extLst>
        </xdr:cNvPr>
        <xdr:cNvGrpSpPr/>
      </xdr:nvGrpSpPr>
      <xdr:grpSpPr>
        <a:xfrm>
          <a:off x="7448700" y="4452859"/>
          <a:ext cx="562563" cy="384573"/>
          <a:chOff x="7123352" y="4074085"/>
          <a:chExt cx="560850" cy="378409"/>
        </a:xfrm>
      </xdr:grpSpPr>
      <xdr:sp macro="" textlink="'pivot geo'!I13">
        <xdr:nvSpPr>
          <xdr:cNvPr id="625" name="TextBox 624">
            <a:extLst>
              <a:ext uri="{FF2B5EF4-FFF2-40B4-BE49-F238E27FC236}">
                <a16:creationId xmlns:a16="http://schemas.microsoft.com/office/drawing/2014/main" id="{6D47D898-69C7-9B53-547D-476B4C24183B}"/>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A6A90C-B5D4-45A2-8905-DE229F52D330}" type="TxLink">
              <a:rPr lang="en-US" sz="1100" b="0" i="0" u="none" strike="noStrike">
                <a:solidFill>
                  <a:srgbClr val="00B0F0"/>
                </a:solidFill>
                <a:latin typeface="Calibri"/>
                <a:ea typeface="Calibri"/>
                <a:cs typeface="Calibri"/>
              </a:rPr>
              <a:pPr algn="ctr"/>
              <a:t> </a:t>
            </a:fld>
            <a:endParaRPr lang="en-IN" sz="1100"/>
          </a:p>
        </xdr:txBody>
      </xdr:sp>
      <xdr:sp macro="" textlink="'pivot geo'!K13">
        <xdr:nvSpPr>
          <xdr:cNvPr id="626" name="TextBox 625">
            <a:extLst>
              <a:ext uri="{FF2B5EF4-FFF2-40B4-BE49-F238E27FC236}">
                <a16:creationId xmlns:a16="http://schemas.microsoft.com/office/drawing/2014/main" id="{58F0515B-E255-F82B-625F-78F144A7056B}"/>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8AA321-5701-43B6-A306-CE83CDC57155}" type="TxLink">
              <a:rPr lang="en-US" sz="1100" b="0" i="0" u="none" strike="noStrike">
                <a:solidFill>
                  <a:srgbClr val="595959"/>
                </a:solidFill>
                <a:latin typeface="Calibri"/>
                <a:ea typeface="Calibri"/>
                <a:cs typeface="Calibri"/>
              </a:rPr>
              <a:pPr algn="ctr"/>
              <a:t> </a:t>
            </a:fld>
            <a:endParaRPr lang="en-IN" sz="1100"/>
          </a:p>
        </xdr:txBody>
      </xdr:sp>
    </xdr:grpSp>
    <xdr:clientData/>
  </xdr:twoCellAnchor>
  <xdr:twoCellAnchor>
    <xdr:from>
      <xdr:col>12</xdr:col>
      <xdr:colOff>285900</xdr:colOff>
      <xdr:row>25</xdr:row>
      <xdr:rowOff>36341</xdr:rowOff>
    </xdr:from>
    <xdr:to>
      <xdr:col>13</xdr:col>
      <xdr:colOff>238863</xdr:colOff>
      <xdr:row>27</xdr:row>
      <xdr:rowOff>55155</xdr:rowOff>
    </xdr:to>
    <xdr:grpSp>
      <xdr:nvGrpSpPr>
        <xdr:cNvPr id="627" name="Group 626">
          <a:extLst>
            <a:ext uri="{FF2B5EF4-FFF2-40B4-BE49-F238E27FC236}">
              <a16:creationId xmlns:a16="http://schemas.microsoft.com/office/drawing/2014/main" id="{1A4804ED-A745-4780-B2A3-7905FEAFB61F}"/>
            </a:ext>
          </a:extLst>
        </xdr:cNvPr>
        <xdr:cNvGrpSpPr/>
      </xdr:nvGrpSpPr>
      <xdr:grpSpPr>
        <a:xfrm>
          <a:off x="7601100" y="4608341"/>
          <a:ext cx="562563" cy="384574"/>
          <a:chOff x="7123352" y="4074085"/>
          <a:chExt cx="560850" cy="378409"/>
        </a:xfrm>
      </xdr:grpSpPr>
      <xdr:sp macro="" textlink="'pivot geo'!I13">
        <xdr:nvSpPr>
          <xdr:cNvPr id="628" name="TextBox 627">
            <a:extLst>
              <a:ext uri="{FF2B5EF4-FFF2-40B4-BE49-F238E27FC236}">
                <a16:creationId xmlns:a16="http://schemas.microsoft.com/office/drawing/2014/main" id="{E8D7401E-27B0-0A96-B779-6C0E07000459}"/>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A6A90C-B5D4-45A2-8905-DE229F52D330}" type="TxLink">
              <a:rPr lang="en-US" sz="1100" b="0" i="0" u="none" strike="noStrike">
                <a:solidFill>
                  <a:srgbClr val="00B0F0"/>
                </a:solidFill>
                <a:latin typeface="Calibri"/>
                <a:ea typeface="Calibri"/>
                <a:cs typeface="Calibri"/>
              </a:rPr>
              <a:pPr algn="ctr"/>
              <a:t> </a:t>
            </a:fld>
            <a:endParaRPr lang="en-IN" sz="1100"/>
          </a:p>
        </xdr:txBody>
      </xdr:sp>
      <xdr:sp macro="" textlink="'pivot geo'!K13">
        <xdr:nvSpPr>
          <xdr:cNvPr id="629" name="TextBox 628">
            <a:extLst>
              <a:ext uri="{FF2B5EF4-FFF2-40B4-BE49-F238E27FC236}">
                <a16:creationId xmlns:a16="http://schemas.microsoft.com/office/drawing/2014/main" id="{116BFB44-782B-97C1-EEAB-C4A1DF9A07B9}"/>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8AA321-5701-43B6-A306-CE83CDC57155}" type="TxLink">
              <a:rPr lang="en-US" sz="1100" b="0" i="0" u="none" strike="noStrike">
                <a:solidFill>
                  <a:srgbClr val="595959"/>
                </a:solidFill>
                <a:latin typeface="Calibri"/>
                <a:ea typeface="Calibri"/>
                <a:cs typeface="Calibri"/>
              </a:rPr>
              <a:pPr algn="ctr"/>
              <a:t> </a:t>
            </a:fld>
            <a:endParaRPr lang="en-IN" sz="1100"/>
          </a:p>
        </xdr:txBody>
      </xdr:sp>
    </xdr:grpSp>
    <xdr:clientData/>
  </xdr:twoCellAnchor>
  <xdr:twoCellAnchor>
    <xdr:from>
      <xdr:col>12</xdr:col>
      <xdr:colOff>438300</xdr:colOff>
      <xdr:row>26</xdr:row>
      <xdr:rowOff>8943</xdr:rowOff>
    </xdr:from>
    <xdr:to>
      <xdr:col>13</xdr:col>
      <xdr:colOff>391263</xdr:colOff>
      <xdr:row>28</xdr:row>
      <xdr:rowOff>27757</xdr:rowOff>
    </xdr:to>
    <xdr:grpSp>
      <xdr:nvGrpSpPr>
        <xdr:cNvPr id="630" name="Group 629">
          <a:extLst>
            <a:ext uri="{FF2B5EF4-FFF2-40B4-BE49-F238E27FC236}">
              <a16:creationId xmlns:a16="http://schemas.microsoft.com/office/drawing/2014/main" id="{11AA82AD-C341-4A96-8486-C3A9962240D8}"/>
            </a:ext>
          </a:extLst>
        </xdr:cNvPr>
        <xdr:cNvGrpSpPr/>
      </xdr:nvGrpSpPr>
      <xdr:grpSpPr>
        <a:xfrm>
          <a:off x="7753500" y="4763823"/>
          <a:ext cx="562563" cy="384574"/>
          <a:chOff x="7123352" y="4074085"/>
          <a:chExt cx="560850" cy="378409"/>
        </a:xfrm>
      </xdr:grpSpPr>
      <xdr:sp macro="" textlink="'pivot geo'!I13">
        <xdr:nvSpPr>
          <xdr:cNvPr id="631" name="TextBox 630">
            <a:extLst>
              <a:ext uri="{FF2B5EF4-FFF2-40B4-BE49-F238E27FC236}">
                <a16:creationId xmlns:a16="http://schemas.microsoft.com/office/drawing/2014/main" id="{B2B70BC4-5859-90AD-4B77-B0FE87799426}"/>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A6A90C-B5D4-45A2-8905-DE229F52D330}" type="TxLink">
              <a:rPr lang="en-US" sz="1100" b="0" i="0" u="none" strike="noStrike">
                <a:solidFill>
                  <a:srgbClr val="00B0F0"/>
                </a:solidFill>
                <a:latin typeface="Calibri"/>
                <a:ea typeface="Calibri"/>
                <a:cs typeface="Calibri"/>
              </a:rPr>
              <a:pPr algn="ctr"/>
              <a:t> </a:t>
            </a:fld>
            <a:endParaRPr lang="en-IN" sz="1100"/>
          </a:p>
        </xdr:txBody>
      </xdr:sp>
      <xdr:sp macro="" textlink="'pivot geo'!K13">
        <xdr:nvSpPr>
          <xdr:cNvPr id="632" name="TextBox 631">
            <a:extLst>
              <a:ext uri="{FF2B5EF4-FFF2-40B4-BE49-F238E27FC236}">
                <a16:creationId xmlns:a16="http://schemas.microsoft.com/office/drawing/2014/main" id="{0B600272-EEE3-1B81-A266-F53F4A177EBF}"/>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8AA321-5701-43B6-A306-CE83CDC57155}" type="TxLink">
              <a:rPr lang="en-US" sz="1100" b="0" i="0" u="none" strike="noStrike">
                <a:solidFill>
                  <a:srgbClr val="595959"/>
                </a:solidFill>
                <a:latin typeface="Calibri"/>
                <a:ea typeface="Calibri"/>
                <a:cs typeface="Calibri"/>
              </a:rPr>
              <a:pPr algn="ctr"/>
              <a:t> </a:t>
            </a:fld>
            <a:endParaRPr lang="en-IN" sz="1100"/>
          </a:p>
        </xdr:txBody>
      </xdr:sp>
    </xdr:grpSp>
    <xdr:clientData/>
  </xdr:twoCellAnchor>
  <xdr:twoCellAnchor>
    <xdr:from>
      <xdr:col>12</xdr:col>
      <xdr:colOff>590700</xdr:colOff>
      <xdr:row>26</xdr:row>
      <xdr:rowOff>161343</xdr:rowOff>
    </xdr:from>
    <xdr:to>
      <xdr:col>13</xdr:col>
      <xdr:colOff>543663</xdr:colOff>
      <xdr:row>29</xdr:row>
      <xdr:rowOff>359</xdr:rowOff>
    </xdr:to>
    <xdr:grpSp>
      <xdr:nvGrpSpPr>
        <xdr:cNvPr id="633" name="Group 632">
          <a:extLst>
            <a:ext uri="{FF2B5EF4-FFF2-40B4-BE49-F238E27FC236}">
              <a16:creationId xmlns:a16="http://schemas.microsoft.com/office/drawing/2014/main" id="{5790AC96-A083-4B39-ACE4-7B3FCB32E582}"/>
            </a:ext>
          </a:extLst>
        </xdr:cNvPr>
        <xdr:cNvGrpSpPr/>
      </xdr:nvGrpSpPr>
      <xdr:grpSpPr>
        <a:xfrm>
          <a:off x="7905900" y="4916223"/>
          <a:ext cx="562563" cy="387656"/>
          <a:chOff x="7123352" y="4074085"/>
          <a:chExt cx="560850" cy="378409"/>
        </a:xfrm>
      </xdr:grpSpPr>
      <xdr:sp macro="" textlink="'pivot geo'!I13">
        <xdr:nvSpPr>
          <xdr:cNvPr id="634" name="TextBox 633">
            <a:extLst>
              <a:ext uri="{FF2B5EF4-FFF2-40B4-BE49-F238E27FC236}">
                <a16:creationId xmlns:a16="http://schemas.microsoft.com/office/drawing/2014/main" id="{A74662E5-D68D-C467-17FB-1F312EB4602D}"/>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A6A90C-B5D4-45A2-8905-DE229F52D330}" type="TxLink">
              <a:rPr lang="en-US" sz="1100" b="0" i="0" u="none" strike="noStrike">
                <a:solidFill>
                  <a:srgbClr val="00B0F0"/>
                </a:solidFill>
                <a:latin typeface="Calibri"/>
                <a:ea typeface="Calibri"/>
                <a:cs typeface="Calibri"/>
              </a:rPr>
              <a:pPr algn="ctr"/>
              <a:t> </a:t>
            </a:fld>
            <a:endParaRPr lang="en-IN" sz="1100"/>
          </a:p>
        </xdr:txBody>
      </xdr:sp>
      <xdr:sp macro="" textlink="'pivot geo'!K13">
        <xdr:nvSpPr>
          <xdr:cNvPr id="635" name="TextBox 634">
            <a:extLst>
              <a:ext uri="{FF2B5EF4-FFF2-40B4-BE49-F238E27FC236}">
                <a16:creationId xmlns:a16="http://schemas.microsoft.com/office/drawing/2014/main" id="{510723DF-C892-AD9C-42DA-433C65D3ACD1}"/>
              </a:ext>
            </a:extLst>
          </xdr:cNvPr>
          <xdr:cNvSpPr txBox="1"/>
        </xdr:nvSpPr>
        <xdr:spPr>
          <a:xfrm>
            <a:off x="7123352" y="4074085"/>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8AA321-5701-43B6-A306-CE83CDC57155}" type="TxLink">
              <a:rPr lang="en-US" sz="1100" b="0" i="0" u="none" strike="noStrike">
                <a:solidFill>
                  <a:srgbClr val="595959"/>
                </a:solidFill>
                <a:latin typeface="Calibri"/>
                <a:ea typeface="Calibri"/>
                <a:cs typeface="Calibri"/>
              </a:rPr>
              <a:pPr algn="ctr"/>
              <a:t> </a:t>
            </a:fld>
            <a:endParaRPr lang="en-IN" sz="1100"/>
          </a:p>
        </xdr:txBody>
      </xdr:sp>
    </xdr:grpSp>
    <xdr:clientData/>
  </xdr:twoCellAnchor>
  <xdr:twoCellAnchor>
    <xdr:from>
      <xdr:col>14</xdr:col>
      <xdr:colOff>224753</xdr:colOff>
      <xdr:row>23</xdr:row>
      <xdr:rowOff>137761</xdr:rowOff>
    </xdr:from>
    <xdr:to>
      <xdr:col>15</xdr:col>
      <xdr:colOff>177716</xdr:colOff>
      <xdr:row>25</xdr:row>
      <xdr:rowOff>156575</xdr:rowOff>
    </xdr:to>
    <xdr:grpSp>
      <xdr:nvGrpSpPr>
        <xdr:cNvPr id="636" name="Group 635">
          <a:extLst>
            <a:ext uri="{FF2B5EF4-FFF2-40B4-BE49-F238E27FC236}">
              <a16:creationId xmlns:a16="http://schemas.microsoft.com/office/drawing/2014/main" id="{AEA74E55-CA4F-4DD8-9107-28D8497320EA}"/>
            </a:ext>
          </a:extLst>
        </xdr:cNvPr>
        <xdr:cNvGrpSpPr/>
      </xdr:nvGrpSpPr>
      <xdr:grpSpPr>
        <a:xfrm>
          <a:off x="8759153" y="4344001"/>
          <a:ext cx="562563" cy="384574"/>
          <a:chOff x="8582780" y="4120709"/>
          <a:chExt cx="560851" cy="378410"/>
        </a:xfrm>
      </xdr:grpSpPr>
      <xdr:sp macro="" textlink="'pivot geo'!J13">
        <xdr:nvSpPr>
          <xdr:cNvPr id="637" name="TextBox 636">
            <a:extLst>
              <a:ext uri="{FF2B5EF4-FFF2-40B4-BE49-F238E27FC236}">
                <a16:creationId xmlns:a16="http://schemas.microsoft.com/office/drawing/2014/main" id="{7D340893-28E5-FB4F-D479-08444292DA07}"/>
              </a:ext>
            </a:extLst>
          </xdr:cNvPr>
          <xdr:cNvSpPr txBox="1"/>
        </xdr:nvSpPr>
        <xdr:spPr>
          <a:xfrm>
            <a:off x="8582780" y="4120710"/>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079DF6-5911-4546-BABE-E3D0CD6854D8}" type="TxLink">
              <a:rPr lang="en-US" sz="1100" b="0" i="0" u="none" strike="noStrike">
                <a:solidFill>
                  <a:srgbClr val="0920FF"/>
                </a:solidFill>
                <a:latin typeface="Calibri"/>
                <a:ea typeface="Calibri"/>
                <a:cs typeface="Calibri"/>
              </a:rPr>
              <a:pPr algn="ctr"/>
              <a:t> </a:t>
            </a:fld>
            <a:endParaRPr lang="en-IN" sz="1100"/>
          </a:p>
        </xdr:txBody>
      </xdr:sp>
      <xdr:sp macro="" textlink="'pivot geo'!L13">
        <xdr:nvSpPr>
          <xdr:cNvPr id="638" name="TextBox 637">
            <a:extLst>
              <a:ext uri="{FF2B5EF4-FFF2-40B4-BE49-F238E27FC236}">
                <a16:creationId xmlns:a16="http://schemas.microsoft.com/office/drawing/2014/main" id="{CB5A2F96-D989-7A3E-2CC5-CB4F67540C2E}"/>
              </a:ext>
            </a:extLst>
          </xdr:cNvPr>
          <xdr:cNvSpPr txBox="1"/>
        </xdr:nvSpPr>
        <xdr:spPr>
          <a:xfrm>
            <a:off x="8582780" y="4120709"/>
            <a:ext cx="560851" cy="37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5DD3E5-A2A9-43F9-8217-AA2A4E0B0121}" type="TxLink">
              <a:rPr lang="en-US" sz="1100" b="0" i="0" u="none" strike="noStrike">
                <a:solidFill>
                  <a:srgbClr val="D0CECE"/>
                </a:solidFill>
                <a:latin typeface="Calibri"/>
                <a:ea typeface="Calibri"/>
                <a:cs typeface="Calibri"/>
              </a:rPr>
              <a:pPr algn="ctr"/>
              <a:t> </a:t>
            </a:fld>
            <a:endParaRPr lang="en-IN" sz="1100"/>
          </a:p>
        </xdr:txBody>
      </xdr:sp>
    </xdr:grpSp>
    <xdr:clientData/>
  </xdr:twoCellAnchor>
  <xdr:twoCellAnchor>
    <xdr:from>
      <xdr:col>14</xdr:col>
      <xdr:colOff>377153</xdr:colOff>
      <xdr:row>24</xdr:row>
      <xdr:rowOff>110363</xdr:rowOff>
    </xdr:from>
    <xdr:to>
      <xdr:col>15</xdr:col>
      <xdr:colOff>330116</xdr:colOff>
      <xdr:row>26</xdr:row>
      <xdr:rowOff>129177</xdr:rowOff>
    </xdr:to>
    <xdr:grpSp>
      <xdr:nvGrpSpPr>
        <xdr:cNvPr id="639" name="Group 638">
          <a:extLst>
            <a:ext uri="{FF2B5EF4-FFF2-40B4-BE49-F238E27FC236}">
              <a16:creationId xmlns:a16="http://schemas.microsoft.com/office/drawing/2014/main" id="{24F74411-D29B-462E-B29D-C0325985773B}"/>
            </a:ext>
          </a:extLst>
        </xdr:cNvPr>
        <xdr:cNvGrpSpPr/>
      </xdr:nvGrpSpPr>
      <xdr:grpSpPr>
        <a:xfrm>
          <a:off x="8911553" y="4499483"/>
          <a:ext cx="562563" cy="384574"/>
          <a:chOff x="8582780" y="4120709"/>
          <a:chExt cx="560851" cy="378410"/>
        </a:xfrm>
      </xdr:grpSpPr>
      <xdr:sp macro="" textlink="'pivot geo'!J13">
        <xdr:nvSpPr>
          <xdr:cNvPr id="640" name="TextBox 639">
            <a:extLst>
              <a:ext uri="{FF2B5EF4-FFF2-40B4-BE49-F238E27FC236}">
                <a16:creationId xmlns:a16="http://schemas.microsoft.com/office/drawing/2014/main" id="{C5890B28-B3FA-B8AD-B046-0F24F62CE23F}"/>
              </a:ext>
            </a:extLst>
          </xdr:cNvPr>
          <xdr:cNvSpPr txBox="1"/>
        </xdr:nvSpPr>
        <xdr:spPr>
          <a:xfrm>
            <a:off x="8582780" y="4120710"/>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079DF6-5911-4546-BABE-E3D0CD6854D8}" type="TxLink">
              <a:rPr lang="en-US" sz="1100" b="0" i="0" u="none" strike="noStrike">
                <a:solidFill>
                  <a:srgbClr val="0920FF"/>
                </a:solidFill>
                <a:latin typeface="Calibri"/>
                <a:ea typeface="Calibri"/>
                <a:cs typeface="Calibri"/>
              </a:rPr>
              <a:pPr algn="ctr"/>
              <a:t> </a:t>
            </a:fld>
            <a:endParaRPr lang="en-IN" sz="1100"/>
          </a:p>
        </xdr:txBody>
      </xdr:sp>
      <xdr:sp macro="" textlink="'pivot geo'!L13">
        <xdr:nvSpPr>
          <xdr:cNvPr id="641" name="TextBox 640">
            <a:extLst>
              <a:ext uri="{FF2B5EF4-FFF2-40B4-BE49-F238E27FC236}">
                <a16:creationId xmlns:a16="http://schemas.microsoft.com/office/drawing/2014/main" id="{E76F6D3C-B6DB-D515-56F3-DE394E4601D3}"/>
              </a:ext>
            </a:extLst>
          </xdr:cNvPr>
          <xdr:cNvSpPr txBox="1"/>
        </xdr:nvSpPr>
        <xdr:spPr>
          <a:xfrm>
            <a:off x="8582780" y="4120709"/>
            <a:ext cx="560851" cy="37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5DD3E5-A2A9-43F9-8217-AA2A4E0B0121}" type="TxLink">
              <a:rPr lang="en-US" sz="1100" b="0" i="0" u="none" strike="noStrike">
                <a:solidFill>
                  <a:srgbClr val="D0CECE"/>
                </a:solidFill>
                <a:latin typeface="Calibri"/>
                <a:ea typeface="Calibri"/>
                <a:cs typeface="Calibri"/>
              </a:rPr>
              <a:pPr algn="ctr"/>
              <a:t> </a:t>
            </a:fld>
            <a:endParaRPr lang="en-IN" sz="1100"/>
          </a:p>
        </xdr:txBody>
      </xdr:sp>
    </xdr:grpSp>
    <xdr:clientData/>
  </xdr:twoCellAnchor>
  <xdr:twoCellAnchor>
    <xdr:from>
      <xdr:col>14</xdr:col>
      <xdr:colOff>529553</xdr:colOff>
      <xdr:row>25</xdr:row>
      <xdr:rowOff>82965</xdr:rowOff>
    </xdr:from>
    <xdr:to>
      <xdr:col>15</xdr:col>
      <xdr:colOff>482516</xdr:colOff>
      <xdr:row>27</xdr:row>
      <xdr:rowOff>101780</xdr:rowOff>
    </xdr:to>
    <xdr:grpSp>
      <xdr:nvGrpSpPr>
        <xdr:cNvPr id="642" name="Group 641">
          <a:extLst>
            <a:ext uri="{FF2B5EF4-FFF2-40B4-BE49-F238E27FC236}">
              <a16:creationId xmlns:a16="http://schemas.microsoft.com/office/drawing/2014/main" id="{7E41025F-8D9F-46C9-ABF8-F9DCEB0A7F24}"/>
            </a:ext>
          </a:extLst>
        </xdr:cNvPr>
        <xdr:cNvGrpSpPr/>
      </xdr:nvGrpSpPr>
      <xdr:grpSpPr>
        <a:xfrm>
          <a:off x="9063953" y="4654965"/>
          <a:ext cx="562563" cy="384575"/>
          <a:chOff x="8582780" y="4120709"/>
          <a:chExt cx="560851" cy="378410"/>
        </a:xfrm>
      </xdr:grpSpPr>
      <xdr:sp macro="" textlink="'pivot geo'!J13">
        <xdr:nvSpPr>
          <xdr:cNvPr id="643" name="TextBox 642">
            <a:extLst>
              <a:ext uri="{FF2B5EF4-FFF2-40B4-BE49-F238E27FC236}">
                <a16:creationId xmlns:a16="http://schemas.microsoft.com/office/drawing/2014/main" id="{3FCBC6E7-B65C-7D4D-3488-D1A2381EF59F}"/>
              </a:ext>
            </a:extLst>
          </xdr:cNvPr>
          <xdr:cNvSpPr txBox="1"/>
        </xdr:nvSpPr>
        <xdr:spPr>
          <a:xfrm>
            <a:off x="8582780" y="4120710"/>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079DF6-5911-4546-BABE-E3D0CD6854D8}" type="TxLink">
              <a:rPr lang="en-US" sz="1100" b="0" i="0" u="none" strike="noStrike">
                <a:solidFill>
                  <a:srgbClr val="0920FF"/>
                </a:solidFill>
                <a:latin typeface="Calibri"/>
                <a:ea typeface="Calibri"/>
                <a:cs typeface="Calibri"/>
              </a:rPr>
              <a:pPr algn="ctr"/>
              <a:t> </a:t>
            </a:fld>
            <a:endParaRPr lang="en-IN" sz="1100"/>
          </a:p>
        </xdr:txBody>
      </xdr:sp>
      <xdr:sp macro="" textlink="'pivot geo'!L13">
        <xdr:nvSpPr>
          <xdr:cNvPr id="644" name="TextBox 643">
            <a:extLst>
              <a:ext uri="{FF2B5EF4-FFF2-40B4-BE49-F238E27FC236}">
                <a16:creationId xmlns:a16="http://schemas.microsoft.com/office/drawing/2014/main" id="{69F2CCF5-8AFD-9705-B566-77355AFEF410}"/>
              </a:ext>
            </a:extLst>
          </xdr:cNvPr>
          <xdr:cNvSpPr txBox="1"/>
        </xdr:nvSpPr>
        <xdr:spPr>
          <a:xfrm>
            <a:off x="8582780" y="4120709"/>
            <a:ext cx="560851" cy="37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5DD3E5-A2A9-43F9-8217-AA2A4E0B0121}" type="TxLink">
              <a:rPr lang="en-US" sz="1100" b="0" i="0" u="none" strike="noStrike">
                <a:solidFill>
                  <a:srgbClr val="D0CECE"/>
                </a:solidFill>
                <a:latin typeface="Calibri"/>
                <a:ea typeface="Calibri"/>
                <a:cs typeface="Calibri"/>
              </a:rPr>
              <a:pPr algn="ctr"/>
              <a:t> </a:t>
            </a:fld>
            <a:endParaRPr lang="en-IN" sz="1100"/>
          </a:p>
        </xdr:txBody>
      </xdr:sp>
    </xdr:grpSp>
    <xdr:clientData/>
  </xdr:twoCellAnchor>
  <xdr:twoCellAnchor>
    <xdr:from>
      <xdr:col>15</xdr:col>
      <xdr:colOff>74065</xdr:colOff>
      <xdr:row>26</xdr:row>
      <xdr:rowOff>55567</xdr:rowOff>
    </xdr:from>
    <xdr:to>
      <xdr:col>16</xdr:col>
      <xdr:colOff>27029</xdr:colOff>
      <xdr:row>28</xdr:row>
      <xdr:rowOff>74382</xdr:rowOff>
    </xdr:to>
    <xdr:grpSp>
      <xdr:nvGrpSpPr>
        <xdr:cNvPr id="645" name="Group 644">
          <a:extLst>
            <a:ext uri="{FF2B5EF4-FFF2-40B4-BE49-F238E27FC236}">
              <a16:creationId xmlns:a16="http://schemas.microsoft.com/office/drawing/2014/main" id="{E662C202-E875-4B92-911F-9954C3EB8A7C}"/>
            </a:ext>
          </a:extLst>
        </xdr:cNvPr>
        <xdr:cNvGrpSpPr/>
      </xdr:nvGrpSpPr>
      <xdr:grpSpPr>
        <a:xfrm>
          <a:off x="9218065" y="4810447"/>
          <a:ext cx="562564" cy="384575"/>
          <a:chOff x="8582780" y="4120709"/>
          <a:chExt cx="560851" cy="378410"/>
        </a:xfrm>
      </xdr:grpSpPr>
      <xdr:sp macro="" textlink="'pivot geo'!J13">
        <xdr:nvSpPr>
          <xdr:cNvPr id="646" name="TextBox 645">
            <a:extLst>
              <a:ext uri="{FF2B5EF4-FFF2-40B4-BE49-F238E27FC236}">
                <a16:creationId xmlns:a16="http://schemas.microsoft.com/office/drawing/2014/main" id="{50505EEC-E29E-FBE3-48F6-59B6B117B147}"/>
              </a:ext>
            </a:extLst>
          </xdr:cNvPr>
          <xdr:cNvSpPr txBox="1"/>
        </xdr:nvSpPr>
        <xdr:spPr>
          <a:xfrm>
            <a:off x="8582780" y="4120710"/>
            <a:ext cx="560850" cy="37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079DF6-5911-4546-BABE-E3D0CD6854D8}" type="TxLink">
              <a:rPr lang="en-US" sz="1100" b="0" i="0" u="none" strike="noStrike">
                <a:solidFill>
                  <a:srgbClr val="0920FF"/>
                </a:solidFill>
                <a:latin typeface="Calibri"/>
                <a:ea typeface="Calibri"/>
                <a:cs typeface="Calibri"/>
              </a:rPr>
              <a:pPr algn="ctr"/>
              <a:t> </a:t>
            </a:fld>
            <a:endParaRPr lang="en-IN" sz="1100"/>
          </a:p>
        </xdr:txBody>
      </xdr:sp>
      <xdr:sp macro="" textlink="'pivot geo'!L13">
        <xdr:nvSpPr>
          <xdr:cNvPr id="647" name="TextBox 646">
            <a:extLst>
              <a:ext uri="{FF2B5EF4-FFF2-40B4-BE49-F238E27FC236}">
                <a16:creationId xmlns:a16="http://schemas.microsoft.com/office/drawing/2014/main" id="{B4798FA5-838A-A31B-3F1F-D6CD18DF62E9}"/>
              </a:ext>
            </a:extLst>
          </xdr:cNvPr>
          <xdr:cNvSpPr txBox="1"/>
        </xdr:nvSpPr>
        <xdr:spPr>
          <a:xfrm>
            <a:off x="8582780" y="4120709"/>
            <a:ext cx="560851" cy="37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5DD3E5-A2A9-43F9-8217-AA2A4E0B0121}" type="TxLink">
              <a:rPr lang="en-US" sz="1100" b="0" i="0" u="none" strike="noStrike">
                <a:solidFill>
                  <a:srgbClr val="D0CECE"/>
                </a:solidFill>
                <a:latin typeface="Calibri"/>
                <a:ea typeface="Calibri"/>
                <a:cs typeface="Calibri"/>
              </a:rPr>
              <a:pPr algn="ctr"/>
              <a:t> </a:t>
            </a:fld>
            <a:endParaRPr lang="en-IN" sz="1100"/>
          </a:p>
        </xdr:txBody>
      </xdr:sp>
    </xdr:grpSp>
    <xdr:clientData/>
  </xdr:twoCellAnchor>
  <xdr:twoCellAnchor>
    <xdr:from>
      <xdr:col>21</xdr:col>
      <xdr:colOff>479632</xdr:colOff>
      <xdr:row>26</xdr:row>
      <xdr:rowOff>40761</xdr:rowOff>
    </xdr:from>
    <xdr:to>
      <xdr:col>22</xdr:col>
      <xdr:colOff>591664</xdr:colOff>
      <xdr:row>28</xdr:row>
      <xdr:rowOff>154492</xdr:rowOff>
    </xdr:to>
    <xdr:sp macro="" textlink="'pivot geo'!I4">
      <xdr:nvSpPr>
        <xdr:cNvPr id="686" name="TextBox 685">
          <a:extLst>
            <a:ext uri="{FF2B5EF4-FFF2-40B4-BE49-F238E27FC236}">
              <a16:creationId xmlns:a16="http://schemas.microsoft.com/office/drawing/2014/main" id="{239B507C-7C82-4676-99D1-C637C0906CFC}"/>
            </a:ext>
          </a:extLst>
        </xdr:cNvPr>
        <xdr:cNvSpPr txBox="1"/>
      </xdr:nvSpPr>
      <xdr:spPr>
        <a:xfrm>
          <a:off x="13281232" y="4765161"/>
          <a:ext cx="721632" cy="47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9582B0-F1C5-4C64-85D2-DDF9B5DF5CE6}" type="TxLink">
            <a:rPr lang="en-US" sz="1400" b="0" i="0" u="none" strike="noStrike">
              <a:solidFill>
                <a:srgbClr val="C240D8"/>
              </a:solidFill>
              <a:latin typeface="Calibri"/>
              <a:ea typeface="Calibri"/>
              <a:cs typeface="Calibri"/>
            </a:rPr>
            <a:pPr algn="ctr"/>
            <a:t>•</a:t>
          </a:fld>
          <a:endParaRPr lang="en-IN" sz="1400"/>
        </a:p>
      </xdr:txBody>
    </xdr:sp>
    <xdr:clientData/>
  </xdr:twoCellAnchor>
  <xdr:twoCellAnchor>
    <xdr:from>
      <xdr:col>22</xdr:col>
      <xdr:colOff>127939</xdr:colOff>
      <xdr:row>25</xdr:row>
      <xdr:rowOff>46625</xdr:rowOff>
    </xdr:from>
    <xdr:to>
      <xdr:col>23</xdr:col>
      <xdr:colOff>239971</xdr:colOff>
      <xdr:row>27</xdr:row>
      <xdr:rowOff>156905</xdr:rowOff>
    </xdr:to>
    <xdr:sp macro="" textlink="'pivot geo'!I4">
      <xdr:nvSpPr>
        <xdr:cNvPr id="687" name="TextBox 686">
          <a:extLst>
            <a:ext uri="{FF2B5EF4-FFF2-40B4-BE49-F238E27FC236}">
              <a16:creationId xmlns:a16="http://schemas.microsoft.com/office/drawing/2014/main" id="{A160CB3F-7F02-4BF9-A752-42C80418E01F}"/>
            </a:ext>
          </a:extLst>
        </xdr:cNvPr>
        <xdr:cNvSpPr txBox="1"/>
      </xdr:nvSpPr>
      <xdr:spPr>
        <a:xfrm>
          <a:off x="13539139" y="4589317"/>
          <a:ext cx="721632" cy="47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9582B0-F1C5-4C64-85D2-DDF9B5DF5CE6}" type="TxLink">
            <a:rPr lang="en-US" sz="1400" b="0" i="0" u="none" strike="noStrike">
              <a:solidFill>
                <a:srgbClr val="C240D8"/>
              </a:solidFill>
              <a:latin typeface="Calibri"/>
              <a:ea typeface="Calibri"/>
              <a:cs typeface="Calibri"/>
            </a:rPr>
            <a:pPr algn="ctr"/>
            <a:t>•</a:t>
          </a:fld>
          <a:endParaRPr lang="en-IN" sz="1400"/>
        </a:p>
      </xdr:txBody>
    </xdr:sp>
    <xdr:clientData/>
  </xdr:twoCellAnchor>
  <xdr:twoCellAnchor>
    <xdr:from>
      <xdr:col>21</xdr:col>
      <xdr:colOff>397571</xdr:colOff>
      <xdr:row>26</xdr:row>
      <xdr:rowOff>90064</xdr:rowOff>
    </xdr:from>
    <xdr:to>
      <xdr:col>22</xdr:col>
      <xdr:colOff>509603</xdr:colOff>
      <xdr:row>29</xdr:row>
      <xdr:rowOff>18636</xdr:rowOff>
    </xdr:to>
    <xdr:sp macro="" textlink="'pivot geo'!I4">
      <xdr:nvSpPr>
        <xdr:cNvPr id="688" name="TextBox 687">
          <a:extLst>
            <a:ext uri="{FF2B5EF4-FFF2-40B4-BE49-F238E27FC236}">
              <a16:creationId xmlns:a16="http://schemas.microsoft.com/office/drawing/2014/main" id="{711DF249-B28D-471B-9E68-383AB5B6B66E}"/>
            </a:ext>
          </a:extLst>
        </xdr:cNvPr>
        <xdr:cNvSpPr txBox="1"/>
      </xdr:nvSpPr>
      <xdr:spPr>
        <a:xfrm>
          <a:off x="13199171" y="4814464"/>
          <a:ext cx="721632" cy="47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9582B0-F1C5-4C64-85D2-DDF9B5DF5CE6}" type="TxLink">
            <a:rPr lang="en-US" sz="1400" b="0" i="0" u="none" strike="noStrike">
              <a:solidFill>
                <a:srgbClr val="C240D8"/>
              </a:solidFill>
              <a:latin typeface="Calibri"/>
              <a:ea typeface="Calibri"/>
              <a:cs typeface="Calibri"/>
            </a:rPr>
            <a:pPr algn="ctr"/>
            <a:t>•</a:t>
          </a:fld>
          <a:endParaRPr lang="en-IN" sz="1400"/>
        </a:p>
      </xdr:txBody>
    </xdr:sp>
    <xdr:clientData/>
  </xdr:twoCellAnchor>
  <xdr:twoCellAnchor>
    <xdr:from>
      <xdr:col>22</xdr:col>
      <xdr:colOff>122078</xdr:colOff>
      <xdr:row>25</xdr:row>
      <xdr:rowOff>115921</xdr:rowOff>
    </xdr:from>
    <xdr:to>
      <xdr:col>23</xdr:col>
      <xdr:colOff>234110</xdr:colOff>
      <xdr:row>28</xdr:row>
      <xdr:rowOff>44493</xdr:rowOff>
    </xdr:to>
    <xdr:sp macro="" textlink="'pivot geo'!I4">
      <xdr:nvSpPr>
        <xdr:cNvPr id="689" name="TextBox 688">
          <a:extLst>
            <a:ext uri="{FF2B5EF4-FFF2-40B4-BE49-F238E27FC236}">
              <a16:creationId xmlns:a16="http://schemas.microsoft.com/office/drawing/2014/main" id="{33B132A7-0ACD-48FF-A26B-FC4119D64F18}"/>
            </a:ext>
          </a:extLst>
        </xdr:cNvPr>
        <xdr:cNvSpPr txBox="1"/>
      </xdr:nvSpPr>
      <xdr:spPr>
        <a:xfrm>
          <a:off x="13533278" y="4658613"/>
          <a:ext cx="721632" cy="47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9582B0-F1C5-4C64-85D2-DDF9B5DF5CE6}" type="TxLink">
            <a:rPr lang="en-US" sz="1400" b="0" i="0" u="none" strike="noStrike">
              <a:solidFill>
                <a:srgbClr val="C240D8"/>
              </a:solidFill>
              <a:latin typeface="Calibri"/>
              <a:ea typeface="Calibri"/>
              <a:cs typeface="Calibri"/>
            </a:rPr>
            <a:pPr algn="ctr"/>
            <a:t>•</a:t>
          </a:fld>
          <a:endParaRPr lang="en-IN" sz="1400"/>
        </a:p>
      </xdr:txBody>
    </xdr:sp>
    <xdr:clientData/>
  </xdr:twoCellAnchor>
  <xdr:twoCellAnchor>
    <xdr:from>
      <xdr:col>21</xdr:col>
      <xdr:colOff>552984</xdr:colOff>
      <xdr:row>25</xdr:row>
      <xdr:rowOff>159363</xdr:rowOff>
    </xdr:from>
    <xdr:to>
      <xdr:col>23</xdr:col>
      <xdr:colOff>55415</xdr:colOff>
      <xdr:row>28</xdr:row>
      <xdr:rowOff>87934</xdr:rowOff>
    </xdr:to>
    <xdr:sp macro="" textlink="'pivot geo'!I4">
      <xdr:nvSpPr>
        <xdr:cNvPr id="690" name="TextBox 689">
          <a:extLst>
            <a:ext uri="{FF2B5EF4-FFF2-40B4-BE49-F238E27FC236}">
              <a16:creationId xmlns:a16="http://schemas.microsoft.com/office/drawing/2014/main" id="{8915547F-888B-450D-906E-842D749B8535}"/>
            </a:ext>
          </a:extLst>
        </xdr:cNvPr>
        <xdr:cNvSpPr txBox="1"/>
      </xdr:nvSpPr>
      <xdr:spPr>
        <a:xfrm>
          <a:off x="13354584" y="4702055"/>
          <a:ext cx="721631" cy="473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9582B0-F1C5-4C64-85D2-DDF9B5DF5CE6}" type="TxLink">
            <a:rPr lang="en-US" sz="1400" b="0" i="0" u="none" strike="noStrike">
              <a:solidFill>
                <a:srgbClr val="C240D8"/>
              </a:solidFill>
              <a:latin typeface="Calibri"/>
              <a:ea typeface="Calibri"/>
              <a:cs typeface="Calibri"/>
            </a:rPr>
            <a:pPr algn="ctr"/>
            <a:t>•</a:t>
          </a:fld>
          <a:endParaRPr lang="en-IN" sz="1400"/>
        </a:p>
      </xdr:txBody>
    </xdr:sp>
    <xdr:clientData/>
  </xdr:twoCellAnchor>
  <xdr:twoCellAnchor>
    <xdr:from>
      <xdr:col>21</xdr:col>
      <xdr:colOff>306800</xdr:colOff>
      <xdr:row>26</xdr:row>
      <xdr:rowOff>155911</xdr:rowOff>
    </xdr:from>
    <xdr:to>
      <xdr:col>22</xdr:col>
      <xdr:colOff>418831</xdr:colOff>
      <xdr:row>29</xdr:row>
      <xdr:rowOff>87934</xdr:rowOff>
    </xdr:to>
    <xdr:sp macro="" textlink="'pivot geo'!I4">
      <xdr:nvSpPr>
        <xdr:cNvPr id="691" name="TextBox 690">
          <a:extLst>
            <a:ext uri="{FF2B5EF4-FFF2-40B4-BE49-F238E27FC236}">
              <a16:creationId xmlns:a16="http://schemas.microsoft.com/office/drawing/2014/main" id="{BB7C76EE-BE79-4964-AB51-BC010F8E72D4}"/>
            </a:ext>
          </a:extLst>
        </xdr:cNvPr>
        <xdr:cNvSpPr txBox="1"/>
      </xdr:nvSpPr>
      <xdr:spPr>
        <a:xfrm>
          <a:off x="13108400" y="4880311"/>
          <a:ext cx="721631" cy="47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9582B0-F1C5-4C64-85D2-DDF9B5DF5CE6}" type="TxLink">
            <a:rPr lang="en-US" sz="1400" b="0" i="0" u="none" strike="noStrike">
              <a:solidFill>
                <a:srgbClr val="C240D8"/>
              </a:solidFill>
              <a:latin typeface="Calibri"/>
              <a:ea typeface="Calibri"/>
              <a:cs typeface="Calibri"/>
            </a:rPr>
            <a:pPr algn="ctr"/>
            <a:t>•</a:t>
          </a:fld>
          <a:endParaRPr lang="en-IN" sz="1400"/>
        </a:p>
      </xdr:txBody>
    </xdr:sp>
    <xdr:clientData/>
  </xdr:twoCellAnchor>
  <xdr:twoCellAnchor>
    <xdr:from>
      <xdr:col>22</xdr:col>
      <xdr:colOff>205267</xdr:colOff>
      <xdr:row>25</xdr:row>
      <xdr:rowOff>48811</xdr:rowOff>
    </xdr:from>
    <xdr:to>
      <xdr:col>23</xdr:col>
      <xdr:colOff>318999</xdr:colOff>
      <xdr:row>27</xdr:row>
      <xdr:rowOff>162280</xdr:rowOff>
    </xdr:to>
    <xdr:sp macro="" textlink="'pivot geo'!J4">
      <xdr:nvSpPr>
        <xdr:cNvPr id="697" name="TextBox 696">
          <a:extLst>
            <a:ext uri="{FF2B5EF4-FFF2-40B4-BE49-F238E27FC236}">
              <a16:creationId xmlns:a16="http://schemas.microsoft.com/office/drawing/2014/main" id="{30C786E0-5F69-42A9-8925-40B13E92988A}"/>
            </a:ext>
          </a:extLst>
        </xdr:cNvPr>
        <xdr:cNvSpPr txBox="1"/>
      </xdr:nvSpPr>
      <xdr:spPr>
        <a:xfrm>
          <a:off x="13616467" y="4591503"/>
          <a:ext cx="723332" cy="476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7A5767-4A07-4C43-8E16-7D7B9BB5C6C7}" type="TxLink">
            <a:rPr lang="en-US" sz="1400" b="0" i="0" u="none" strike="noStrike">
              <a:solidFill>
                <a:srgbClr val="5A097C"/>
              </a:solidFill>
              <a:latin typeface="Calibri"/>
              <a:ea typeface="Calibri"/>
              <a:cs typeface="Calibri"/>
            </a:rPr>
            <a:pPr algn="ctr"/>
            <a:t>•</a:t>
          </a:fld>
          <a:endParaRPr lang="en-IN" sz="1400"/>
        </a:p>
      </xdr:txBody>
    </xdr:sp>
    <xdr:clientData/>
  </xdr:twoCellAnchor>
  <xdr:twoCellAnchor>
    <xdr:from>
      <xdr:col>22</xdr:col>
      <xdr:colOff>117342</xdr:colOff>
      <xdr:row>24</xdr:row>
      <xdr:rowOff>109836</xdr:rowOff>
    </xdr:from>
    <xdr:to>
      <xdr:col>23</xdr:col>
      <xdr:colOff>231074</xdr:colOff>
      <xdr:row>27</xdr:row>
      <xdr:rowOff>45049</xdr:rowOff>
    </xdr:to>
    <xdr:sp macro="" textlink="'pivot geo'!J4">
      <xdr:nvSpPr>
        <xdr:cNvPr id="698" name="TextBox 697">
          <a:extLst>
            <a:ext uri="{FF2B5EF4-FFF2-40B4-BE49-F238E27FC236}">
              <a16:creationId xmlns:a16="http://schemas.microsoft.com/office/drawing/2014/main" id="{BD9799A8-A950-49A3-9A55-B0C5E86C6274}"/>
            </a:ext>
          </a:extLst>
        </xdr:cNvPr>
        <xdr:cNvSpPr txBox="1"/>
      </xdr:nvSpPr>
      <xdr:spPr>
        <a:xfrm>
          <a:off x="13528542" y="4470821"/>
          <a:ext cx="723332" cy="480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7A5767-4A07-4C43-8E16-7D7B9BB5C6C7}" type="TxLink">
            <a:rPr lang="en-US" sz="1400" b="0" i="0" u="none" strike="noStrike">
              <a:solidFill>
                <a:srgbClr val="5A097C"/>
              </a:solidFill>
              <a:latin typeface="Calibri"/>
              <a:ea typeface="Calibri"/>
              <a:cs typeface="Calibri"/>
            </a:rPr>
            <a:pPr algn="ctr"/>
            <a:t>•</a:t>
          </a:fld>
          <a:endParaRPr lang="en-IN" sz="1400"/>
        </a:p>
      </xdr:txBody>
    </xdr:sp>
    <xdr:clientData/>
  </xdr:twoCellAnchor>
  <xdr:twoCellAnchor>
    <xdr:from>
      <xdr:col>22</xdr:col>
      <xdr:colOff>123206</xdr:colOff>
      <xdr:row>24</xdr:row>
      <xdr:rowOff>170862</xdr:rowOff>
    </xdr:from>
    <xdr:to>
      <xdr:col>23</xdr:col>
      <xdr:colOff>236938</xdr:colOff>
      <xdr:row>27</xdr:row>
      <xdr:rowOff>106074</xdr:rowOff>
    </xdr:to>
    <xdr:sp macro="" textlink="'pivot geo'!J4">
      <xdr:nvSpPr>
        <xdr:cNvPr id="699" name="TextBox 698">
          <a:extLst>
            <a:ext uri="{FF2B5EF4-FFF2-40B4-BE49-F238E27FC236}">
              <a16:creationId xmlns:a16="http://schemas.microsoft.com/office/drawing/2014/main" id="{DA0209BC-1B20-4CF1-A8CC-0659EC52AFE8}"/>
            </a:ext>
          </a:extLst>
        </xdr:cNvPr>
        <xdr:cNvSpPr txBox="1"/>
      </xdr:nvSpPr>
      <xdr:spPr>
        <a:xfrm>
          <a:off x="13534406" y="4531847"/>
          <a:ext cx="723332" cy="480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7A5767-4A07-4C43-8E16-7D7B9BB5C6C7}" type="TxLink">
            <a:rPr lang="en-US" sz="1400" b="0" i="0" u="none" strike="noStrike">
              <a:solidFill>
                <a:srgbClr val="5A097C"/>
              </a:solidFill>
              <a:latin typeface="Calibri"/>
              <a:ea typeface="Calibri"/>
              <a:cs typeface="Calibri"/>
            </a:rPr>
            <a:pPr algn="ctr"/>
            <a:t>•</a:t>
          </a:fld>
          <a:endParaRPr lang="en-IN" sz="1400"/>
        </a:p>
      </xdr:txBody>
    </xdr:sp>
    <xdr:clientData/>
  </xdr:twoCellAnchor>
  <xdr:twoCellAnchor>
    <xdr:from>
      <xdr:col>21</xdr:col>
      <xdr:colOff>386974</xdr:colOff>
      <xdr:row>26</xdr:row>
      <xdr:rowOff>159138</xdr:rowOff>
    </xdr:from>
    <xdr:to>
      <xdr:col>22</xdr:col>
      <xdr:colOff>500706</xdr:colOff>
      <xdr:row>29</xdr:row>
      <xdr:rowOff>90899</xdr:rowOff>
    </xdr:to>
    <xdr:sp macro="" textlink="'pivot geo'!J4">
      <xdr:nvSpPr>
        <xdr:cNvPr id="700" name="TextBox 699">
          <a:extLst>
            <a:ext uri="{FF2B5EF4-FFF2-40B4-BE49-F238E27FC236}">
              <a16:creationId xmlns:a16="http://schemas.microsoft.com/office/drawing/2014/main" id="{3C545AB4-12EF-44AE-9D02-17BDD55B6D48}"/>
            </a:ext>
          </a:extLst>
        </xdr:cNvPr>
        <xdr:cNvSpPr txBox="1"/>
      </xdr:nvSpPr>
      <xdr:spPr>
        <a:xfrm>
          <a:off x="13188574" y="4883538"/>
          <a:ext cx="723332" cy="476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7A5767-4A07-4C43-8E16-7D7B9BB5C6C7}" type="TxLink">
            <a:rPr lang="en-US" sz="1400" b="0" i="0" u="none" strike="noStrike">
              <a:solidFill>
                <a:srgbClr val="5A097C"/>
              </a:solidFill>
              <a:latin typeface="Calibri"/>
              <a:ea typeface="Calibri"/>
              <a:cs typeface="Calibri"/>
            </a:rPr>
            <a:pPr algn="ctr"/>
            <a:t>•</a:t>
          </a:fld>
          <a:endParaRPr lang="en-IN" sz="1400"/>
        </a:p>
      </xdr:txBody>
    </xdr:sp>
    <xdr:clientData/>
  </xdr:twoCellAnchor>
  <xdr:twoCellAnchor>
    <xdr:from>
      <xdr:col>16</xdr:col>
      <xdr:colOff>509954</xdr:colOff>
      <xdr:row>15</xdr:row>
      <xdr:rowOff>158261</xdr:rowOff>
    </xdr:from>
    <xdr:to>
      <xdr:col>17</xdr:col>
      <xdr:colOff>480646</xdr:colOff>
      <xdr:row>17</xdr:row>
      <xdr:rowOff>181707</xdr:rowOff>
    </xdr:to>
    <xdr:sp macro="" textlink="'pivot geo'!$I$5">
      <xdr:nvSpPr>
        <xdr:cNvPr id="701" name="TextBox 700">
          <a:extLst>
            <a:ext uri="{FF2B5EF4-FFF2-40B4-BE49-F238E27FC236}">
              <a16:creationId xmlns:a16="http://schemas.microsoft.com/office/drawing/2014/main" id="{D9A1787E-B2B3-657F-E540-778098A8DAE1}"/>
            </a:ext>
          </a:extLst>
        </xdr:cNvPr>
        <xdr:cNvSpPr txBox="1"/>
      </xdr:nvSpPr>
      <xdr:spPr>
        <a:xfrm>
          <a:off x="10263554" y="2883876"/>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17</xdr:col>
      <xdr:colOff>70339</xdr:colOff>
      <xdr:row>15</xdr:row>
      <xdr:rowOff>46892</xdr:rowOff>
    </xdr:from>
    <xdr:to>
      <xdr:col>18</xdr:col>
      <xdr:colOff>41031</xdr:colOff>
      <xdr:row>17</xdr:row>
      <xdr:rowOff>70338</xdr:rowOff>
    </xdr:to>
    <xdr:sp macro="" textlink="'pivot geo'!$J$5">
      <xdr:nvSpPr>
        <xdr:cNvPr id="702" name="TextBox 701">
          <a:extLst>
            <a:ext uri="{FF2B5EF4-FFF2-40B4-BE49-F238E27FC236}">
              <a16:creationId xmlns:a16="http://schemas.microsoft.com/office/drawing/2014/main" id="{B4483476-54B0-4928-9DC1-2AAA802C34E2}"/>
            </a:ext>
          </a:extLst>
        </xdr:cNvPr>
        <xdr:cNvSpPr txBox="1"/>
      </xdr:nvSpPr>
      <xdr:spPr>
        <a:xfrm>
          <a:off x="10433539" y="2772507"/>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16</xdr:col>
      <xdr:colOff>592015</xdr:colOff>
      <xdr:row>16</xdr:row>
      <xdr:rowOff>164123</xdr:rowOff>
    </xdr:from>
    <xdr:to>
      <xdr:col>17</xdr:col>
      <xdr:colOff>562707</xdr:colOff>
      <xdr:row>19</xdr:row>
      <xdr:rowOff>5862</xdr:rowOff>
    </xdr:to>
    <xdr:sp macro="" textlink="'pivot geo'!$I$5">
      <xdr:nvSpPr>
        <xdr:cNvPr id="721" name="TextBox 720">
          <a:extLst>
            <a:ext uri="{FF2B5EF4-FFF2-40B4-BE49-F238E27FC236}">
              <a16:creationId xmlns:a16="http://schemas.microsoft.com/office/drawing/2014/main" id="{41F2AA07-EC0B-4023-8789-6E8411B4FC1B}"/>
            </a:ext>
          </a:extLst>
        </xdr:cNvPr>
        <xdr:cNvSpPr txBox="1"/>
      </xdr:nvSpPr>
      <xdr:spPr>
        <a:xfrm>
          <a:off x="10345615" y="3071446"/>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16</xdr:col>
      <xdr:colOff>597877</xdr:colOff>
      <xdr:row>15</xdr:row>
      <xdr:rowOff>111369</xdr:rowOff>
    </xdr:from>
    <xdr:to>
      <xdr:col>17</xdr:col>
      <xdr:colOff>568569</xdr:colOff>
      <xdr:row>17</xdr:row>
      <xdr:rowOff>134815</xdr:rowOff>
    </xdr:to>
    <xdr:sp macro="" textlink="'pivot geo'!$J$5">
      <xdr:nvSpPr>
        <xdr:cNvPr id="722" name="TextBox 721">
          <a:extLst>
            <a:ext uri="{FF2B5EF4-FFF2-40B4-BE49-F238E27FC236}">
              <a16:creationId xmlns:a16="http://schemas.microsoft.com/office/drawing/2014/main" id="{41CA5364-71B8-4DE1-BBD7-56E8BF730E42}"/>
            </a:ext>
          </a:extLst>
        </xdr:cNvPr>
        <xdr:cNvSpPr txBox="1"/>
      </xdr:nvSpPr>
      <xdr:spPr>
        <a:xfrm>
          <a:off x="10351477" y="2836984"/>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16</xdr:col>
      <xdr:colOff>334107</xdr:colOff>
      <xdr:row>15</xdr:row>
      <xdr:rowOff>164123</xdr:rowOff>
    </xdr:from>
    <xdr:to>
      <xdr:col>17</xdr:col>
      <xdr:colOff>304799</xdr:colOff>
      <xdr:row>18</xdr:row>
      <xdr:rowOff>5862</xdr:rowOff>
    </xdr:to>
    <xdr:sp macro="" textlink="'pivot geo'!$I$5">
      <xdr:nvSpPr>
        <xdr:cNvPr id="723" name="TextBox 722">
          <a:extLst>
            <a:ext uri="{FF2B5EF4-FFF2-40B4-BE49-F238E27FC236}">
              <a16:creationId xmlns:a16="http://schemas.microsoft.com/office/drawing/2014/main" id="{83C40514-5D1E-497E-A6FA-E581A2278EF0}"/>
            </a:ext>
          </a:extLst>
        </xdr:cNvPr>
        <xdr:cNvSpPr txBox="1"/>
      </xdr:nvSpPr>
      <xdr:spPr>
        <a:xfrm>
          <a:off x="10087707" y="2889738"/>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17</xdr:col>
      <xdr:colOff>240323</xdr:colOff>
      <xdr:row>16</xdr:row>
      <xdr:rowOff>41030</xdr:rowOff>
    </xdr:from>
    <xdr:to>
      <xdr:col>18</xdr:col>
      <xdr:colOff>211015</xdr:colOff>
      <xdr:row>18</xdr:row>
      <xdr:rowOff>64477</xdr:rowOff>
    </xdr:to>
    <xdr:sp macro="" textlink="'pivot geo'!$J$5">
      <xdr:nvSpPr>
        <xdr:cNvPr id="724" name="TextBox 723">
          <a:extLst>
            <a:ext uri="{FF2B5EF4-FFF2-40B4-BE49-F238E27FC236}">
              <a16:creationId xmlns:a16="http://schemas.microsoft.com/office/drawing/2014/main" id="{E1158879-8103-4A50-A195-FE8E9AB99B8C}"/>
            </a:ext>
          </a:extLst>
        </xdr:cNvPr>
        <xdr:cNvSpPr txBox="1"/>
      </xdr:nvSpPr>
      <xdr:spPr>
        <a:xfrm>
          <a:off x="10603523" y="2948353"/>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16</xdr:col>
      <xdr:colOff>597876</xdr:colOff>
      <xdr:row>16</xdr:row>
      <xdr:rowOff>35169</xdr:rowOff>
    </xdr:from>
    <xdr:to>
      <xdr:col>17</xdr:col>
      <xdr:colOff>568568</xdr:colOff>
      <xdr:row>18</xdr:row>
      <xdr:rowOff>58616</xdr:rowOff>
    </xdr:to>
    <xdr:sp macro="" textlink="'pivot geo'!$I$5">
      <xdr:nvSpPr>
        <xdr:cNvPr id="725" name="TextBox 724">
          <a:extLst>
            <a:ext uri="{FF2B5EF4-FFF2-40B4-BE49-F238E27FC236}">
              <a16:creationId xmlns:a16="http://schemas.microsoft.com/office/drawing/2014/main" id="{7D0C8B6F-1FE8-4B38-AD0B-B941BBD0164F}"/>
            </a:ext>
          </a:extLst>
        </xdr:cNvPr>
        <xdr:cNvSpPr txBox="1"/>
      </xdr:nvSpPr>
      <xdr:spPr>
        <a:xfrm>
          <a:off x="10351476" y="2942492"/>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17</xdr:col>
      <xdr:colOff>158260</xdr:colOff>
      <xdr:row>15</xdr:row>
      <xdr:rowOff>99644</xdr:rowOff>
    </xdr:from>
    <xdr:to>
      <xdr:col>18</xdr:col>
      <xdr:colOff>128952</xdr:colOff>
      <xdr:row>17</xdr:row>
      <xdr:rowOff>123090</xdr:rowOff>
    </xdr:to>
    <xdr:sp macro="" textlink="'pivot geo'!$J$5">
      <xdr:nvSpPr>
        <xdr:cNvPr id="726" name="TextBox 725">
          <a:extLst>
            <a:ext uri="{FF2B5EF4-FFF2-40B4-BE49-F238E27FC236}">
              <a16:creationId xmlns:a16="http://schemas.microsoft.com/office/drawing/2014/main" id="{5E0971DF-E166-4BCA-836D-47B69166F788}"/>
            </a:ext>
          </a:extLst>
        </xdr:cNvPr>
        <xdr:cNvSpPr txBox="1"/>
      </xdr:nvSpPr>
      <xdr:spPr>
        <a:xfrm>
          <a:off x="10521460" y="2825259"/>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16</xdr:col>
      <xdr:colOff>509954</xdr:colOff>
      <xdr:row>15</xdr:row>
      <xdr:rowOff>46892</xdr:rowOff>
    </xdr:from>
    <xdr:to>
      <xdr:col>17</xdr:col>
      <xdr:colOff>480646</xdr:colOff>
      <xdr:row>17</xdr:row>
      <xdr:rowOff>70338</xdr:rowOff>
    </xdr:to>
    <xdr:sp macro="" textlink="'pivot geo'!$I$5">
      <xdr:nvSpPr>
        <xdr:cNvPr id="727" name="TextBox 726">
          <a:extLst>
            <a:ext uri="{FF2B5EF4-FFF2-40B4-BE49-F238E27FC236}">
              <a16:creationId xmlns:a16="http://schemas.microsoft.com/office/drawing/2014/main" id="{5C5DF7D3-9FEB-4173-AB38-829E7B2BD2F7}"/>
            </a:ext>
          </a:extLst>
        </xdr:cNvPr>
        <xdr:cNvSpPr txBox="1"/>
      </xdr:nvSpPr>
      <xdr:spPr>
        <a:xfrm>
          <a:off x="10263554" y="2772507"/>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17</xdr:col>
      <xdr:colOff>76197</xdr:colOff>
      <xdr:row>17</xdr:row>
      <xdr:rowOff>41031</xdr:rowOff>
    </xdr:from>
    <xdr:to>
      <xdr:col>18</xdr:col>
      <xdr:colOff>46889</xdr:colOff>
      <xdr:row>19</xdr:row>
      <xdr:rowOff>64478</xdr:rowOff>
    </xdr:to>
    <xdr:sp macro="" textlink="'pivot geo'!$J$5">
      <xdr:nvSpPr>
        <xdr:cNvPr id="728" name="TextBox 727">
          <a:extLst>
            <a:ext uri="{FF2B5EF4-FFF2-40B4-BE49-F238E27FC236}">
              <a16:creationId xmlns:a16="http://schemas.microsoft.com/office/drawing/2014/main" id="{82CC9DD2-4A4E-43CE-A611-4228DE09B7C2}"/>
            </a:ext>
          </a:extLst>
        </xdr:cNvPr>
        <xdr:cNvSpPr txBox="1"/>
      </xdr:nvSpPr>
      <xdr:spPr>
        <a:xfrm>
          <a:off x="10439397" y="3130062"/>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16</xdr:col>
      <xdr:colOff>427892</xdr:colOff>
      <xdr:row>16</xdr:row>
      <xdr:rowOff>35169</xdr:rowOff>
    </xdr:from>
    <xdr:to>
      <xdr:col>17</xdr:col>
      <xdr:colOff>398584</xdr:colOff>
      <xdr:row>18</xdr:row>
      <xdr:rowOff>58616</xdr:rowOff>
    </xdr:to>
    <xdr:sp macro="" textlink="'pivot geo'!$I$5">
      <xdr:nvSpPr>
        <xdr:cNvPr id="729" name="TextBox 728">
          <a:extLst>
            <a:ext uri="{FF2B5EF4-FFF2-40B4-BE49-F238E27FC236}">
              <a16:creationId xmlns:a16="http://schemas.microsoft.com/office/drawing/2014/main" id="{2F61D66F-2DDF-46FE-AD06-EBFB221D9DF9}"/>
            </a:ext>
          </a:extLst>
        </xdr:cNvPr>
        <xdr:cNvSpPr txBox="1"/>
      </xdr:nvSpPr>
      <xdr:spPr>
        <a:xfrm>
          <a:off x="10181492" y="2942492"/>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16</xdr:col>
      <xdr:colOff>597877</xdr:colOff>
      <xdr:row>17</xdr:row>
      <xdr:rowOff>152399</xdr:rowOff>
    </xdr:from>
    <xdr:to>
      <xdr:col>17</xdr:col>
      <xdr:colOff>568569</xdr:colOff>
      <xdr:row>19</xdr:row>
      <xdr:rowOff>175846</xdr:rowOff>
    </xdr:to>
    <xdr:sp macro="" textlink="'pivot geo'!$J$5">
      <xdr:nvSpPr>
        <xdr:cNvPr id="730" name="TextBox 729">
          <a:extLst>
            <a:ext uri="{FF2B5EF4-FFF2-40B4-BE49-F238E27FC236}">
              <a16:creationId xmlns:a16="http://schemas.microsoft.com/office/drawing/2014/main" id="{47453F51-2419-4ABE-89C7-233A0573CB09}"/>
            </a:ext>
          </a:extLst>
        </xdr:cNvPr>
        <xdr:cNvSpPr txBox="1"/>
      </xdr:nvSpPr>
      <xdr:spPr>
        <a:xfrm>
          <a:off x="10351477" y="3241430"/>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17</xdr:col>
      <xdr:colOff>70339</xdr:colOff>
      <xdr:row>15</xdr:row>
      <xdr:rowOff>158261</xdr:rowOff>
    </xdr:from>
    <xdr:to>
      <xdr:col>18</xdr:col>
      <xdr:colOff>41031</xdr:colOff>
      <xdr:row>17</xdr:row>
      <xdr:rowOff>181707</xdr:rowOff>
    </xdr:to>
    <xdr:sp macro="" textlink="'pivot geo'!$I$5">
      <xdr:nvSpPr>
        <xdr:cNvPr id="731" name="TextBox 730">
          <a:extLst>
            <a:ext uri="{FF2B5EF4-FFF2-40B4-BE49-F238E27FC236}">
              <a16:creationId xmlns:a16="http://schemas.microsoft.com/office/drawing/2014/main" id="{526D139F-12C3-46E6-BEAF-701D1B4FDAA4}"/>
            </a:ext>
          </a:extLst>
        </xdr:cNvPr>
        <xdr:cNvSpPr txBox="1"/>
      </xdr:nvSpPr>
      <xdr:spPr>
        <a:xfrm>
          <a:off x="10433539" y="2883876"/>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17</xdr:col>
      <xdr:colOff>76201</xdr:colOff>
      <xdr:row>16</xdr:row>
      <xdr:rowOff>93786</xdr:rowOff>
    </xdr:from>
    <xdr:to>
      <xdr:col>18</xdr:col>
      <xdr:colOff>46893</xdr:colOff>
      <xdr:row>18</xdr:row>
      <xdr:rowOff>117233</xdr:rowOff>
    </xdr:to>
    <xdr:sp macro="" textlink="'pivot geo'!$J$5">
      <xdr:nvSpPr>
        <xdr:cNvPr id="732" name="TextBox 731">
          <a:extLst>
            <a:ext uri="{FF2B5EF4-FFF2-40B4-BE49-F238E27FC236}">
              <a16:creationId xmlns:a16="http://schemas.microsoft.com/office/drawing/2014/main" id="{8FB2E888-9295-4E60-89A8-95E7EC346922}"/>
            </a:ext>
          </a:extLst>
        </xdr:cNvPr>
        <xdr:cNvSpPr txBox="1"/>
      </xdr:nvSpPr>
      <xdr:spPr>
        <a:xfrm>
          <a:off x="10439401" y="3001109"/>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A6DB07-C14C-47F1-8A5B-16D6C71387F7}"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16</xdr:col>
      <xdr:colOff>422025</xdr:colOff>
      <xdr:row>15</xdr:row>
      <xdr:rowOff>46895</xdr:rowOff>
    </xdr:from>
    <xdr:to>
      <xdr:col>17</xdr:col>
      <xdr:colOff>392717</xdr:colOff>
      <xdr:row>17</xdr:row>
      <xdr:rowOff>70341</xdr:rowOff>
    </xdr:to>
    <xdr:sp macro="" textlink="'pivot geo'!$I$5">
      <xdr:nvSpPr>
        <xdr:cNvPr id="733" name="TextBox 732">
          <a:extLst>
            <a:ext uri="{FF2B5EF4-FFF2-40B4-BE49-F238E27FC236}">
              <a16:creationId xmlns:a16="http://schemas.microsoft.com/office/drawing/2014/main" id="{6B6B806B-3360-49A2-A679-EC4F9BEE4324}"/>
            </a:ext>
          </a:extLst>
        </xdr:cNvPr>
        <xdr:cNvSpPr txBox="1"/>
      </xdr:nvSpPr>
      <xdr:spPr>
        <a:xfrm>
          <a:off x="10175625" y="2772510"/>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16</xdr:col>
      <xdr:colOff>509956</xdr:colOff>
      <xdr:row>16</xdr:row>
      <xdr:rowOff>99647</xdr:rowOff>
    </xdr:from>
    <xdr:to>
      <xdr:col>17</xdr:col>
      <xdr:colOff>480648</xdr:colOff>
      <xdr:row>18</xdr:row>
      <xdr:rowOff>123094</xdr:rowOff>
    </xdr:to>
    <xdr:sp macro="" textlink="'pivot geo'!$I$5">
      <xdr:nvSpPr>
        <xdr:cNvPr id="734" name="TextBox 733">
          <a:extLst>
            <a:ext uri="{FF2B5EF4-FFF2-40B4-BE49-F238E27FC236}">
              <a16:creationId xmlns:a16="http://schemas.microsoft.com/office/drawing/2014/main" id="{B5BE66A8-95EA-44CA-A984-8E8B8D851DA8}"/>
            </a:ext>
          </a:extLst>
        </xdr:cNvPr>
        <xdr:cNvSpPr txBox="1"/>
      </xdr:nvSpPr>
      <xdr:spPr>
        <a:xfrm>
          <a:off x="10263556" y="3006970"/>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16</xdr:col>
      <xdr:colOff>427892</xdr:colOff>
      <xdr:row>16</xdr:row>
      <xdr:rowOff>99646</xdr:rowOff>
    </xdr:from>
    <xdr:to>
      <xdr:col>17</xdr:col>
      <xdr:colOff>398584</xdr:colOff>
      <xdr:row>18</xdr:row>
      <xdr:rowOff>123093</xdr:rowOff>
    </xdr:to>
    <xdr:sp macro="" textlink="'pivot geo'!$I$5">
      <xdr:nvSpPr>
        <xdr:cNvPr id="735" name="TextBox 734">
          <a:extLst>
            <a:ext uri="{FF2B5EF4-FFF2-40B4-BE49-F238E27FC236}">
              <a16:creationId xmlns:a16="http://schemas.microsoft.com/office/drawing/2014/main" id="{6D463892-B9FC-41FF-8660-FB7DA4EBB90B}"/>
            </a:ext>
          </a:extLst>
        </xdr:cNvPr>
        <xdr:cNvSpPr txBox="1"/>
      </xdr:nvSpPr>
      <xdr:spPr>
        <a:xfrm>
          <a:off x="10181492" y="3006969"/>
          <a:ext cx="580292"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0BFF7E-B96B-4BA5-8810-D81043363FBC}"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410307</xdr:colOff>
      <xdr:row>24</xdr:row>
      <xdr:rowOff>76198</xdr:rowOff>
    </xdr:from>
    <xdr:to>
      <xdr:col>21</xdr:col>
      <xdr:colOff>504092</xdr:colOff>
      <xdr:row>26</xdr:row>
      <xdr:rowOff>128953</xdr:rowOff>
    </xdr:to>
    <xdr:sp macro="" textlink="'pivot geo'!$I$8">
      <xdr:nvSpPr>
        <xdr:cNvPr id="736" name="TextBox 735">
          <a:extLst>
            <a:ext uri="{FF2B5EF4-FFF2-40B4-BE49-F238E27FC236}">
              <a16:creationId xmlns:a16="http://schemas.microsoft.com/office/drawing/2014/main" id="{C916CB55-4B64-01C1-C395-B955C313A414}"/>
            </a:ext>
          </a:extLst>
        </xdr:cNvPr>
        <xdr:cNvSpPr txBox="1"/>
      </xdr:nvSpPr>
      <xdr:spPr>
        <a:xfrm>
          <a:off x="12602307" y="4437183"/>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152400</xdr:colOff>
      <xdr:row>22</xdr:row>
      <xdr:rowOff>111368</xdr:rowOff>
    </xdr:from>
    <xdr:to>
      <xdr:col>21</xdr:col>
      <xdr:colOff>246185</xdr:colOff>
      <xdr:row>24</xdr:row>
      <xdr:rowOff>164122</xdr:rowOff>
    </xdr:to>
    <xdr:sp macro="" textlink="'pivot geo'!$J$8">
      <xdr:nvSpPr>
        <xdr:cNvPr id="737" name="TextBox 736">
          <a:extLst>
            <a:ext uri="{FF2B5EF4-FFF2-40B4-BE49-F238E27FC236}">
              <a16:creationId xmlns:a16="http://schemas.microsoft.com/office/drawing/2014/main" id="{9B3306A9-BB42-44E3-BA83-049B920DF575}"/>
            </a:ext>
          </a:extLst>
        </xdr:cNvPr>
        <xdr:cNvSpPr txBox="1"/>
      </xdr:nvSpPr>
      <xdr:spPr>
        <a:xfrm>
          <a:off x="12344400" y="4108937"/>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19</xdr:col>
      <xdr:colOff>597877</xdr:colOff>
      <xdr:row>21</xdr:row>
      <xdr:rowOff>46891</xdr:rowOff>
    </xdr:from>
    <xdr:to>
      <xdr:col>21</xdr:col>
      <xdr:colOff>82062</xdr:colOff>
      <xdr:row>23</xdr:row>
      <xdr:rowOff>99646</xdr:rowOff>
    </xdr:to>
    <xdr:sp macro="" textlink="'pivot geo'!$I$8">
      <xdr:nvSpPr>
        <xdr:cNvPr id="738" name="TextBox 737">
          <a:extLst>
            <a:ext uri="{FF2B5EF4-FFF2-40B4-BE49-F238E27FC236}">
              <a16:creationId xmlns:a16="http://schemas.microsoft.com/office/drawing/2014/main" id="{26FFDCAB-F973-4991-B65A-D1E58AAF1A69}"/>
            </a:ext>
          </a:extLst>
        </xdr:cNvPr>
        <xdr:cNvSpPr txBox="1"/>
      </xdr:nvSpPr>
      <xdr:spPr>
        <a:xfrm>
          <a:off x="12180277" y="3862753"/>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334110</xdr:colOff>
      <xdr:row>23</xdr:row>
      <xdr:rowOff>93783</xdr:rowOff>
    </xdr:from>
    <xdr:to>
      <xdr:col>20</xdr:col>
      <xdr:colOff>427895</xdr:colOff>
      <xdr:row>25</xdr:row>
      <xdr:rowOff>146538</xdr:rowOff>
    </xdr:to>
    <xdr:sp macro="" textlink="'pivot geo'!$J$8">
      <xdr:nvSpPr>
        <xdr:cNvPr id="739" name="TextBox 738">
          <a:extLst>
            <a:ext uri="{FF2B5EF4-FFF2-40B4-BE49-F238E27FC236}">
              <a16:creationId xmlns:a16="http://schemas.microsoft.com/office/drawing/2014/main" id="{858683C5-83AB-4B0E-BDF5-28EDC52F2A7F}"/>
            </a:ext>
          </a:extLst>
        </xdr:cNvPr>
        <xdr:cNvSpPr txBox="1"/>
      </xdr:nvSpPr>
      <xdr:spPr>
        <a:xfrm>
          <a:off x="11916510" y="4273060"/>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592015</xdr:colOff>
      <xdr:row>23</xdr:row>
      <xdr:rowOff>93784</xdr:rowOff>
    </xdr:from>
    <xdr:to>
      <xdr:col>22</xdr:col>
      <xdr:colOff>76200</xdr:colOff>
      <xdr:row>25</xdr:row>
      <xdr:rowOff>146539</xdr:rowOff>
    </xdr:to>
    <xdr:sp macro="" textlink="'pivot geo'!$I$8">
      <xdr:nvSpPr>
        <xdr:cNvPr id="740" name="TextBox 739">
          <a:extLst>
            <a:ext uri="{FF2B5EF4-FFF2-40B4-BE49-F238E27FC236}">
              <a16:creationId xmlns:a16="http://schemas.microsoft.com/office/drawing/2014/main" id="{81A849E2-1BA7-4BE5-8E82-9F7C8C620F4A}"/>
            </a:ext>
          </a:extLst>
        </xdr:cNvPr>
        <xdr:cNvSpPr txBox="1"/>
      </xdr:nvSpPr>
      <xdr:spPr>
        <a:xfrm>
          <a:off x="12784015" y="427306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410308</xdr:colOff>
      <xdr:row>20</xdr:row>
      <xdr:rowOff>105507</xdr:rowOff>
    </xdr:from>
    <xdr:to>
      <xdr:col>21</xdr:col>
      <xdr:colOff>504093</xdr:colOff>
      <xdr:row>22</xdr:row>
      <xdr:rowOff>158262</xdr:rowOff>
    </xdr:to>
    <xdr:sp macro="" textlink="'pivot geo'!$J$8">
      <xdr:nvSpPr>
        <xdr:cNvPr id="741" name="TextBox 740">
          <a:extLst>
            <a:ext uri="{FF2B5EF4-FFF2-40B4-BE49-F238E27FC236}">
              <a16:creationId xmlns:a16="http://schemas.microsoft.com/office/drawing/2014/main" id="{5B5682BB-E860-44E8-B3D5-8668A0F77591}"/>
            </a:ext>
          </a:extLst>
        </xdr:cNvPr>
        <xdr:cNvSpPr txBox="1"/>
      </xdr:nvSpPr>
      <xdr:spPr>
        <a:xfrm>
          <a:off x="12602308" y="373966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328246</xdr:colOff>
      <xdr:row>23</xdr:row>
      <xdr:rowOff>93784</xdr:rowOff>
    </xdr:from>
    <xdr:to>
      <xdr:col>21</xdr:col>
      <xdr:colOff>422031</xdr:colOff>
      <xdr:row>25</xdr:row>
      <xdr:rowOff>146539</xdr:rowOff>
    </xdr:to>
    <xdr:sp macro="" textlink="'pivot geo'!$I$8">
      <xdr:nvSpPr>
        <xdr:cNvPr id="742" name="TextBox 741">
          <a:extLst>
            <a:ext uri="{FF2B5EF4-FFF2-40B4-BE49-F238E27FC236}">
              <a16:creationId xmlns:a16="http://schemas.microsoft.com/office/drawing/2014/main" id="{3479C501-E405-4661-ACD2-B7DD0060C364}"/>
            </a:ext>
          </a:extLst>
        </xdr:cNvPr>
        <xdr:cNvSpPr txBox="1"/>
      </xdr:nvSpPr>
      <xdr:spPr>
        <a:xfrm>
          <a:off x="12520246" y="427306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597877</xdr:colOff>
      <xdr:row>22</xdr:row>
      <xdr:rowOff>93783</xdr:rowOff>
    </xdr:from>
    <xdr:to>
      <xdr:col>21</xdr:col>
      <xdr:colOff>82062</xdr:colOff>
      <xdr:row>24</xdr:row>
      <xdr:rowOff>146537</xdr:rowOff>
    </xdr:to>
    <xdr:sp macro="" textlink="'pivot geo'!$J$8">
      <xdr:nvSpPr>
        <xdr:cNvPr id="743" name="TextBox 742">
          <a:extLst>
            <a:ext uri="{FF2B5EF4-FFF2-40B4-BE49-F238E27FC236}">
              <a16:creationId xmlns:a16="http://schemas.microsoft.com/office/drawing/2014/main" id="{610C52E6-71FD-4A08-9A9A-8FF4A9FB434A}"/>
            </a:ext>
          </a:extLst>
        </xdr:cNvPr>
        <xdr:cNvSpPr txBox="1"/>
      </xdr:nvSpPr>
      <xdr:spPr>
        <a:xfrm>
          <a:off x="12180277" y="4091352"/>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64477</xdr:colOff>
      <xdr:row>22</xdr:row>
      <xdr:rowOff>35169</xdr:rowOff>
    </xdr:from>
    <xdr:to>
      <xdr:col>21</xdr:col>
      <xdr:colOff>158262</xdr:colOff>
      <xdr:row>24</xdr:row>
      <xdr:rowOff>87923</xdr:rowOff>
    </xdr:to>
    <xdr:sp macro="" textlink="'pivot geo'!$I$8">
      <xdr:nvSpPr>
        <xdr:cNvPr id="744" name="TextBox 743">
          <a:extLst>
            <a:ext uri="{FF2B5EF4-FFF2-40B4-BE49-F238E27FC236}">
              <a16:creationId xmlns:a16="http://schemas.microsoft.com/office/drawing/2014/main" id="{0713AC77-D46B-4CB2-A5C3-444E04AACB19}"/>
            </a:ext>
          </a:extLst>
        </xdr:cNvPr>
        <xdr:cNvSpPr txBox="1"/>
      </xdr:nvSpPr>
      <xdr:spPr>
        <a:xfrm>
          <a:off x="12256477" y="4032738"/>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592019</xdr:colOff>
      <xdr:row>21</xdr:row>
      <xdr:rowOff>164119</xdr:rowOff>
    </xdr:from>
    <xdr:to>
      <xdr:col>21</xdr:col>
      <xdr:colOff>76204</xdr:colOff>
      <xdr:row>24</xdr:row>
      <xdr:rowOff>35166</xdr:rowOff>
    </xdr:to>
    <xdr:sp macro="" textlink="'pivot geo'!$J$8">
      <xdr:nvSpPr>
        <xdr:cNvPr id="745" name="TextBox 744">
          <a:extLst>
            <a:ext uri="{FF2B5EF4-FFF2-40B4-BE49-F238E27FC236}">
              <a16:creationId xmlns:a16="http://schemas.microsoft.com/office/drawing/2014/main" id="{EA0BC8FA-21E4-422D-9BE1-33B7E64FCB7E}"/>
            </a:ext>
          </a:extLst>
        </xdr:cNvPr>
        <xdr:cNvSpPr txBox="1"/>
      </xdr:nvSpPr>
      <xdr:spPr>
        <a:xfrm>
          <a:off x="12174419" y="397998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240323</xdr:colOff>
      <xdr:row>24</xdr:row>
      <xdr:rowOff>23446</xdr:rowOff>
    </xdr:from>
    <xdr:to>
      <xdr:col>21</xdr:col>
      <xdr:colOff>334108</xdr:colOff>
      <xdr:row>26</xdr:row>
      <xdr:rowOff>76201</xdr:rowOff>
    </xdr:to>
    <xdr:sp macro="" textlink="'pivot geo'!$I$8">
      <xdr:nvSpPr>
        <xdr:cNvPr id="746" name="TextBox 745">
          <a:extLst>
            <a:ext uri="{FF2B5EF4-FFF2-40B4-BE49-F238E27FC236}">
              <a16:creationId xmlns:a16="http://schemas.microsoft.com/office/drawing/2014/main" id="{AC9AE491-A6AB-4A08-9956-8BD4865C675A}"/>
            </a:ext>
          </a:extLst>
        </xdr:cNvPr>
        <xdr:cNvSpPr txBox="1"/>
      </xdr:nvSpPr>
      <xdr:spPr>
        <a:xfrm>
          <a:off x="12432323" y="438443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18</xdr:col>
      <xdr:colOff>597877</xdr:colOff>
      <xdr:row>22</xdr:row>
      <xdr:rowOff>99645</xdr:rowOff>
    </xdr:from>
    <xdr:to>
      <xdr:col>20</xdr:col>
      <xdr:colOff>82062</xdr:colOff>
      <xdr:row>24</xdr:row>
      <xdr:rowOff>152399</xdr:rowOff>
    </xdr:to>
    <xdr:sp macro="" textlink="'pivot geo'!$J$8">
      <xdr:nvSpPr>
        <xdr:cNvPr id="747" name="TextBox 746">
          <a:extLst>
            <a:ext uri="{FF2B5EF4-FFF2-40B4-BE49-F238E27FC236}">
              <a16:creationId xmlns:a16="http://schemas.microsoft.com/office/drawing/2014/main" id="{074D099E-ED88-4949-AAF5-EC52A1E9BA7C}"/>
            </a:ext>
          </a:extLst>
        </xdr:cNvPr>
        <xdr:cNvSpPr txBox="1"/>
      </xdr:nvSpPr>
      <xdr:spPr>
        <a:xfrm>
          <a:off x="11570677" y="4097214"/>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19</xdr:col>
      <xdr:colOff>509955</xdr:colOff>
      <xdr:row>22</xdr:row>
      <xdr:rowOff>158261</xdr:rowOff>
    </xdr:from>
    <xdr:to>
      <xdr:col>20</xdr:col>
      <xdr:colOff>603740</xdr:colOff>
      <xdr:row>25</xdr:row>
      <xdr:rowOff>29308</xdr:rowOff>
    </xdr:to>
    <xdr:sp macro="" textlink="'pivot geo'!$I$8">
      <xdr:nvSpPr>
        <xdr:cNvPr id="748" name="TextBox 747">
          <a:extLst>
            <a:ext uri="{FF2B5EF4-FFF2-40B4-BE49-F238E27FC236}">
              <a16:creationId xmlns:a16="http://schemas.microsoft.com/office/drawing/2014/main" id="{0820F372-732E-49B8-AFC6-864236BA920F}"/>
            </a:ext>
          </a:extLst>
        </xdr:cNvPr>
        <xdr:cNvSpPr txBox="1"/>
      </xdr:nvSpPr>
      <xdr:spPr>
        <a:xfrm>
          <a:off x="12092355" y="4155830"/>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410307</xdr:colOff>
      <xdr:row>22</xdr:row>
      <xdr:rowOff>152399</xdr:rowOff>
    </xdr:from>
    <xdr:to>
      <xdr:col>21</xdr:col>
      <xdr:colOff>504092</xdr:colOff>
      <xdr:row>25</xdr:row>
      <xdr:rowOff>23446</xdr:rowOff>
    </xdr:to>
    <xdr:sp macro="" textlink="'pivot geo'!$J$8">
      <xdr:nvSpPr>
        <xdr:cNvPr id="749" name="TextBox 748">
          <a:extLst>
            <a:ext uri="{FF2B5EF4-FFF2-40B4-BE49-F238E27FC236}">
              <a16:creationId xmlns:a16="http://schemas.microsoft.com/office/drawing/2014/main" id="{04FBD4F6-626A-49EE-838A-07C556550676}"/>
            </a:ext>
          </a:extLst>
        </xdr:cNvPr>
        <xdr:cNvSpPr txBox="1"/>
      </xdr:nvSpPr>
      <xdr:spPr>
        <a:xfrm>
          <a:off x="12602307" y="4149968"/>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410308</xdr:colOff>
      <xdr:row>22</xdr:row>
      <xdr:rowOff>41031</xdr:rowOff>
    </xdr:from>
    <xdr:to>
      <xdr:col>21</xdr:col>
      <xdr:colOff>504093</xdr:colOff>
      <xdr:row>24</xdr:row>
      <xdr:rowOff>93785</xdr:rowOff>
    </xdr:to>
    <xdr:sp macro="" textlink="'pivot geo'!$I$8">
      <xdr:nvSpPr>
        <xdr:cNvPr id="750" name="TextBox 749">
          <a:extLst>
            <a:ext uri="{FF2B5EF4-FFF2-40B4-BE49-F238E27FC236}">
              <a16:creationId xmlns:a16="http://schemas.microsoft.com/office/drawing/2014/main" id="{E774736B-9754-4147-BCCB-C15610058787}"/>
            </a:ext>
          </a:extLst>
        </xdr:cNvPr>
        <xdr:cNvSpPr txBox="1"/>
      </xdr:nvSpPr>
      <xdr:spPr>
        <a:xfrm>
          <a:off x="12602308" y="4038600"/>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158262</xdr:colOff>
      <xdr:row>24</xdr:row>
      <xdr:rowOff>140675</xdr:rowOff>
    </xdr:from>
    <xdr:to>
      <xdr:col>21</xdr:col>
      <xdr:colOff>252047</xdr:colOff>
      <xdr:row>27</xdr:row>
      <xdr:rowOff>11722</xdr:rowOff>
    </xdr:to>
    <xdr:sp macro="" textlink="'pivot geo'!$J$8">
      <xdr:nvSpPr>
        <xdr:cNvPr id="751" name="TextBox 750">
          <a:extLst>
            <a:ext uri="{FF2B5EF4-FFF2-40B4-BE49-F238E27FC236}">
              <a16:creationId xmlns:a16="http://schemas.microsoft.com/office/drawing/2014/main" id="{CD187368-0201-4F23-8C18-CFCE3669C5BC}"/>
            </a:ext>
          </a:extLst>
        </xdr:cNvPr>
        <xdr:cNvSpPr txBox="1"/>
      </xdr:nvSpPr>
      <xdr:spPr>
        <a:xfrm>
          <a:off x="12350262" y="4501660"/>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240325</xdr:colOff>
      <xdr:row>22</xdr:row>
      <xdr:rowOff>158260</xdr:rowOff>
    </xdr:from>
    <xdr:to>
      <xdr:col>21</xdr:col>
      <xdr:colOff>334110</xdr:colOff>
      <xdr:row>25</xdr:row>
      <xdr:rowOff>29307</xdr:rowOff>
    </xdr:to>
    <xdr:sp macro="" textlink="'pivot geo'!$I$8">
      <xdr:nvSpPr>
        <xdr:cNvPr id="752" name="TextBox 751">
          <a:extLst>
            <a:ext uri="{FF2B5EF4-FFF2-40B4-BE49-F238E27FC236}">
              <a16:creationId xmlns:a16="http://schemas.microsoft.com/office/drawing/2014/main" id="{6360D447-18CF-493C-B442-A5091DF6DADD}"/>
            </a:ext>
          </a:extLst>
        </xdr:cNvPr>
        <xdr:cNvSpPr txBox="1"/>
      </xdr:nvSpPr>
      <xdr:spPr>
        <a:xfrm>
          <a:off x="12432325" y="4155829"/>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246186</xdr:colOff>
      <xdr:row>21</xdr:row>
      <xdr:rowOff>164122</xdr:rowOff>
    </xdr:from>
    <xdr:to>
      <xdr:col>20</xdr:col>
      <xdr:colOff>339971</xdr:colOff>
      <xdr:row>24</xdr:row>
      <xdr:rowOff>35169</xdr:rowOff>
    </xdr:to>
    <xdr:sp macro="" textlink="'pivot geo'!$J$8">
      <xdr:nvSpPr>
        <xdr:cNvPr id="753" name="TextBox 752">
          <a:extLst>
            <a:ext uri="{FF2B5EF4-FFF2-40B4-BE49-F238E27FC236}">
              <a16:creationId xmlns:a16="http://schemas.microsoft.com/office/drawing/2014/main" id="{CE04C069-4000-453F-B570-513A54079EF8}"/>
            </a:ext>
          </a:extLst>
        </xdr:cNvPr>
        <xdr:cNvSpPr txBox="1"/>
      </xdr:nvSpPr>
      <xdr:spPr>
        <a:xfrm>
          <a:off x="11828586" y="3979984"/>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19</xdr:col>
      <xdr:colOff>334106</xdr:colOff>
      <xdr:row>22</xdr:row>
      <xdr:rowOff>158260</xdr:rowOff>
    </xdr:from>
    <xdr:to>
      <xdr:col>20</xdr:col>
      <xdr:colOff>427891</xdr:colOff>
      <xdr:row>25</xdr:row>
      <xdr:rowOff>29307</xdr:rowOff>
    </xdr:to>
    <xdr:sp macro="" textlink="'pivot geo'!$I$8">
      <xdr:nvSpPr>
        <xdr:cNvPr id="754" name="TextBox 753">
          <a:extLst>
            <a:ext uri="{FF2B5EF4-FFF2-40B4-BE49-F238E27FC236}">
              <a16:creationId xmlns:a16="http://schemas.microsoft.com/office/drawing/2014/main" id="{B835CAC7-D486-4441-B0CC-48AE4A5E269E}"/>
            </a:ext>
          </a:extLst>
        </xdr:cNvPr>
        <xdr:cNvSpPr txBox="1"/>
      </xdr:nvSpPr>
      <xdr:spPr>
        <a:xfrm>
          <a:off x="11916506" y="4155829"/>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580293</xdr:colOff>
      <xdr:row>22</xdr:row>
      <xdr:rowOff>152399</xdr:rowOff>
    </xdr:from>
    <xdr:to>
      <xdr:col>22</xdr:col>
      <xdr:colOff>64478</xdr:colOff>
      <xdr:row>25</xdr:row>
      <xdr:rowOff>23446</xdr:rowOff>
    </xdr:to>
    <xdr:sp macro="" textlink="'pivot geo'!$J$8">
      <xdr:nvSpPr>
        <xdr:cNvPr id="755" name="TextBox 754">
          <a:extLst>
            <a:ext uri="{FF2B5EF4-FFF2-40B4-BE49-F238E27FC236}">
              <a16:creationId xmlns:a16="http://schemas.microsoft.com/office/drawing/2014/main" id="{7B6B01CC-22A6-4F88-8974-8429B7447450}"/>
            </a:ext>
          </a:extLst>
        </xdr:cNvPr>
        <xdr:cNvSpPr txBox="1"/>
      </xdr:nvSpPr>
      <xdr:spPr>
        <a:xfrm>
          <a:off x="12772293" y="4149968"/>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19</xdr:col>
      <xdr:colOff>164122</xdr:colOff>
      <xdr:row>22</xdr:row>
      <xdr:rowOff>158260</xdr:rowOff>
    </xdr:from>
    <xdr:to>
      <xdr:col>20</xdr:col>
      <xdr:colOff>257907</xdr:colOff>
      <xdr:row>25</xdr:row>
      <xdr:rowOff>29307</xdr:rowOff>
    </xdr:to>
    <xdr:sp macro="" textlink="'pivot geo'!$I$8">
      <xdr:nvSpPr>
        <xdr:cNvPr id="756" name="TextBox 755">
          <a:extLst>
            <a:ext uri="{FF2B5EF4-FFF2-40B4-BE49-F238E27FC236}">
              <a16:creationId xmlns:a16="http://schemas.microsoft.com/office/drawing/2014/main" id="{7469C292-46C4-49E8-99E6-1FF78BED19E1}"/>
            </a:ext>
          </a:extLst>
        </xdr:cNvPr>
        <xdr:cNvSpPr txBox="1"/>
      </xdr:nvSpPr>
      <xdr:spPr>
        <a:xfrm>
          <a:off x="11746522" y="4155829"/>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422031</xdr:colOff>
      <xdr:row>22</xdr:row>
      <xdr:rowOff>41031</xdr:rowOff>
    </xdr:from>
    <xdr:to>
      <xdr:col>20</xdr:col>
      <xdr:colOff>515816</xdr:colOff>
      <xdr:row>24</xdr:row>
      <xdr:rowOff>93785</xdr:rowOff>
    </xdr:to>
    <xdr:sp macro="" textlink="'pivot geo'!$I$8">
      <xdr:nvSpPr>
        <xdr:cNvPr id="757" name="TextBox 756">
          <a:extLst>
            <a:ext uri="{FF2B5EF4-FFF2-40B4-BE49-F238E27FC236}">
              <a16:creationId xmlns:a16="http://schemas.microsoft.com/office/drawing/2014/main" id="{0968C9AC-EB5B-48A7-BC58-45764732E63A}"/>
            </a:ext>
          </a:extLst>
        </xdr:cNvPr>
        <xdr:cNvSpPr txBox="1"/>
      </xdr:nvSpPr>
      <xdr:spPr>
        <a:xfrm>
          <a:off x="12004431" y="4038600"/>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240323</xdr:colOff>
      <xdr:row>21</xdr:row>
      <xdr:rowOff>164121</xdr:rowOff>
    </xdr:from>
    <xdr:to>
      <xdr:col>21</xdr:col>
      <xdr:colOff>334108</xdr:colOff>
      <xdr:row>24</xdr:row>
      <xdr:rowOff>35168</xdr:rowOff>
    </xdr:to>
    <xdr:sp macro="" textlink="'pivot geo'!$I$8">
      <xdr:nvSpPr>
        <xdr:cNvPr id="758" name="TextBox 757">
          <a:extLst>
            <a:ext uri="{FF2B5EF4-FFF2-40B4-BE49-F238E27FC236}">
              <a16:creationId xmlns:a16="http://schemas.microsoft.com/office/drawing/2014/main" id="{950AE4A9-3583-47C5-88ED-062F685919CD}"/>
            </a:ext>
          </a:extLst>
        </xdr:cNvPr>
        <xdr:cNvSpPr txBox="1"/>
      </xdr:nvSpPr>
      <xdr:spPr>
        <a:xfrm>
          <a:off x="12432323" y="3979983"/>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70337</xdr:colOff>
      <xdr:row>23</xdr:row>
      <xdr:rowOff>29307</xdr:rowOff>
    </xdr:from>
    <xdr:to>
      <xdr:col>21</xdr:col>
      <xdr:colOff>164122</xdr:colOff>
      <xdr:row>25</xdr:row>
      <xdr:rowOff>82062</xdr:rowOff>
    </xdr:to>
    <xdr:sp macro="" textlink="'pivot geo'!$I$8">
      <xdr:nvSpPr>
        <xdr:cNvPr id="759" name="TextBox 758">
          <a:extLst>
            <a:ext uri="{FF2B5EF4-FFF2-40B4-BE49-F238E27FC236}">
              <a16:creationId xmlns:a16="http://schemas.microsoft.com/office/drawing/2014/main" id="{080CB8CF-C03F-4D2F-8285-861CC4A33AD2}"/>
            </a:ext>
          </a:extLst>
        </xdr:cNvPr>
        <xdr:cNvSpPr txBox="1"/>
      </xdr:nvSpPr>
      <xdr:spPr>
        <a:xfrm>
          <a:off x="12262337" y="4208584"/>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82062</xdr:colOff>
      <xdr:row>23</xdr:row>
      <xdr:rowOff>29307</xdr:rowOff>
    </xdr:from>
    <xdr:to>
      <xdr:col>20</xdr:col>
      <xdr:colOff>175847</xdr:colOff>
      <xdr:row>25</xdr:row>
      <xdr:rowOff>82062</xdr:rowOff>
    </xdr:to>
    <xdr:sp macro="" textlink="'pivot geo'!$I$8">
      <xdr:nvSpPr>
        <xdr:cNvPr id="760" name="TextBox 759">
          <a:extLst>
            <a:ext uri="{FF2B5EF4-FFF2-40B4-BE49-F238E27FC236}">
              <a16:creationId xmlns:a16="http://schemas.microsoft.com/office/drawing/2014/main" id="{4AB98F0D-EE77-49D7-AA8F-0EF275CB4068}"/>
            </a:ext>
          </a:extLst>
        </xdr:cNvPr>
        <xdr:cNvSpPr txBox="1"/>
      </xdr:nvSpPr>
      <xdr:spPr>
        <a:xfrm>
          <a:off x="11664462" y="4208584"/>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152400</xdr:colOff>
      <xdr:row>21</xdr:row>
      <xdr:rowOff>111368</xdr:rowOff>
    </xdr:from>
    <xdr:to>
      <xdr:col>21</xdr:col>
      <xdr:colOff>246185</xdr:colOff>
      <xdr:row>23</xdr:row>
      <xdr:rowOff>164123</xdr:rowOff>
    </xdr:to>
    <xdr:sp macro="" textlink="'pivot geo'!$I$8">
      <xdr:nvSpPr>
        <xdr:cNvPr id="761" name="TextBox 760">
          <a:extLst>
            <a:ext uri="{FF2B5EF4-FFF2-40B4-BE49-F238E27FC236}">
              <a16:creationId xmlns:a16="http://schemas.microsoft.com/office/drawing/2014/main" id="{480A76BF-FD7A-4242-97D4-28F29B99A71C}"/>
            </a:ext>
          </a:extLst>
        </xdr:cNvPr>
        <xdr:cNvSpPr txBox="1"/>
      </xdr:nvSpPr>
      <xdr:spPr>
        <a:xfrm>
          <a:off x="12344400" y="3927230"/>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592015</xdr:colOff>
      <xdr:row>23</xdr:row>
      <xdr:rowOff>35169</xdr:rowOff>
    </xdr:from>
    <xdr:to>
      <xdr:col>21</xdr:col>
      <xdr:colOff>76200</xdr:colOff>
      <xdr:row>25</xdr:row>
      <xdr:rowOff>87924</xdr:rowOff>
    </xdr:to>
    <xdr:sp macro="" textlink="'pivot geo'!$I$8">
      <xdr:nvSpPr>
        <xdr:cNvPr id="762" name="TextBox 761">
          <a:extLst>
            <a:ext uri="{FF2B5EF4-FFF2-40B4-BE49-F238E27FC236}">
              <a16:creationId xmlns:a16="http://schemas.microsoft.com/office/drawing/2014/main" id="{F78D2479-0803-4FDA-9C1A-2B4F768FDA46}"/>
            </a:ext>
          </a:extLst>
        </xdr:cNvPr>
        <xdr:cNvSpPr txBox="1"/>
      </xdr:nvSpPr>
      <xdr:spPr>
        <a:xfrm>
          <a:off x="12174415" y="4214446"/>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164124</xdr:colOff>
      <xdr:row>23</xdr:row>
      <xdr:rowOff>140676</xdr:rowOff>
    </xdr:from>
    <xdr:to>
      <xdr:col>20</xdr:col>
      <xdr:colOff>257909</xdr:colOff>
      <xdr:row>26</xdr:row>
      <xdr:rowOff>11723</xdr:rowOff>
    </xdr:to>
    <xdr:sp macro="" textlink="'pivot geo'!$I$8">
      <xdr:nvSpPr>
        <xdr:cNvPr id="763" name="TextBox 762">
          <a:extLst>
            <a:ext uri="{FF2B5EF4-FFF2-40B4-BE49-F238E27FC236}">
              <a16:creationId xmlns:a16="http://schemas.microsoft.com/office/drawing/2014/main" id="{47854C73-C154-4788-8A7D-28BCF8B5D4AC}"/>
            </a:ext>
          </a:extLst>
        </xdr:cNvPr>
        <xdr:cNvSpPr txBox="1"/>
      </xdr:nvSpPr>
      <xdr:spPr>
        <a:xfrm>
          <a:off x="11746524" y="4319953"/>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18</xdr:col>
      <xdr:colOff>603738</xdr:colOff>
      <xdr:row>23</xdr:row>
      <xdr:rowOff>152400</xdr:rowOff>
    </xdr:from>
    <xdr:to>
      <xdr:col>20</xdr:col>
      <xdr:colOff>87923</xdr:colOff>
      <xdr:row>26</xdr:row>
      <xdr:rowOff>23447</xdr:rowOff>
    </xdr:to>
    <xdr:sp macro="" textlink="'pivot geo'!$I$8">
      <xdr:nvSpPr>
        <xdr:cNvPr id="764" name="TextBox 763">
          <a:extLst>
            <a:ext uri="{FF2B5EF4-FFF2-40B4-BE49-F238E27FC236}">
              <a16:creationId xmlns:a16="http://schemas.microsoft.com/office/drawing/2014/main" id="{C92619F1-6BD8-4C03-B301-1AA08253415D}"/>
            </a:ext>
          </a:extLst>
        </xdr:cNvPr>
        <xdr:cNvSpPr txBox="1"/>
      </xdr:nvSpPr>
      <xdr:spPr>
        <a:xfrm>
          <a:off x="11576538" y="4331677"/>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509954</xdr:colOff>
      <xdr:row>21</xdr:row>
      <xdr:rowOff>99646</xdr:rowOff>
    </xdr:from>
    <xdr:to>
      <xdr:col>21</xdr:col>
      <xdr:colOff>603739</xdr:colOff>
      <xdr:row>23</xdr:row>
      <xdr:rowOff>152401</xdr:rowOff>
    </xdr:to>
    <xdr:sp macro="" textlink="'pivot geo'!$I$8">
      <xdr:nvSpPr>
        <xdr:cNvPr id="765" name="TextBox 764">
          <a:extLst>
            <a:ext uri="{FF2B5EF4-FFF2-40B4-BE49-F238E27FC236}">
              <a16:creationId xmlns:a16="http://schemas.microsoft.com/office/drawing/2014/main" id="{F414719A-94E0-4977-A123-071BCB4A450C}"/>
            </a:ext>
          </a:extLst>
        </xdr:cNvPr>
        <xdr:cNvSpPr txBox="1"/>
      </xdr:nvSpPr>
      <xdr:spPr>
        <a:xfrm>
          <a:off x="12701954" y="3915508"/>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422030</xdr:colOff>
      <xdr:row>21</xdr:row>
      <xdr:rowOff>111369</xdr:rowOff>
    </xdr:from>
    <xdr:to>
      <xdr:col>20</xdr:col>
      <xdr:colOff>515815</xdr:colOff>
      <xdr:row>23</xdr:row>
      <xdr:rowOff>164124</xdr:rowOff>
    </xdr:to>
    <xdr:sp macro="" textlink="'pivot geo'!$I$8">
      <xdr:nvSpPr>
        <xdr:cNvPr id="766" name="TextBox 765">
          <a:extLst>
            <a:ext uri="{FF2B5EF4-FFF2-40B4-BE49-F238E27FC236}">
              <a16:creationId xmlns:a16="http://schemas.microsoft.com/office/drawing/2014/main" id="{14F353E2-9017-44F9-9893-0099EA5DB0E7}"/>
            </a:ext>
          </a:extLst>
        </xdr:cNvPr>
        <xdr:cNvSpPr txBox="1"/>
      </xdr:nvSpPr>
      <xdr:spPr>
        <a:xfrm>
          <a:off x="12004430" y="392723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164123</xdr:colOff>
      <xdr:row>22</xdr:row>
      <xdr:rowOff>35169</xdr:rowOff>
    </xdr:from>
    <xdr:to>
      <xdr:col>20</xdr:col>
      <xdr:colOff>257908</xdr:colOff>
      <xdr:row>24</xdr:row>
      <xdr:rowOff>87923</xdr:rowOff>
    </xdr:to>
    <xdr:sp macro="" textlink="'pivot geo'!$I$8">
      <xdr:nvSpPr>
        <xdr:cNvPr id="767" name="TextBox 766">
          <a:extLst>
            <a:ext uri="{FF2B5EF4-FFF2-40B4-BE49-F238E27FC236}">
              <a16:creationId xmlns:a16="http://schemas.microsoft.com/office/drawing/2014/main" id="{09EE44AE-4EAC-439C-B2EA-E6052E1C882E}"/>
            </a:ext>
          </a:extLst>
        </xdr:cNvPr>
        <xdr:cNvSpPr txBox="1"/>
      </xdr:nvSpPr>
      <xdr:spPr>
        <a:xfrm>
          <a:off x="11746523" y="4032738"/>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504092</xdr:colOff>
      <xdr:row>21</xdr:row>
      <xdr:rowOff>164122</xdr:rowOff>
    </xdr:from>
    <xdr:to>
      <xdr:col>20</xdr:col>
      <xdr:colOff>597877</xdr:colOff>
      <xdr:row>24</xdr:row>
      <xdr:rowOff>35169</xdr:rowOff>
    </xdr:to>
    <xdr:sp macro="" textlink="'pivot geo'!$J$8">
      <xdr:nvSpPr>
        <xdr:cNvPr id="768" name="TextBox 767">
          <a:extLst>
            <a:ext uri="{FF2B5EF4-FFF2-40B4-BE49-F238E27FC236}">
              <a16:creationId xmlns:a16="http://schemas.microsoft.com/office/drawing/2014/main" id="{15B085CE-9A8D-4B65-9EF2-AA52757089AB}"/>
            </a:ext>
          </a:extLst>
        </xdr:cNvPr>
        <xdr:cNvSpPr txBox="1"/>
      </xdr:nvSpPr>
      <xdr:spPr>
        <a:xfrm>
          <a:off x="12086492" y="3979984"/>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492369</xdr:colOff>
      <xdr:row>22</xdr:row>
      <xdr:rowOff>46892</xdr:rowOff>
    </xdr:from>
    <xdr:to>
      <xdr:col>21</xdr:col>
      <xdr:colOff>586154</xdr:colOff>
      <xdr:row>24</xdr:row>
      <xdr:rowOff>99646</xdr:rowOff>
    </xdr:to>
    <xdr:sp macro="" textlink="'pivot geo'!$J$8">
      <xdr:nvSpPr>
        <xdr:cNvPr id="769" name="TextBox 768">
          <a:extLst>
            <a:ext uri="{FF2B5EF4-FFF2-40B4-BE49-F238E27FC236}">
              <a16:creationId xmlns:a16="http://schemas.microsoft.com/office/drawing/2014/main" id="{6ED2A223-5A45-47E6-BD3A-EDFEA86341F4}"/>
            </a:ext>
          </a:extLst>
        </xdr:cNvPr>
        <xdr:cNvSpPr txBox="1"/>
      </xdr:nvSpPr>
      <xdr:spPr>
        <a:xfrm>
          <a:off x="12684369" y="404446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328246</xdr:colOff>
      <xdr:row>22</xdr:row>
      <xdr:rowOff>93784</xdr:rowOff>
    </xdr:from>
    <xdr:to>
      <xdr:col>21</xdr:col>
      <xdr:colOff>422031</xdr:colOff>
      <xdr:row>24</xdr:row>
      <xdr:rowOff>146538</xdr:rowOff>
    </xdr:to>
    <xdr:sp macro="" textlink="'pivot geo'!$J$8">
      <xdr:nvSpPr>
        <xdr:cNvPr id="770" name="TextBox 769">
          <a:extLst>
            <a:ext uri="{FF2B5EF4-FFF2-40B4-BE49-F238E27FC236}">
              <a16:creationId xmlns:a16="http://schemas.microsoft.com/office/drawing/2014/main" id="{21747798-2552-409B-8E8A-180B0784D9FB}"/>
            </a:ext>
          </a:extLst>
        </xdr:cNvPr>
        <xdr:cNvSpPr txBox="1"/>
      </xdr:nvSpPr>
      <xdr:spPr>
        <a:xfrm>
          <a:off x="12520246" y="4091353"/>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422031</xdr:colOff>
      <xdr:row>23</xdr:row>
      <xdr:rowOff>140677</xdr:rowOff>
    </xdr:from>
    <xdr:to>
      <xdr:col>21</xdr:col>
      <xdr:colOff>515816</xdr:colOff>
      <xdr:row>26</xdr:row>
      <xdr:rowOff>11724</xdr:rowOff>
    </xdr:to>
    <xdr:sp macro="" textlink="'pivot geo'!$J$8">
      <xdr:nvSpPr>
        <xdr:cNvPr id="771" name="TextBox 770">
          <a:extLst>
            <a:ext uri="{FF2B5EF4-FFF2-40B4-BE49-F238E27FC236}">
              <a16:creationId xmlns:a16="http://schemas.microsoft.com/office/drawing/2014/main" id="{9CB83135-FDB5-40ED-98E2-3D263DECBB7C}"/>
            </a:ext>
          </a:extLst>
        </xdr:cNvPr>
        <xdr:cNvSpPr txBox="1"/>
      </xdr:nvSpPr>
      <xdr:spPr>
        <a:xfrm>
          <a:off x="12614031" y="4319954"/>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64477</xdr:colOff>
      <xdr:row>20</xdr:row>
      <xdr:rowOff>111368</xdr:rowOff>
    </xdr:from>
    <xdr:to>
      <xdr:col>21</xdr:col>
      <xdr:colOff>158262</xdr:colOff>
      <xdr:row>22</xdr:row>
      <xdr:rowOff>164123</xdr:rowOff>
    </xdr:to>
    <xdr:sp macro="" textlink="'pivot geo'!$J$8">
      <xdr:nvSpPr>
        <xdr:cNvPr id="772" name="TextBox 771">
          <a:extLst>
            <a:ext uri="{FF2B5EF4-FFF2-40B4-BE49-F238E27FC236}">
              <a16:creationId xmlns:a16="http://schemas.microsoft.com/office/drawing/2014/main" id="{7B164AD9-9394-4B57-ACC9-234210891975}"/>
            </a:ext>
          </a:extLst>
        </xdr:cNvPr>
        <xdr:cNvSpPr txBox="1"/>
      </xdr:nvSpPr>
      <xdr:spPr>
        <a:xfrm>
          <a:off x="12256477" y="3745522"/>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21</xdr:col>
      <xdr:colOff>52754</xdr:colOff>
      <xdr:row>22</xdr:row>
      <xdr:rowOff>158262</xdr:rowOff>
    </xdr:from>
    <xdr:to>
      <xdr:col>22</xdr:col>
      <xdr:colOff>146539</xdr:colOff>
      <xdr:row>25</xdr:row>
      <xdr:rowOff>29309</xdr:rowOff>
    </xdr:to>
    <xdr:sp macro="" textlink="'pivot geo'!$J$8">
      <xdr:nvSpPr>
        <xdr:cNvPr id="773" name="TextBox 772">
          <a:extLst>
            <a:ext uri="{FF2B5EF4-FFF2-40B4-BE49-F238E27FC236}">
              <a16:creationId xmlns:a16="http://schemas.microsoft.com/office/drawing/2014/main" id="{18304BDB-3998-43EE-90F6-853FAEF31A85}"/>
            </a:ext>
          </a:extLst>
        </xdr:cNvPr>
        <xdr:cNvSpPr txBox="1"/>
      </xdr:nvSpPr>
      <xdr:spPr>
        <a:xfrm>
          <a:off x="12854354" y="4155831"/>
          <a:ext cx="703385"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A6A7B-2A48-4BEA-B78D-3B4F3259836A}"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20</xdr:col>
      <xdr:colOff>361462</xdr:colOff>
      <xdr:row>21</xdr:row>
      <xdr:rowOff>151424</xdr:rowOff>
    </xdr:from>
    <xdr:to>
      <xdr:col>21</xdr:col>
      <xdr:colOff>452137</xdr:colOff>
      <xdr:row>24</xdr:row>
      <xdr:rowOff>28351</xdr:rowOff>
    </xdr:to>
    <xdr:sp macro="" textlink="'pivot geo'!$I$8">
      <xdr:nvSpPr>
        <xdr:cNvPr id="774" name="TextBox 773">
          <a:extLst>
            <a:ext uri="{FF2B5EF4-FFF2-40B4-BE49-F238E27FC236}">
              <a16:creationId xmlns:a16="http://schemas.microsoft.com/office/drawing/2014/main" id="{03D806DB-D686-481D-B0C8-8471C1A0AA6F}"/>
            </a:ext>
          </a:extLst>
        </xdr:cNvPr>
        <xdr:cNvSpPr txBox="1"/>
      </xdr:nvSpPr>
      <xdr:spPr>
        <a:xfrm>
          <a:off x="12573000" y="3946770"/>
          <a:ext cx="701252" cy="419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167055</xdr:colOff>
      <xdr:row>23</xdr:row>
      <xdr:rowOff>108438</xdr:rowOff>
    </xdr:from>
    <xdr:to>
      <xdr:col>21</xdr:col>
      <xdr:colOff>257730</xdr:colOff>
      <xdr:row>25</xdr:row>
      <xdr:rowOff>160215</xdr:rowOff>
    </xdr:to>
    <xdr:sp macro="" textlink="'pivot geo'!$I$8">
      <xdr:nvSpPr>
        <xdr:cNvPr id="775" name="TextBox 774">
          <a:extLst>
            <a:ext uri="{FF2B5EF4-FFF2-40B4-BE49-F238E27FC236}">
              <a16:creationId xmlns:a16="http://schemas.microsoft.com/office/drawing/2014/main" id="{D31516E9-14EE-42C2-9093-92218CB33554}"/>
            </a:ext>
          </a:extLst>
        </xdr:cNvPr>
        <xdr:cNvSpPr txBox="1"/>
      </xdr:nvSpPr>
      <xdr:spPr>
        <a:xfrm>
          <a:off x="12378593" y="4265246"/>
          <a:ext cx="701252" cy="41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20</xdr:col>
      <xdr:colOff>338992</xdr:colOff>
      <xdr:row>24</xdr:row>
      <xdr:rowOff>59572</xdr:rowOff>
    </xdr:from>
    <xdr:to>
      <xdr:col>21</xdr:col>
      <xdr:colOff>429667</xdr:colOff>
      <xdr:row>26</xdr:row>
      <xdr:rowOff>117230</xdr:rowOff>
    </xdr:to>
    <xdr:sp macro="" textlink="'pivot geo'!$I$8">
      <xdr:nvSpPr>
        <xdr:cNvPr id="776" name="TextBox 775">
          <a:extLst>
            <a:ext uri="{FF2B5EF4-FFF2-40B4-BE49-F238E27FC236}">
              <a16:creationId xmlns:a16="http://schemas.microsoft.com/office/drawing/2014/main" id="{8B52C638-1341-43DF-9A65-AE4C5CA69464}"/>
            </a:ext>
          </a:extLst>
        </xdr:cNvPr>
        <xdr:cNvSpPr txBox="1"/>
      </xdr:nvSpPr>
      <xdr:spPr>
        <a:xfrm>
          <a:off x="12550530" y="4397110"/>
          <a:ext cx="701252" cy="41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540238</xdr:colOff>
      <xdr:row>22</xdr:row>
      <xdr:rowOff>54667</xdr:rowOff>
    </xdr:from>
    <xdr:to>
      <xdr:col>21</xdr:col>
      <xdr:colOff>20337</xdr:colOff>
      <xdr:row>24</xdr:row>
      <xdr:rowOff>112327</xdr:rowOff>
    </xdr:to>
    <xdr:sp macro="" textlink="'pivot geo'!$I$8">
      <xdr:nvSpPr>
        <xdr:cNvPr id="777" name="TextBox 776">
          <a:extLst>
            <a:ext uri="{FF2B5EF4-FFF2-40B4-BE49-F238E27FC236}">
              <a16:creationId xmlns:a16="http://schemas.microsoft.com/office/drawing/2014/main" id="{5A50BF3D-3E70-4A4F-9DB7-93E812CB3512}"/>
            </a:ext>
          </a:extLst>
        </xdr:cNvPr>
        <xdr:cNvSpPr txBox="1"/>
      </xdr:nvSpPr>
      <xdr:spPr>
        <a:xfrm>
          <a:off x="12141200" y="4030744"/>
          <a:ext cx="701252" cy="419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437840</xdr:colOff>
      <xdr:row>22</xdr:row>
      <xdr:rowOff>127916</xdr:rowOff>
    </xdr:from>
    <xdr:to>
      <xdr:col>20</xdr:col>
      <xdr:colOff>528517</xdr:colOff>
      <xdr:row>25</xdr:row>
      <xdr:rowOff>4844</xdr:rowOff>
    </xdr:to>
    <xdr:sp macro="" textlink="'pivot geo'!$I$8">
      <xdr:nvSpPr>
        <xdr:cNvPr id="778" name="TextBox 777">
          <a:extLst>
            <a:ext uri="{FF2B5EF4-FFF2-40B4-BE49-F238E27FC236}">
              <a16:creationId xmlns:a16="http://schemas.microsoft.com/office/drawing/2014/main" id="{23E5872B-698D-4972-8307-52B56BF844E7}"/>
            </a:ext>
          </a:extLst>
        </xdr:cNvPr>
        <xdr:cNvSpPr txBox="1"/>
      </xdr:nvSpPr>
      <xdr:spPr>
        <a:xfrm>
          <a:off x="12038802" y="4103993"/>
          <a:ext cx="701253" cy="41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19</xdr:col>
      <xdr:colOff>82240</xdr:colOff>
      <xdr:row>22</xdr:row>
      <xdr:rowOff>132782</xdr:rowOff>
    </xdr:from>
    <xdr:to>
      <xdr:col>20</xdr:col>
      <xdr:colOff>172917</xdr:colOff>
      <xdr:row>25</xdr:row>
      <xdr:rowOff>9709</xdr:rowOff>
    </xdr:to>
    <xdr:sp macro="" textlink="'pivot geo'!$I$8">
      <xdr:nvSpPr>
        <xdr:cNvPr id="779" name="TextBox 778">
          <a:extLst>
            <a:ext uri="{FF2B5EF4-FFF2-40B4-BE49-F238E27FC236}">
              <a16:creationId xmlns:a16="http://schemas.microsoft.com/office/drawing/2014/main" id="{1D04D0C7-C26B-4217-BFFA-2C84C9A34A2D}"/>
            </a:ext>
          </a:extLst>
        </xdr:cNvPr>
        <xdr:cNvSpPr txBox="1"/>
      </xdr:nvSpPr>
      <xdr:spPr>
        <a:xfrm>
          <a:off x="11683202" y="4108859"/>
          <a:ext cx="701253" cy="419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70270-6647-48A4-AE25-23E89B11CB3B}"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575553</xdr:colOff>
      <xdr:row>12</xdr:row>
      <xdr:rowOff>105383</xdr:rowOff>
    </xdr:from>
    <xdr:to>
      <xdr:col>7</xdr:col>
      <xdr:colOff>0</xdr:colOff>
      <xdr:row>14</xdr:row>
      <xdr:rowOff>72958</xdr:rowOff>
    </xdr:to>
    <xdr:sp macro="" textlink="'pivot geo'!$I$9">
      <xdr:nvSpPr>
        <xdr:cNvPr id="780" name="TextBox 779">
          <a:extLst>
            <a:ext uri="{FF2B5EF4-FFF2-40B4-BE49-F238E27FC236}">
              <a16:creationId xmlns:a16="http://schemas.microsoft.com/office/drawing/2014/main" id="{7222A1D8-4C9D-E165-F8D1-0AA5B5DF6BA3}"/>
            </a:ext>
          </a:extLst>
        </xdr:cNvPr>
        <xdr:cNvSpPr txBox="1"/>
      </xdr:nvSpPr>
      <xdr:spPr>
        <a:xfrm>
          <a:off x="3615447" y="2342745"/>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14591</xdr:colOff>
      <xdr:row>13</xdr:row>
      <xdr:rowOff>176719</xdr:rowOff>
    </xdr:from>
    <xdr:to>
      <xdr:col>7</xdr:col>
      <xdr:colOff>47016</xdr:colOff>
      <xdr:row>15</xdr:row>
      <xdr:rowOff>144294</xdr:rowOff>
    </xdr:to>
    <xdr:sp macro="" textlink="'pivot geo'!$J$9">
      <xdr:nvSpPr>
        <xdr:cNvPr id="781" name="TextBox 780">
          <a:extLst>
            <a:ext uri="{FF2B5EF4-FFF2-40B4-BE49-F238E27FC236}">
              <a16:creationId xmlns:a16="http://schemas.microsoft.com/office/drawing/2014/main" id="{C5258F22-5219-4B1F-BF89-8BB745FECCD4}"/>
            </a:ext>
          </a:extLst>
        </xdr:cNvPr>
        <xdr:cNvSpPr txBox="1"/>
      </xdr:nvSpPr>
      <xdr:spPr>
        <a:xfrm>
          <a:off x="3662463" y="2600528"/>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152401</xdr:colOff>
      <xdr:row>13</xdr:row>
      <xdr:rowOff>30804</xdr:rowOff>
    </xdr:from>
    <xdr:to>
      <xdr:col>7</xdr:col>
      <xdr:colOff>184826</xdr:colOff>
      <xdr:row>14</xdr:row>
      <xdr:rowOff>184826</xdr:rowOff>
    </xdr:to>
    <xdr:sp macro="" textlink="'pivot geo'!$I$9">
      <xdr:nvSpPr>
        <xdr:cNvPr id="782" name="TextBox 781">
          <a:extLst>
            <a:ext uri="{FF2B5EF4-FFF2-40B4-BE49-F238E27FC236}">
              <a16:creationId xmlns:a16="http://schemas.microsoft.com/office/drawing/2014/main" id="{1E137DE2-C7F4-4F98-885A-D45001FDDB92}"/>
            </a:ext>
          </a:extLst>
        </xdr:cNvPr>
        <xdr:cNvSpPr txBox="1"/>
      </xdr:nvSpPr>
      <xdr:spPr>
        <a:xfrm>
          <a:off x="3800273" y="245461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8</xdr:col>
      <xdr:colOff>4863</xdr:colOff>
      <xdr:row>12</xdr:row>
      <xdr:rowOff>175099</xdr:rowOff>
    </xdr:from>
    <xdr:to>
      <xdr:col>9</xdr:col>
      <xdr:colOff>37288</xdr:colOff>
      <xdr:row>14</xdr:row>
      <xdr:rowOff>142674</xdr:rowOff>
    </xdr:to>
    <xdr:sp macro="" textlink="'pivot geo'!$J$9">
      <xdr:nvSpPr>
        <xdr:cNvPr id="783" name="TextBox 782">
          <a:extLst>
            <a:ext uri="{FF2B5EF4-FFF2-40B4-BE49-F238E27FC236}">
              <a16:creationId xmlns:a16="http://schemas.microsoft.com/office/drawing/2014/main" id="{A0DC30C9-596D-42D0-9619-245B1B801247}"/>
            </a:ext>
          </a:extLst>
        </xdr:cNvPr>
        <xdr:cNvSpPr txBox="1"/>
      </xdr:nvSpPr>
      <xdr:spPr>
        <a:xfrm>
          <a:off x="4868693" y="2412461"/>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393971</xdr:colOff>
      <xdr:row>12</xdr:row>
      <xdr:rowOff>77821</xdr:rowOff>
    </xdr:from>
    <xdr:to>
      <xdr:col>8</xdr:col>
      <xdr:colOff>426396</xdr:colOff>
      <xdr:row>14</xdr:row>
      <xdr:rowOff>45396</xdr:rowOff>
    </xdr:to>
    <xdr:sp macro="" textlink="'pivot geo'!$I$9">
      <xdr:nvSpPr>
        <xdr:cNvPr id="784" name="TextBox 783">
          <a:extLst>
            <a:ext uri="{FF2B5EF4-FFF2-40B4-BE49-F238E27FC236}">
              <a16:creationId xmlns:a16="http://schemas.microsoft.com/office/drawing/2014/main" id="{E6F615C4-E9CB-4852-B481-7D22D6DD22CC}"/>
            </a:ext>
          </a:extLst>
        </xdr:cNvPr>
        <xdr:cNvSpPr txBox="1"/>
      </xdr:nvSpPr>
      <xdr:spPr>
        <a:xfrm>
          <a:off x="4649822" y="231518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35668</xdr:colOff>
      <xdr:row>12</xdr:row>
      <xdr:rowOff>108625</xdr:rowOff>
    </xdr:from>
    <xdr:to>
      <xdr:col>8</xdr:col>
      <xdr:colOff>68093</xdr:colOff>
      <xdr:row>14</xdr:row>
      <xdr:rowOff>76200</xdr:rowOff>
    </xdr:to>
    <xdr:sp macro="" textlink="'pivot geo'!$J$9">
      <xdr:nvSpPr>
        <xdr:cNvPr id="785" name="TextBox 784">
          <a:extLst>
            <a:ext uri="{FF2B5EF4-FFF2-40B4-BE49-F238E27FC236}">
              <a16:creationId xmlns:a16="http://schemas.microsoft.com/office/drawing/2014/main" id="{2FDDA4D8-E618-47E5-9F01-C04EF2C17E3D}"/>
            </a:ext>
          </a:extLst>
        </xdr:cNvPr>
        <xdr:cNvSpPr txBox="1"/>
      </xdr:nvSpPr>
      <xdr:spPr>
        <a:xfrm>
          <a:off x="4291519" y="2345987"/>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5</xdr:col>
      <xdr:colOff>440985</xdr:colOff>
      <xdr:row>13</xdr:row>
      <xdr:rowOff>124837</xdr:rowOff>
    </xdr:from>
    <xdr:to>
      <xdr:col>6</xdr:col>
      <xdr:colOff>473411</xdr:colOff>
      <xdr:row>15</xdr:row>
      <xdr:rowOff>92412</xdr:rowOff>
    </xdr:to>
    <xdr:sp macro="" textlink="'pivot geo'!$I$9">
      <xdr:nvSpPr>
        <xdr:cNvPr id="786" name="TextBox 785">
          <a:extLst>
            <a:ext uri="{FF2B5EF4-FFF2-40B4-BE49-F238E27FC236}">
              <a16:creationId xmlns:a16="http://schemas.microsoft.com/office/drawing/2014/main" id="{27E9FDC9-5534-4E3C-8D69-BEECC7A9603C}"/>
            </a:ext>
          </a:extLst>
        </xdr:cNvPr>
        <xdr:cNvSpPr txBox="1"/>
      </xdr:nvSpPr>
      <xdr:spPr>
        <a:xfrm>
          <a:off x="3480879" y="2548646"/>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325874</xdr:colOff>
      <xdr:row>13</xdr:row>
      <xdr:rowOff>171856</xdr:rowOff>
    </xdr:from>
    <xdr:to>
      <xdr:col>8</xdr:col>
      <xdr:colOff>358299</xdr:colOff>
      <xdr:row>15</xdr:row>
      <xdr:rowOff>139431</xdr:rowOff>
    </xdr:to>
    <xdr:sp macro="" textlink="'pivot geo'!$J$9">
      <xdr:nvSpPr>
        <xdr:cNvPr id="787" name="TextBox 786">
          <a:extLst>
            <a:ext uri="{FF2B5EF4-FFF2-40B4-BE49-F238E27FC236}">
              <a16:creationId xmlns:a16="http://schemas.microsoft.com/office/drawing/2014/main" id="{35A923C7-5280-453E-B2A6-44DDFE34B525}"/>
            </a:ext>
          </a:extLst>
        </xdr:cNvPr>
        <xdr:cNvSpPr txBox="1"/>
      </xdr:nvSpPr>
      <xdr:spPr>
        <a:xfrm>
          <a:off x="4581725" y="2595665"/>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577169</xdr:colOff>
      <xdr:row>11</xdr:row>
      <xdr:rowOff>155640</xdr:rowOff>
    </xdr:from>
    <xdr:to>
      <xdr:col>8</xdr:col>
      <xdr:colOff>1615</xdr:colOff>
      <xdr:row>13</xdr:row>
      <xdr:rowOff>123214</xdr:rowOff>
    </xdr:to>
    <xdr:sp macro="" textlink="'pivot geo'!$I$9">
      <xdr:nvSpPr>
        <xdr:cNvPr id="788" name="TextBox 787">
          <a:extLst>
            <a:ext uri="{FF2B5EF4-FFF2-40B4-BE49-F238E27FC236}">
              <a16:creationId xmlns:a16="http://schemas.microsoft.com/office/drawing/2014/main" id="{B7B57DE7-79C1-4F0A-848C-4334429AD6D6}"/>
            </a:ext>
          </a:extLst>
        </xdr:cNvPr>
        <xdr:cNvSpPr txBox="1"/>
      </xdr:nvSpPr>
      <xdr:spPr>
        <a:xfrm>
          <a:off x="4225041" y="2206555"/>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162134</xdr:colOff>
      <xdr:row>13</xdr:row>
      <xdr:rowOff>170234</xdr:rowOff>
    </xdr:from>
    <xdr:to>
      <xdr:col>7</xdr:col>
      <xdr:colOff>194559</xdr:colOff>
      <xdr:row>15</xdr:row>
      <xdr:rowOff>137809</xdr:rowOff>
    </xdr:to>
    <xdr:sp macro="" textlink="'pivot geo'!$J$9">
      <xdr:nvSpPr>
        <xdr:cNvPr id="789" name="TextBox 788">
          <a:extLst>
            <a:ext uri="{FF2B5EF4-FFF2-40B4-BE49-F238E27FC236}">
              <a16:creationId xmlns:a16="http://schemas.microsoft.com/office/drawing/2014/main" id="{B5BB7E3A-5950-4D0E-B622-B0A8D788AA6B}"/>
            </a:ext>
          </a:extLst>
        </xdr:cNvPr>
        <xdr:cNvSpPr txBox="1"/>
      </xdr:nvSpPr>
      <xdr:spPr>
        <a:xfrm>
          <a:off x="3810006" y="259404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186450</xdr:colOff>
      <xdr:row>14</xdr:row>
      <xdr:rowOff>121595</xdr:rowOff>
    </xdr:from>
    <xdr:to>
      <xdr:col>7</xdr:col>
      <xdr:colOff>218875</xdr:colOff>
      <xdr:row>16</xdr:row>
      <xdr:rowOff>89169</xdr:rowOff>
    </xdr:to>
    <xdr:sp macro="" textlink="'pivot geo'!$I$9">
      <xdr:nvSpPr>
        <xdr:cNvPr id="790" name="TextBox 789">
          <a:extLst>
            <a:ext uri="{FF2B5EF4-FFF2-40B4-BE49-F238E27FC236}">
              <a16:creationId xmlns:a16="http://schemas.microsoft.com/office/drawing/2014/main" id="{28A60007-D254-4B18-AF21-10D7BF65E4B3}"/>
            </a:ext>
          </a:extLst>
        </xdr:cNvPr>
        <xdr:cNvSpPr txBox="1"/>
      </xdr:nvSpPr>
      <xdr:spPr>
        <a:xfrm>
          <a:off x="3834322" y="2731850"/>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492870</xdr:colOff>
      <xdr:row>14</xdr:row>
      <xdr:rowOff>63233</xdr:rowOff>
    </xdr:from>
    <xdr:to>
      <xdr:col>7</xdr:col>
      <xdr:colOff>525295</xdr:colOff>
      <xdr:row>16</xdr:row>
      <xdr:rowOff>30807</xdr:rowOff>
    </xdr:to>
    <xdr:sp macro="" textlink="'pivot geo'!$J$9">
      <xdr:nvSpPr>
        <xdr:cNvPr id="791" name="TextBox 790">
          <a:extLst>
            <a:ext uri="{FF2B5EF4-FFF2-40B4-BE49-F238E27FC236}">
              <a16:creationId xmlns:a16="http://schemas.microsoft.com/office/drawing/2014/main" id="{CCB79500-5E01-4ABB-A4C5-0DB77D3EDB79}"/>
            </a:ext>
          </a:extLst>
        </xdr:cNvPr>
        <xdr:cNvSpPr txBox="1"/>
      </xdr:nvSpPr>
      <xdr:spPr>
        <a:xfrm>
          <a:off x="4140742" y="2673488"/>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346947</xdr:colOff>
      <xdr:row>14</xdr:row>
      <xdr:rowOff>119975</xdr:rowOff>
    </xdr:from>
    <xdr:to>
      <xdr:col>7</xdr:col>
      <xdr:colOff>379372</xdr:colOff>
      <xdr:row>16</xdr:row>
      <xdr:rowOff>87549</xdr:rowOff>
    </xdr:to>
    <xdr:sp macro="" textlink="'pivot geo'!$I$9">
      <xdr:nvSpPr>
        <xdr:cNvPr id="792" name="TextBox 791">
          <a:extLst>
            <a:ext uri="{FF2B5EF4-FFF2-40B4-BE49-F238E27FC236}">
              <a16:creationId xmlns:a16="http://schemas.microsoft.com/office/drawing/2014/main" id="{1CED5458-4BFA-46D6-9E82-AF544198F093}"/>
            </a:ext>
          </a:extLst>
        </xdr:cNvPr>
        <xdr:cNvSpPr txBox="1"/>
      </xdr:nvSpPr>
      <xdr:spPr>
        <a:xfrm>
          <a:off x="3994819" y="2730230"/>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345326</xdr:colOff>
      <xdr:row>15</xdr:row>
      <xdr:rowOff>77821</xdr:rowOff>
    </xdr:from>
    <xdr:to>
      <xdr:col>7</xdr:col>
      <xdr:colOff>377751</xdr:colOff>
      <xdr:row>17</xdr:row>
      <xdr:rowOff>45395</xdr:rowOff>
    </xdr:to>
    <xdr:sp macro="" textlink="'pivot geo'!$J$9">
      <xdr:nvSpPr>
        <xdr:cNvPr id="793" name="TextBox 792">
          <a:extLst>
            <a:ext uri="{FF2B5EF4-FFF2-40B4-BE49-F238E27FC236}">
              <a16:creationId xmlns:a16="http://schemas.microsoft.com/office/drawing/2014/main" id="{0C1E5540-EB28-49AE-B251-01F866999801}"/>
            </a:ext>
          </a:extLst>
        </xdr:cNvPr>
        <xdr:cNvSpPr txBox="1"/>
      </xdr:nvSpPr>
      <xdr:spPr>
        <a:xfrm>
          <a:off x="3993198" y="287452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8</xdr:col>
      <xdr:colOff>272374</xdr:colOff>
      <xdr:row>13</xdr:row>
      <xdr:rowOff>94034</xdr:rowOff>
    </xdr:from>
    <xdr:to>
      <xdr:col>9</xdr:col>
      <xdr:colOff>304799</xdr:colOff>
      <xdr:row>15</xdr:row>
      <xdr:rowOff>61609</xdr:rowOff>
    </xdr:to>
    <xdr:sp macro="" textlink="'pivot geo'!$I$9">
      <xdr:nvSpPr>
        <xdr:cNvPr id="794" name="TextBox 793">
          <a:extLst>
            <a:ext uri="{FF2B5EF4-FFF2-40B4-BE49-F238E27FC236}">
              <a16:creationId xmlns:a16="http://schemas.microsoft.com/office/drawing/2014/main" id="{22CC1EB9-9DB8-4FA8-A30A-3E899416E0BB}"/>
            </a:ext>
          </a:extLst>
        </xdr:cNvPr>
        <xdr:cNvSpPr txBox="1"/>
      </xdr:nvSpPr>
      <xdr:spPr>
        <a:xfrm>
          <a:off x="5136204" y="251784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68094</xdr:colOff>
      <xdr:row>14</xdr:row>
      <xdr:rowOff>76201</xdr:rowOff>
    </xdr:from>
    <xdr:to>
      <xdr:col>8</xdr:col>
      <xdr:colOff>100519</xdr:colOff>
      <xdr:row>16</xdr:row>
      <xdr:rowOff>43775</xdr:rowOff>
    </xdr:to>
    <xdr:sp macro="" textlink="'pivot geo'!$J$9">
      <xdr:nvSpPr>
        <xdr:cNvPr id="795" name="TextBox 794">
          <a:extLst>
            <a:ext uri="{FF2B5EF4-FFF2-40B4-BE49-F238E27FC236}">
              <a16:creationId xmlns:a16="http://schemas.microsoft.com/office/drawing/2014/main" id="{16E67898-5687-4BD2-BE5D-70E6CC576CAE}"/>
            </a:ext>
          </a:extLst>
        </xdr:cNvPr>
        <xdr:cNvSpPr txBox="1"/>
      </xdr:nvSpPr>
      <xdr:spPr>
        <a:xfrm>
          <a:off x="4323945" y="2686456"/>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8</xdr:col>
      <xdr:colOff>270754</xdr:colOff>
      <xdr:row>12</xdr:row>
      <xdr:rowOff>43775</xdr:rowOff>
    </xdr:from>
    <xdr:to>
      <xdr:col>9</xdr:col>
      <xdr:colOff>303179</xdr:colOff>
      <xdr:row>14</xdr:row>
      <xdr:rowOff>11350</xdr:rowOff>
    </xdr:to>
    <xdr:sp macro="" textlink="'pivot geo'!$I$9">
      <xdr:nvSpPr>
        <xdr:cNvPr id="796" name="TextBox 795">
          <a:extLst>
            <a:ext uri="{FF2B5EF4-FFF2-40B4-BE49-F238E27FC236}">
              <a16:creationId xmlns:a16="http://schemas.microsoft.com/office/drawing/2014/main" id="{5E4D316C-173B-4820-89BC-89028AAEB8CD}"/>
            </a:ext>
          </a:extLst>
        </xdr:cNvPr>
        <xdr:cNvSpPr txBox="1"/>
      </xdr:nvSpPr>
      <xdr:spPr>
        <a:xfrm>
          <a:off x="5134584" y="2281137"/>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309664</xdr:colOff>
      <xdr:row>12</xdr:row>
      <xdr:rowOff>66472</xdr:rowOff>
    </xdr:from>
    <xdr:to>
      <xdr:col>7</xdr:col>
      <xdr:colOff>342089</xdr:colOff>
      <xdr:row>14</xdr:row>
      <xdr:rowOff>34047</xdr:rowOff>
    </xdr:to>
    <xdr:sp macro="" textlink="'pivot geo'!$J$9">
      <xdr:nvSpPr>
        <xdr:cNvPr id="797" name="TextBox 796">
          <a:extLst>
            <a:ext uri="{FF2B5EF4-FFF2-40B4-BE49-F238E27FC236}">
              <a16:creationId xmlns:a16="http://schemas.microsoft.com/office/drawing/2014/main" id="{2D66AB7B-8579-4E2E-92F2-BD272D08F059}"/>
            </a:ext>
          </a:extLst>
        </xdr:cNvPr>
        <xdr:cNvSpPr txBox="1"/>
      </xdr:nvSpPr>
      <xdr:spPr>
        <a:xfrm>
          <a:off x="3957536" y="2303834"/>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179962</xdr:colOff>
      <xdr:row>13</xdr:row>
      <xdr:rowOff>155642</xdr:rowOff>
    </xdr:from>
    <xdr:to>
      <xdr:col>8</xdr:col>
      <xdr:colOff>212387</xdr:colOff>
      <xdr:row>15</xdr:row>
      <xdr:rowOff>123217</xdr:rowOff>
    </xdr:to>
    <xdr:sp macro="" textlink="'pivot geo'!$I$9">
      <xdr:nvSpPr>
        <xdr:cNvPr id="798" name="TextBox 797">
          <a:extLst>
            <a:ext uri="{FF2B5EF4-FFF2-40B4-BE49-F238E27FC236}">
              <a16:creationId xmlns:a16="http://schemas.microsoft.com/office/drawing/2014/main" id="{267B3A1D-DDCB-4300-9D00-34CF9540A7A9}"/>
            </a:ext>
          </a:extLst>
        </xdr:cNvPr>
        <xdr:cNvSpPr txBox="1"/>
      </xdr:nvSpPr>
      <xdr:spPr>
        <a:xfrm>
          <a:off x="4435813" y="2579451"/>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170205</xdr:colOff>
      <xdr:row>12</xdr:row>
      <xdr:rowOff>24321</xdr:rowOff>
    </xdr:from>
    <xdr:to>
      <xdr:col>8</xdr:col>
      <xdr:colOff>202630</xdr:colOff>
      <xdr:row>13</xdr:row>
      <xdr:rowOff>178342</xdr:rowOff>
    </xdr:to>
    <xdr:sp macro="" textlink="'pivot geo'!$J$9">
      <xdr:nvSpPr>
        <xdr:cNvPr id="799" name="TextBox 798">
          <a:extLst>
            <a:ext uri="{FF2B5EF4-FFF2-40B4-BE49-F238E27FC236}">
              <a16:creationId xmlns:a16="http://schemas.microsoft.com/office/drawing/2014/main" id="{37B6FF0C-6455-4B68-9B7A-D3CC1BFC2C09}"/>
            </a:ext>
          </a:extLst>
        </xdr:cNvPr>
        <xdr:cNvSpPr txBox="1"/>
      </xdr:nvSpPr>
      <xdr:spPr>
        <a:xfrm>
          <a:off x="4426056" y="226168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599870</xdr:colOff>
      <xdr:row>13</xdr:row>
      <xdr:rowOff>113489</xdr:rowOff>
    </xdr:from>
    <xdr:to>
      <xdr:col>8</xdr:col>
      <xdr:colOff>24316</xdr:colOff>
      <xdr:row>15</xdr:row>
      <xdr:rowOff>81064</xdr:rowOff>
    </xdr:to>
    <xdr:sp macro="" textlink="'pivot geo'!$I$9">
      <xdr:nvSpPr>
        <xdr:cNvPr id="800" name="TextBox 799">
          <a:extLst>
            <a:ext uri="{FF2B5EF4-FFF2-40B4-BE49-F238E27FC236}">
              <a16:creationId xmlns:a16="http://schemas.microsoft.com/office/drawing/2014/main" id="{6D42441E-6F3D-48C9-ADFC-46FB277504A8}"/>
            </a:ext>
          </a:extLst>
        </xdr:cNvPr>
        <xdr:cNvSpPr txBox="1"/>
      </xdr:nvSpPr>
      <xdr:spPr>
        <a:xfrm>
          <a:off x="4247742" y="2537298"/>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128080</xdr:colOff>
      <xdr:row>12</xdr:row>
      <xdr:rowOff>111868</xdr:rowOff>
    </xdr:from>
    <xdr:to>
      <xdr:col>7</xdr:col>
      <xdr:colOff>160505</xdr:colOff>
      <xdr:row>14</xdr:row>
      <xdr:rowOff>79443</xdr:rowOff>
    </xdr:to>
    <xdr:sp macro="" textlink="'pivot geo'!$J$9">
      <xdr:nvSpPr>
        <xdr:cNvPr id="801" name="TextBox 800">
          <a:extLst>
            <a:ext uri="{FF2B5EF4-FFF2-40B4-BE49-F238E27FC236}">
              <a16:creationId xmlns:a16="http://schemas.microsoft.com/office/drawing/2014/main" id="{AA0C0D01-7B5C-4419-9556-A5AE7D559119}"/>
            </a:ext>
          </a:extLst>
        </xdr:cNvPr>
        <xdr:cNvSpPr txBox="1"/>
      </xdr:nvSpPr>
      <xdr:spPr>
        <a:xfrm>
          <a:off x="3775952" y="2349230"/>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525294</xdr:colOff>
      <xdr:row>14</xdr:row>
      <xdr:rowOff>168613</xdr:rowOff>
    </xdr:from>
    <xdr:to>
      <xdr:col>7</xdr:col>
      <xdr:colOff>557719</xdr:colOff>
      <xdr:row>16</xdr:row>
      <xdr:rowOff>136187</xdr:rowOff>
    </xdr:to>
    <xdr:sp macro="" textlink="'pivot geo'!$I$9">
      <xdr:nvSpPr>
        <xdr:cNvPr id="802" name="TextBox 801">
          <a:extLst>
            <a:ext uri="{FF2B5EF4-FFF2-40B4-BE49-F238E27FC236}">
              <a16:creationId xmlns:a16="http://schemas.microsoft.com/office/drawing/2014/main" id="{F064C46A-437C-47E8-A3DB-6F2C846C14D6}"/>
            </a:ext>
          </a:extLst>
        </xdr:cNvPr>
        <xdr:cNvSpPr txBox="1"/>
      </xdr:nvSpPr>
      <xdr:spPr>
        <a:xfrm>
          <a:off x="4182894" y="2776346"/>
          <a:ext cx="642025" cy="340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5</xdr:col>
      <xdr:colOff>515538</xdr:colOff>
      <xdr:row>13</xdr:row>
      <xdr:rowOff>45398</xdr:rowOff>
    </xdr:from>
    <xdr:to>
      <xdr:col>6</xdr:col>
      <xdr:colOff>547964</xdr:colOff>
      <xdr:row>15</xdr:row>
      <xdr:rowOff>12973</xdr:rowOff>
    </xdr:to>
    <xdr:sp macro="" textlink="'pivot geo'!$J$9">
      <xdr:nvSpPr>
        <xdr:cNvPr id="803" name="TextBox 802">
          <a:extLst>
            <a:ext uri="{FF2B5EF4-FFF2-40B4-BE49-F238E27FC236}">
              <a16:creationId xmlns:a16="http://schemas.microsoft.com/office/drawing/2014/main" id="{F7254823-5B29-4382-BA68-83E333919180}"/>
            </a:ext>
          </a:extLst>
        </xdr:cNvPr>
        <xdr:cNvSpPr txBox="1"/>
      </xdr:nvSpPr>
      <xdr:spPr>
        <a:xfrm>
          <a:off x="3555432" y="2469207"/>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426399</xdr:colOff>
      <xdr:row>14</xdr:row>
      <xdr:rowOff>85928</xdr:rowOff>
    </xdr:from>
    <xdr:to>
      <xdr:col>8</xdr:col>
      <xdr:colOff>458824</xdr:colOff>
      <xdr:row>16</xdr:row>
      <xdr:rowOff>53502</xdr:rowOff>
    </xdr:to>
    <xdr:sp macro="" textlink="'pivot geo'!$I$9">
      <xdr:nvSpPr>
        <xdr:cNvPr id="804" name="TextBox 803">
          <a:extLst>
            <a:ext uri="{FF2B5EF4-FFF2-40B4-BE49-F238E27FC236}">
              <a16:creationId xmlns:a16="http://schemas.microsoft.com/office/drawing/2014/main" id="{12D2B81F-28DD-4CA7-9271-11A73B034AE8}"/>
            </a:ext>
          </a:extLst>
        </xdr:cNvPr>
        <xdr:cNvSpPr txBox="1"/>
      </xdr:nvSpPr>
      <xdr:spPr>
        <a:xfrm>
          <a:off x="4682250" y="269618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489603</xdr:colOff>
      <xdr:row>13</xdr:row>
      <xdr:rowOff>124841</xdr:rowOff>
    </xdr:from>
    <xdr:to>
      <xdr:col>7</xdr:col>
      <xdr:colOff>522028</xdr:colOff>
      <xdr:row>15</xdr:row>
      <xdr:rowOff>92416</xdr:rowOff>
    </xdr:to>
    <xdr:sp macro="" textlink="'pivot geo'!$J$9">
      <xdr:nvSpPr>
        <xdr:cNvPr id="805" name="TextBox 804">
          <a:extLst>
            <a:ext uri="{FF2B5EF4-FFF2-40B4-BE49-F238E27FC236}">
              <a16:creationId xmlns:a16="http://schemas.microsoft.com/office/drawing/2014/main" id="{966D1AD1-FBFD-4EA6-B95E-378D0CB9CD90}"/>
            </a:ext>
          </a:extLst>
        </xdr:cNvPr>
        <xdr:cNvSpPr txBox="1"/>
      </xdr:nvSpPr>
      <xdr:spPr>
        <a:xfrm>
          <a:off x="4137475" y="2548650"/>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5F469C-9C41-4832-837B-27D2F48D378D}"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8</xdr:col>
      <xdr:colOff>27561</xdr:colOff>
      <xdr:row>13</xdr:row>
      <xdr:rowOff>116732</xdr:rowOff>
    </xdr:from>
    <xdr:to>
      <xdr:col>9</xdr:col>
      <xdr:colOff>59986</xdr:colOff>
      <xdr:row>15</xdr:row>
      <xdr:rowOff>84307</xdr:rowOff>
    </xdr:to>
    <xdr:sp macro="" textlink="'pivot geo'!$I$9">
      <xdr:nvSpPr>
        <xdr:cNvPr id="806" name="TextBox 805">
          <a:extLst>
            <a:ext uri="{FF2B5EF4-FFF2-40B4-BE49-F238E27FC236}">
              <a16:creationId xmlns:a16="http://schemas.microsoft.com/office/drawing/2014/main" id="{7BD709B3-6536-415E-A10C-205A70BAD21E}"/>
            </a:ext>
          </a:extLst>
        </xdr:cNvPr>
        <xdr:cNvSpPr txBox="1"/>
      </xdr:nvSpPr>
      <xdr:spPr>
        <a:xfrm>
          <a:off x="4891391" y="2540541"/>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8</xdr:col>
      <xdr:colOff>131322</xdr:colOff>
      <xdr:row>12</xdr:row>
      <xdr:rowOff>90792</xdr:rowOff>
    </xdr:from>
    <xdr:to>
      <xdr:col>9</xdr:col>
      <xdr:colOff>163747</xdr:colOff>
      <xdr:row>14</xdr:row>
      <xdr:rowOff>58367</xdr:rowOff>
    </xdr:to>
    <xdr:sp macro="" textlink="'pivot geo'!$I$9">
      <xdr:nvSpPr>
        <xdr:cNvPr id="807" name="TextBox 806">
          <a:extLst>
            <a:ext uri="{FF2B5EF4-FFF2-40B4-BE49-F238E27FC236}">
              <a16:creationId xmlns:a16="http://schemas.microsoft.com/office/drawing/2014/main" id="{A43FB681-45E0-4E2E-9AE1-08BBB3B3EF3C}"/>
            </a:ext>
          </a:extLst>
        </xdr:cNvPr>
        <xdr:cNvSpPr txBox="1"/>
      </xdr:nvSpPr>
      <xdr:spPr>
        <a:xfrm>
          <a:off x="4995152" y="2328154"/>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364781</xdr:colOff>
      <xdr:row>13</xdr:row>
      <xdr:rowOff>8102</xdr:rowOff>
    </xdr:from>
    <xdr:to>
      <xdr:col>7</xdr:col>
      <xdr:colOff>397206</xdr:colOff>
      <xdr:row>14</xdr:row>
      <xdr:rowOff>162124</xdr:rowOff>
    </xdr:to>
    <xdr:sp macro="" textlink="'pivot geo'!$I$9">
      <xdr:nvSpPr>
        <xdr:cNvPr id="808" name="TextBox 807">
          <a:extLst>
            <a:ext uri="{FF2B5EF4-FFF2-40B4-BE49-F238E27FC236}">
              <a16:creationId xmlns:a16="http://schemas.microsoft.com/office/drawing/2014/main" id="{425B5AF6-8A5B-42F6-B369-7478520F17C4}"/>
            </a:ext>
          </a:extLst>
        </xdr:cNvPr>
        <xdr:cNvSpPr txBox="1"/>
      </xdr:nvSpPr>
      <xdr:spPr>
        <a:xfrm>
          <a:off x="4012653" y="2431911"/>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346953</xdr:colOff>
      <xdr:row>13</xdr:row>
      <xdr:rowOff>160505</xdr:rowOff>
    </xdr:from>
    <xdr:to>
      <xdr:col>7</xdr:col>
      <xdr:colOff>379378</xdr:colOff>
      <xdr:row>15</xdr:row>
      <xdr:rowOff>128080</xdr:rowOff>
    </xdr:to>
    <xdr:sp macro="" textlink="'pivot geo'!$I$9">
      <xdr:nvSpPr>
        <xdr:cNvPr id="809" name="TextBox 808">
          <a:extLst>
            <a:ext uri="{FF2B5EF4-FFF2-40B4-BE49-F238E27FC236}">
              <a16:creationId xmlns:a16="http://schemas.microsoft.com/office/drawing/2014/main" id="{63322EA1-17F6-43B1-A570-9BF0E212AA46}"/>
            </a:ext>
          </a:extLst>
        </xdr:cNvPr>
        <xdr:cNvSpPr txBox="1"/>
      </xdr:nvSpPr>
      <xdr:spPr>
        <a:xfrm>
          <a:off x="3994825" y="2584314"/>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591763</xdr:colOff>
      <xdr:row>11</xdr:row>
      <xdr:rowOff>186446</xdr:rowOff>
    </xdr:from>
    <xdr:to>
      <xdr:col>9</xdr:col>
      <xdr:colOff>16209</xdr:colOff>
      <xdr:row>13</xdr:row>
      <xdr:rowOff>154020</xdr:rowOff>
    </xdr:to>
    <xdr:sp macro="" textlink="'pivot geo'!$I$9">
      <xdr:nvSpPr>
        <xdr:cNvPr id="810" name="TextBox 809">
          <a:extLst>
            <a:ext uri="{FF2B5EF4-FFF2-40B4-BE49-F238E27FC236}">
              <a16:creationId xmlns:a16="http://schemas.microsoft.com/office/drawing/2014/main" id="{504F6A41-448B-4A9C-BB90-D9AD8A444ECA}"/>
            </a:ext>
          </a:extLst>
        </xdr:cNvPr>
        <xdr:cNvSpPr txBox="1"/>
      </xdr:nvSpPr>
      <xdr:spPr>
        <a:xfrm>
          <a:off x="4847614" y="2237361"/>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314527</xdr:colOff>
      <xdr:row>11</xdr:row>
      <xdr:rowOff>103761</xdr:rowOff>
    </xdr:from>
    <xdr:to>
      <xdr:col>8</xdr:col>
      <xdr:colOff>346952</xdr:colOff>
      <xdr:row>13</xdr:row>
      <xdr:rowOff>71335</xdr:rowOff>
    </xdr:to>
    <xdr:sp macro="" textlink="'pivot geo'!$I$9">
      <xdr:nvSpPr>
        <xdr:cNvPr id="811" name="TextBox 810">
          <a:extLst>
            <a:ext uri="{FF2B5EF4-FFF2-40B4-BE49-F238E27FC236}">
              <a16:creationId xmlns:a16="http://schemas.microsoft.com/office/drawing/2014/main" id="{BD576082-A80F-4B4A-9D0B-17DB642F1FC5}"/>
            </a:ext>
          </a:extLst>
        </xdr:cNvPr>
        <xdr:cNvSpPr txBox="1"/>
      </xdr:nvSpPr>
      <xdr:spPr>
        <a:xfrm>
          <a:off x="4570378" y="2154676"/>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8</xdr:col>
      <xdr:colOff>385864</xdr:colOff>
      <xdr:row>12</xdr:row>
      <xdr:rowOff>166992</xdr:rowOff>
    </xdr:from>
    <xdr:to>
      <xdr:col>9</xdr:col>
      <xdr:colOff>418289</xdr:colOff>
      <xdr:row>14</xdr:row>
      <xdr:rowOff>134567</xdr:rowOff>
    </xdr:to>
    <xdr:sp macro="" textlink="'pivot geo'!$I$9">
      <xdr:nvSpPr>
        <xdr:cNvPr id="812" name="TextBox 811">
          <a:extLst>
            <a:ext uri="{FF2B5EF4-FFF2-40B4-BE49-F238E27FC236}">
              <a16:creationId xmlns:a16="http://schemas.microsoft.com/office/drawing/2014/main" id="{582BD17A-63D5-4D2D-A12B-7AA0617AFD8C}"/>
            </a:ext>
          </a:extLst>
        </xdr:cNvPr>
        <xdr:cNvSpPr txBox="1"/>
      </xdr:nvSpPr>
      <xdr:spPr>
        <a:xfrm>
          <a:off x="5249694" y="2404354"/>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141051</xdr:colOff>
      <xdr:row>12</xdr:row>
      <xdr:rowOff>149155</xdr:rowOff>
    </xdr:from>
    <xdr:to>
      <xdr:col>8</xdr:col>
      <xdr:colOff>173476</xdr:colOff>
      <xdr:row>14</xdr:row>
      <xdr:rowOff>116730</xdr:rowOff>
    </xdr:to>
    <xdr:sp macro="" textlink="'pivot geo'!$I$9">
      <xdr:nvSpPr>
        <xdr:cNvPr id="813" name="TextBox 812">
          <a:extLst>
            <a:ext uri="{FF2B5EF4-FFF2-40B4-BE49-F238E27FC236}">
              <a16:creationId xmlns:a16="http://schemas.microsoft.com/office/drawing/2014/main" id="{158465AC-9B74-42A1-BC29-BCB3BD4ACFC0}"/>
            </a:ext>
          </a:extLst>
        </xdr:cNvPr>
        <xdr:cNvSpPr txBox="1"/>
      </xdr:nvSpPr>
      <xdr:spPr>
        <a:xfrm>
          <a:off x="4396902" y="2386517"/>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504213</xdr:colOff>
      <xdr:row>12</xdr:row>
      <xdr:rowOff>171856</xdr:rowOff>
    </xdr:from>
    <xdr:to>
      <xdr:col>7</xdr:col>
      <xdr:colOff>536638</xdr:colOff>
      <xdr:row>14</xdr:row>
      <xdr:rowOff>139431</xdr:rowOff>
    </xdr:to>
    <xdr:sp macro="" textlink="'pivot geo'!$I$9">
      <xdr:nvSpPr>
        <xdr:cNvPr id="814" name="TextBox 813">
          <a:extLst>
            <a:ext uri="{FF2B5EF4-FFF2-40B4-BE49-F238E27FC236}">
              <a16:creationId xmlns:a16="http://schemas.microsoft.com/office/drawing/2014/main" id="{450B8992-7B48-4B92-9CDF-6F844FD64F5C}"/>
            </a:ext>
          </a:extLst>
        </xdr:cNvPr>
        <xdr:cNvSpPr txBox="1"/>
      </xdr:nvSpPr>
      <xdr:spPr>
        <a:xfrm>
          <a:off x="4152085" y="2409218"/>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251297</xdr:colOff>
      <xdr:row>11</xdr:row>
      <xdr:rowOff>113488</xdr:rowOff>
    </xdr:from>
    <xdr:to>
      <xdr:col>7</xdr:col>
      <xdr:colOff>283722</xdr:colOff>
      <xdr:row>13</xdr:row>
      <xdr:rowOff>81062</xdr:rowOff>
    </xdr:to>
    <xdr:sp macro="" textlink="'pivot geo'!$I$9">
      <xdr:nvSpPr>
        <xdr:cNvPr id="815" name="TextBox 814">
          <a:extLst>
            <a:ext uri="{FF2B5EF4-FFF2-40B4-BE49-F238E27FC236}">
              <a16:creationId xmlns:a16="http://schemas.microsoft.com/office/drawing/2014/main" id="{28F99E1F-BF90-40EB-AE13-6FB665EF9DCB}"/>
            </a:ext>
          </a:extLst>
        </xdr:cNvPr>
        <xdr:cNvSpPr txBox="1"/>
      </xdr:nvSpPr>
      <xdr:spPr>
        <a:xfrm>
          <a:off x="3899169" y="216440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403698</xdr:colOff>
      <xdr:row>13</xdr:row>
      <xdr:rowOff>38909</xdr:rowOff>
    </xdr:from>
    <xdr:to>
      <xdr:col>8</xdr:col>
      <xdr:colOff>436123</xdr:colOff>
      <xdr:row>15</xdr:row>
      <xdr:rowOff>6484</xdr:rowOff>
    </xdr:to>
    <xdr:sp macro="" textlink="'pivot geo'!$I$9">
      <xdr:nvSpPr>
        <xdr:cNvPr id="816" name="TextBox 815">
          <a:extLst>
            <a:ext uri="{FF2B5EF4-FFF2-40B4-BE49-F238E27FC236}">
              <a16:creationId xmlns:a16="http://schemas.microsoft.com/office/drawing/2014/main" id="{7404A54F-79DD-4956-91A9-28D61F1FE7EC}"/>
            </a:ext>
          </a:extLst>
        </xdr:cNvPr>
        <xdr:cNvSpPr txBox="1"/>
      </xdr:nvSpPr>
      <xdr:spPr>
        <a:xfrm>
          <a:off x="4659549" y="2462718"/>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5</xdr:col>
      <xdr:colOff>499352</xdr:colOff>
      <xdr:row>11</xdr:row>
      <xdr:rowOff>94033</xdr:rowOff>
    </xdr:from>
    <xdr:to>
      <xdr:col>6</xdr:col>
      <xdr:colOff>531778</xdr:colOff>
      <xdr:row>13</xdr:row>
      <xdr:rowOff>61607</xdr:rowOff>
    </xdr:to>
    <xdr:sp macro="" textlink="'pivot geo'!$I$9">
      <xdr:nvSpPr>
        <xdr:cNvPr id="817" name="TextBox 816">
          <a:extLst>
            <a:ext uri="{FF2B5EF4-FFF2-40B4-BE49-F238E27FC236}">
              <a16:creationId xmlns:a16="http://schemas.microsoft.com/office/drawing/2014/main" id="{6F1E951A-349D-4E8A-9B4B-D615F6A6573C}"/>
            </a:ext>
          </a:extLst>
        </xdr:cNvPr>
        <xdr:cNvSpPr txBox="1"/>
      </xdr:nvSpPr>
      <xdr:spPr>
        <a:xfrm>
          <a:off x="3547352" y="2142966"/>
          <a:ext cx="642026" cy="340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89170</xdr:colOff>
      <xdr:row>11</xdr:row>
      <xdr:rowOff>121597</xdr:rowOff>
    </xdr:from>
    <xdr:to>
      <xdr:col>7</xdr:col>
      <xdr:colOff>121595</xdr:colOff>
      <xdr:row>13</xdr:row>
      <xdr:rowOff>89171</xdr:rowOff>
    </xdr:to>
    <xdr:sp macro="" textlink="'pivot geo'!$I$9">
      <xdr:nvSpPr>
        <xdr:cNvPr id="818" name="TextBox 817">
          <a:extLst>
            <a:ext uri="{FF2B5EF4-FFF2-40B4-BE49-F238E27FC236}">
              <a16:creationId xmlns:a16="http://schemas.microsoft.com/office/drawing/2014/main" id="{EFAE4A97-D7B7-4268-9412-ADA51573C9A9}"/>
            </a:ext>
          </a:extLst>
        </xdr:cNvPr>
        <xdr:cNvSpPr txBox="1"/>
      </xdr:nvSpPr>
      <xdr:spPr>
        <a:xfrm>
          <a:off x="3737042" y="2172512"/>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201039</xdr:colOff>
      <xdr:row>10</xdr:row>
      <xdr:rowOff>152401</xdr:rowOff>
    </xdr:from>
    <xdr:to>
      <xdr:col>7</xdr:col>
      <xdr:colOff>233464</xdr:colOff>
      <xdr:row>12</xdr:row>
      <xdr:rowOff>119975</xdr:rowOff>
    </xdr:to>
    <xdr:sp macro="" textlink="'pivot geo'!$I$9">
      <xdr:nvSpPr>
        <xdr:cNvPr id="819" name="TextBox 818">
          <a:extLst>
            <a:ext uri="{FF2B5EF4-FFF2-40B4-BE49-F238E27FC236}">
              <a16:creationId xmlns:a16="http://schemas.microsoft.com/office/drawing/2014/main" id="{9DF054C3-24D8-4D8E-AB92-873F511CCA49}"/>
            </a:ext>
          </a:extLst>
        </xdr:cNvPr>
        <xdr:cNvSpPr txBox="1"/>
      </xdr:nvSpPr>
      <xdr:spPr>
        <a:xfrm>
          <a:off x="3848911" y="2016869"/>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94014</xdr:colOff>
      <xdr:row>11</xdr:row>
      <xdr:rowOff>134568</xdr:rowOff>
    </xdr:from>
    <xdr:to>
      <xdr:col>8</xdr:col>
      <xdr:colOff>126439</xdr:colOff>
      <xdr:row>13</xdr:row>
      <xdr:rowOff>102142</xdr:rowOff>
    </xdr:to>
    <xdr:sp macro="" textlink="'pivot geo'!$I$9">
      <xdr:nvSpPr>
        <xdr:cNvPr id="820" name="TextBox 819">
          <a:extLst>
            <a:ext uri="{FF2B5EF4-FFF2-40B4-BE49-F238E27FC236}">
              <a16:creationId xmlns:a16="http://schemas.microsoft.com/office/drawing/2014/main" id="{E4DEADEE-1B65-453B-B06E-3B1025E9F795}"/>
            </a:ext>
          </a:extLst>
        </xdr:cNvPr>
        <xdr:cNvSpPr txBox="1"/>
      </xdr:nvSpPr>
      <xdr:spPr>
        <a:xfrm>
          <a:off x="4349865" y="218548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392349</xdr:colOff>
      <xdr:row>11</xdr:row>
      <xdr:rowOff>173475</xdr:rowOff>
    </xdr:from>
    <xdr:to>
      <xdr:col>7</xdr:col>
      <xdr:colOff>424774</xdr:colOff>
      <xdr:row>13</xdr:row>
      <xdr:rowOff>141049</xdr:rowOff>
    </xdr:to>
    <xdr:sp macro="" textlink="'pivot geo'!$I$9">
      <xdr:nvSpPr>
        <xdr:cNvPr id="821" name="TextBox 820">
          <a:extLst>
            <a:ext uri="{FF2B5EF4-FFF2-40B4-BE49-F238E27FC236}">
              <a16:creationId xmlns:a16="http://schemas.microsoft.com/office/drawing/2014/main" id="{1DEE0CD0-5038-4A16-8C7B-22E270BA57A2}"/>
            </a:ext>
          </a:extLst>
        </xdr:cNvPr>
        <xdr:cNvSpPr txBox="1"/>
      </xdr:nvSpPr>
      <xdr:spPr>
        <a:xfrm>
          <a:off x="4040221" y="2224390"/>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42154</xdr:colOff>
      <xdr:row>10</xdr:row>
      <xdr:rowOff>171856</xdr:rowOff>
    </xdr:from>
    <xdr:to>
      <xdr:col>7</xdr:col>
      <xdr:colOff>74579</xdr:colOff>
      <xdr:row>12</xdr:row>
      <xdr:rowOff>139430</xdr:rowOff>
    </xdr:to>
    <xdr:sp macro="" textlink="'pivot geo'!$I$9">
      <xdr:nvSpPr>
        <xdr:cNvPr id="822" name="TextBox 821">
          <a:extLst>
            <a:ext uri="{FF2B5EF4-FFF2-40B4-BE49-F238E27FC236}">
              <a16:creationId xmlns:a16="http://schemas.microsoft.com/office/drawing/2014/main" id="{4BF95B08-A5FC-4B76-A639-59398910FF21}"/>
            </a:ext>
          </a:extLst>
        </xdr:cNvPr>
        <xdr:cNvSpPr txBox="1"/>
      </xdr:nvSpPr>
      <xdr:spPr>
        <a:xfrm>
          <a:off x="3690026" y="2036324"/>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8</xdr:col>
      <xdr:colOff>445851</xdr:colOff>
      <xdr:row>12</xdr:row>
      <xdr:rowOff>48638</xdr:rowOff>
    </xdr:from>
    <xdr:to>
      <xdr:col>9</xdr:col>
      <xdr:colOff>478276</xdr:colOff>
      <xdr:row>14</xdr:row>
      <xdr:rowOff>16213</xdr:rowOff>
    </xdr:to>
    <xdr:sp macro="" textlink="'pivot geo'!$I$9">
      <xdr:nvSpPr>
        <xdr:cNvPr id="823" name="TextBox 822">
          <a:extLst>
            <a:ext uri="{FF2B5EF4-FFF2-40B4-BE49-F238E27FC236}">
              <a16:creationId xmlns:a16="http://schemas.microsoft.com/office/drawing/2014/main" id="{2046B78C-01FD-4A3F-B99C-6CC5DF09A288}"/>
            </a:ext>
          </a:extLst>
        </xdr:cNvPr>
        <xdr:cNvSpPr txBox="1"/>
      </xdr:nvSpPr>
      <xdr:spPr>
        <a:xfrm>
          <a:off x="5309681" y="2286000"/>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7</xdr:col>
      <xdr:colOff>452338</xdr:colOff>
      <xdr:row>13</xdr:row>
      <xdr:rowOff>160507</xdr:rowOff>
    </xdr:from>
    <xdr:to>
      <xdr:col>8</xdr:col>
      <xdr:colOff>484763</xdr:colOff>
      <xdr:row>15</xdr:row>
      <xdr:rowOff>128082</xdr:rowOff>
    </xdr:to>
    <xdr:sp macro="" textlink="'pivot geo'!$I$9">
      <xdr:nvSpPr>
        <xdr:cNvPr id="824" name="TextBox 823">
          <a:extLst>
            <a:ext uri="{FF2B5EF4-FFF2-40B4-BE49-F238E27FC236}">
              <a16:creationId xmlns:a16="http://schemas.microsoft.com/office/drawing/2014/main" id="{8A6B8F03-0408-4F5F-8708-8BF160129752}"/>
            </a:ext>
          </a:extLst>
        </xdr:cNvPr>
        <xdr:cNvSpPr txBox="1"/>
      </xdr:nvSpPr>
      <xdr:spPr>
        <a:xfrm>
          <a:off x="4708189" y="2584316"/>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5</xdr:col>
      <xdr:colOff>442610</xdr:colOff>
      <xdr:row>10</xdr:row>
      <xdr:rowOff>61608</xdr:rowOff>
    </xdr:from>
    <xdr:to>
      <xdr:col>6</xdr:col>
      <xdr:colOff>475036</xdr:colOff>
      <xdr:row>12</xdr:row>
      <xdr:rowOff>29182</xdr:rowOff>
    </xdr:to>
    <xdr:sp macro="" textlink="'pivot geo'!$I$9">
      <xdr:nvSpPr>
        <xdr:cNvPr id="825" name="TextBox 824">
          <a:extLst>
            <a:ext uri="{FF2B5EF4-FFF2-40B4-BE49-F238E27FC236}">
              <a16:creationId xmlns:a16="http://schemas.microsoft.com/office/drawing/2014/main" id="{C0BDB163-30F6-4507-976E-A0CC2455E9EB}"/>
            </a:ext>
          </a:extLst>
        </xdr:cNvPr>
        <xdr:cNvSpPr txBox="1"/>
      </xdr:nvSpPr>
      <xdr:spPr>
        <a:xfrm>
          <a:off x="3482504" y="1926076"/>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6</xdr:col>
      <xdr:colOff>424775</xdr:colOff>
      <xdr:row>11</xdr:row>
      <xdr:rowOff>51879</xdr:rowOff>
    </xdr:from>
    <xdr:to>
      <xdr:col>7</xdr:col>
      <xdr:colOff>457200</xdr:colOff>
      <xdr:row>13</xdr:row>
      <xdr:rowOff>19453</xdr:rowOff>
    </xdr:to>
    <xdr:sp macro="" textlink="'pivot geo'!$I$9">
      <xdr:nvSpPr>
        <xdr:cNvPr id="826" name="TextBox 825">
          <a:extLst>
            <a:ext uri="{FF2B5EF4-FFF2-40B4-BE49-F238E27FC236}">
              <a16:creationId xmlns:a16="http://schemas.microsoft.com/office/drawing/2014/main" id="{F1298D74-9304-4AD6-AAA5-8F8D26F43219}"/>
            </a:ext>
          </a:extLst>
        </xdr:cNvPr>
        <xdr:cNvSpPr txBox="1"/>
      </xdr:nvSpPr>
      <xdr:spPr>
        <a:xfrm>
          <a:off x="4072647" y="2102794"/>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5</xdr:col>
      <xdr:colOff>560961</xdr:colOff>
      <xdr:row>10</xdr:row>
      <xdr:rowOff>82685</xdr:rowOff>
    </xdr:from>
    <xdr:to>
      <xdr:col>6</xdr:col>
      <xdr:colOff>593387</xdr:colOff>
      <xdr:row>12</xdr:row>
      <xdr:rowOff>50259</xdr:rowOff>
    </xdr:to>
    <xdr:sp macro="" textlink="'pivot geo'!$I$9">
      <xdr:nvSpPr>
        <xdr:cNvPr id="827" name="TextBox 826">
          <a:extLst>
            <a:ext uri="{FF2B5EF4-FFF2-40B4-BE49-F238E27FC236}">
              <a16:creationId xmlns:a16="http://schemas.microsoft.com/office/drawing/2014/main" id="{96BBCC2E-ABD2-4952-96B5-98AFFE51FD6A}"/>
            </a:ext>
          </a:extLst>
        </xdr:cNvPr>
        <xdr:cNvSpPr txBox="1"/>
      </xdr:nvSpPr>
      <xdr:spPr>
        <a:xfrm>
          <a:off x="3600855" y="1947153"/>
          <a:ext cx="640404" cy="34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625514-EA82-4133-89AF-D69B335E2DAB}" type="TxLink">
            <a:rPr lang="en-US" sz="1400" b="0" i="0" u="none" strike="noStrike">
              <a:solidFill>
                <a:srgbClr val="C240D8"/>
              </a:solidFill>
              <a:latin typeface="Calibri"/>
              <a:ea typeface="Calibri"/>
              <a:cs typeface="Calibri"/>
            </a:rPr>
            <a:pPr algn="ctr"/>
            <a:t> </a:t>
          </a:fld>
          <a:endParaRPr lang="en-US" sz="1400"/>
        </a:p>
      </xdr:txBody>
    </xdr:sp>
    <xdr:clientData/>
  </xdr:twoCellAnchor>
  <xdr:twoCellAnchor>
    <xdr:from>
      <xdr:col>8</xdr:col>
      <xdr:colOff>58367</xdr:colOff>
      <xdr:row>10</xdr:row>
      <xdr:rowOff>64490</xdr:rowOff>
    </xdr:from>
    <xdr:to>
      <xdr:col>8</xdr:col>
      <xdr:colOff>505839</xdr:colOff>
      <xdr:row>12</xdr:row>
      <xdr:rowOff>129342</xdr:rowOff>
    </xdr:to>
    <xdr:sp macro="" textlink="'pivot geo'!$I$7">
      <xdr:nvSpPr>
        <xdr:cNvPr id="828" name="TextBox 827">
          <a:extLst>
            <a:ext uri="{FF2B5EF4-FFF2-40B4-BE49-F238E27FC236}">
              <a16:creationId xmlns:a16="http://schemas.microsoft.com/office/drawing/2014/main" id="{A0235620-FD49-4D23-2805-3417AC90E17D}"/>
            </a:ext>
          </a:extLst>
        </xdr:cNvPr>
        <xdr:cNvSpPr txBox="1"/>
      </xdr:nvSpPr>
      <xdr:spPr>
        <a:xfrm>
          <a:off x="4935167" y="1927157"/>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92414</xdr:colOff>
      <xdr:row>6</xdr:row>
      <xdr:rowOff>154558</xdr:rowOff>
    </xdr:from>
    <xdr:to>
      <xdr:col>5</xdr:col>
      <xdr:colOff>539886</xdr:colOff>
      <xdr:row>9</xdr:row>
      <xdr:rowOff>33143</xdr:rowOff>
    </xdr:to>
    <xdr:sp macro="" textlink="'pivot geo'!$J$7">
      <xdr:nvSpPr>
        <xdr:cNvPr id="829" name="TextBox 828">
          <a:extLst>
            <a:ext uri="{FF2B5EF4-FFF2-40B4-BE49-F238E27FC236}">
              <a16:creationId xmlns:a16="http://schemas.microsoft.com/office/drawing/2014/main" id="{CDDDC7D0-6548-46B5-8C67-6EBA2B6A5EBC}"/>
            </a:ext>
          </a:extLst>
        </xdr:cNvPr>
        <xdr:cNvSpPr txBox="1"/>
      </xdr:nvSpPr>
      <xdr:spPr>
        <a:xfrm>
          <a:off x="3140414" y="1272158"/>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66834</xdr:colOff>
      <xdr:row>6</xdr:row>
      <xdr:rowOff>157444</xdr:rowOff>
    </xdr:from>
    <xdr:to>
      <xdr:col>6</xdr:col>
      <xdr:colOff>514306</xdr:colOff>
      <xdr:row>9</xdr:row>
      <xdr:rowOff>36029</xdr:rowOff>
    </xdr:to>
    <xdr:sp macro="" textlink="'pivot geo'!$I$7">
      <xdr:nvSpPr>
        <xdr:cNvPr id="830" name="TextBox 829">
          <a:extLst>
            <a:ext uri="{FF2B5EF4-FFF2-40B4-BE49-F238E27FC236}">
              <a16:creationId xmlns:a16="http://schemas.microsoft.com/office/drawing/2014/main" id="{EF7DCB02-8E8E-4D9A-820D-E48E4847217C}"/>
            </a:ext>
          </a:extLst>
        </xdr:cNvPr>
        <xdr:cNvSpPr txBox="1"/>
      </xdr:nvSpPr>
      <xdr:spPr>
        <a:xfrm>
          <a:off x="3724434" y="1275044"/>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4</xdr:col>
      <xdr:colOff>397216</xdr:colOff>
      <xdr:row>7</xdr:row>
      <xdr:rowOff>103579</xdr:rowOff>
    </xdr:from>
    <xdr:to>
      <xdr:col>5</xdr:col>
      <xdr:colOff>235088</xdr:colOff>
      <xdr:row>9</xdr:row>
      <xdr:rowOff>168431</xdr:rowOff>
    </xdr:to>
    <xdr:sp macro="" textlink="'pivot geo'!$J$7">
      <xdr:nvSpPr>
        <xdr:cNvPr id="831" name="TextBox 830">
          <a:extLst>
            <a:ext uri="{FF2B5EF4-FFF2-40B4-BE49-F238E27FC236}">
              <a16:creationId xmlns:a16="http://schemas.microsoft.com/office/drawing/2014/main" id="{8D0A9ED5-3222-4E1B-9077-DCEF9A6956CA}"/>
            </a:ext>
          </a:extLst>
        </xdr:cNvPr>
        <xdr:cNvSpPr txBox="1"/>
      </xdr:nvSpPr>
      <xdr:spPr>
        <a:xfrm>
          <a:off x="2835616" y="1407446"/>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532501</xdr:colOff>
      <xdr:row>7</xdr:row>
      <xdr:rowOff>106463</xdr:rowOff>
    </xdr:from>
    <xdr:to>
      <xdr:col>7</xdr:col>
      <xdr:colOff>370373</xdr:colOff>
      <xdr:row>9</xdr:row>
      <xdr:rowOff>171315</xdr:rowOff>
    </xdr:to>
    <xdr:sp macro="" textlink="'pivot geo'!$I$7">
      <xdr:nvSpPr>
        <xdr:cNvPr id="832" name="TextBox 831">
          <a:extLst>
            <a:ext uri="{FF2B5EF4-FFF2-40B4-BE49-F238E27FC236}">
              <a16:creationId xmlns:a16="http://schemas.microsoft.com/office/drawing/2014/main" id="{A332920B-2999-4C3B-8B29-AD076BEC5E79}"/>
            </a:ext>
          </a:extLst>
        </xdr:cNvPr>
        <xdr:cNvSpPr txBox="1"/>
      </xdr:nvSpPr>
      <xdr:spPr>
        <a:xfrm>
          <a:off x="4190101" y="1410330"/>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67014</xdr:colOff>
      <xdr:row>5</xdr:row>
      <xdr:rowOff>69535</xdr:rowOff>
    </xdr:from>
    <xdr:to>
      <xdr:col>6</xdr:col>
      <xdr:colOff>514486</xdr:colOff>
      <xdr:row>7</xdr:row>
      <xdr:rowOff>134386</xdr:rowOff>
    </xdr:to>
    <xdr:sp macro="" textlink="'pivot geo'!$J$7">
      <xdr:nvSpPr>
        <xdr:cNvPr id="833" name="TextBox 832">
          <a:extLst>
            <a:ext uri="{FF2B5EF4-FFF2-40B4-BE49-F238E27FC236}">
              <a16:creationId xmlns:a16="http://schemas.microsoft.com/office/drawing/2014/main" id="{FF6A8CD4-D52D-4171-8C5D-F27CC462CE5E}"/>
            </a:ext>
          </a:extLst>
        </xdr:cNvPr>
        <xdr:cNvSpPr txBox="1"/>
      </xdr:nvSpPr>
      <xdr:spPr>
        <a:xfrm>
          <a:off x="3724614" y="1000868"/>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313988</xdr:colOff>
      <xdr:row>9</xdr:row>
      <xdr:rowOff>157263</xdr:rowOff>
    </xdr:from>
    <xdr:to>
      <xdr:col>8</xdr:col>
      <xdr:colOff>150239</xdr:colOff>
      <xdr:row>12</xdr:row>
      <xdr:rowOff>35668</xdr:rowOff>
    </xdr:to>
    <xdr:sp macro="" textlink="'pivot geo'!$I$7">
      <xdr:nvSpPr>
        <xdr:cNvPr id="834" name="TextBox 833">
          <a:extLst>
            <a:ext uri="{FF2B5EF4-FFF2-40B4-BE49-F238E27FC236}">
              <a16:creationId xmlns:a16="http://schemas.microsoft.com/office/drawing/2014/main" id="{6A1A567D-8B17-4DA2-AB6B-A94000B7540C}"/>
            </a:ext>
          </a:extLst>
        </xdr:cNvPr>
        <xdr:cNvSpPr txBox="1"/>
      </xdr:nvSpPr>
      <xdr:spPr>
        <a:xfrm>
          <a:off x="4581188" y="1833663"/>
          <a:ext cx="445851"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602035</xdr:colOff>
      <xdr:row>8</xdr:row>
      <xdr:rowOff>52420</xdr:rowOff>
    </xdr:from>
    <xdr:to>
      <xdr:col>6</xdr:col>
      <xdr:colOff>438286</xdr:colOff>
      <xdr:row>10</xdr:row>
      <xdr:rowOff>117271</xdr:rowOff>
    </xdr:to>
    <xdr:sp macro="" textlink="'pivot geo'!$J$7">
      <xdr:nvSpPr>
        <xdr:cNvPr id="835" name="TextBox 834">
          <a:extLst>
            <a:ext uri="{FF2B5EF4-FFF2-40B4-BE49-F238E27FC236}">
              <a16:creationId xmlns:a16="http://schemas.microsoft.com/office/drawing/2014/main" id="{8BA8712B-0BC7-4EC1-B00B-54A8624D9C1F}"/>
            </a:ext>
          </a:extLst>
        </xdr:cNvPr>
        <xdr:cNvSpPr txBox="1"/>
      </xdr:nvSpPr>
      <xdr:spPr>
        <a:xfrm>
          <a:off x="3650035" y="1542553"/>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313987</xdr:colOff>
      <xdr:row>6</xdr:row>
      <xdr:rowOff>55483</xdr:rowOff>
    </xdr:from>
    <xdr:to>
      <xdr:col>8</xdr:col>
      <xdr:colOff>151859</xdr:colOff>
      <xdr:row>8</xdr:row>
      <xdr:rowOff>120154</xdr:rowOff>
    </xdr:to>
    <xdr:sp macro="" textlink="'pivot geo'!$I$7">
      <xdr:nvSpPr>
        <xdr:cNvPr id="836" name="TextBox 835">
          <a:extLst>
            <a:ext uri="{FF2B5EF4-FFF2-40B4-BE49-F238E27FC236}">
              <a16:creationId xmlns:a16="http://schemas.microsoft.com/office/drawing/2014/main" id="{276CA182-F235-4DE4-A3B9-28CA2178526A}"/>
            </a:ext>
          </a:extLst>
        </xdr:cNvPr>
        <xdr:cNvSpPr txBox="1"/>
      </xdr:nvSpPr>
      <xdr:spPr>
        <a:xfrm>
          <a:off x="4581187" y="1173083"/>
          <a:ext cx="447472" cy="437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356502</xdr:colOff>
      <xdr:row>7</xdr:row>
      <xdr:rowOff>10087</xdr:rowOff>
    </xdr:from>
    <xdr:to>
      <xdr:col>6</xdr:col>
      <xdr:colOff>194375</xdr:colOff>
      <xdr:row>9</xdr:row>
      <xdr:rowOff>74758</xdr:rowOff>
    </xdr:to>
    <xdr:sp macro="" textlink="'pivot geo'!$J$7">
      <xdr:nvSpPr>
        <xdr:cNvPr id="837" name="TextBox 836">
          <a:extLst>
            <a:ext uri="{FF2B5EF4-FFF2-40B4-BE49-F238E27FC236}">
              <a16:creationId xmlns:a16="http://schemas.microsoft.com/office/drawing/2014/main" id="{A11EBF3E-EFEB-4D3B-9A59-726E699E2084}"/>
            </a:ext>
          </a:extLst>
        </xdr:cNvPr>
        <xdr:cNvSpPr txBox="1"/>
      </xdr:nvSpPr>
      <xdr:spPr>
        <a:xfrm>
          <a:off x="3404502" y="1313954"/>
          <a:ext cx="447473" cy="437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424054</xdr:colOff>
      <xdr:row>7</xdr:row>
      <xdr:rowOff>148436</xdr:rowOff>
    </xdr:from>
    <xdr:to>
      <xdr:col>8</xdr:col>
      <xdr:colOff>261926</xdr:colOff>
      <xdr:row>10</xdr:row>
      <xdr:rowOff>27020</xdr:rowOff>
    </xdr:to>
    <xdr:sp macro="" textlink="'pivot geo'!$I$7">
      <xdr:nvSpPr>
        <xdr:cNvPr id="838" name="TextBox 837">
          <a:extLst>
            <a:ext uri="{FF2B5EF4-FFF2-40B4-BE49-F238E27FC236}">
              <a16:creationId xmlns:a16="http://schemas.microsoft.com/office/drawing/2014/main" id="{B299F5B9-17CA-4C5D-8CBD-92CE33C2E893}"/>
            </a:ext>
          </a:extLst>
        </xdr:cNvPr>
        <xdr:cNvSpPr txBox="1"/>
      </xdr:nvSpPr>
      <xdr:spPr>
        <a:xfrm>
          <a:off x="4691254" y="1452303"/>
          <a:ext cx="447472"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254902</xdr:colOff>
      <xdr:row>8</xdr:row>
      <xdr:rowOff>136908</xdr:rowOff>
    </xdr:from>
    <xdr:to>
      <xdr:col>8</xdr:col>
      <xdr:colOff>92775</xdr:colOff>
      <xdr:row>11</xdr:row>
      <xdr:rowOff>15492</xdr:rowOff>
    </xdr:to>
    <xdr:sp macro="" textlink="'pivot geo'!$J$7">
      <xdr:nvSpPr>
        <xdr:cNvPr id="839" name="TextBox 838">
          <a:extLst>
            <a:ext uri="{FF2B5EF4-FFF2-40B4-BE49-F238E27FC236}">
              <a16:creationId xmlns:a16="http://schemas.microsoft.com/office/drawing/2014/main" id="{6C05EBD1-C7ED-4118-806B-B9593E4D7532}"/>
            </a:ext>
          </a:extLst>
        </xdr:cNvPr>
        <xdr:cNvSpPr txBox="1"/>
      </xdr:nvSpPr>
      <xdr:spPr>
        <a:xfrm>
          <a:off x="4522102" y="1627041"/>
          <a:ext cx="447473"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5</xdr:col>
      <xdr:colOff>500254</xdr:colOff>
      <xdr:row>6</xdr:row>
      <xdr:rowOff>165190</xdr:rowOff>
    </xdr:from>
    <xdr:to>
      <xdr:col>6</xdr:col>
      <xdr:colOff>338126</xdr:colOff>
      <xdr:row>9</xdr:row>
      <xdr:rowOff>43774</xdr:rowOff>
    </xdr:to>
    <xdr:sp macro="" textlink="'pivot geo'!$I$7">
      <xdr:nvSpPr>
        <xdr:cNvPr id="840" name="TextBox 839">
          <a:extLst>
            <a:ext uri="{FF2B5EF4-FFF2-40B4-BE49-F238E27FC236}">
              <a16:creationId xmlns:a16="http://schemas.microsoft.com/office/drawing/2014/main" id="{608228FC-33DE-4D63-AF1C-EF51F3E725E2}"/>
            </a:ext>
          </a:extLst>
        </xdr:cNvPr>
        <xdr:cNvSpPr txBox="1"/>
      </xdr:nvSpPr>
      <xdr:spPr>
        <a:xfrm>
          <a:off x="3548254" y="1282790"/>
          <a:ext cx="447472"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390368</xdr:colOff>
      <xdr:row>7</xdr:row>
      <xdr:rowOff>136727</xdr:rowOff>
    </xdr:from>
    <xdr:to>
      <xdr:col>7</xdr:col>
      <xdr:colOff>228241</xdr:colOff>
      <xdr:row>10</xdr:row>
      <xdr:rowOff>15311</xdr:rowOff>
    </xdr:to>
    <xdr:sp macro="" textlink="'pivot geo'!$J$7">
      <xdr:nvSpPr>
        <xdr:cNvPr id="841" name="TextBox 840">
          <a:extLst>
            <a:ext uri="{FF2B5EF4-FFF2-40B4-BE49-F238E27FC236}">
              <a16:creationId xmlns:a16="http://schemas.microsoft.com/office/drawing/2014/main" id="{DE4FEA95-5AB9-44AF-A140-9BE70FE11DF5}"/>
            </a:ext>
          </a:extLst>
        </xdr:cNvPr>
        <xdr:cNvSpPr txBox="1"/>
      </xdr:nvSpPr>
      <xdr:spPr>
        <a:xfrm>
          <a:off x="4047968" y="1440594"/>
          <a:ext cx="447473"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154742</xdr:colOff>
      <xdr:row>8</xdr:row>
      <xdr:rowOff>12610</xdr:rowOff>
    </xdr:from>
    <xdr:to>
      <xdr:col>6</xdr:col>
      <xdr:colOff>600593</xdr:colOff>
      <xdr:row>10</xdr:row>
      <xdr:rowOff>77461</xdr:rowOff>
    </xdr:to>
    <xdr:sp macro="" textlink="'pivot geo'!$I$7">
      <xdr:nvSpPr>
        <xdr:cNvPr id="842" name="TextBox 841">
          <a:extLst>
            <a:ext uri="{FF2B5EF4-FFF2-40B4-BE49-F238E27FC236}">
              <a16:creationId xmlns:a16="http://schemas.microsoft.com/office/drawing/2014/main" id="{408BE61A-E52C-4A30-A960-0B239703873F}"/>
            </a:ext>
          </a:extLst>
        </xdr:cNvPr>
        <xdr:cNvSpPr txBox="1"/>
      </xdr:nvSpPr>
      <xdr:spPr>
        <a:xfrm>
          <a:off x="3812342" y="1502743"/>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307323</xdr:colOff>
      <xdr:row>4</xdr:row>
      <xdr:rowOff>178879</xdr:rowOff>
    </xdr:from>
    <xdr:to>
      <xdr:col>8</xdr:col>
      <xdr:colOff>143574</xdr:colOff>
      <xdr:row>7</xdr:row>
      <xdr:rowOff>57464</xdr:rowOff>
    </xdr:to>
    <xdr:sp macro="" textlink="'pivot geo'!$J$7">
      <xdr:nvSpPr>
        <xdr:cNvPr id="843" name="TextBox 842">
          <a:extLst>
            <a:ext uri="{FF2B5EF4-FFF2-40B4-BE49-F238E27FC236}">
              <a16:creationId xmlns:a16="http://schemas.microsoft.com/office/drawing/2014/main" id="{66F51690-1959-4AD6-84AA-9BB174240072}"/>
            </a:ext>
          </a:extLst>
        </xdr:cNvPr>
        <xdr:cNvSpPr txBox="1"/>
      </xdr:nvSpPr>
      <xdr:spPr>
        <a:xfrm>
          <a:off x="4574523" y="923946"/>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239409</xdr:colOff>
      <xdr:row>6</xdr:row>
      <xdr:rowOff>63409</xdr:rowOff>
    </xdr:from>
    <xdr:to>
      <xdr:col>7</xdr:col>
      <xdr:colOff>77281</xdr:colOff>
      <xdr:row>8</xdr:row>
      <xdr:rowOff>128081</xdr:rowOff>
    </xdr:to>
    <xdr:sp macro="" textlink="'pivot geo'!$I$7">
      <xdr:nvSpPr>
        <xdr:cNvPr id="844" name="TextBox 843">
          <a:extLst>
            <a:ext uri="{FF2B5EF4-FFF2-40B4-BE49-F238E27FC236}">
              <a16:creationId xmlns:a16="http://schemas.microsoft.com/office/drawing/2014/main" id="{6B042EF2-3447-4B5D-BA91-9EB0B46A75F2}"/>
            </a:ext>
          </a:extLst>
        </xdr:cNvPr>
        <xdr:cNvSpPr txBox="1"/>
      </xdr:nvSpPr>
      <xdr:spPr>
        <a:xfrm>
          <a:off x="3897009" y="1181009"/>
          <a:ext cx="447472"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485124</xdr:colOff>
      <xdr:row>6</xdr:row>
      <xdr:rowOff>26300</xdr:rowOff>
    </xdr:from>
    <xdr:to>
      <xdr:col>8</xdr:col>
      <xdr:colOff>322996</xdr:colOff>
      <xdr:row>8</xdr:row>
      <xdr:rowOff>91152</xdr:rowOff>
    </xdr:to>
    <xdr:sp macro="" textlink="'pivot geo'!$J$7">
      <xdr:nvSpPr>
        <xdr:cNvPr id="845" name="TextBox 844">
          <a:extLst>
            <a:ext uri="{FF2B5EF4-FFF2-40B4-BE49-F238E27FC236}">
              <a16:creationId xmlns:a16="http://schemas.microsoft.com/office/drawing/2014/main" id="{92B6D70B-44C0-4DC7-99AD-EE17F34C0490}"/>
            </a:ext>
          </a:extLst>
        </xdr:cNvPr>
        <xdr:cNvSpPr txBox="1"/>
      </xdr:nvSpPr>
      <xdr:spPr>
        <a:xfrm>
          <a:off x="4752324" y="1143900"/>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6</xdr:col>
      <xdr:colOff>476476</xdr:colOff>
      <xdr:row>6</xdr:row>
      <xdr:rowOff>139429</xdr:rowOff>
    </xdr:from>
    <xdr:to>
      <xdr:col>7</xdr:col>
      <xdr:colOff>314348</xdr:colOff>
      <xdr:row>9</xdr:row>
      <xdr:rowOff>17834</xdr:rowOff>
    </xdr:to>
    <xdr:sp macro="" textlink="'pivot geo'!$I$7">
      <xdr:nvSpPr>
        <xdr:cNvPr id="846" name="TextBox 845">
          <a:extLst>
            <a:ext uri="{FF2B5EF4-FFF2-40B4-BE49-F238E27FC236}">
              <a16:creationId xmlns:a16="http://schemas.microsoft.com/office/drawing/2014/main" id="{4E164DCE-6727-4414-9B71-3B32968C573F}"/>
            </a:ext>
          </a:extLst>
        </xdr:cNvPr>
        <xdr:cNvSpPr txBox="1"/>
      </xdr:nvSpPr>
      <xdr:spPr>
        <a:xfrm>
          <a:off x="4134076" y="1257029"/>
          <a:ext cx="447472"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104122</xdr:colOff>
      <xdr:row>8</xdr:row>
      <xdr:rowOff>102498</xdr:rowOff>
    </xdr:from>
    <xdr:to>
      <xdr:col>7</xdr:col>
      <xdr:colOff>551594</xdr:colOff>
      <xdr:row>10</xdr:row>
      <xdr:rowOff>167169</xdr:rowOff>
    </xdr:to>
    <xdr:sp macro="" textlink="'pivot geo'!$J$7">
      <xdr:nvSpPr>
        <xdr:cNvPr id="847" name="TextBox 846">
          <a:extLst>
            <a:ext uri="{FF2B5EF4-FFF2-40B4-BE49-F238E27FC236}">
              <a16:creationId xmlns:a16="http://schemas.microsoft.com/office/drawing/2014/main" id="{B35D4BC0-8E4C-476E-9336-F75A0ABA1309}"/>
            </a:ext>
          </a:extLst>
        </xdr:cNvPr>
        <xdr:cNvSpPr txBox="1"/>
      </xdr:nvSpPr>
      <xdr:spPr>
        <a:xfrm>
          <a:off x="4371322" y="1592631"/>
          <a:ext cx="447472"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8</xdr:col>
      <xdr:colOff>476472</xdr:colOff>
      <xdr:row>10</xdr:row>
      <xdr:rowOff>113846</xdr:rowOff>
    </xdr:from>
    <xdr:to>
      <xdr:col>9</xdr:col>
      <xdr:colOff>314344</xdr:colOff>
      <xdr:row>12</xdr:row>
      <xdr:rowOff>178698</xdr:rowOff>
    </xdr:to>
    <xdr:sp macro="" textlink="'pivot geo'!$I$7">
      <xdr:nvSpPr>
        <xdr:cNvPr id="848" name="TextBox 847">
          <a:extLst>
            <a:ext uri="{FF2B5EF4-FFF2-40B4-BE49-F238E27FC236}">
              <a16:creationId xmlns:a16="http://schemas.microsoft.com/office/drawing/2014/main" id="{FA9FC540-0E3E-48EB-8F96-6912D85B0742}"/>
            </a:ext>
          </a:extLst>
        </xdr:cNvPr>
        <xdr:cNvSpPr txBox="1"/>
      </xdr:nvSpPr>
      <xdr:spPr>
        <a:xfrm>
          <a:off x="5353272" y="1976513"/>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9</xdr:col>
      <xdr:colOff>87191</xdr:colOff>
      <xdr:row>11</xdr:row>
      <xdr:rowOff>76920</xdr:rowOff>
    </xdr:from>
    <xdr:to>
      <xdr:col>9</xdr:col>
      <xdr:colOff>534663</xdr:colOff>
      <xdr:row>13</xdr:row>
      <xdr:rowOff>141591</xdr:rowOff>
    </xdr:to>
    <xdr:sp macro="" textlink="'pivot geo'!$J$7">
      <xdr:nvSpPr>
        <xdr:cNvPr id="849" name="TextBox 848">
          <a:extLst>
            <a:ext uri="{FF2B5EF4-FFF2-40B4-BE49-F238E27FC236}">
              <a16:creationId xmlns:a16="http://schemas.microsoft.com/office/drawing/2014/main" id="{112DDAA4-BEAF-467D-AE70-E381D43AD254}"/>
            </a:ext>
          </a:extLst>
        </xdr:cNvPr>
        <xdr:cNvSpPr txBox="1"/>
      </xdr:nvSpPr>
      <xdr:spPr>
        <a:xfrm>
          <a:off x="5573591" y="2125853"/>
          <a:ext cx="447472"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452696</xdr:colOff>
      <xdr:row>8</xdr:row>
      <xdr:rowOff>172936</xdr:rowOff>
    </xdr:from>
    <xdr:to>
      <xdr:col>8</xdr:col>
      <xdr:colOff>288947</xdr:colOff>
      <xdr:row>11</xdr:row>
      <xdr:rowOff>51521</xdr:rowOff>
    </xdr:to>
    <xdr:sp macro="" textlink="'pivot geo'!$I$7">
      <xdr:nvSpPr>
        <xdr:cNvPr id="850" name="TextBox 849">
          <a:extLst>
            <a:ext uri="{FF2B5EF4-FFF2-40B4-BE49-F238E27FC236}">
              <a16:creationId xmlns:a16="http://schemas.microsoft.com/office/drawing/2014/main" id="{858DA449-7B10-4A97-8DC5-6656C6CD1363}"/>
            </a:ext>
          </a:extLst>
        </xdr:cNvPr>
        <xdr:cNvSpPr txBox="1"/>
      </xdr:nvSpPr>
      <xdr:spPr>
        <a:xfrm>
          <a:off x="4719896" y="1663069"/>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21077</xdr:colOff>
      <xdr:row>7</xdr:row>
      <xdr:rowOff>102140</xdr:rowOff>
    </xdr:from>
    <xdr:to>
      <xdr:col>6</xdr:col>
      <xdr:colOff>466928</xdr:colOff>
      <xdr:row>9</xdr:row>
      <xdr:rowOff>166992</xdr:rowOff>
    </xdr:to>
    <xdr:sp macro="" textlink="'pivot geo'!$J$7">
      <xdr:nvSpPr>
        <xdr:cNvPr id="851" name="TextBox 850">
          <a:extLst>
            <a:ext uri="{FF2B5EF4-FFF2-40B4-BE49-F238E27FC236}">
              <a16:creationId xmlns:a16="http://schemas.microsoft.com/office/drawing/2014/main" id="{01D1047C-B7D0-4325-9594-D50190FF942D}"/>
            </a:ext>
          </a:extLst>
        </xdr:cNvPr>
        <xdr:cNvSpPr txBox="1"/>
      </xdr:nvSpPr>
      <xdr:spPr>
        <a:xfrm>
          <a:off x="3678677" y="1406007"/>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5</xdr:col>
      <xdr:colOff>351097</xdr:colOff>
      <xdr:row>5</xdr:row>
      <xdr:rowOff>113489</xdr:rowOff>
    </xdr:from>
    <xdr:to>
      <xdr:col>6</xdr:col>
      <xdr:colOff>188970</xdr:colOff>
      <xdr:row>7</xdr:row>
      <xdr:rowOff>178339</xdr:rowOff>
    </xdr:to>
    <xdr:sp macro="" textlink="'pivot geo'!$I$7">
      <xdr:nvSpPr>
        <xdr:cNvPr id="852" name="TextBox 851">
          <a:extLst>
            <a:ext uri="{FF2B5EF4-FFF2-40B4-BE49-F238E27FC236}">
              <a16:creationId xmlns:a16="http://schemas.microsoft.com/office/drawing/2014/main" id="{BD739DA4-0B0B-4483-B423-DCF0B4343025}"/>
            </a:ext>
          </a:extLst>
        </xdr:cNvPr>
        <xdr:cNvSpPr txBox="1"/>
      </xdr:nvSpPr>
      <xdr:spPr>
        <a:xfrm>
          <a:off x="3399097" y="1044822"/>
          <a:ext cx="447473"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393605</xdr:colOff>
      <xdr:row>6</xdr:row>
      <xdr:rowOff>42691</xdr:rowOff>
    </xdr:from>
    <xdr:to>
      <xdr:col>7</xdr:col>
      <xdr:colOff>231477</xdr:colOff>
      <xdr:row>8</xdr:row>
      <xdr:rowOff>107542</xdr:rowOff>
    </xdr:to>
    <xdr:sp macro="" textlink="'pivot geo'!$J$7">
      <xdr:nvSpPr>
        <xdr:cNvPr id="853" name="TextBox 852">
          <a:extLst>
            <a:ext uri="{FF2B5EF4-FFF2-40B4-BE49-F238E27FC236}">
              <a16:creationId xmlns:a16="http://schemas.microsoft.com/office/drawing/2014/main" id="{4DCB1D45-AFDF-42B5-8F87-E21A7720517E}"/>
            </a:ext>
          </a:extLst>
        </xdr:cNvPr>
        <xdr:cNvSpPr txBox="1"/>
      </xdr:nvSpPr>
      <xdr:spPr>
        <a:xfrm>
          <a:off x="4051205" y="1160291"/>
          <a:ext cx="447472"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7</xdr:col>
      <xdr:colOff>63230</xdr:colOff>
      <xdr:row>6</xdr:row>
      <xdr:rowOff>147176</xdr:rowOff>
    </xdr:from>
    <xdr:to>
      <xdr:col>7</xdr:col>
      <xdr:colOff>510703</xdr:colOff>
      <xdr:row>9</xdr:row>
      <xdr:rowOff>25760</xdr:rowOff>
    </xdr:to>
    <xdr:sp macro="" textlink="'pivot geo'!$I$7">
      <xdr:nvSpPr>
        <xdr:cNvPr id="854" name="TextBox 853">
          <a:extLst>
            <a:ext uri="{FF2B5EF4-FFF2-40B4-BE49-F238E27FC236}">
              <a16:creationId xmlns:a16="http://schemas.microsoft.com/office/drawing/2014/main" id="{B6229204-E2F3-4867-8068-412C5C91C343}"/>
            </a:ext>
          </a:extLst>
        </xdr:cNvPr>
        <xdr:cNvSpPr txBox="1"/>
      </xdr:nvSpPr>
      <xdr:spPr>
        <a:xfrm>
          <a:off x="4330430" y="1264776"/>
          <a:ext cx="447473"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4138</xdr:colOff>
      <xdr:row>7</xdr:row>
      <xdr:rowOff>177980</xdr:rowOff>
    </xdr:from>
    <xdr:to>
      <xdr:col>7</xdr:col>
      <xdr:colOff>451610</xdr:colOff>
      <xdr:row>10</xdr:row>
      <xdr:rowOff>56564</xdr:rowOff>
    </xdr:to>
    <xdr:sp macro="" textlink="'pivot geo'!$J$7">
      <xdr:nvSpPr>
        <xdr:cNvPr id="855" name="TextBox 854">
          <a:extLst>
            <a:ext uri="{FF2B5EF4-FFF2-40B4-BE49-F238E27FC236}">
              <a16:creationId xmlns:a16="http://schemas.microsoft.com/office/drawing/2014/main" id="{747CD547-1F80-417D-819B-1C2077EAD78B}"/>
            </a:ext>
          </a:extLst>
        </xdr:cNvPr>
        <xdr:cNvSpPr txBox="1"/>
      </xdr:nvSpPr>
      <xdr:spPr>
        <a:xfrm>
          <a:off x="4271338" y="1481847"/>
          <a:ext cx="447472"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2118-C70E-4A7A-B1CA-1416E70EF9A4}" type="TxLink">
            <a:rPr lang="en-US" sz="1400" b="0" i="0" u="none" strike="noStrike">
              <a:solidFill>
                <a:srgbClr val="5A097C"/>
              </a:solidFill>
              <a:latin typeface="Calibri"/>
              <a:ea typeface="Calibri"/>
              <a:cs typeface="Calibri"/>
            </a:rPr>
            <a:pPr algn="ctr"/>
            <a:t> </a:t>
          </a:fld>
          <a:endParaRPr lang="en-IN" sz="1400"/>
        </a:p>
      </xdr:txBody>
    </xdr:sp>
    <xdr:clientData/>
  </xdr:twoCellAnchor>
  <xdr:twoCellAnchor>
    <xdr:from>
      <xdr:col>4</xdr:col>
      <xdr:colOff>592667</xdr:colOff>
      <xdr:row>7</xdr:row>
      <xdr:rowOff>42333</xdr:rowOff>
    </xdr:from>
    <xdr:to>
      <xdr:col>5</xdr:col>
      <xdr:colOff>428918</xdr:colOff>
      <xdr:row>9</xdr:row>
      <xdr:rowOff>107184</xdr:rowOff>
    </xdr:to>
    <xdr:sp macro="" textlink="'pivot geo'!$I$7">
      <xdr:nvSpPr>
        <xdr:cNvPr id="856" name="TextBox 855">
          <a:extLst>
            <a:ext uri="{FF2B5EF4-FFF2-40B4-BE49-F238E27FC236}">
              <a16:creationId xmlns:a16="http://schemas.microsoft.com/office/drawing/2014/main" id="{3C914BB0-EF8F-431D-B796-14A16A5122C8}"/>
            </a:ext>
          </a:extLst>
        </xdr:cNvPr>
        <xdr:cNvSpPr txBox="1"/>
      </xdr:nvSpPr>
      <xdr:spPr>
        <a:xfrm>
          <a:off x="3031067" y="1346200"/>
          <a:ext cx="445851"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237067</xdr:colOff>
      <xdr:row>6</xdr:row>
      <xdr:rowOff>152401</xdr:rowOff>
    </xdr:from>
    <xdr:to>
      <xdr:col>6</xdr:col>
      <xdr:colOff>73318</xdr:colOff>
      <xdr:row>9</xdr:row>
      <xdr:rowOff>30806</xdr:rowOff>
    </xdr:to>
    <xdr:sp macro="" textlink="'pivot geo'!$I$7">
      <xdr:nvSpPr>
        <xdr:cNvPr id="857" name="TextBox 856">
          <a:extLst>
            <a:ext uri="{FF2B5EF4-FFF2-40B4-BE49-F238E27FC236}">
              <a16:creationId xmlns:a16="http://schemas.microsoft.com/office/drawing/2014/main" id="{392DEF49-F8D7-43B4-8CBC-59B535B14275}"/>
            </a:ext>
          </a:extLst>
        </xdr:cNvPr>
        <xdr:cNvSpPr txBox="1"/>
      </xdr:nvSpPr>
      <xdr:spPr>
        <a:xfrm>
          <a:off x="3285067" y="1270001"/>
          <a:ext cx="445851"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228600</xdr:colOff>
      <xdr:row>7</xdr:row>
      <xdr:rowOff>92952</xdr:rowOff>
    </xdr:from>
    <xdr:to>
      <xdr:col>7</xdr:col>
      <xdr:colOff>66472</xdr:colOff>
      <xdr:row>9</xdr:row>
      <xdr:rowOff>157805</xdr:rowOff>
    </xdr:to>
    <xdr:sp macro="" textlink="'pivot geo'!$I$7">
      <xdr:nvSpPr>
        <xdr:cNvPr id="858" name="TextBox 857">
          <a:extLst>
            <a:ext uri="{FF2B5EF4-FFF2-40B4-BE49-F238E27FC236}">
              <a16:creationId xmlns:a16="http://schemas.microsoft.com/office/drawing/2014/main" id="{2929DEA4-5BCE-4CF6-A93F-6EEBDD29A31D}"/>
            </a:ext>
          </a:extLst>
        </xdr:cNvPr>
        <xdr:cNvSpPr txBox="1"/>
      </xdr:nvSpPr>
      <xdr:spPr>
        <a:xfrm>
          <a:off x="3886200" y="1396819"/>
          <a:ext cx="447472" cy="437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8</xdr:col>
      <xdr:colOff>313267</xdr:colOff>
      <xdr:row>7</xdr:row>
      <xdr:rowOff>135105</xdr:rowOff>
    </xdr:from>
    <xdr:to>
      <xdr:col>9</xdr:col>
      <xdr:colOff>151139</xdr:colOff>
      <xdr:row>10</xdr:row>
      <xdr:rowOff>13690</xdr:rowOff>
    </xdr:to>
    <xdr:sp macro="" textlink="'pivot geo'!$I$7">
      <xdr:nvSpPr>
        <xdr:cNvPr id="859" name="TextBox 858">
          <a:extLst>
            <a:ext uri="{FF2B5EF4-FFF2-40B4-BE49-F238E27FC236}">
              <a16:creationId xmlns:a16="http://schemas.microsoft.com/office/drawing/2014/main" id="{B825380E-7A6C-46AD-A668-9F06A41D70CB}"/>
            </a:ext>
          </a:extLst>
        </xdr:cNvPr>
        <xdr:cNvSpPr txBox="1"/>
      </xdr:nvSpPr>
      <xdr:spPr>
        <a:xfrm>
          <a:off x="5190067" y="1438972"/>
          <a:ext cx="447472"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450355</xdr:colOff>
      <xdr:row>8</xdr:row>
      <xdr:rowOff>75661</xdr:rowOff>
    </xdr:from>
    <xdr:to>
      <xdr:col>7</xdr:col>
      <xdr:colOff>286606</xdr:colOff>
      <xdr:row>10</xdr:row>
      <xdr:rowOff>140511</xdr:rowOff>
    </xdr:to>
    <xdr:sp macro="" textlink="'pivot geo'!$I$7">
      <xdr:nvSpPr>
        <xdr:cNvPr id="860" name="TextBox 859">
          <a:extLst>
            <a:ext uri="{FF2B5EF4-FFF2-40B4-BE49-F238E27FC236}">
              <a16:creationId xmlns:a16="http://schemas.microsoft.com/office/drawing/2014/main" id="{C1F0BB2C-0315-4EA7-A91B-DDA8AE41C227}"/>
            </a:ext>
          </a:extLst>
        </xdr:cNvPr>
        <xdr:cNvSpPr txBox="1"/>
      </xdr:nvSpPr>
      <xdr:spPr>
        <a:xfrm>
          <a:off x="4107955" y="1565794"/>
          <a:ext cx="445851"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458820</xdr:colOff>
      <xdr:row>8</xdr:row>
      <xdr:rowOff>41612</xdr:rowOff>
    </xdr:from>
    <xdr:to>
      <xdr:col>6</xdr:col>
      <xdr:colOff>295071</xdr:colOff>
      <xdr:row>10</xdr:row>
      <xdr:rowOff>106463</xdr:rowOff>
    </xdr:to>
    <xdr:sp macro="" textlink="'pivot geo'!$I$7">
      <xdr:nvSpPr>
        <xdr:cNvPr id="861" name="TextBox 860">
          <a:extLst>
            <a:ext uri="{FF2B5EF4-FFF2-40B4-BE49-F238E27FC236}">
              <a16:creationId xmlns:a16="http://schemas.microsoft.com/office/drawing/2014/main" id="{3925A71F-D0FE-40AB-AA4D-44377BB5DBB4}"/>
            </a:ext>
          </a:extLst>
        </xdr:cNvPr>
        <xdr:cNvSpPr txBox="1"/>
      </xdr:nvSpPr>
      <xdr:spPr>
        <a:xfrm>
          <a:off x="3506820" y="1531745"/>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8</xdr:col>
      <xdr:colOff>128620</xdr:colOff>
      <xdr:row>7</xdr:row>
      <xdr:rowOff>134745</xdr:rowOff>
    </xdr:from>
    <xdr:to>
      <xdr:col>8</xdr:col>
      <xdr:colOff>576092</xdr:colOff>
      <xdr:row>10</xdr:row>
      <xdr:rowOff>13149</xdr:rowOff>
    </xdr:to>
    <xdr:sp macro="" textlink="'pivot geo'!$I$7">
      <xdr:nvSpPr>
        <xdr:cNvPr id="862" name="TextBox 861">
          <a:extLst>
            <a:ext uri="{FF2B5EF4-FFF2-40B4-BE49-F238E27FC236}">
              <a16:creationId xmlns:a16="http://schemas.microsoft.com/office/drawing/2014/main" id="{17A6370F-8873-4441-8471-75D96697A3BD}"/>
            </a:ext>
          </a:extLst>
        </xdr:cNvPr>
        <xdr:cNvSpPr txBox="1"/>
      </xdr:nvSpPr>
      <xdr:spPr>
        <a:xfrm>
          <a:off x="5005420" y="1438612"/>
          <a:ext cx="447472" cy="437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9</xdr:col>
      <xdr:colOff>170954</xdr:colOff>
      <xdr:row>10</xdr:row>
      <xdr:rowOff>32966</xdr:rowOff>
    </xdr:from>
    <xdr:to>
      <xdr:col>10</xdr:col>
      <xdr:colOff>8826</xdr:colOff>
      <xdr:row>12</xdr:row>
      <xdr:rowOff>97638</xdr:rowOff>
    </xdr:to>
    <xdr:sp macro="" textlink="'pivot geo'!$I$7">
      <xdr:nvSpPr>
        <xdr:cNvPr id="863" name="TextBox 862">
          <a:extLst>
            <a:ext uri="{FF2B5EF4-FFF2-40B4-BE49-F238E27FC236}">
              <a16:creationId xmlns:a16="http://schemas.microsoft.com/office/drawing/2014/main" id="{9567D5CC-6ACF-4776-9640-FA62694E94F5}"/>
            </a:ext>
          </a:extLst>
        </xdr:cNvPr>
        <xdr:cNvSpPr txBox="1"/>
      </xdr:nvSpPr>
      <xdr:spPr>
        <a:xfrm>
          <a:off x="5657354" y="1895633"/>
          <a:ext cx="447472" cy="43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206442</xdr:colOff>
      <xdr:row>7</xdr:row>
      <xdr:rowOff>159786</xdr:rowOff>
    </xdr:from>
    <xdr:to>
      <xdr:col>8</xdr:col>
      <xdr:colOff>42693</xdr:colOff>
      <xdr:row>10</xdr:row>
      <xdr:rowOff>38371</xdr:rowOff>
    </xdr:to>
    <xdr:sp macro="" textlink="'pivot geo'!$I$7">
      <xdr:nvSpPr>
        <xdr:cNvPr id="864" name="TextBox 863">
          <a:extLst>
            <a:ext uri="{FF2B5EF4-FFF2-40B4-BE49-F238E27FC236}">
              <a16:creationId xmlns:a16="http://schemas.microsoft.com/office/drawing/2014/main" id="{E484466E-0CAF-433C-AD80-F1637DDF494B}"/>
            </a:ext>
          </a:extLst>
        </xdr:cNvPr>
        <xdr:cNvSpPr txBox="1"/>
      </xdr:nvSpPr>
      <xdr:spPr>
        <a:xfrm>
          <a:off x="4473642" y="1463653"/>
          <a:ext cx="445851" cy="43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45575</xdr:colOff>
      <xdr:row>5</xdr:row>
      <xdr:rowOff>134206</xdr:rowOff>
    </xdr:from>
    <xdr:to>
      <xdr:col>5</xdr:col>
      <xdr:colOff>491426</xdr:colOff>
      <xdr:row>8</xdr:row>
      <xdr:rowOff>12792</xdr:rowOff>
    </xdr:to>
    <xdr:sp macro="" textlink="'pivot geo'!$I$7">
      <xdr:nvSpPr>
        <xdr:cNvPr id="865" name="TextBox 864">
          <a:extLst>
            <a:ext uri="{FF2B5EF4-FFF2-40B4-BE49-F238E27FC236}">
              <a16:creationId xmlns:a16="http://schemas.microsoft.com/office/drawing/2014/main" id="{05C6F5E8-8406-4739-8440-C9DA991F7E45}"/>
            </a:ext>
          </a:extLst>
        </xdr:cNvPr>
        <xdr:cNvSpPr txBox="1"/>
      </xdr:nvSpPr>
      <xdr:spPr>
        <a:xfrm>
          <a:off x="3093575" y="1065539"/>
          <a:ext cx="445851" cy="437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477376</xdr:colOff>
      <xdr:row>4</xdr:row>
      <xdr:rowOff>167893</xdr:rowOff>
    </xdr:from>
    <xdr:to>
      <xdr:col>6</xdr:col>
      <xdr:colOff>315248</xdr:colOff>
      <xdr:row>7</xdr:row>
      <xdr:rowOff>46477</xdr:rowOff>
    </xdr:to>
    <xdr:sp macro="" textlink="'pivot geo'!$I$7">
      <xdr:nvSpPr>
        <xdr:cNvPr id="866" name="TextBox 865">
          <a:extLst>
            <a:ext uri="{FF2B5EF4-FFF2-40B4-BE49-F238E27FC236}">
              <a16:creationId xmlns:a16="http://schemas.microsoft.com/office/drawing/2014/main" id="{8ADD59AF-A8A2-42E9-A2BA-23851EE2CA5E}"/>
            </a:ext>
          </a:extLst>
        </xdr:cNvPr>
        <xdr:cNvSpPr txBox="1"/>
      </xdr:nvSpPr>
      <xdr:spPr>
        <a:xfrm>
          <a:off x="3525376" y="912960"/>
          <a:ext cx="447472" cy="4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8</xdr:col>
      <xdr:colOff>587441</xdr:colOff>
      <xdr:row>9</xdr:row>
      <xdr:rowOff>134026</xdr:rowOff>
    </xdr:from>
    <xdr:to>
      <xdr:col>9</xdr:col>
      <xdr:colOff>425313</xdr:colOff>
      <xdr:row>12</xdr:row>
      <xdr:rowOff>12430</xdr:rowOff>
    </xdr:to>
    <xdr:sp macro="" textlink="'pivot geo'!$I$7">
      <xdr:nvSpPr>
        <xdr:cNvPr id="867" name="TextBox 866">
          <a:extLst>
            <a:ext uri="{FF2B5EF4-FFF2-40B4-BE49-F238E27FC236}">
              <a16:creationId xmlns:a16="http://schemas.microsoft.com/office/drawing/2014/main" id="{3DD5BEDE-A8F7-45FA-A3D0-DF96065EFAA6}"/>
            </a:ext>
          </a:extLst>
        </xdr:cNvPr>
        <xdr:cNvSpPr txBox="1"/>
      </xdr:nvSpPr>
      <xdr:spPr>
        <a:xfrm>
          <a:off x="5464241" y="1810426"/>
          <a:ext cx="447472" cy="437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605991</xdr:colOff>
      <xdr:row>6</xdr:row>
      <xdr:rowOff>74573</xdr:rowOff>
    </xdr:from>
    <xdr:to>
      <xdr:col>6</xdr:col>
      <xdr:colOff>442242</xdr:colOff>
      <xdr:row>8</xdr:row>
      <xdr:rowOff>139244</xdr:rowOff>
    </xdr:to>
    <xdr:sp macro="" textlink="'pivot geo'!$I$7">
      <xdr:nvSpPr>
        <xdr:cNvPr id="868" name="TextBox 867">
          <a:extLst>
            <a:ext uri="{FF2B5EF4-FFF2-40B4-BE49-F238E27FC236}">
              <a16:creationId xmlns:a16="http://schemas.microsoft.com/office/drawing/2014/main" id="{9B2BDC72-83BE-4FF0-857A-173B078345B1}"/>
            </a:ext>
          </a:extLst>
        </xdr:cNvPr>
        <xdr:cNvSpPr txBox="1"/>
      </xdr:nvSpPr>
      <xdr:spPr>
        <a:xfrm>
          <a:off x="3653991" y="1192173"/>
          <a:ext cx="445851" cy="437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367234</xdr:colOff>
      <xdr:row>6</xdr:row>
      <xdr:rowOff>19364</xdr:rowOff>
    </xdr:from>
    <xdr:to>
      <xdr:col>6</xdr:col>
      <xdr:colOff>203485</xdr:colOff>
      <xdr:row>8</xdr:row>
      <xdr:rowOff>84216</xdr:rowOff>
    </xdr:to>
    <xdr:sp macro="" textlink="'pivot geo'!$I$7">
      <xdr:nvSpPr>
        <xdr:cNvPr id="869" name="TextBox 868">
          <a:extLst>
            <a:ext uri="{FF2B5EF4-FFF2-40B4-BE49-F238E27FC236}">
              <a16:creationId xmlns:a16="http://schemas.microsoft.com/office/drawing/2014/main" id="{4DFE8F77-69B7-4754-8D11-DAED0F842BC8}"/>
            </a:ext>
          </a:extLst>
        </xdr:cNvPr>
        <xdr:cNvSpPr txBox="1"/>
      </xdr:nvSpPr>
      <xdr:spPr>
        <a:xfrm>
          <a:off x="3415234" y="111664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editAs="oneCell">
    <xdr:from>
      <xdr:col>0</xdr:col>
      <xdr:colOff>38100</xdr:colOff>
      <xdr:row>10</xdr:row>
      <xdr:rowOff>22860</xdr:rowOff>
    </xdr:from>
    <xdr:to>
      <xdr:col>4</xdr:col>
      <xdr:colOff>38100</xdr:colOff>
      <xdr:row>23</xdr:row>
      <xdr:rowOff>53340</xdr:rowOff>
    </xdr:to>
    <mc:AlternateContent xmlns:mc="http://schemas.openxmlformats.org/markup-compatibility/2006" xmlns:a14="http://schemas.microsoft.com/office/drawing/2010/main">
      <mc:Choice Requires="a14">
        <xdr:graphicFrame macro="">
          <xdr:nvGraphicFramePr>
            <xdr:cNvPr id="883" name="Date (Month) 1">
              <a:extLst>
                <a:ext uri="{FF2B5EF4-FFF2-40B4-BE49-F238E27FC236}">
                  <a16:creationId xmlns:a16="http://schemas.microsoft.com/office/drawing/2014/main" id="{CB0BFB5A-2858-4212-A184-2402F438CE37}"/>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38100" y="1851660"/>
              <a:ext cx="2438400" cy="240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205740</xdr:colOff>
      <xdr:row>23</xdr:row>
      <xdr:rowOff>0</xdr:rowOff>
    </xdr:from>
    <xdr:to>
      <xdr:col>20</xdr:col>
      <xdr:colOff>487680</xdr:colOff>
      <xdr:row>24</xdr:row>
      <xdr:rowOff>76200</xdr:rowOff>
    </xdr:to>
    <xdr:pic>
      <xdr:nvPicPr>
        <xdr:cNvPr id="891" name="Graphic 890" descr="Marker with solid fill">
          <a:extLst>
            <a:ext uri="{FF2B5EF4-FFF2-40B4-BE49-F238E27FC236}">
              <a16:creationId xmlns:a16="http://schemas.microsoft.com/office/drawing/2014/main" id="{BE09ED33-1E7B-9D64-4DE6-2E5680D7657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397740" y="4206240"/>
          <a:ext cx="281940" cy="259080"/>
        </a:xfrm>
        <a:prstGeom prst="rect">
          <a:avLst/>
        </a:prstGeom>
      </xdr:spPr>
    </xdr:pic>
    <xdr:clientData/>
  </xdr:twoCellAnchor>
  <xdr:twoCellAnchor editAs="oneCell">
    <xdr:from>
      <xdr:col>22</xdr:col>
      <xdr:colOff>167640</xdr:colOff>
      <xdr:row>25</xdr:row>
      <xdr:rowOff>121920</xdr:rowOff>
    </xdr:from>
    <xdr:to>
      <xdr:col>22</xdr:col>
      <xdr:colOff>441960</xdr:colOff>
      <xdr:row>27</xdr:row>
      <xdr:rowOff>30480</xdr:rowOff>
    </xdr:to>
    <xdr:pic>
      <xdr:nvPicPr>
        <xdr:cNvPr id="892" name="Graphic 891" descr="Marker with solid fill">
          <a:extLst>
            <a:ext uri="{FF2B5EF4-FFF2-40B4-BE49-F238E27FC236}">
              <a16:creationId xmlns:a16="http://schemas.microsoft.com/office/drawing/2014/main" id="{D3174C93-528D-43F5-AF74-593A44BAD30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578840" y="4693920"/>
          <a:ext cx="274320" cy="274320"/>
        </a:xfrm>
        <a:prstGeom prst="rect">
          <a:avLst/>
        </a:prstGeom>
      </xdr:spPr>
    </xdr:pic>
    <xdr:clientData/>
  </xdr:twoCellAnchor>
  <xdr:twoCellAnchor editAs="oneCell">
    <xdr:from>
      <xdr:col>6</xdr:col>
      <xdr:colOff>373380</xdr:colOff>
      <xdr:row>6</xdr:row>
      <xdr:rowOff>167640</xdr:rowOff>
    </xdr:from>
    <xdr:to>
      <xdr:col>7</xdr:col>
      <xdr:colOff>63818</xdr:colOff>
      <xdr:row>8</xdr:row>
      <xdr:rowOff>68580</xdr:rowOff>
    </xdr:to>
    <xdr:pic>
      <xdr:nvPicPr>
        <xdr:cNvPr id="893" name="Graphic 892" descr="Marker with solid fill">
          <a:extLst>
            <a:ext uri="{FF2B5EF4-FFF2-40B4-BE49-F238E27FC236}">
              <a16:creationId xmlns:a16="http://schemas.microsoft.com/office/drawing/2014/main" id="{B35F37F6-88CD-4A66-B6DC-E2E658273F3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030980" y="1264920"/>
          <a:ext cx="300038" cy="266700"/>
        </a:xfrm>
        <a:prstGeom prst="rect">
          <a:avLst/>
        </a:prstGeom>
      </xdr:spPr>
    </xdr:pic>
    <xdr:clientData/>
  </xdr:twoCellAnchor>
  <xdr:twoCellAnchor editAs="oneCell">
    <xdr:from>
      <xdr:col>12</xdr:col>
      <xdr:colOff>350520</xdr:colOff>
      <xdr:row>10</xdr:row>
      <xdr:rowOff>160020</xdr:rowOff>
    </xdr:from>
    <xdr:to>
      <xdr:col>13</xdr:col>
      <xdr:colOff>63246</xdr:colOff>
      <xdr:row>12</xdr:row>
      <xdr:rowOff>68580</xdr:rowOff>
    </xdr:to>
    <xdr:pic>
      <xdr:nvPicPr>
        <xdr:cNvPr id="894" name="Graphic 893" descr="Marker with solid fill">
          <a:extLst>
            <a:ext uri="{FF2B5EF4-FFF2-40B4-BE49-F238E27FC236}">
              <a16:creationId xmlns:a16="http://schemas.microsoft.com/office/drawing/2014/main" id="{0A0A0C07-E875-4119-A6E3-F97C6F24C70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665720" y="1988820"/>
          <a:ext cx="322326" cy="274320"/>
        </a:xfrm>
        <a:prstGeom prst="rect">
          <a:avLst/>
        </a:prstGeom>
      </xdr:spPr>
    </xdr:pic>
    <xdr:clientData/>
  </xdr:twoCellAnchor>
  <xdr:twoCellAnchor editAs="oneCell">
    <xdr:from>
      <xdr:col>7</xdr:col>
      <xdr:colOff>45720</xdr:colOff>
      <xdr:row>12</xdr:row>
      <xdr:rowOff>7620</xdr:rowOff>
    </xdr:from>
    <xdr:to>
      <xdr:col>7</xdr:col>
      <xdr:colOff>365760</xdr:colOff>
      <xdr:row>13</xdr:row>
      <xdr:rowOff>129540</xdr:rowOff>
    </xdr:to>
    <xdr:pic>
      <xdr:nvPicPr>
        <xdr:cNvPr id="895" name="Graphic 894" descr="Marker with solid fill">
          <a:extLst>
            <a:ext uri="{FF2B5EF4-FFF2-40B4-BE49-F238E27FC236}">
              <a16:creationId xmlns:a16="http://schemas.microsoft.com/office/drawing/2014/main" id="{46BDD8C2-68F8-488E-BC4B-12042381F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312920" y="2202180"/>
          <a:ext cx="320040" cy="304800"/>
        </a:xfrm>
        <a:prstGeom prst="rect">
          <a:avLst/>
        </a:prstGeom>
      </xdr:spPr>
    </xdr:pic>
    <xdr:clientData/>
  </xdr:twoCellAnchor>
  <xdr:twoCellAnchor editAs="oneCell">
    <xdr:from>
      <xdr:col>17</xdr:col>
      <xdr:colOff>129540</xdr:colOff>
      <xdr:row>15</xdr:row>
      <xdr:rowOff>45720</xdr:rowOff>
    </xdr:from>
    <xdr:to>
      <xdr:col>17</xdr:col>
      <xdr:colOff>457200</xdr:colOff>
      <xdr:row>16</xdr:row>
      <xdr:rowOff>129540</xdr:rowOff>
    </xdr:to>
    <xdr:pic>
      <xdr:nvPicPr>
        <xdr:cNvPr id="896" name="Graphic 895" descr="Marker with solid fill">
          <a:extLst>
            <a:ext uri="{FF2B5EF4-FFF2-40B4-BE49-F238E27FC236}">
              <a16:creationId xmlns:a16="http://schemas.microsoft.com/office/drawing/2014/main" id="{FD30E5B8-02BD-40FD-99C1-67ECAC1C26F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492740" y="2788920"/>
          <a:ext cx="327660" cy="266700"/>
        </a:xfrm>
        <a:prstGeom prst="rect">
          <a:avLst/>
        </a:prstGeom>
      </xdr:spPr>
    </xdr:pic>
    <xdr:clientData/>
  </xdr:twoCellAnchor>
  <xdr:twoCellAnchor>
    <xdr:from>
      <xdr:col>7</xdr:col>
      <xdr:colOff>9094</xdr:colOff>
      <xdr:row>9</xdr:row>
      <xdr:rowOff>11744</xdr:rowOff>
    </xdr:from>
    <xdr:to>
      <xdr:col>7</xdr:col>
      <xdr:colOff>454945</xdr:colOff>
      <xdr:row>11</xdr:row>
      <xdr:rowOff>76596</xdr:rowOff>
    </xdr:to>
    <xdr:sp macro="" textlink="'pivot geo'!$I$7">
      <xdr:nvSpPr>
        <xdr:cNvPr id="898" name="TextBox 897">
          <a:extLst>
            <a:ext uri="{FF2B5EF4-FFF2-40B4-BE49-F238E27FC236}">
              <a16:creationId xmlns:a16="http://schemas.microsoft.com/office/drawing/2014/main" id="{AAB304D9-6EC2-40C2-A98B-C961FBE28F41}"/>
            </a:ext>
          </a:extLst>
        </xdr:cNvPr>
        <xdr:cNvSpPr txBox="1"/>
      </xdr:nvSpPr>
      <xdr:spPr>
        <a:xfrm>
          <a:off x="4276294" y="165766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138634</xdr:colOff>
      <xdr:row>7</xdr:row>
      <xdr:rowOff>179384</xdr:rowOff>
    </xdr:from>
    <xdr:to>
      <xdr:col>7</xdr:col>
      <xdr:colOff>584485</xdr:colOff>
      <xdr:row>10</xdr:row>
      <xdr:rowOff>61356</xdr:rowOff>
    </xdr:to>
    <xdr:sp macro="" textlink="'pivot geo'!$I$7">
      <xdr:nvSpPr>
        <xdr:cNvPr id="899" name="TextBox 898">
          <a:extLst>
            <a:ext uri="{FF2B5EF4-FFF2-40B4-BE49-F238E27FC236}">
              <a16:creationId xmlns:a16="http://schemas.microsoft.com/office/drawing/2014/main" id="{249E30C9-C0F3-4E66-B929-55A1FC5107E5}"/>
            </a:ext>
          </a:extLst>
        </xdr:cNvPr>
        <xdr:cNvSpPr txBox="1"/>
      </xdr:nvSpPr>
      <xdr:spPr>
        <a:xfrm>
          <a:off x="4405834" y="145954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108154</xdr:colOff>
      <xdr:row>7</xdr:row>
      <xdr:rowOff>19364</xdr:rowOff>
    </xdr:from>
    <xdr:to>
      <xdr:col>6</xdr:col>
      <xdr:colOff>554005</xdr:colOff>
      <xdr:row>9</xdr:row>
      <xdr:rowOff>84216</xdr:rowOff>
    </xdr:to>
    <xdr:sp macro="" textlink="'pivot geo'!$I$7">
      <xdr:nvSpPr>
        <xdr:cNvPr id="900" name="TextBox 899">
          <a:extLst>
            <a:ext uri="{FF2B5EF4-FFF2-40B4-BE49-F238E27FC236}">
              <a16:creationId xmlns:a16="http://schemas.microsoft.com/office/drawing/2014/main" id="{A6555279-AFE1-4B12-9354-FA7DBE59BFE9}"/>
            </a:ext>
          </a:extLst>
        </xdr:cNvPr>
        <xdr:cNvSpPr txBox="1"/>
      </xdr:nvSpPr>
      <xdr:spPr>
        <a:xfrm>
          <a:off x="3765754" y="129952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504394</xdr:colOff>
      <xdr:row>7</xdr:row>
      <xdr:rowOff>156524</xdr:rowOff>
    </xdr:from>
    <xdr:to>
      <xdr:col>7</xdr:col>
      <xdr:colOff>340645</xdr:colOff>
      <xdr:row>10</xdr:row>
      <xdr:rowOff>38496</xdr:rowOff>
    </xdr:to>
    <xdr:sp macro="" textlink="'pivot geo'!$I$7">
      <xdr:nvSpPr>
        <xdr:cNvPr id="901" name="TextBox 900">
          <a:extLst>
            <a:ext uri="{FF2B5EF4-FFF2-40B4-BE49-F238E27FC236}">
              <a16:creationId xmlns:a16="http://schemas.microsoft.com/office/drawing/2014/main" id="{2D79AE6B-84BD-4E8B-9432-E7B5B8168C6C}"/>
            </a:ext>
          </a:extLst>
        </xdr:cNvPr>
        <xdr:cNvSpPr txBox="1"/>
      </xdr:nvSpPr>
      <xdr:spPr>
        <a:xfrm>
          <a:off x="4161994" y="143668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595834</xdr:colOff>
      <xdr:row>6</xdr:row>
      <xdr:rowOff>57464</xdr:rowOff>
    </xdr:from>
    <xdr:to>
      <xdr:col>7</xdr:col>
      <xdr:colOff>432085</xdr:colOff>
      <xdr:row>8</xdr:row>
      <xdr:rowOff>122316</xdr:rowOff>
    </xdr:to>
    <xdr:sp macro="" textlink="'pivot geo'!$I$7">
      <xdr:nvSpPr>
        <xdr:cNvPr id="902" name="TextBox 901">
          <a:extLst>
            <a:ext uri="{FF2B5EF4-FFF2-40B4-BE49-F238E27FC236}">
              <a16:creationId xmlns:a16="http://schemas.microsoft.com/office/drawing/2014/main" id="{B45DCAEF-656D-47C7-98BA-E0F893DC47E3}"/>
            </a:ext>
          </a:extLst>
        </xdr:cNvPr>
        <xdr:cNvSpPr txBox="1"/>
      </xdr:nvSpPr>
      <xdr:spPr>
        <a:xfrm>
          <a:off x="4253434" y="115474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161494</xdr:colOff>
      <xdr:row>6</xdr:row>
      <xdr:rowOff>34604</xdr:rowOff>
    </xdr:from>
    <xdr:to>
      <xdr:col>6</xdr:col>
      <xdr:colOff>607345</xdr:colOff>
      <xdr:row>8</xdr:row>
      <xdr:rowOff>99456</xdr:rowOff>
    </xdr:to>
    <xdr:sp macro="" textlink="'pivot geo'!$I$7">
      <xdr:nvSpPr>
        <xdr:cNvPr id="903" name="TextBox 902">
          <a:extLst>
            <a:ext uri="{FF2B5EF4-FFF2-40B4-BE49-F238E27FC236}">
              <a16:creationId xmlns:a16="http://schemas.microsoft.com/office/drawing/2014/main" id="{1E5903EC-7E4F-4E86-8791-6BBAE82C5413}"/>
            </a:ext>
          </a:extLst>
        </xdr:cNvPr>
        <xdr:cNvSpPr txBox="1"/>
      </xdr:nvSpPr>
      <xdr:spPr>
        <a:xfrm>
          <a:off x="3819094" y="113188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8</xdr:col>
      <xdr:colOff>16714</xdr:colOff>
      <xdr:row>8</xdr:row>
      <xdr:rowOff>49844</xdr:rowOff>
    </xdr:from>
    <xdr:to>
      <xdr:col>8</xdr:col>
      <xdr:colOff>462565</xdr:colOff>
      <xdr:row>10</xdr:row>
      <xdr:rowOff>114696</xdr:rowOff>
    </xdr:to>
    <xdr:sp macro="" textlink="'pivot geo'!$I$7">
      <xdr:nvSpPr>
        <xdr:cNvPr id="904" name="TextBox 903">
          <a:extLst>
            <a:ext uri="{FF2B5EF4-FFF2-40B4-BE49-F238E27FC236}">
              <a16:creationId xmlns:a16="http://schemas.microsoft.com/office/drawing/2014/main" id="{A1D9AB59-E0CC-4D6B-BBA5-718A0B63349C}"/>
            </a:ext>
          </a:extLst>
        </xdr:cNvPr>
        <xdr:cNvSpPr txBox="1"/>
      </xdr:nvSpPr>
      <xdr:spPr>
        <a:xfrm>
          <a:off x="4893514" y="151288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176734</xdr:colOff>
      <xdr:row>5</xdr:row>
      <xdr:rowOff>171764</xdr:rowOff>
    </xdr:from>
    <xdr:to>
      <xdr:col>6</xdr:col>
      <xdr:colOff>12985</xdr:colOff>
      <xdr:row>8</xdr:row>
      <xdr:rowOff>53736</xdr:rowOff>
    </xdr:to>
    <xdr:sp macro="" textlink="'pivot geo'!$I$7">
      <xdr:nvSpPr>
        <xdr:cNvPr id="905" name="TextBox 904">
          <a:extLst>
            <a:ext uri="{FF2B5EF4-FFF2-40B4-BE49-F238E27FC236}">
              <a16:creationId xmlns:a16="http://schemas.microsoft.com/office/drawing/2014/main" id="{1D4C68EC-1F54-4646-9BA2-8F15BA8B3A80}"/>
            </a:ext>
          </a:extLst>
        </xdr:cNvPr>
        <xdr:cNvSpPr txBox="1"/>
      </xdr:nvSpPr>
      <xdr:spPr>
        <a:xfrm>
          <a:off x="3224734" y="108616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420574</xdr:colOff>
      <xdr:row>6</xdr:row>
      <xdr:rowOff>34604</xdr:rowOff>
    </xdr:from>
    <xdr:to>
      <xdr:col>6</xdr:col>
      <xdr:colOff>256825</xdr:colOff>
      <xdr:row>8</xdr:row>
      <xdr:rowOff>99456</xdr:rowOff>
    </xdr:to>
    <xdr:sp macro="" textlink="'pivot geo'!$I$7">
      <xdr:nvSpPr>
        <xdr:cNvPr id="906" name="TextBox 905">
          <a:extLst>
            <a:ext uri="{FF2B5EF4-FFF2-40B4-BE49-F238E27FC236}">
              <a16:creationId xmlns:a16="http://schemas.microsoft.com/office/drawing/2014/main" id="{B667176A-A1CD-4A9A-A0A1-881523C50B4A}"/>
            </a:ext>
          </a:extLst>
        </xdr:cNvPr>
        <xdr:cNvSpPr txBox="1"/>
      </xdr:nvSpPr>
      <xdr:spPr>
        <a:xfrm>
          <a:off x="3468574" y="113188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374854</xdr:colOff>
      <xdr:row>7</xdr:row>
      <xdr:rowOff>110804</xdr:rowOff>
    </xdr:from>
    <xdr:to>
      <xdr:col>8</xdr:col>
      <xdr:colOff>211105</xdr:colOff>
      <xdr:row>9</xdr:row>
      <xdr:rowOff>175656</xdr:rowOff>
    </xdr:to>
    <xdr:sp macro="" textlink="'pivot geo'!$I$7">
      <xdr:nvSpPr>
        <xdr:cNvPr id="907" name="TextBox 906">
          <a:extLst>
            <a:ext uri="{FF2B5EF4-FFF2-40B4-BE49-F238E27FC236}">
              <a16:creationId xmlns:a16="http://schemas.microsoft.com/office/drawing/2014/main" id="{13A00EF1-E6A5-417B-A683-ED451787BB24}"/>
            </a:ext>
          </a:extLst>
        </xdr:cNvPr>
        <xdr:cNvSpPr txBox="1"/>
      </xdr:nvSpPr>
      <xdr:spPr>
        <a:xfrm>
          <a:off x="4642054" y="139096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291034</xdr:colOff>
      <xdr:row>8</xdr:row>
      <xdr:rowOff>34604</xdr:rowOff>
    </xdr:from>
    <xdr:to>
      <xdr:col>7</xdr:col>
      <xdr:colOff>127285</xdr:colOff>
      <xdr:row>10</xdr:row>
      <xdr:rowOff>99456</xdr:rowOff>
    </xdr:to>
    <xdr:sp macro="" textlink="'pivot geo'!$I$7">
      <xdr:nvSpPr>
        <xdr:cNvPr id="908" name="TextBox 907">
          <a:extLst>
            <a:ext uri="{FF2B5EF4-FFF2-40B4-BE49-F238E27FC236}">
              <a16:creationId xmlns:a16="http://schemas.microsoft.com/office/drawing/2014/main" id="{C470CD44-BC77-43F4-9C42-90DE968368DF}"/>
            </a:ext>
          </a:extLst>
        </xdr:cNvPr>
        <xdr:cNvSpPr txBox="1"/>
      </xdr:nvSpPr>
      <xdr:spPr>
        <a:xfrm>
          <a:off x="3948634" y="149764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5</xdr:col>
      <xdr:colOff>496774</xdr:colOff>
      <xdr:row>7</xdr:row>
      <xdr:rowOff>110804</xdr:rowOff>
    </xdr:from>
    <xdr:to>
      <xdr:col>6</xdr:col>
      <xdr:colOff>333025</xdr:colOff>
      <xdr:row>9</xdr:row>
      <xdr:rowOff>175656</xdr:rowOff>
    </xdr:to>
    <xdr:sp macro="" textlink="'pivot geo'!$I$7">
      <xdr:nvSpPr>
        <xdr:cNvPr id="909" name="TextBox 908">
          <a:extLst>
            <a:ext uri="{FF2B5EF4-FFF2-40B4-BE49-F238E27FC236}">
              <a16:creationId xmlns:a16="http://schemas.microsoft.com/office/drawing/2014/main" id="{8C54B818-3473-4C34-A0D3-A35F32D185D6}"/>
            </a:ext>
          </a:extLst>
        </xdr:cNvPr>
        <xdr:cNvSpPr txBox="1"/>
      </xdr:nvSpPr>
      <xdr:spPr>
        <a:xfrm>
          <a:off x="3544774" y="139096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6</xdr:col>
      <xdr:colOff>291034</xdr:colOff>
      <xdr:row>9</xdr:row>
      <xdr:rowOff>11744</xdr:rowOff>
    </xdr:from>
    <xdr:to>
      <xdr:col>7</xdr:col>
      <xdr:colOff>127285</xdr:colOff>
      <xdr:row>11</xdr:row>
      <xdr:rowOff>76596</xdr:rowOff>
    </xdr:to>
    <xdr:sp macro="" textlink="'pivot geo'!$I$7">
      <xdr:nvSpPr>
        <xdr:cNvPr id="910" name="TextBox 909">
          <a:extLst>
            <a:ext uri="{FF2B5EF4-FFF2-40B4-BE49-F238E27FC236}">
              <a16:creationId xmlns:a16="http://schemas.microsoft.com/office/drawing/2014/main" id="{5DD0599A-1E06-48EF-81F7-5331F93D5DF5}"/>
            </a:ext>
          </a:extLst>
        </xdr:cNvPr>
        <xdr:cNvSpPr txBox="1"/>
      </xdr:nvSpPr>
      <xdr:spPr>
        <a:xfrm>
          <a:off x="3948634" y="165766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8</xdr:col>
      <xdr:colOff>16714</xdr:colOff>
      <xdr:row>7</xdr:row>
      <xdr:rowOff>87944</xdr:rowOff>
    </xdr:from>
    <xdr:to>
      <xdr:col>8</xdr:col>
      <xdr:colOff>462565</xdr:colOff>
      <xdr:row>9</xdr:row>
      <xdr:rowOff>152796</xdr:rowOff>
    </xdr:to>
    <xdr:sp macro="" textlink="'pivot geo'!$I$7">
      <xdr:nvSpPr>
        <xdr:cNvPr id="911" name="TextBox 910">
          <a:extLst>
            <a:ext uri="{FF2B5EF4-FFF2-40B4-BE49-F238E27FC236}">
              <a16:creationId xmlns:a16="http://schemas.microsoft.com/office/drawing/2014/main" id="{F35FA0BE-BB69-49A0-BC61-D2F6CDFDD4B9}"/>
            </a:ext>
          </a:extLst>
        </xdr:cNvPr>
        <xdr:cNvSpPr txBox="1"/>
      </xdr:nvSpPr>
      <xdr:spPr>
        <a:xfrm>
          <a:off x="4893514" y="136810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321514</xdr:colOff>
      <xdr:row>8</xdr:row>
      <xdr:rowOff>72704</xdr:rowOff>
    </xdr:from>
    <xdr:to>
      <xdr:col>8</xdr:col>
      <xdr:colOff>157765</xdr:colOff>
      <xdr:row>10</xdr:row>
      <xdr:rowOff>137556</xdr:rowOff>
    </xdr:to>
    <xdr:sp macro="" textlink="'pivot geo'!$I$7">
      <xdr:nvSpPr>
        <xdr:cNvPr id="912" name="TextBox 911">
          <a:extLst>
            <a:ext uri="{FF2B5EF4-FFF2-40B4-BE49-F238E27FC236}">
              <a16:creationId xmlns:a16="http://schemas.microsoft.com/office/drawing/2014/main" id="{0A4E6544-FAE5-4453-B8AD-EE65285AEBFA}"/>
            </a:ext>
          </a:extLst>
        </xdr:cNvPr>
        <xdr:cNvSpPr txBox="1"/>
      </xdr:nvSpPr>
      <xdr:spPr>
        <a:xfrm>
          <a:off x="4588714" y="153574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4</xdr:col>
      <xdr:colOff>588214</xdr:colOff>
      <xdr:row>6</xdr:row>
      <xdr:rowOff>103184</xdr:rowOff>
    </xdr:from>
    <xdr:to>
      <xdr:col>5</xdr:col>
      <xdr:colOff>424465</xdr:colOff>
      <xdr:row>8</xdr:row>
      <xdr:rowOff>168036</xdr:rowOff>
    </xdr:to>
    <xdr:sp macro="" textlink="'pivot geo'!$I$7">
      <xdr:nvSpPr>
        <xdr:cNvPr id="913" name="TextBox 912">
          <a:extLst>
            <a:ext uri="{FF2B5EF4-FFF2-40B4-BE49-F238E27FC236}">
              <a16:creationId xmlns:a16="http://schemas.microsoft.com/office/drawing/2014/main" id="{D259FCEE-AF0A-489B-9CED-07D6635D6CCE}"/>
            </a:ext>
          </a:extLst>
        </xdr:cNvPr>
        <xdr:cNvSpPr txBox="1"/>
      </xdr:nvSpPr>
      <xdr:spPr>
        <a:xfrm>
          <a:off x="3026614" y="120046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77674</xdr:colOff>
      <xdr:row>7</xdr:row>
      <xdr:rowOff>57464</xdr:rowOff>
    </xdr:from>
    <xdr:to>
      <xdr:col>7</xdr:col>
      <xdr:colOff>523525</xdr:colOff>
      <xdr:row>9</xdr:row>
      <xdr:rowOff>122316</xdr:rowOff>
    </xdr:to>
    <xdr:sp macro="" textlink="'pivot geo'!$I$7">
      <xdr:nvSpPr>
        <xdr:cNvPr id="914" name="TextBox 913">
          <a:extLst>
            <a:ext uri="{FF2B5EF4-FFF2-40B4-BE49-F238E27FC236}">
              <a16:creationId xmlns:a16="http://schemas.microsoft.com/office/drawing/2014/main" id="{4097453D-7EE3-4AB0-8FAA-CA6A341C9B33}"/>
            </a:ext>
          </a:extLst>
        </xdr:cNvPr>
        <xdr:cNvSpPr txBox="1"/>
      </xdr:nvSpPr>
      <xdr:spPr>
        <a:xfrm>
          <a:off x="4344874" y="133762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7</xdr:col>
      <xdr:colOff>275794</xdr:colOff>
      <xdr:row>6</xdr:row>
      <xdr:rowOff>171764</xdr:rowOff>
    </xdr:from>
    <xdr:to>
      <xdr:col>8</xdr:col>
      <xdr:colOff>112045</xdr:colOff>
      <xdr:row>9</xdr:row>
      <xdr:rowOff>53736</xdr:rowOff>
    </xdr:to>
    <xdr:sp macro="" textlink="'pivot geo'!$I$7">
      <xdr:nvSpPr>
        <xdr:cNvPr id="915" name="TextBox 914">
          <a:extLst>
            <a:ext uri="{FF2B5EF4-FFF2-40B4-BE49-F238E27FC236}">
              <a16:creationId xmlns:a16="http://schemas.microsoft.com/office/drawing/2014/main" id="{D6DD7944-3DE6-4245-99C4-6ECE30AB225E}"/>
            </a:ext>
          </a:extLst>
        </xdr:cNvPr>
        <xdr:cNvSpPr txBox="1"/>
      </xdr:nvSpPr>
      <xdr:spPr>
        <a:xfrm>
          <a:off x="4542994" y="1269044"/>
          <a:ext cx="445851" cy="43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540D2-B0C5-4ECD-BEF1-CDB6FF1209C1}" type="TxLink">
            <a:rPr lang="en-US" sz="1400" b="0" i="0" u="none" strike="noStrike">
              <a:solidFill>
                <a:srgbClr val="C240D8"/>
              </a:solidFill>
              <a:latin typeface="Calibri"/>
              <a:ea typeface="Calibri"/>
              <a:cs typeface="Calibri"/>
            </a:rPr>
            <a:pPr algn="ctr"/>
            <a:t> </a:t>
          </a:fld>
          <a:endParaRPr lang="en-IN" sz="1400"/>
        </a:p>
      </xdr:txBody>
    </xdr:sp>
    <xdr:clientData/>
  </xdr:twoCellAnchor>
  <xdr:twoCellAnchor>
    <xdr:from>
      <xdr:col>0</xdr:col>
      <xdr:colOff>76200</xdr:colOff>
      <xdr:row>6</xdr:row>
      <xdr:rowOff>22860</xdr:rowOff>
    </xdr:from>
    <xdr:to>
      <xdr:col>4</xdr:col>
      <xdr:colOff>0</xdr:colOff>
      <xdr:row>10</xdr:row>
      <xdr:rowOff>45720</xdr:rowOff>
    </xdr:to>
    <xdr:sp macro="" textlink="'pivot geo'!E11">
      <xdr:nvSpPr>
        <xdr:cNvPr id="916" name="TextBox 915">
          <a:extLst>
            <a:ext uri="{FF2B5EF4-FFF2-40B4-BE49-F238E27FC236}">
              <a16:creationId xmlns:a16="http://schemas.microsoft.com/office/drawing/2014/main" id="{CFBC585E-5E41-D4BE-4F9C-B293E923D6C5}"/>
            </a:ext>
          </a:extLst>
        </xdr:cNvPr>
        <xdr:cNvSpPr txBox="1"/>
      </xdr:nvSpPr>
      <xdr:spPr>
        <a:xfrm>
          <a:off x="76200" y="1120140"/>
          <a:ext cx="2362200" cy="754380"/>
        </a:xfrm>
        <a:prstGeom prst="rect">
          <a:avLst/>
        </a:prstGeom>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fld id="{AD8929D2-A603-4B42-9A68-6A0FE73F1A46}" type="TxLink">
            <a:rPr lang="en-US" sz="24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Calibri"/>
              <a:ea typeface="Calibri"/>
              <a:cs typeface="Calibri"/>
            </a:rPr>
            <a:pPr algn="ctr"/>
            <a:t> $2,17,01,722.00 </a:t>
          </a:fld>
          <a:endParaRPr lang="en-IN"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twoCellAnchor>
  <xdr:twoCellAnchor>
    <xdr:from>
      <xdr:col>0</xdr:col>
      <xdr:colOff>60960</xdr:colOff>
      <xdr:row>5</xdr:row>
      <xdr:rowOff>175260</xdr:rowOff>
    </xdr:from>
    <xdr:to>
      <xdr:col>2</xdr:col>
      <xdr:colOff>312420</xdr:colOff>
      <xdr:row>7</xdr:row>
      <xdr:rowOff>60960</xdr:rowOff>
    </xdr:to>
    <xdr:sp macro="" textlink="">
      <xdr:nvSpPr>
        <xdr:cNvPr id="917" name="TextBox 916">
          <a:extLst>
            <a:ext uri="{FF2B5EF4-FFF2-40B4-BE49-F238E27FC236}">
              <a16:creationId xmlns:a16="http://schemas.microsoft.com/office/drawing/2014/main" id="{3E0F320E-EF67-F699-BB57-091CBB59F511}"/>
            </a:ext>
          </a:extLst>
        </xdr:cNvPr>
        <xdr:cNvSpPr txBox="1"/>
      </xdr:nvSpPr>
      <xdr:spPr>
        <a:xfrm>
          <a:off x="60960" y="1089660"/>
          <a:ext cx="14706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Sales Over The World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509394</xdr:colOff>
      <xdr:row>1</xdr:row>
      <xdr:rowOff>160829</xdr:rowOff>
    </xdr:to>
    <xdr:sp macro="" textlink="">
      <xdr:nvSpPr>
        <xdr:cNvPr id="14" name="Rectangle 13">
          <a:extLst>
            <a:ext uri="{FF2B5EF4-FFF2-40B4-BE49-F238E27FC236}">
              <a16:creationId xmlns:a16="http://schemas.microsoft.com/office/drawing/2014/main" id="{114FD355-F279-411F-B964-1BF446803920}"/>
            </a:ext>
          </a:extLst>
        </xdr:cNvPr>
        <xdr:cNvSpPr/>
      </xdr:nvSpPr>
      <xdr:spPr>
        <a:xfrm>
          <a:off x="0" y="0"/>
          <a:ext cx="15681960" cy="34290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10370</xdr:colOff>
      <xdr:row>0</xdr:row>
      <xdr:rowOff>20410</xdr:rowOff>
    </xdr:from>
    <xdr:to>
      <xdr:col>1</xdr:col>
      <xdr:colOff>10316</xdr:colOff>
      <xdr:row>1</xdr:row>
      <xdr:rowOff>153209</xdr:rowOff>
    </xdr:to>
    <xdr:pic>
      <xdr:nvPicPr>
        <xdr:cNvPr id="15" name="Picture 14">
          <a:extLst>
            <a:ext uri="{FF2B5EF4-FFF2-40B4-BE49-F238E27FC236}">
              <a16:creationId xmlns:a16="http://schemas.microsoft.com/office/drawing/2014/main" id="{B7AC781F-AEEB-4787-B4D1-5D7F306CD2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70" y="20410"/>
          <a:ext cx="606849" cy="314870"/>
        </a:xfrm>
        <a:prstGeom prst="rect">
          <a:avLst/>
        </a:prstGeom>
      </xdr:spPr>
    </xdr:pic>
    <xdr:clientData/>
  </xdr:twoCellAnchor>
  <xdr:twoCellAnchor>
    <xdr:from>
      <xdr:col>0</xdr:col>
      <xdr:colOff>601980</xdr:colOff>
      <xdr:row>0</xdr:row>
      <xdr:rowOff>22860</xdr:rowOff>
    </xdr:from>
    <xdr:to>
      <xdr:col>4</xdr:col>
      <xdr:colOff>361309</xdr:colOff>
      <xdr:row>2</xdr:row>
      <xdr:rowOff>16858</xdr:rowOff>
    </xdr:to>
    <xdr:sp macro="" textlink="">
      <xdr:nvSpPr>
        <xdr:cNvPr id="16" name="TextBox 15">
          <a:extLst>
            <a:ext uri="{FF2B5EF4-FFF2-40B4-BE49-F238E27FC236}">
              <a16:creationId xmlns:a16="http://schemas.microsoft.com/office/drawing/2014/main" id="{03752B04-2F7C-4BD3-9C51-7E9BB03C6434}"/>
            </a:ext>
          </a:extLst>
        </xdr:cNvPr>
        <xdr:cNvSpPr txBox="1"/>
      </xdr:nvSpPr>
      <xdr:spPr>
        <a:xfrm>
          <a:off x="601980" y="22860"/>
          <a:ext cx="21869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rPr>
            <a:t>CHOCOLATE COMPANY</a:t>
          </a:r>
        </a:p>
      </xdr:txBody>
    </xdr:sp>
    <xdr:clientData/>
  </xdr:twoCellAnchor>
  <xdr:twoCellAnchor>
    <xdr:from>
      <xdr:col>20</xdr:col>
      <xdr:colOff>255476</xdr:colOff>
      <xdr:row>0</xdr:row>
      <xdr:rowOff>53339</xdr:rowOff>
    </xdr:from>
    <xdr:to>
      <xdr:col>22</xdr:col>
      <xdr:colOff>105062</xdr:colOff>
      <xdr:row>1</xdr:row>
      <xdr:rowOff>176069</xdr:rowOff>
    </xdr:to>
    <xdr:sp macro="" textlink="">
      <xdr:nvSpPr>
        <xdr:cNvPr id="17" name="TextBox 16">
          <a:hlinkClick xmlns:r="http://schemas.openxmlformats.org/officeDocument/2006/relationships" r:id="rId2" tooltip="Geographically"/>
          <a:extLst>
            <a:ext uri="{FF2B5EF4-FFF2-40B4-BE49-F238E27FC236}">
              <a16:creationId xmlns:a16="http://schemas.microsoft.com/office/drawing/2014/main" id="{49A397E4-6669-4F66-B100-2844B077D222}"/>
            </a:ext>
          </a:extLst>
        </xdr:cNvPr>
        <xdr:cNvSpPr txBox="1"/>
      </xdr:nvSpPr>
      <xdr:spPr>
        <a:xfrm>
          <a:off x="12447476" y="53339"/>
          <a:ext cx="1068786" cy="305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Geographically</a:t>
          </a:r>
        </a:p>
      </xdr:txBody>
    </xdr:sp>
    <xdr:clientData/>
  </xdr:twoCellAnchor>
  <xdr:twoCellAnchor>
    <xdr:from>
      <xdr:col>19</xdr:col>
      <xdr:colOff>423134</xdr:colOff>
      <xdr:row>0</xdr:row>
      <xdr:rowOff>53340</xdr:rowOff>
    </xdr:from>
    <xdr:to>
      <xdr:col>20</xdr:col>
      <xdr:colOff>328267</xdr:colOff>
      <xdr:row>2</xdr:row>
      <xdr:rowOff>54958</xdr:rowOff>
    </xdr:to>
    <xdr:sp macro="" textlink="">
      <xdr:nvSpPr>
        <xdr:cNvPr id="18" name="TextBox 17">
          <a:hlinkClick xmlns:r="http://schemas.openxmlformats.org/officeDocument/2006/relationships" r:id="rId3"/>
          <a:extLst>
            <a:ext uri="{FF2B5EF4-FFF2-40B4-BE49-F238E27FC236}">
              <a16:creationId xmlns:a16="http://schemas.microsoft.com/office/drawing/2014/main" id="{F55261F1-58D3-4B6C-8AC2-C2775A59BCEF}"/>
            </a:ext>
          </a:extLst>
        </xdr:cNvPr>
        <xdr:cNvSpPr txBox="1"/>
      </xdr:nvSpPr>
      <xdr:spPr>
        <a:xfrm>
          <a:off x="12005534" y="53340"/>
          <a:ext cx="514733" cy="367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Sales</a:t>
          </a:r>
        </a:p>
      </xdr:txBody>
    </xdr:sp>
    <xdr:clientData/>
  </xdr:twoCellAnchor>
  <xdr:twoCellAnchor>
    <xdr:from>
      <xdr:col>22</xdr:col>
      <xdr:colOff>22363</xdr:colOff>
      <xdr:row>0</xdr:row>
      <xdr:rowOff>60960</xdr:rowOff>
    </xdr:from>
    <xdr:to>
      <xdr:col>23</xdr:col>
      <xdr:colOff>397319</xdr:colOff>
      <xdr:row>2</xdr:row>
      <xdr:rowOff>39718</xdr:rowOff>
    </xdr:to>
    <xdr:sp macro="" textlink="">
      <xdr:nvSpPr>
        <xdr:cNvPr id="19" name="TextBox 18">
          <a:hlinkClick xmlns:r="http://schemas.openxmlformats.org/officeDocument/2006/relationships" r:id="rId4" tooltip="Project Status"/>
          <a:extLst>
            <a:ext uri="{FF2B5EF4-FFF2-40B4-BE49-F238E27FC236}">
              <a16:creationId xmlns:a16="http://schemas.microsoft.com/office/drawing/2014/main" id="{C04033F1-EBD3-4F09-9E08-DAD3863E1D99}"/>
            </a:ext>
          </a:extLst>
        </xdr:cNvPr>
        <xdr:cNvSpPr txBox="1"/>
      </xdr:nvSpPr>
      <xdr:spPr>
        <a:xfrm>
          <a:off x="13433563" y="60960"/>
          <a:ext cx="984556" cy="344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bg1"/>
              </a:solidFill>
            </a:rPr>
            <a:t>Project</a:t>
          </a:r>
          <a:r>
            <a:rPr lang="en-IN" sz="1100" baseline="0">
              <a:solidFill>
                <a:schemeClr val="bg1"/>
              </a:solidFill>
            </a:rPr>
            <a:t> Status</a:t>
          </a:r>
        </a:p>
        <a:p>
          <a:pPr algn="l"/>
          <a:endParaRPr lang="en-IN" sz="1100">
            <a:solidFill>
              <a:schemeClr val="bg1"/>
            </a:solidFill>
          </a:endParaRPr>
        </a:p>
      </xdr:txBody>
    </xdr:sp>
    <xdr:clientData/>
  </xdr:twoCellAnchor>
  <xdr:twoCellAnchor>
    <xdr:from>
      <xdr:col>22</xdr:col>
      <xdr:colOff>114300</xdr:colOff>
      <xdr:row>1</xdr:row>
      <xdr:rowOff>83820</xdr:rowOff>
    </xdr:from>
    <xdr:to>
      <xdr:col>22</xdr:col>
      <xdr:colOff>260997</xdr:colOff>
      <xdr:row>1</xdr:row>
      <xdr:rowOff>101820</xdr:rowOff>
    </xdr:to>
    <xdr:sp macro="" textlink="">
      <xdr:nvSpPr>
        <xdr:cNvPr id="22" name="Rectangle: Rounded Corners 21">
          <a:extLst>
            <a:ext uri="{FF2B5EF4-FFF2-40B4-BE49-F238E27FC236}">
              <a16:creationId xmlns:a16="http://schemas.microsoft.com/office/drawing/2014/main" id="{2A3AE879-2F17-4A8F-AE8F-38D8683D09E9}"/>
            </a:ext>
          </a:extLst>
        </xdr:cNvPr>
        <xdr:cNvSpPr/>
      </xdr:nvSpPr>
      <xdr:spPr>
        <a:xfrm rot="10800000" flipV="1">
          <a:off x="13525500" y="266700"/>
          <a:ext cx="146697" cy="18000"/>
        </a:xfrm>
        <a:prstGeom prst="roundRect">
          <a:avLst/>
        </a:prstGeom>
        <a:solidFill>
          <a:srgbClr val="00B0F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596270</xdr:colOff>
      <xdr:row>5</xdr:row>
      <xdr:rowOff>63340</xdr:rowOff>
    </xdr:from>
    <xdr:to>
      <xdr:col>21</xdr:col>
      <xdr:colOff>319334</xdr:colOff>
      <xdr:row>17</xdr:row>
      <xdr:rowOff>35670</xdr:rowOff>
    </xdr:to>
    <xdr:cxnSp macro="">
      <xdr:nvCxnSpPr>
        <xdr:cNvPr id="78" name="Connector: Curved 77">
          <a:extLst>
            <a:ext uri="{FF2B5EF4-FFF2-40B4-BE49-F238E27FC236}">
              <a16:creationId xmlns:a16="http://schemas.microsoft.com/office/drawing/2014/main" id="{757EE260-2259-4A51-BA94-D541B50568E0}"/>
            </a:ext>
          </a:extLst>
        </xdr:cNvPr>
        <xdr:cNvCxnSpPr/>
      </xdr:nvCxnSpPr>
      <xdr:spPr>
        <a:xfrm flipV="1">
          <a:off x="7301870" y="977740"/>
          <a:ext cx="5819064" cy="2166890"/>
        </a:xfrm>
        <a:prstGeom prst="curvedConnector3">
          <a:avLst>
            <a:gd name="adj1" fmla="val 50000"/>
          </a:avLst>
        </a:prstGeom>
        <a:ln w="339725">
          <a:gradFill flip="none" rotWithShape="1">
            <a:gsLst>
              <a:gs pos="42000">
                <a:srgbClr val="DC25FA">
                  <a:alpha val="51000"/>
                </a:srgbClr>
              </a:gs>
              <a:gs pos="67000">
                <a:srgbClr val="0920FF">
                  <a:alpha val="53000"/>
                </a:srgbClr>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11</xdr:col>
      <xdr:colOff>334454</xdr:colOff>
      <xdr:row>5</xdr:row>
      <xdr:rowOff>120578</xdr:rowOff>
    </xdr:from>
    <xdr:to>
      <xdr:col>21</xdr:col>
      <xdr:colOff>386899</xdr:colOff>
      <xdr:row>6</xdr:row>
      <xdr:rowOff>76706</xdr:rowOff>
    </xdr:to>
    <xdr:cxnSp macro="">
      <xdr:nvCxnSpPr>
        <xdr:cNvPr id="74" name="Connector: Curved 73">
          <a:extLst>
            <a:ext uri="{FF2B5EF4-FFF2-40B4-BE49-F238E27FC236}">
              <a16:creationId xmlns:a16="http://schemas.microsoft.com/office/drawing/2014/main" id="{79A15EDC-DF27-4437-8680-B8D5983B7BDF}"/>
            </a:ext>
          </a:extLst>
        </xdr:cNvPr>
        <xdr:cNvCxnSpPr/>
      </xdr:nvCxnSpPr>
      <xdr:spPr>
        <a:xfrm flipV="1">
          <a:off x="7040054" y="1034978"/>
          <a:ext cx="6148445" cy="139008"/>
        </a:xfrm>
        <a:prstGeom prst="curvedConnector3">
          <a:avLst/>
        </a:prstGeom>
        <a:ln w="339725">
          <a:gradFill flip="none" rotWithShape="1">
            <a:gsLst>
              <a:gs pos="42000">
                <a:srgbClr val="DC25FA">
                  <a:alpha val="51000"/>
                </a:srgbClr>
              </a:gs>
              <a:gs pos="67000">
                <a:srgbClr val="0920FF">
                  <a:alpha val="53000"/>
                </a:srgbClr>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11</xdr:col>
      <xdr:colOff>427357</xdr:colOff>
      <xdr:row>14</xdr:row>
      <xdr:rowOff>20101</xdr:rowOff>
    </xdr:from>
    <xdr:to>
      <xdr:col>21</xdr:col>
      <xdr:colOff>184203</xdr:colOff>
      <xdr:row>26</xdr:row>
      <xdr:rowOff>147793</xdr:rowOff>
    </xdr:to>
    <xdr:cxnSp macro="">
      <xdr:nvCxnSpPr>
        <xdr:cNvPr id="68" name="Connector: Curved 67">
          <a:extLst>
            <a:ext uri="{FF2B5EF4-FFF2-40B4-BE49-F238E27FC236}">
              <a16:creationId xmlns:a16="http://schemas.microsoft.com/office/drawing/2014/main" id="{EF404BFF-0586-4DD9-9CFA-55F705013FB9}"/>
            </a:ext>
          </a:extLst>
        </xdr:cNvPr>
        <xdr:cNvCxnSpPr/>
      </xdr:nvCxnSpPr>
      <xdr:spPr>
        <a:xfrm flipV="1">
          <a:off x="7132957" y="2580421"/>
          <a:ext cx="5852846" cy="2322252"/>
        </a:xfrm>
        <a:prstGeom prst="curvedConnector3">
          <a:avLst>
            <a:gd name="adj1" fmla="val 57071"/>
          </a:avLst>
        </a:prstGeom>
        <a:ln w="339725">
          <a:gradFill flip="none" rotWithShape="1">
            <a:gsLst>
              <a:gs pos="42000">
                <a:srgbClr val="DC25FA">
                  <a:alpha val="51000"/>
                </a:srgbClr>
              </a:gs>
              <a:gs pos="67000">
                <a:srgbClr val="0920FF">
                  <a:alpha val="53000"/>
                </a:srgbClr>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11</xdr:col>
      <xdr:colOff>376683</xdr:colOff>
      <xdr:row>26</xdr:row>
      <xdr:rowOff>608</xdr:rowOff>
    </xdr:from>
    <xdr:to>
      <xdr:col>22</xdr:col>
      <xdr:colOff>5332</xdr:colOff>
      <xdr:row>26</xdr:row>
      <xdr:rowOff>147793</xdr:rowOff>
    </xdr:to>
    <xdr:cxnSp macro="">
      <xdr:nvCxnSpPr>
        <xdr:cNvPr id="54" name="Connector: Curved 53">
          <a:extLst>
            <a:ext uri="{FF2B5EF4-FFF2-40B4-BE49-F238E27FC236}">
              <a16:creationId xmlns:a16="http://schemas.microsoft.com/office/drawing/2014/main" id="{BFBE2FFB-B816-4694-B47F-EC724CFA95B6}"/>
            </a:ext>
          </a:extLst>
        </xdr:cNvPr>
        <xdr:cNvCxnSpPr/>
      </xdr:nvCxnSpPr>
      <xdr:spPr>
        <a:xfrm flipV="1">
          <a:off x="7082283" y="4755488"/>
          <a:ext cx="6334249" cy="147185"/>
        </a:xfrm>
        <a:prstGeom prst="curvedConnector3">
          <a:avLst/>
        </a:prstGeom>
        <a:ln w="339725">
          <a:gradFill flip="none" rotWithShape="1">
            <a:gsLst>
              <a:gs pos="42000">
                <a:srgbClr val="DC25FA">
                  <a:alpha val="51000"/>
                </a:srgbClr>
              </a:gs>
              <a:gs pos="67000">
                <a:srgbClr val="0920FF">
                  <a:alpha val="53000"/>
                </a:srgbClr>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11</xdr:col>
      <xdr:colOff>545596</xdr:colOff>
      <xdr:row>15</xdr:row>
      <xdr:rowOff>17113</xdr:rowOff>
    </xdr:from>
    <xdr:to>
      <xdr:col>21</xdr:col>
      <xdr:colOff>513584</xdr:colOff>
      <xdr:row>15</xdr:row>
      <xdr:rowOff>123413</xdr:rowOff>
    </xdr:to>
    <xdr:cxnSp macro="">
      <xdr:nvCxnSpPr>
        <xdr:cNvPr id="59" name="Connector: Curved 58">
          <a:extLst>
            <a:ext uri="{FF2B5EF4-FFF2-40B4-BE49-F238E27FC236}">
              <a16:creationId xmlns:a16="http://schemas.microsoft.com/office/drawing/2014/main" id="{190175FD-3DFA-4223-AA29-1B63B45B7949}"/>
            </a:ext>
          </a:extLst>
        </xdr:cNvPr>
        <xdr:cNvCxnSpPr/>
      </xdr:nvCxnSpPr>
      <xdr:spPr>
        <a:xfrm flipV="1">
          <a:off x="7251196" y="2760313"/>
          <a:ext cx="6063988" cy="106300"/>
        </a:xfrm>
        <a:prstGeom prst="curvedConnector3">
          <a:avLst/>
        </a:prstGeom>
        <a:ln w="339725">
          <a:gradFill flip="none" rotWithShape="1">
            <a:gsLst>
              <a:gs pos="42000">
                <a:srgbClr val="DC25FA">
                  <a:alpha val="51000"/>
                </a:srgbClr>
              </a:gs>
              <a:gs pos="67000">
                <a:srgbClr val="0920FF">
                  <a:alpha val="53000"/>
                </a:srgbClr>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3</xdr:col>
      <xdr:colOff>25616</xdr:colOff>
      <xdr:row>15</xdr:row>
      <xdr:rowOff>164298</xdr:rowOff>
    </xdr:from>
    <xdr:to>
      <xdr:col>14</xdr:col>
      <xdr:colOff>203234</xdr:colOff>
      <xdr:row>25</xdr:row>
      <xdr:rowOff>77187</xdr:rowOff>
    </xdr:to>
    <xdr:cxnSp macro="">
      <xdr:nvCxnSpPr>
        <xdr:cNvPr id="30" name="Connector: Curved 29">
          <a:extLst>
            <a:ext uri="{FF2B5EF4-FFF2-40B4-BE49-F238E27FC236}">
              <a16:creationId xmlns:a16="http://schemas.microsoft.com/office/drawing/2014/main" id="{9B70C2CE-ED84-2F06-CAE6-C53BC8D45941}"/>
            </a:ext>
          </a:extLst>
        </xdr:cNvPr>
        <xdr:cNvCxnSpPr/>
      </xdr:nvCxnSpPr>
      <xdr:spPr>
        <a:xfrm>
          <a:off x="1854416" y="2907498"/>
          <a:ext cx="6883218" cy="1741689"/>
        </a:xfrm>
        <a:prstGeom prst="curvedConnector3">
          <a:avLst/>
        </a:prstGeom>
        <a:ln w="339725">
          <a:gradFill flip="none" rotWithShape="1">
            <a:gsLst>
              <a:gs pos="61000">
                <a:srgbClr val="EF9DFD">
                  <a:alpha val="25000"/>
                </a:srgbClr>
              </a:gs>
              <a:gs pos="34000">
                <a:srgbClr val="00B0F0"/>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2</xdr:col>
      <xdr:colOff>415628</xdr:colOff>
      <xdr:row>15</xdr:row>
      <xdr:rowOff>180652</xdr:rowOff>
    </xdr:from>
    <xdr:to>
      <xdr:col>14</xdr:col>
      <xdr:colOff>600179</xdr:colOff>
      <xdr:row>16</xdr:row>
      <xdr:rowOff>79541</xdr:rowOff>
    </xdr:to>
    <xdr:cxnSp macro="">
      <xdr:nvCxnSpPr>
        <xdr:cNvPr id="24" name="Connector: Curved 23">
          <a:extLst>
            <a:ext uri="{FF2B5EF4-FFF2-40B4-BE49-F238E27FC236}">
              <a16:creationId xmlns:a16="http://schemas.microsoft.com/office/drawing/2014/main" id="{798794A5-40B4-1D70-1E1E-4CFBB8BAC5CD}"/>
            </a:ext>
          </a:extLst>
        </xdr:cNvPr>
        <xdr:cNvCxnSpPr/>
      </xdr:nvCxnSpPr>
      <xdr:spPr>
        <a:xfrm flipV="1">
          <a:off x="1634828" y="2923852"/>
          <a:ext cx="7499751" cy="81769"/>
        </a:xfrm>
        <a:prstGeom prst="curvedConnector3">
          <a:avLst>
            <a:gd name="adj1" fmla="val 50000"/>
          </a:avLst>
        </a:prstGeom>
        <a:ln w="339725">
          <a:gradFill flip="none" rotWithShape="1">
            <a:gsLst>
              <a:gs pos="61000">
                <a:srgbClr val="EF9DFD">
                  <a:alpha val="25000"/>
                </a:srgbClr>
              </a:gs>
              <a:gs pos="34000">
                <a:srgbClr val="00B0F0"/>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2</xdr:col>
      <xdr:colOff>508531</xdr:colOff>
      <xdr:row>5</xdr:row>
      <xdr:rowOff>128755</xdr:rowOff>
    </xdr:from>
    <xdr:to>
      <xdr:col>14</xdr:col>
      <xdr:colOff>532615</xdr:colOff>
      <xdr:row>16</xdr:row>
      <xdr:rowOff>128603</xdr:rowOff>
    </xdr:to>
    <xdr:cxnSp macro="">
      <xdr:nvCxnSpPr>
        <xdr:cNvPr id="20" name="Connector: Curved 19">
          <a:extLst>
            <a:ext uri="{FF2B5EF4-FFF2-40B4-BE49-F238E27FC236}">
              <a16:creationId xmlns:a16="http://schemas.microsoft.com/office/drawing/2014/main" id="{27038235-A266-93F5-D119-354494FE5847}"/>
            </a:ext>
          </a:extLst>
        </xdr:cNvPr>
        <xdr:cNvCxnSpPr/>
      </xdr:nvCxnSpPr>
      <xdr:spPr>
        <a:xfrm flipV="1">
          <a:off x="1727731" y="1043155"/>
          <a:ext cx="7339284" cy="2011528"/>
        </a:xfrm>
        <a:prstGeom prst="curvedConnector3">
          <a:avLst/>
        </a:prstGeom>
        <a:ln w="339725">
          <a:gradFill flip="none" rotWithShape="1">
            <a:gsLst>
              <a:gs pos="61000">
                <a:srgbClr val="EF9DFD">
                  <a:alpha val="25000"/>
                </a:srgbClr>
              </a:gs>
              <a:gs pos="34000">
                <a:srgbClr val="00B0F0"/>
              </a:gs>
            </a:gsLst>
            <a:lin ang="0" scaled="1"/>
            <a:tileRect/>
          </a:gra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editAs="absolute">
    <xdr:from>
      <xdr:col>18</xdr:col>
      <xdr:colOff>146511</xdr:colOff>
      <xdr:row>22</xdr:row>
      <xdr:rowOff>28910</xdr:rowOff>
    </xdr:from>
    <xdr:to>
      <xdr:col>22</xdr:col>
      <xdr:colOff>106680</xdr:colOff>
      <xdr:row>29</xdr:row>
      <xdr:rowOff>40707</xdr:rowOff>
    </xdr:to>
    <xdr:sp macro="" textlink="">
      <xdr:nvSpPr>
        <xdr:cNvPr id="2" name="Rectangle: Rounded Corners 1">
          <a:extLst>
            <a:ext uri="{FF2B5EF4-FFF2-40B4-BE49-F238E27FC236}">
              <a16:creationId xmlns:a16="http://schemas.microsoft.com/office/drawing/2014/main" id="{08A3B09E-8EA6-807E-3E41-6A08E006BF27}"/>
            </a:ext>
          </a:extLst>
        </xdr:cNvPr>
        <xdr:cNvSpPr/>
      </xdr:nvSpPr>
      <xdr:spPr>
        <a:xfrm>
          <a:off x="11119311" y="4052270"/>
          <a:ext cx="2398569" cy="1291957"/>
        </a:xfrm>
        <a:prstGeom prst="roundRect">
          <a:avLst/>
        </a:prstGeom>
        <a:gradFill flip="none" rotWithShape="1">
          <a:gsLst>
            <a:gs pos="7000">
              <a:srgbClr val="0920FF"/>
            </a:gs>
            <a:gs pos="70000">
              <a:srgbClr val="9947F7"/>
            </a:gs>
          </a:gsLst>
          <a:lin ang="18900000" scaled="1"/>
          <a:tileRect/>
        </a:gradFill>
        <a:effectLst>
          <a:outerShdw blurRad="63500" sx="115000" sy="115000" algn="ctr" rotWithShape="0">
            <a:srgbClr val="0920FF">
              <a:alpha val="3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fLocksWithSheet="0"/>
  </xdr:twoCellAnchor>
  <xdr:twoCellAnchor editAs="absolute">
    <xdr:from>
      <xdr:col>18</xdr:col>
      <xdr:colOff>138065</xdr:colOff>
      <xdr:row>12</xdr:row>
      <xdr:rowOff>17898</xdr:rowOff>
    </xdr:from>
    <xdr:to>
      <xdr:col>22</xdr:col>
      <xdr:colOff>98234</xdr:colOff>
      <xdr:row>18</xdr:row>
      <xdr:rowOff>114452</xdr:rowOff>
    </xdr:to>
    <xdr:sp macro="" textlink="">
      <xdr:nvSpPr>
        <xdr:cNvPr id="3" name="Rectangle: Rounded Corners 2">
          <a:extLst>
            <a:ext uri="{FF2B5EF4-FFF2-40B4-BE49-F238E27FC236}">
              <a16:creationId xmlns:a16="http://schemas.microsoft.com/office/drawing/2014/main" id="{ED463CFB-2E31-45F1-9D46-DA4DAD36E71B}"/>
            </a:ext>
          </a:extLst>
        </xdr:cNvPr>
        <xdr:cNvSpPr/>
      </xdr:nvSpPr>
      <xdr:spPr>
        <a:xfrm>
          <a:off x="11110865" y="2212458"/>
          <a:ext cx="2398569" cy="1193834"/>
        </a:xfrm>
        <a:prstGeom prst="roundRect">
          <a:avLst/>
        </a:prstGeom>
        <a:gradFill flip="none" rotWithShape="1">
          <a:gsLst>
            <a:gs pos="7000">
              <a:srgbClr val="0920FF"/>
            </a:gs>
            <a:gs pos="70000">
              <a:srgbClr val="9947F7"/>
            </a:gs>
          </a:gsLst>
          <a:lin ang="18900000" scaled="1"/>
          <a:tileRect/>
        </a:gradFill>
        <a:effectLst>
          <a:outerShdw blurRad="63500" sx="115000" sy="115000" algn="ctr" rotWithShape="0">
            <a:srgbClr val="0920FF">
              <a:alpha val="3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fLocksWithSheet="0"/>
  </xdr:twoCellAnchor>
  <xdr:twoCellAnchor editAs="absolute">
    <xdr:from>
      <xdr:col>18</xdr:col>
      <xdr:colOff>129620</xdr:colOff>
      <xdr:row>2</xdr:row>
      <xdr:rowOff>129540</xdr:rowOff>
    </xdr:from>
    <xdr:to>
      <xdr:col>22</xdr:col>
      <xdr:colOff>89789</xdr:colOff>
      <xdr:row>9</xdr:row>
      <xdr:rowOff>43214</xdr:rowOff>
    </xdr:to>
    <xdr:sp macro="" textlink="">
      <xdr:nvSpPr>
        <xdr:cNvPr id="4" name="Rectangle: Rounded Corners 3">
          <a:extLst>
            <a:ext uri="{FF2B5EF4-FFF2-40B4-BE49-F238E27FC236}">
              <a16:creationId xmlns:a16="http://schemas.microsoft.com/office/drawing/2014/main" id="{73FE71E7-FE99-46AE-945C-7A8A5346F78A}"/>
            </a:ext>
          </a:extLst>
        </xdr:cNvPr>
        <xdr:cNvSpPr/>
      </xdr:nvSpPr>
      <xdr:spPr>
        <a:xfrm>
          <a:off x="11102420" y="495300"/>
          <a:ext cx="2398569" cy="1193834"/>
        </a:xfrm>
        <a:prstGeom prst="roundRect">
          <a:avLst/>
        </a:prstGeom>
        <a:gradFill flip="none" rotWithShape="1">
          <a:gsLst>
            <a:gs pos="7000">
              <a:srgbClr val="0920FF"/>
            </a:gs>
            <a:gs pos="70000">
              <a:srgbClr val="9947F7"/>
            </a:gs>
          </a:gsLst>
          <a:lin ang="18900000" scaled="1"/>
          <a:tileRect/>
        </a:gradFill>
        <a:effectLst>
          <a:outerShdw blurRad="63500" sx="115000" sy="115000" algn="ctr" rotWithShape="0">
            <a:srgbClr val="0920FF">
              <a:alpha val="3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fLocksWithSheet="0"/>
  </xdr:twoCellAnchor>
  <xdr:twoCellAnchor editAs="absolute">
    <xdr:from>
      <xdr:col>11</xdr:col>
      <xdr:colOff>283780</xdr:colOff>
      <xdr:row>21</xdr:row>
      <xdr:rowOff>162729</xdr:rowOff>
    </xdr:from>
    <xdr:to>
      <xdr:col>15</xdr:col>
      <xdr:colOff>243949</xdr:colOff>
      <xdr:row>29</xdr:row>
      <xdr:rowOff>114300</xdr:rowOff>
    </xdr:to>
    <xdr:sp macro="" textlink="">
      <xdr:nvSpPr>
        <xdr:cNvPr id="5" name="Rectangle: Rounded Corners 4">
          <a:extLst>
            <a:ext uri="{FF2B5EF4-FFF2-40B4-BE49-F238E27FC236}">
              <a16:creationId xmlns:a16="http://schemas.microsoft.com/office/drawing/2014/main" id="{F6DDEBCB-6995-4AD1-BD0B-BAA084207F8A}"/>
            </a:ext>
          </a:extLst>
        </xdr:cNvPr>
        <xdr:cNvSpPr/>
      </xdr:nvSpPr>
      <xdr:spPr>
        <a:xfrm>
          <a:off x="6989380" y="4003209"/>
          <a:ext cx="2398569" cy="1414611"/>
        </a:xfrm>
        <a:prstGeom prst="roundRect">
          <a:avLst/>
        </a:prstGeom>
        <a:gradFill flip="none" rotWithShape="1">
          <a:gsLst>
            <a:gs pos="50000">
              <a:srgbClr val="F828B8"/>
            </a:gs>
            <a:gs pos="100000">
              <a:srgbClr val="EF9DFD"/>
            </a:gs>
          </a:gsLst>
          <a:path path="circle">
            <a:fillToRect l="100000" t="100000"/>
          </a:path>
          <a:tileRect r="-100000" b="-100000"/>
        </a:gradFill>
        <a:effectLst>
          <a:outerShdw blurRad="63500" sx="110000" sy="110000" algn="ctr" rotWithShape="0">
            <a:srgbClr val="F828B8">
              <a:alpha val="4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fLocksWithSheet="0"/>
  </xdr:twoCellAnchor>
  <xdr:twoCellAnchor editAs="absolute">
    <xdr:from>
      <xdr:col>11</xdr:col>
      <xdr:colOff>266889</xdr:colOff>
      <xdr:row>12</xdr:row>
      <xdr:rowOff>116021</xdr:rowOff>
    </xdr:from>
    <xdr:to>
      <xdr:col>15</xdr:col>
      <xdr:colOff>227058</xdr:colOff>
      <xdr:row>20</xdr:row>
      <xdr:rowOff>100300</xdr:rowOff>
    </xdr:to>
    <xdr:sp macro="" textlink="">
      <xdr:nvSpPr>
        <xdr:cNvPr id="6" name="Rectangle: Rounded Corners 5">
          <a:extLst>
            <a:ext uri="{FF2B5EF4-FFF2-40B4-BE49-F238E27FC236}">
              <a16:creationId xmlns:a16="http://schemas.microsoft.com/office/drawing/2014/main" id="{CE3AB863-4EAE-41C0-8460-9A7CF05B9409}"/>
            </a:ext>
          </a:extLst>
        </xdr:cNvPr>
        <xdr:cNvSpPr/>
      </xdr:nvSpPr>
      <xdr:spPr>
        <a:xfrm>
          <a:off x="6972489" y="2310581"/>
          <a:ext cx="2398569" cy="1447319"/>
        </a:xfrm>
        <a:prstGeom prst="roundRect">
          <a:avLst/>
        </a:prstGeom>
        <a:gradFill flip="none" rotWithShape="1">
          <a:gsLst>
            <a:gs pos="50000">
              <a:srgbClr val="F828B8"/>
            </a:gs>
            <a:gs pos="100000">
              <a:srgbClr val="EF9DFD"/>
            </a:gs>
          </a:gsLst>
          <a:path path="circle">
            <a:fillToRect l="100000" t="100000"/>
          </a:path>
          <a:tileRect r="-100000" b="-100000"/>
        </a:gradFill>
        <a:effectLst>
          <a:outerShdw blurRad="63500" sx="110000" sy="110000" algn="ctr" rotWithShape="0">
            <a:srgbClr val="F828B8">
              <a:alpha val="4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fLocksWithSheet="0"/>
  </xdr:twoCellAnchor>
  <xdr:twoCellAnchor editAs="absolute">
    <xdr:from>
      <xdr:col>11</xdr:col>
      <xdr:colOff>216215</xdr:colOff>
      <xdr:row>3</xdr:row>
      <xdr:rowOff>12076</xdr:rowOff>
    </xdr:from>
    <xdr:to>
      <xdr:col>15</xdr:col>
      <xdr:colOff>176384</xdr:colOff>
      <xdr:row>11</xdr:row>
      <xdr:rowOff>12709</xdr:rowOff>
    </xdr:to>
    <xdr:sp macro="" textlink="">
      <xdr:nvSpPr>
        <xdr:cNvPr id="7" name="Rectangle: Rounded Corners 6">
          <a:extLst>
            <a:ext uri="{FF2B5EF4-FFF2-40B4-BE49-F238E27FC236}">
              <a16:creationId xmlns:a16="http://schemas.microsoft.com/office/drawing/2014/main" id="{636B3A24-40F7-48F2-8C10-6AECA1A2078C}"/>
            </a:ext>
          </a:extLst>
        </xdr:cNvPr>
        <xdr:cNvSpPr/>
      </xdr:nvSpPr>
      <xdr:spPr>
        <a:xfrm>
          <a:off x="6921815" y="560716"/>
          <a:ext cx="2398569" cy="1463673"/>
        </a:xfrm>
        <a:prstGeom prst="roundRect">
          <a:avLst/>
        </a:prstGeom>
        <a:gradFill flip="none" rotWithShape="1">
          <a:gsLst>
            <a:gs pos="50000">
              <a:srgbClr val="F828B8"/>
            </a:gs>
            <a:gs pos="100000">
              <a:srgbClr val="EF9DFD"/>
            </a:gs>
          </a:gsLst>
          <a:path path="circle">
            <a:fillToRect l="100000" t="100000"/>
          </a:path>
          <a:tileRect r="-100000" b="-100000"/>
        </a:gradFill>
        <a:effectLst>
          <a:outerShdw blurRad="63500" sx="110000" sy="110000" algn="ctr" rotWithShape="0">
            <a:srgbClr val="F828B8">
              <a:alpha val="41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fLocksWithSheet="0"/>
  </xdr:twoCellAnchor>
  <xdr:twoCellAnchor editAs="absolute">
    <xdr:from>
      <xdr:col>0</xdr:col>
      <xdr:colOff>579120</xdr:colOff>
      <xdr:row>9</xdr:row>
      <xdr:rowOff>157691</xdr:rowOff>
    </xdr:from>
    <xdr:to>
      <xdr:col>6</xdr:col>
      <xdr:colOff>80199</xdr:colOff>
      <xdr:row>22</xdr:row>
      <xdr:rowOff>110680</xdr:rowOff>
    </xdr:to>
    <xdr:sp macro="" textlink="">
      <xdr:nvSpPr>
        <xdr:cNvPr id="8" name="Rectangle: Rounded Corners 7">
          <a:extLst>
            <a:ext uri="{FF2B5EF4-FFF2-40B4-BE49-F238E27FC236}">
              <a16:creationId xmlns:a16="http://schemas.microsoft.com/office/drawing/2014/main" id="{7AE0BC2C-330A-42B2-9D26-90A55A774783}"/>
            </a:ext>
          </a:extLst>
        </xdr:cNvPr>
        <xdr:cNvSpPr/>
      </xdr:nvSpPr>
      <xdr:spPr>
        <a:xfrm>
          <a:off x="579120" y="1803611"/>
          <a:ext cx="3158679" cy="2330429"/>
        </a:xfrm>
        <a:prstGeom prst="roundRect">
          <a:avLst/>
        </a:prstGeom>
        <a:gradFill flip="none" rotWithShape="1">
          <a:gsLst>
            <a:gs pos="93007">
              <a:schemeClr val="accent5">
                <a:lumMod val="60000"/>
                <a:lumOff val="40000"/>
              </a:schemeClr>
            </a:gs>
            <a:gs pos="37000">
              <a:srgbClr val="00B0F0"/>
            </a:gs>
            <a:gs pos="92000">
              <a:schemeClr val="accent5">
                <a:lumMod val="60000"/>
                <a:lumOff val="40000"/>
              </a:schemeClr>
            </a:gs>
          </a:gsLst>
          <a:path path="circle">
            <a:fillToRect l="100000" b="100000"/>
          </a:path>
          <a:tileRect t="-100000" r="-100000"/>
        </a:gradFill>
        <a:effectLst>
          <a:outerShdw blurRad="63500" sx="107000" sy="107000" algn="ctr" rotWithShape="0">
            <a:srgbClr val="00B0F0">
              <a:alpha val="36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fLocksWithSheet="0"/>
  </xdr:twoCellAnchor>
  <xdr:twoCellAnchor editAs="absolute">
    <xdr:from>
      <xdr:col>1</xdr:col>
      <xdr:colOff>114748</xdr:colOff>
      <xdr:row>11</xdr:row>
      <xdr:rowOff>78124</xdr:rowOff>
    </xdr:from>
    <xdr:to>
      <xdr:col>5</xdr:col>
      <xdr:colOff>497200</xdr:colOff>
      <xdr:row>21</xdr:row>
      <xdr:rowOff>113667</xdr:rowOff>
    </xdr:to>
    <xdr:sp macro="" textlink="">
      <xdr:nvSpPr>
        <xdr:cNvPr id="83" name="TextBox 82">
          <a:extLst>
            <a:ext uri="{FF2B5EF4-FFF2-40B4-BE49-F238E27FC236}">
              <a16:creationId xmlns:a16="http://schemas.microsoft.com/office/drawing/2014/main" id="{86C7CA3F-E85D-6278-45C5-31C2D7E06934}"/>
            </a:ext>
          </a:extLst>
        </xdr:cNvPr>
        <xdr:cNvSpPr txBox="1">
          <a:spLocks noChangeAspect="1"/>
        </xdr:cNvSpPr>
      </xdr:nvSpPr>
      <xdr:spPr>
        <a:xfrm>
          <a:off x="724348" y="2089804"/>
          <a:ext cx="2820852" cy="186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l"/>
          <a:r>
            <a:rPr lang="en-IN" sz="1200">
              <a:solidFill>
                <a:schemeClr val="bg1">
                  <a:lumMod val="95000"/>
                </a:schemeClr>
              </a:solidFill>
            </a:rPr>
            <a:t>Total Sale</a:t>
          </a:r>
          <a:r>
            <a:rPr lang="en-IN" sz="1200" baseline="0">
              <a:solidFill>
                <a:schemeClr val="bg1">
                  <a:lumMod val="95000"/>
                </a:schemeClr>
              </a:solidFill>
            </a:rPr>
            <a:t> done by the chocolate comapny all over the world is $21.7 Million. Total cost is $4.2 MIllion so the profit generated by the company is $17.5 Million. Company earn  80.2% Profit.</a:t>
          </a:r>
          <a:endParaRPr lang="en-IN" sz="1200">
            <a:solidFill>
              <a:schemeClr val="bg1">
                <a:lumMod val="95000"/>
              </a:schemeClr>
            </a:solidFill>
          </a:endParaRPr>
        </a:p>
      </xdr:txBody>
    </xdr:sp>
    <xdr:clientData fLocksWithSheet="0"/>
  </xdr:twoCellAnchor>
  <xdr:twoCellAnchor editAs="absolute">
    <xdr:from>
      <xdr:col>11</xdr:col>
      <xdr:colOff>293877</xdr:colOff>
      <xdr:row>3</xdr:row>
      <xdr:rowOff>69314</xdr:rowOff>
    </xdr:from>
    <xdr:to>
      <xdr:col>15</xdr:col>
      <xdr:colOff>76687</xdr:colOff>
      <xdr:row>10</xdr:row>
      <xdr:rowOff>64757</xdr:rowOff>
    </xdr:to>
    <xdr:sp macro="" textlink="">
      <xdr:nvSpPr>
        <xdr:cNvPr id="84" name="TextBox 83">
          <a:extLst>
            <a:ext uri="{FF2B5EF4-FFF2-40B4-BE49-F238E27FC236}">
              <a16:creationId xmlns:a16="http://schemas.microsoft.com/office/drawing/2014/main" id="{A4185334-607C-D256-7198-1CA15507027F}"/>
            </a:ext>
          </a:extLst>
        </xdr:cNvPr>
        <xdr:cNvSpPr txBox="1">
          <a:spLocks noChangeAspect="1"/>
        </xdr:cNvSpPr>
      </xdr:nvSpPr>
      <xdr:spPr>
        <a:xfrm>
          <a:off x="6999477" y="617954"/>
          <a:ext cx="2221210" cy="127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IN" sz="1100">
              <a:solidFill>
                <a:schemeClr val="bg1"/>
              </a:solidFill>
            </a:rPr>
            <a:t>There</a:t>
          </a:r>
          <a:r>
            <a:rPr lang="en-IN" sz="1100" baseline="0">
              <a:solidFill>
                <a:schemeClr val="bg1"/>
              </a:solidFill>
            </a:rPr>
            <a:t> are three  major categories of chocolates i.e Bar, Bite and Others in which maximum sale is for bars which us  $10.7 Million i.e 50.2% sale is only for bars category.</a:t>
          </a:r>
          <a:endParaRPr lang="en-IN" sz="1100">
            <a:solidFill>
              <a:schemeClr val="bg1"/>
            </a:solidFill>
          </a:endParaRPr>
        </a:p>
      </xdr:txBody>
    </xdr:sp>
    <xdr:clientData fLocksWithSheet="0"/>
  </xdr:twoCellAnchor>
  <xdr:twoCellAnchor editAs="absolute">
    <xdr:from>
      <xdr:col>11</xdr:col>
      <xdr:colOff>336106</xdr:colOff>
      <xdr:row>12</xdr:row>
      <xdr:rowOff>165083</xdr:rowOff>
    </xdr:from>
    <xdr:to>
      <xdr:col>15</xdr:col>
      <xdr:colOff>118916</xdr:colOff>
      <xdr:row>20</xdr:row>
      <xdr:rowOff>83946</xdr:rowOff>
    </xdr:to>
    <xdr:sp macro="" textlink="">
      <xdr:nvSpPr>
        <xdr:cNvPr id="85" name="TextBox 84">
          <a:extLst>
            <a:ext uri="{FF2B5EF4-FFF2-40B4-BE49-F238E27FC236}">
              <a16:creationId xmlns:a16="http://schemas.microsoft.com/office/drawing/2014/main" id="{903F37BB-1255-4074-89E0-3174F0BB2A70}"/>
            </a:ext>
          </a:extLst>
        </xdr:cNvPr>
        <xdr:cNvSpPr txBox="1">
          <a:spLocks noChangeAspect="1"/>
        </xdr:cNvSpPr>
      </xdr:nvSpPr>
      <xdr:spPr>
        <a:xfrm>
          <a:off x="7041706" y="2359643"/>
          <a:ext cx="2221210" cy="1381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IN" sz="1100">
              <a:solidFill>
                <a:schemeClr val="bg1"/>
              </a:solidFill>
            </a:rPr>
            <a:t>There</a:t>
          </a:r>
          <a:r>
            <a:rPr lang="en-IN" sz="1100" baseline="0">
              <a:solidFill>
                <a:schemeClr val="bg1"/>
              </a:solidFill>
            </a:rPr>
            <a:t> are four teams Yammies, Delish, Juicies and Creamy. In which Delish and Yammies completed the maximum sale</a:t>
          </a:r>
        </a:p>
        <a:p>
          <a:pPr algn="ctr"/>
          <a:r>
            <a:rPr lang="en-IN" sz="1100" baseline="0">
              <a:solidFill>
                <a:schemeClr val="bg1"/>
              </a:solidFill>
            </a:rPr>
            <a:t>Delish done $6.13 Million and Yammies done $6.18 Million sale.</a:t>
          </a:r>
          <a:endParaRPr lang="en-IN" sz="1100">
            <a:solidFill>
              <a:schemeClr val="bg1"/>
            </a:solidFill>
          </a:endParaRPr>
        </a:p>
      </xdr:txBody>
    </xdr:sp>
    <xdr:clientData fLocksWithSheet="0"/>
  </xdr:twoCellAnchor>
  <xdr:twoCellAnchor editAs="absolute">
    <xdr:from>
      <xdr:col>11</xdr:col>
      <xdr:colOff>352997</xdr:colOff>
      <xdr:row>22</xdr:row>
      <xdr:rowOff>69795</xdr:rowOff>
    </xdr:from>
    <xdr:to>
      <xdr:col>15</xdr:col>
      <xdr:colOff>135807</xdr:colOff>
      <xdr:row>29</xdr:row>
      <xdr:rowOff>8000</xdr:rowOff>
    </xdr:to>
    <xdr:sp macro="" textlink="">
      <xdr:nvSpPr>
        <xdr:cNvPr id="86" name="TextBox 85">
          <a:extLst>
            <a:ext uri="{FF2B5EF4-FFF2-40B4-BE49-F238E27FC236}">
              <a16:creationId xmlns:a16="http://schemas.microsoft.com/office/drawing/2014/main" id="{118ACCBD-38FD-440E-BA81-8FE034F4BE98}"/>
            </a:ext>
          </a:extLst>
        </xdr:cNvPr>
        <xdr:cNvSpPr txBox="1">
          <a:spLocks noChangeAspect="1"/>
        </xdr:cNvSpPr>
      </xdr:nvSpPr>
      <xdr:spPr>
        <a:xfrm>
          <a:off x="7058597" y="4093155"/>
          <a:ext cx="2221210" cy="1218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IN" sz="1100">
              <a:solidFill>
                <a:schemeClr val="bg1"/>
              </a:solidFill>
            </a:rPr>
            <a:t>Maximum</a:t>
          </a:r>
          <a:r>
            <a:rPr lang="en-IN" sz="1100" baseline="0">
              <a:solidFill>
                <a:schemeClr val="bg1"/>
              </a:solidFill>
            </a:rPr>
            <a:t> Sales of chocolates across the world is in NewZeland $3.77 Million it means 17.4% of sales is in NewZeland and minimum is in</a:t>
          </a:r>
        </a:p>
        <a:p>
          <a:pPr algn="ctr"/>
          <a:r>
            <a:rPr lang="en-IN" sz="1100" baseline="0">
              <a:solidFill>
                <a:schemeClr val="bg1"/>
              </a:solidFill>
            </a:rPr>
            <a:t>USA which is $3.44 Million.</a:t>
          </a:r>
          <a:endParaRPr lang="en-IN" sz="1100">
            <a:solidFill>
              <a:schemeClr val="bg1"/>
            </a:solidFill>
          </a:endParaRPr>
        </a:p>
      </xdr:txBody>
    </xdr:sp>
    <xdr:clientData fLocksWithSheet="0"/>
  </xdr:twoCellAnchor>
  <xdr:twoCellAnchor editAs="absolute">
    <xdr:from>
      <xdr:col>18</xdr:col>
      <xdr:colOff>232619</xdr:colOff>
      <xdr:row>22</xdr:row>
      <xdr:rowOff>102503</xdr:rowOff>
    </xdr:from>
    <xdr:to>
      <xdr:col>22</xdr:col>
      <xdr:colOff>15429</xdr:colOff>
      <xdr:row>28</xdr:row>
      <xdr:rowOff>149995</xdr:rowOff>
    </xdr:to>
    <xdr:sp macro="" textlink="">
      <xdr:nvSpPr>
        <xdr:cNvPr id="87" name="TextBox 86">
          <a:extLst>
            <a:ext uri="{FF2B5EF4-FFF2-40B4-BE49-F238E27FC236}">
              <a16:creationId xmlns:a16="http://schemas.microsoft.com/office/drawing/2014/main" id="{B99AA95A-6E93-4440-9124-1C084B61EA8E}"/>
            </a:ext>
          </a:extLst>
        </xdr:cNvPr>
        <xdr:cNvSpPr txBox="1">
          <a:spLocks noChangeAspect="1"/>
        </xdr:cNvSpPr>
      </xdr:nvSpPr>
      <xdr:spPr>
        <a:xfrm>
          <a:off x="11205419" y="4125863"/>
          <a:ext cx="2221210" cy="1144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IN" sz="1100">
              <a:solidFill>
                <a:schemeClr val="bg1"/>
              </a:solidFill>
            </a:rPr>
            <a:t>The</a:t>
          </a:r>
          <a:r>
            <a:rPr lang="en-IN" sz="1100" baseline="0">
              <a:solidFill>
                <a:schemeClr val="bg1"/>
              </a:solidFill>
            </a:rPr>
            <a:t> maximum profit gain from  India $3.05 Million which is 17.45% of the total profit. And minimum profit gain from USA which is 15.95% of total profit.</a:t>
          </a:r>
          <a:endParaRPr lang="en-IN" sz="1100">
            <a:solidFill>
              <a:schemeClr val="bg1"/>
            </a:solidFill>
          </a:endParaRPr>
        </a:p>
      </xdr:txBody>
    </xdr:sp>
    <xdr:clientData fLocksWithSheet="0"/>
  </xdr:twoCellAnchor>
  <xdr:twoCellAnchor editAs="absolute">
    <xdr:from>
      <xdr:col>18</xdr:col>
      <xdr:colOff>215728</xdr:colOff>
      <xdr:row>12</xdr:row>
      <xdr:rowOff>34252</xdr:rowOff>
    </xdr:from>
    <xdr:to>
      <xdr:col>21</xdr:col>
      <xdr:colOff>608138</xdr:colOff>
      <xdr:row>18</xdr:row>
      <xdr:rowOff>81744</xdr:rowOff>
    </xdr:to>
    <xdr:sp macro="" textlink="">
      <xdr:nvSpPr>
        <xdr:cNvPr id="88" name="TextBox 87">
          <a:extLst>
            <a:ext uri="{FF2B5EF4-FFF2-40B4-BE49-F238E27FC236}">
              <a16:creationId xmlns:a16="http://schemas.microsoft.com/office/drawing/2014/main" id="{AD29F69E-6D58-4BB1-AF84-16E1DCD37A14}"/>
            </a:ext>
          </a:extLst>
        </xdr:cNvPr>
        <xdr:cNvSpPr txBox="1">
          <a:spLocks noChangeAspect="1"/>
        </xdr:cNvSpPr>
      </xdr:nvSpPr>
      <xdr:spPr>
        <a:xfrm>
          <a:off x="11188528" y="2228812"/>
          <a:ext cx="2221210" cy="1144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IN" sz="1100">
              <a:solidFill>
                <a:schemeClr val="bg1"/>
              </a:solidFill>
            </a:rPr>
            <a:t>Maximum sales</a:t>
          </a:r>
          <a:r>
            <a:rPr lang="en-IN" sz="1100" baseline="0">
              <a:solidFill>
                <a:schemeClr val="bg1"/>
              </a:solidFill>
            </a:rPr>
            <a:t> done by a salesman Karlen McCaffrey is of $963.9K which is 4.44% of the  total sales.</a:t>
          </a:r>
          <a:endParaRPr lang="en-IN" sz="1100">
            <a:solidFill>
              <a:schemeClr val="bg1"/>
            </a:solidFill>
          </a:endParaRPr>
        </a:p>
      </xdr:txBody>
    </xdr:sp>
    <xdr:clientData fLocksWithSheet="0"/>
  </xdr:twoCellAnchor>
  <xdr:twoCellAnchor editAs="absolute">
    <xdr:from>
      <xdr:col>18</xdr:col>
      <xdr:colOff>215728</xdr:colOff>
      <xdr:row>2</xdr:row>
      <xdr:rowOff>145894</xdr:rowOff>
    </xdr:from>
    <xdr:to>
      <xdr:col>21</xdr:col>
      <xdr:colOff>608138</xdr:colOff>
      <xdr:row>9</xdr:row>
      <xdr:rowOff>10506</xdr:rowOff>
    </xdr:to>
    <xdr:sp macro="" textlink="">
      <xdr:nvSpPr>
        <xdr:cNvPr id="89" name="TextBox 88">
          <a:extLst>
            <a:ext uri="{FF2B5EF4-FFF2-40B4-BE49-F238E27FC236}">
              <a16:creationId xmlns:a16="http://schemas.microsoft.com/office/drawing/2014/main" id="{6192233F-8811-40A1-91CA-55A564F6653C}"/>
            </a:ext>
          </a:extLst>
        </xdr:cNvPr>
        <xdr:cNvSpPr txBox="1">
          <a:spLocks noChangeAspect="1"/>
        </xdr:cNvSpPr>
      </xdr:nvSpPr>
      <xdr:spPr>
        <a:xfrm>
          <a:off x="11188528" y="511654"/>
          <a:ext cx="2221210" cy="1144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IN" sz="1100" baseline="0">
              <a:solidFill>
                <a:schemeClr val="bg1"/>
              </a:solidFill>
            </a:rPr>
            <a:t>Sale of Bites category is 32.62% </a:t>
          </a:r>
        </a:p>
        <a:p>
          <a:pPr algn="ctr"/>
          <a:r>
            <a:rPr lang="en-IN" sz="1100" baseline="0">
              <a:solidFill>
                <a:schemeClr val="bg1"/>
              </a:solidFill>
            </a:rPr>
            <a:t>and others category having the minimum sale  which is 17.87% of total sales.</a:t>
          </a:r>
          <a:endParaRPr lang="en-IN" sz="1100">
            <a:solidFill>
              <a:schemeClr val="bg1"/>
            </a:solidFill>
          </a:endParaRPr>
        </a:p>
      </xdr:txBody>
    </xdr:sp>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2.621954629627" backgroundQuery="1" createdVersion="8" refreshedVersion="8" minRefreshableVersion="3" recordCount="0" supportSubquery="1" supportAdvancedDrill="1" xr:uid="{8E72D4CC-6ADA-41FA-B514-FEF14BD3482A}">
  <cacheSource type="external" connectionId="4"/>
  <cacheFields count="8">
    <cacheField name="[Measures].[Sum of Amount]" caption="Sum of Amount" numFmtId="0" hierarchy="39" level="32767"/>
    <cacheField name="[Measures].[Sum of Boxes]" caption="Sum of Boxes" numFmtId="0" hierarchy="40" level="32767"/>
    <cacheField name="[Measures].[Total Shipment]" caption="Total Shipment" numFmtId="0" hierarchy="28" level="32767"/>
    <cacheField name="[Measures].[Total cost]" caption="Total cost" numFmtId="0" hierarchy="29" level="32767"/>
    <cacheField name="[Measures].[Total profit]" caption="Total profit" numFmtId="0" hierarchy="30" level="32767"/>
    <cacheField name="[Measures].[% profit]" caption="% profit" numFmtId="0" hierarchy="31" level="32767"/>
    <cacheField name="[final_product].[Category].[Category]" caption="Category" numFmtId="0" hierarchy="1" level="1">
      <sharedItems containsSemiMixedTypes="0" containsNonDate="0" containsString="0"/>
    </cacheField>
    <cacheField name="[Table4].[Year].[Year]" caption="Year" numFmtId="0" hierarchy="22" level="1">
      <sharedItems containsSemiMixedTypes="0" containsNonDate="0" containsString="0"/>
    </cacheField>
  </cacheFields>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fieldsUsage count="2">
        <fieldUsage x="-1"/>
        <fieldUsage x="6"/>
      </fieldsUsage>
    </cacheHierarchy>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7"/>
      </fieldsUsage>
    </cacheHierarchy>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oneField="1">
      <fieldsUsage count="1">
        <fieldUsage x="2"/>
      </fieldsUsage>
    </cacheHierarchy>
    <cacheHierarchy uniqueName="[Measures].[Total cost]" caption="Total cost" measure="1" displayFolder="" measureGroup="Table4" count="0" oneField="1">
      <fieldsUsage count="1">
        <fieldUsage x="3"/>
      </fieldsUsage>
    </cacheHierarchy>
    <cacheHierarchy uniqueName="[Measures].[Total profit]" caption="Total profit" measure="1" displayFolder="" measureGroup="Table4" count="0" oneField="1">
      <fieldsUsage count="1">
        <fieldUsage x="4"/>
      </fieldsUsage>
    </cacheHierarchy>
    <cacheHierarchy uniqueName="[Measures].[% profit]" caption="% profit" measure="1" displayFolder="" measureGroup="Table4" count="0" oneField="1">
      <fieldsUsage count="1">
        <fieldUsage x="5"/>
      </fieldsUsage>
    </cacheHierarchy>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152" backgroundQuery="1" createdVersion="8" refreshedVersion="8" minRefreshableVersion="3" recordCount="0" supportSubquery="1" supportAdvancedDrill="1" xr:uid="{992C4637-77D9-437E-AE6A-C292D3DA8A9F}">
  <cacheSource type="external" connectionId="4"/>
  <cacheFields count="6">
    <cacheField name="[locations].[Region].[Region]" caption="Region" numFmtId="0" hierarchy="5" level="1">
      <sharedItems containsBlank="1" count="5">
        <s v="Americas"/>
        <s v="APAC"/>
        <s v="Asia"/>
        <s v="Europe"/>
        <m/>
      </sharedItems>
    </cacheField>
    <cacheField name="[Measures].[Sum of Amount]" caption="Sum of Amount" numFmtId="0" hierarchy="39" level="32767"/>
    <cacheField name="[Table4].[Geography].[Geography]" caption="Geography" numFmtId="0" hierarchy="16" level="1">
      <sharedItems count="6">
        <s v="Australia"/>
        <s v="Canada"/>
        <s v="India"/>
        <s v="NewZealand"/>
        <s v="UK"/>
        <s v="USA"/>
      </sharedItems>
    </cacheField>
    <cacheField name="[Table3].[Category].[Category]" caption="Category" numFmtId="0" hierarchy="12" level="1">
      <sharedItems containsSemiMixedTypes="0" containsNonDate="0" containsString="0"/>
    </cacheField>
    <cacheField name="[Table4].[Date (Month)].[Date (Month)]" caption="Date (Month)" numFmtId="0" hierarchy="25"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final_product].[Product]" caption="Product" attribute="1" defaultMemberUniqueName="[final_product].[Product].[All]" allUniqueName="[final_product].[Product].[All]" dimensionUniqueName="[final_product]" displayFolder="" count="2"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2" memberValueDatatype="130" unbalanced="0"/>
    <cacheHierarchy uniqueName="[final_product].[cost per box]" caption="cost per box" attribute="1" defaultMemberUniqueName="[final_product].[cost per box].[All]" allUniqueName="[final_product].[cost per box].[All]" dimensionUniqueName="[final_product]" displayFolder="" count="2" memberValueDatatype="5" unbalanced="0"/>
    <cacheHierarchy uniqueName="[locations].[Geo]" caption="Geo" attribute="1" defaultMemberUniqueName="[locations].[Geo].[All]" allUniqueName="[locations].[Geo].[All]" dimensionUniqueName="[locations]" displayFolder="" count="2"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0"/>
      </fieldsUsage>
    </cacheHierarchy>
    <cacheHierarchy uniqueName="[people].[Sales person]" caption="Sales person" attribute="1" defaultMemberUniqueName="[people].[Sales person].[All]" allUniqueName="[people].[Sales 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Table3].[Products]" caption="Products" attribute="1" defaultMemberUniqueName="[Table3].[Products].[All]" allUniqueName="[Table3].[Products].[All]" dimensionUniqueName="[Table3]" displayFolder="" count="2" memberValueDatatype="130" unbalanced="0"/>
    <cacheHierarchy uniqueName="[Table3].[Category]" caption="Category" attribute="1" defaultMemberUniqueName="[Table3].[Category].[All]" allUniqueName="[Table3].[Category].[All]" dimensionUniqueName="[Table3]" displayFolder="" count="2" memberValueDatatype="130" unbalanced="0">
      <fieldsUsage count="2">
        <fieldUsage x="-1"/>
        <fieldUsage x="3"/>
      </fieldsUsage>
    </cacheHierarchy>
    <cacheHierarchy uniqueName="[Table3].[Size]" caption="Size" attribute="1" defaultMemberUniqueName="[Table3].[Size].[All]" allUniqueName="[Table3].[Size].[All]" dimensionUniqueName="[Table3]" displayFolder="" count="2" memberValueDatatype="130" unbalanced="0"/>
    <cacheHierarchy uniqueName="[Table3].[Cost per box]" caption="Cost per box" attribute="1" defaultMemberUniqueName="[Table3].[Cost per box].[All]" allUniqueName="[Table3].[Cost per box].[All]" dimensionUniqueName="[Table3]" displayFolder="" count="2" memberValueDatatype="130" unbalanced="0"/>
    <cacheHierarchy uniqueName="[Table4].[Sales Person]" caption="Sales Person" attribute="1" defaultMemberUniqueName="[Table4].[Sales Person].[All]" allUniqueName="[Table4].[Sales Person].[All]" dimensionUniqueName="[Table4]" displayFolder="" count="2" memberValueDatatype="130" unbalanced="0"/>
    <cacheHierarchy uniqueName="[Table4].[Geography]" caption="Geography" attribute="1" defaultMemberUniqueName="[Table4].[Geography].[All]" allUniqueName="[Table4].[Geography].[All]" dimensionUniqueName="[Table4]" displayFolder="" count="2" memberValueDatatype="130" unbalanced="0">
      <fieldsUsage count="2">
        <fieldUsage x="-1"/>
        <fieldUsage x="2"/>
      </fieldsUsage>
    </cacheHierarchy>
    <cacheHierarchy uniqueName="[Table4].[Product]" caption="Product" attribute="1" defaultMemberUniqueName="[Table4].[Product].[All]" allUniqueName="[Table4].[Product].[All]" dimensionUniqueName="[Table4]" displayFolder="" count="2" memberValueDatatype="130" unbalanced="0"/>
    <cacheHierarchy uniqueName="[Table4].[Date]" caption="Date" attribute="1" time="1" defaultMemberUniqueName="[Table4].[Date].[All]" allUniqueName="[Table4].[Date].[All]" dimensionUniqueName="[Table4]" displayFolder="" count="2" memberValueDatatype="7" unbalanced="0"/>
    <cacheHierarchy uniqueName="[Table4].[Amount]" caption="Amount" attribute="1" defaultMemberUniqueName="[Table4].[Amount].[All]" allUniqueName="[Table4].[Amount].[All]" dimensionUniqueName="[Table4]" displayFolder="" count="2" memberValueDatatype="20" unbalanced="0"/>
    <cacheHierarchy uniqueName="[Table4].[Customers]" caption="Customers" attribute="1" defaultMemberUniqueName="[Table4].[Customers].[All]" allUniqueName="[Table4].[Customers].[All]" dimensionUniqueName="[Table4]" displayFolder="" count="2" memberValueDatatype="20" unbalanced="0"/>
    <cacheHierarchy uniqueName="[Table4].[Boxes]" caption="Boxes" attribute="1" defaultMemberUniqueName="[Table4].[Boxes].[All]" allUniqueName="[Table4].[Boxes].[All]" dimensionUniqueName="[Table4]" displayFolder="" count="2" memberValueDatatype="20" unbalanced="0"/>
    <cacheHierarchy uniqueName="[Table4].[Year]" caption="Year" attribute="1" defaultMemberUniqueName="[Table4].[Year].[All]" allUniqueName="[Table4].[Year].[All]" dimensionUniqueName="[Table4]" displayFolder="" count="2" memberValueDatatype="20" unbalanced="0"/>
    <cacheHierarchy uniqueName="[Table4].[Date (Year)]" caption="Date (Year)" attribute="1" defaultMemberUniqueName="[Table4].[Date (Year)].[All]" allUniqueName="[Table4].[Date (Year)].[All]" dimensionUniqueName="[Table4]" displayFolder="" count="2" memberValueDatatype="130" unbalanced="0"/>
    <cacheHierarchy uniqueName="[Table4].[Date (Quarter)]" caption="Date (Quarter)" attribute="1" defaultMemberUniqueName="[Table4].[Date (Quarter)].[All]" allUniqueName="[Table4].[Date (Quarter)].[All]" dimensionUniqueName="[Table4]" displayFolder="" count="2" memberValueDatatype="130" unbalanced="0"/>
    <cacheHierarchy uniqueName="[Table4].[Date (Month)]" caption="Date (Month)" attribute="1" defaultMemberUniqueName="[Table4].[Date (Month)].[All]" allUniqueName="[Table4].[Date (Month)].[All]" dimensionUniqueName="[Table4]" displayFolder="" count="2" memberValueDatatype="130" unbalanced="0">
      <fieldsUsage count="2">
        <fieldUsage x="-1"/>
        <fieldUsage x="4"/>
      </fieldsUsage>
    </cacheHierarchy>
    <cacheHierarchy uniqueName="[Table4].[Column1]" caption="Column1" attribute="1" defaultMemberUniqueName="[Table4].[Column1].[All]" allUniqueName="[Table4].[Column1].[All]" dimensionUniqueName="[Table4]" displayFolder="" count="2" memberValueDatatype="20" unbalanced="0"/>
    <cacheHierarchy uniqueName="[Table4].[Date (Month Index)]" caption="Date (Month Index)" attribute="1" defaultMemberUniqueName="[Table4].[Date (Month Index)].[All]" allUniqueName="[Table4].[Date (Month Index)].[All]" dimensionUniqueName="[Table4]" displayFolder="" count="2"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y uniqueName="Dummy0" caption="Product" measure="1" count="0">
      <extLst>
        <ext xmlns:x14="http://schemas.microsoft.com/office/spreadsheetml/2009/9/main" uri="{8CF416AD-EC4C-4aba-99F5-12A058AE0983}">
          <x14:cacheHierarchy ignore="1"/>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15200347223" backgroundQuery="1" createdVersion="8" refreshedVersion="8" minRefreshableVersion="3" recordCount="0" supportSubquery="1" supportAdvancedDrill="1" xr:uid="{D852C2EA-69D6-43B9-9EA5-F888919188E1}">
  <cacheSource type="external" connectionId="4"/>
  <cacheFields count="3">
    <cacheField name="[Table4].[Geography].[Geography]" caption="Geography" numFmtId="0" hierarchy="16" level="1">
      <sharedItems count="6">
        <s v="Australia"/>
        <s v="Canada"/>
        <s v="India"/>
        <s v="NewZealand"/>
        <s v="UK"/>
        <s v="USA"/>
      </sharedItems>
    </cacheField>
    <cacheField name="[Measures].[Sum of Amount]" caption="Sum of Amount" numFmtId="0" hierarchy="39" level="32767"/>
    <cacheField name="[Table4].[Date (Month)].[Date (Month)]" caption="Date (Month)" numFmtId="0" hierarchy="25" level="1">
      <sharedItems containsSemiMixedTypes="0" containsNonDate="0" containsString="0"/>
    </cacheField>
  </cacheFields>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0"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2" memberValueDatatype="130" unbalanced="0">
      <fieldsUsage count="2">
        <fieldUsage x="-1"/>
        <fieldUsage x="0"/>
      </fieldsUsage>
    </cacheHierarchy>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2" memberValueDatatype="130" unbalanced="0">
      <fieldsUsage count="2">
        <fieldUsage x="-1"/>
        <fieldUsage x="2"/>
      </fieldsUsage>
    </cacheHierarchy>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50134143521" backgroundQuery="1" createdVersion="8" refreshedVersion="8" minRefreshableVersion="3" recordCount="0" supportSubquery="1" supportAdvancedDrill="1" xr:uid="{A79B3227-7A7E-4C72-B934-D5569CA3C0E7}">
  <cacheSource type="external" connectionId="4"/>
  <cacheFields count="2">
    <cacheField name="[Measures].[Sum of Amount]" caption="Sum of Amount" numFmtId="0" hierarchy="39" level="32767"/>
    <cacheField name="[people].[Sales person].[Sales person]" caption="Sales person" numFmtId="0" hierarchy="6"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s>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81789120368" backgroundQuery="1" createdVersion="8" refreshedVersion="8" minRefreshableVersion="3" recordCount="0" supportSubquery="1" supportAdvancedDrill="1" xr:uid="{E5FB9187-2697-4528-A033-C7BF0CEF1179}">
  <cacheSource type="external" connectionId="4"/>
  <cacheFields count="10">
    <cacheField name="[Measures].[Sum of Amount]" caption="Sum of Amount" numFmtId="0" hierarchy="39" level="32767"/>
    <cacheField name="[Measures].[Sum of Boxes]" caption="Sum of Boxes" numFmtId="0" hierarchy="40" level="32767"/>
    <cacheField name="[Table4].[Date (Year)].[Date (Year)]" caption="Date (Year)" numFmtId="0" hierarchy="23" level="1">
      <sharedItems count="2">
        <s v="2021"/>
        <s v="2022"/>
      </sharedItems>
    </cacheField>
    <cacheField name="[Table4].[Date (Month)].[Date (Month)]" caption="Date (Month)" numFmtId="0" hierarchy="25" level="1">
      <sharedItems count="12">
        <s v="Jan"/>
        <s v="Feb"/>
        <s v="Mar"/>
        <s v="Apr"/>
        <s v="May"/>
        <s v="Jun"/>
        <s v="Jul"/>
        <s v="Aug"/>
        <s v="Sep"/>
        <s v="Oct"/>
        <s v="Nov"/>
        <s v="Dec"/>
      </sharedItems>
    </cacheField>
    <cacheField name="[Measures].[Total Shipment]" caption="Total Shipment" numFmtId="0" hierarchy="28" level="32767"/>
    <cacheField name="[Measures].[Total cost]" caption="Total cost" numFmtId="0" hierarchy="29" level="32767"/>
    <cacheField name="[Measures].[Total profit]" caption="Total profit" numFmtId="0" hierarchy="30" level="32767"/>
    <cacheField name="[Measures].[% profit]" caption="% profit" numFmtId="0" hierarchy="31" level="32767"/>
    <cacheField name="[Table4].[Year].[Year]" caption="Year" numFmtId="0" hierarchy="22" level="1">
      <sharedItems containsSemiMixedTypes="0" containsNonDate="0" containsString="0"/>
    </cacheField>
    <cacheField name="[people].[Team].[Team]" caption="Team" numFmtId="0" hierarchy="7" level="1">
      <sharedItems containsSemiMixedTypes="0" containsNonDate="0" containsString="0"/>
    </cacheField>
  </cacheFields>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9"/>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8"/>
      </fieldsUsage>
    </cacheHierarchy>
    <cacheHierarchy uniqueName="[Table4].[Date (Year)]" caption="Date (Year)" attribute="1" defaultMemberUniqueName="[Table4].[Date (Year)].[All]" allUniqueName="[Table4].[Date (Year)].[All]" dimensionUniqueName="[Table4]" displayFolder="" count="2" memberValueDatatype="130" unbalanced="0">
      <fieldsUsage count="2">
        <fieldUsage x="-1"/>
        <fieldUsage x="2"/>
      </fieldsUsage>
    </cacheHierarchy>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2" memberValueDatatype="130" unbalanced="0">
      <fieldsUsage count="2">
        <fieldUsage x="-1"/>
        <fieldUsage x="3"/>
      </fieldsUsage>
    </cacheHierarchy>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oneField="1">
      <fieldsUsage count="1">
        <fieldUsage x="4"/>
      </fieldsUsage>
    </cacheHierarchy>
    <cacheHierarchy uniqueName="[Measures].[Total cost]" caption="Total cost" measure="1" displayFolder="" measureGroup="Table4" count="0" oneField="1">
      <fieldsUsage count="1">
        <fieldUsage x="5"/>
      </fieldsUsage>
    </cacheHierarchy>
    <cacheHierarchy uniqueName="[Measures].[Total profit]" caption="Total profit" measure="1" displayFolder="" measureGroup="Table4" count="0" oneField="1">
      <fieldsUsage count="1">
        <fieldUsage x="6"/>
      </fieldsUsage>
    </cacheHierarchy>
    <cacheHierarchy uniqueName="[Measures].[% profit]" caption="% profit" measure="1" displayFolder="" measureGroup="Table4" count="0" oneField="1">
      <fieldsUsage count="1">
        <fieldUsage x="7"/>
      </fieldsUsage>
    </cacheHierarchy>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81789467591" backgroundQuery="1" createdVersion="8" refreshedVersion="8" minRefreshableVersion="3" recordCount="0" supportSubquery="1" supportAdvancedDrill="1" xr:uid="{B79F90DA-9E16-409C-879C-AEB0425D2D5C}">
  <cacheSource type="external" connectionId="4"/>
  <cacheFields count="8">
    <cacheField name="[Measures].[Sum of Amount]" caption="Sum of Amount" numFmtId="0" hierarchy="39" level="32767"/>
    <cacheField name="[Measures].[Sum of Boxes]" caption="Sum of Boxes" numFmtId="0" hierarchy="40" level="32767"/>
    <cacheField name="[Measures].[Total Shipment]" caption="Total Shipment" numFmtId="0" hierarchy="28" level="32767"/>
    <cacheField name="[Measures].[Total cost]" caption="Total cost" numFmtId="0" hierarchy="29" level="32767"/>
    <cacheField name="[Measures].[Total profit]" caption="Total profit" numFmtId="0" hierarchy="30" level="32767"/>
    <cacheField name="[Measures].[% profit]" caption="% profit" numFmtId="0" hierarchy="31" level="32767"/>
    <cacheField name="[Table4].[Year].[Year]" caption="Year" numFmtId="0" hierarchy="22" level="1">
      <sharedItems containsSemiMixedTypes="0" containsNonDate="0" containsString="0"/>
    </cacheField>
    <cacheField name="[people].[Team].[Team]" caption="Team" numFmtId="0" hierarchy="7" level="1">
      <sharedItems containsSemiMixedTypes="0" containsNonDate="0" containsString="0"/>
    </cacheField>
  </cacheFields>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7"/>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6"/>
      </fieldsUsage>
    </cacheHierarchy>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oneField="1">
      <fieldsUsage count="1">
        <fieldUsage x="2"/>
      </fieldsUsage>
    </cacheHierarchy>
    <cacheHierarchy uniqueName="[Measures].[Total cost]" caption="Total cost" measure="1" displayFolder="" measureGroup="Table4" count="0" oneField="1">
      <fieldsUsage count="1">
        <fieldUsage x="3"/>
      </fieldsUsage>
    </cacheHierarchy>
    <cacheHierarchy uniqueName="[Measures].[Total profit]" caption="Total profit" measure="1" displayFolder="" measureGroup="Table4" count="0" oneField="1">
      <fieldsUsage count="1">
        <fieldUsage x="4"/>
      </fieldsUsage>
    </cacheHierarchy>
    <cacheHierarchy uniqueName="[Measures].[% profit]" caption="% profit" measure="1" displayFolder="" measureGroup="Table4" count="0" oneField="1">
      <fieldsUsage count="1">
        <fieldUsage x="5"/>
      </fieldsUsage>
    </cacheHierarchy>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81789814815" backgroundQuery="1" createdVersion="8" refreshedVersion="8" minRefreshableVersion="3" recordCount="0" supportSubquery="1" supportAdvancedDrill="1" xr:uid="{5432D3F0-36AA-4F4B-A28A-C4DA15B912A9}">
  <cacheSource type="external" connectionId="4"/>
  <cacheFields count="4">
    <cacheField name="[people].[Team].[Team]" caption="Team" numFmtId="0" hierarchy="7" level="1">
      <sharedItems count="4">
        <s v="Creamy"/>
        <s v="Delish"/>
        <s v="Jucies"/>
        <s v="Yummies"/>
      </sharedItems>
    </cacheField>
    <cacheField name="[Measures].[Total profit]" caption="Total profit" numFmtId="0" hierarchy="30" level="32767"/>
    <cacheField name="[Measures].[Total cost]" caption="Total cost" numFmtId="0" hierarchy="29" level="32767"/>
    <cacheField name="[Table4].[Year].[Year]" caption="Year" numFmtId="0" hierarchy="22" level="1">
      <sharedItems containsSemiMixedTypes="0" containsNonDate="0" containsString="0"/>
    </cacheField>
  </cacheFields>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3"/>
      </fieldsUsage>
    </cacheHierarchy>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oneField="1">
      <fieldsUsage count="1">
        <fieldUsage x="2"/>
      </fieldsUsage>
    </cacheHierarchy>
    <cacheHierarchy uniqueName="[Measures].[Total profit]" caption="Total profit" measure="1" displayFolder="" measureGroup="Table4" count="0" oneField="1">
      <fieldsUsage count="1">
        <fieldUsage x="1"/>
      </fieldsUsage>
    </cacheHierarchy>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hidden="1">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81790277777" backgroundQuery="1" createdVersion="8" refreshedVersion="8" minRefreshableVersion="3" recordCount="0" supportSubquery="1" supportAdvancedDrill="1" xr:uid="{2088FA42-2D1C-4F31-9252-208D58CC1799}">
  <cacheSource type="external" connectionId="4"/>
  <cacheFields count="6">
    <cacheField name="[Table4].[Geography].[Geography]" caption="Geography" numFmtId="0" hierarchy="16" level="1">
      <sharedItems count="6">
        <s v="Australia"/>
        <s v="Canada"/>
        <s v="India"/>
        <s v="NewZealand"/>
        <s v="UK"/>
        <s v="USA"/>
      </sharedItems>
    </cacheField>
    <cacheField name="[Measures].[Total profit]" caption="Total profit" numFmtId="0" hierarchy="30" level="32767"/>
    <cacheField name="[Measures].[Sum of Amount]" caption="Sum of Amount" numFmtId="0" hierarchy="39" level="32767"/>
    <cacheField name="[Table4].[Year].[Year]" caption="Year" numFmtId="0" hierarchy="22" level="1">
      <sharedItems containsSemiMixedTypes="0" containsNonDate="0" containsString="0"/>
    </cacheField>
    <cacheField name="[people].[Team].[Team]" caption="Team" numFmtId="0" hierarchy="7"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4"/>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2" memberValueDatatype="130" unbalanced="0">
      <fieldsUsage count="2">
        <fieldUsage x="-1"/>
        <fieldUsage x="0"/>
      </fieldsUsage>
    </cacheHierarchy>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3"/>
      </fieldsUsage>
    </cacheHierarchy>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oneField="1">
      <fieldsUsage count="1">
        <fieldUsage x="1"/>
      </fieldsUsage>
    </cacheHierarchy>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y uniqueName="Dummy0" caption="Product" measure="1" count="0">
      <extLst>
        <ext xmlns:x14="http://schemas.microsoft.com/office/spreadsheetml/2009/9/main" uri="{8CF416AD-EC4C-4aba-99F5-12A058AE0983}">
          <x14:cacheHierarchy ignore="1"/>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3.681790856484" backgroundQuery="1" createdVersion="8" refreshedVersion="8" minRefreshableVersion="3" recordCount="0" supportSubquery="1" supportAdvancedDrill="1" xr:uid="{50E55390-0D30-4845-85F8-F2FD8B269BE6}">
  <cacheSource type="external" connectionId="4"/>
  <cacheFields count="6">
    <cacheField name="[people].[Sales person].[Sales person]" caption="Sales person" numFmtId="0" hierarchy="6"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7" level="1">
      <sharedItems containsSemiMixedTypes="0" containsNonDate="0" containsString="0"/>
    </cacheField>
    <cacheField name="[Measures].[Total profit]" caption="Total profit" numFmtId="0" hierarchy="30" level="32767"/>
    <cacheField name="[Table4].[Year].[Year]" caption="Year" numFmtId="0" hierarchy="22" level="1">
      <sharedItems containsSemiMixedTypes="0" containsNonDate="0" containsString="0"/>
    </cacheField>
    <cacheField name="[Measures].[Sum of Amount]" caption="Sum of Amount" numFmtId="0" hierarchy="39" level="32767"/>
    <cacheField name="Dummy0" numFmtId="0" hierarchy="44" level="32767">
      <extLst>
        <ext xmlns:x14="http://schemas.microsoft.com/office/spreadsheetml/2009/9/main" uri="{63CAB8AC-B538-458d-9737-405883B0398D}">
          <x14:cacheField ignore="1"/>
        </ext>
      </extLst>
    </cacheField>
  </cacheFields>
  <cacheHierarchies count="45">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3"/>
      </fieldsUsage>
    </cacheHierarchy>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oneField="1">
      <fieldsUsage count="1">
        <fieldUsage x="2"/>
      </fieldsUsage>
    </cacheHierarchy>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y uniqueName="Dummy0" caption="Product" measure="1" count="0">
      <extLst>
        <ext xmlns:x14="http://schemas.microsoft.com/office/spreadsheetml/2009/9/main" uri="{8CF416AD-EC4C-4aba-99F5-12A058AE0983}">
          <x14:cacheHierarchy ignore="1"/>
        </ext>
      </extLst>
    </cacheHierarchy>
  </cacheHierarchies>
  <kpis count="0"/>
  <dimensions count="7">
    <dimension name="final_product" uniqueName="[final_product]" caption="final_product"/>
    <dimension name="locations" uniqueName="[locations]" caption="locations"/>
    <dimension measure="1" name="Measures" uniqueName="[Measures]" caption="Measures"/>
    <dimension name="people" uniqueName="[people]" caption="people"/>
    <dimension name="products" uniqueName="[products]" caption="products"/>
    <dimension name="Table3" uniqueName="[Table3]" caption="Table3"/>
    <dimension name="Table4" uniqueName="[Table4]" caption="Table4"/>
  </dimensions>
  <measureGroups count="6">
    <measureGroup name="final_product" caption="final_product"/>
    <measureGroup name="locations" caption="locations"/>
    <measureGroup name="people" caption="people"/>
    <measureGroup name="products" caption="products"/>
    <measureGroup name="Table3" caption="Table3"/>
    <measureGroup name="Table4" caption="Table4"/>
  </measureGroups>
  <maps count="9">
    <map measureGroup="0" dimension="0"/>
    <map measureGroup="1" dimension="1"/>
    <map measureGroup="2" dimension="3"/>
    <map measureGroup="3" dimension="4"/>
    <map measureGroup="4" dimension="5"/>
    <map measureGroup="5" dimension="0"/>
    <map measureGroup="5" dimension="1"/>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2.621955324073" backgroundQuery="1" createdVersion="3" refreshedVersion="8" minRefreshableVersion="3" recordCount="0" supportSubquery="1" supportAdvancedDrill="1" xr:uid="{065E4BEA-49F9-445E-A95B-69D0419EC4FF}">
  <cacheSource type="external" connectionId="4">
    <extLst>
      <ext xmlns:x14="http://schemas.microsoft.com/office/spreadsheetml/2009/9/main" uri="{F057638F-6D5F-4e77-A914-E7F072B9BCA8}">
        <x14:sourceConnection name="ThisWorkbookDataModel"/>
      </ext>
    </extLst>
  </cacheSource>
  <cacheFields count="0"/>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2"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0"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hidden="1">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035319390"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harv" refreshedDate="45482.828214930552" backgroundQuery="1" createdVersion="3" refreshedVersion="8" minRefreshableVersion="3" recordCount="0" supportSubquery="1" supportAdvancedDrill="1" xr:uid="{5215534C-CC13-4241-9DDE-E6D081A13F4C}">
  <cacheSource type="external" connectionId="4">
    <extLst>
      <ext xmlns:x14="http://schemas.microsoft.com/office/spreadsheetml/2009/9/main" uri="{F057638F-6D5F-4e77-A914-E7F072B9BCA8}">
        <x14:sourceConnection name="ThisWorkbookDataModel"/>
      </ext>
    </extLst>
  </cacheSource>
  <cacheFields count="0"/>
  <cacheHierarchies count="44">
    <cacheHierarchy uniqueName="[final_product].[Product]" caption="Product" attribute="1" defaultMemberUniqueName="[final_product].[Product].[All]" allUniqueName="[final_product].[Product].[All]" dimensionUniqueName="[final_product]" displayFolder="" count="0" memberValueDatatype="130" unbalanced="0"/>
    <cacheHierarchy uniqueName="[final_product].[Category]" caption="Category" attribute="1" defaultMemberUniqueName="[final_product].[Category].[All]" allUniqueName="[final_product].[Category].[All]" dimensionUniqueName="[final_product]" displayFolder="" count="0" memberValueDatatype="130" unbalanced="0"/>
    <cacheHierarchy uniqueName="[final_product].[Size]" caption="Size" attribute="1" defaultMemberUniqueName="[final_product].[Size].[All]" allUniqueName="[final_product].[Size].[All]" dimensionUniqueName="[final_product]" displayFolder="" count="0" memberValueDatatype="130" unbalanced="0"/>
    <cacheHierarchy uniqueName="[final_product].[cost per box]" caption="cost per box" attribute="1" defaultMemberUniqueName="[final_product].[cost per box].[All]" allUniqueName="[final_product].[cost per box].[All]" dimensionUniqueName="[final_product]" displayFolder="" count="0" memberValueDatatype="5" unbalanced="0"/>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Table3].[Products]" caption="Products" attribute="1" defaultMemberUniqueName="[Table3].[Products].[All]" allUniqueName="[Table3].[Products].[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ize]" caption="Size" attribute="1" defaultMemberUniqueName="[Table3].[Size].[All]" allUniqueName="[Table3].[Size].[All]" dimensionUniqueName="[Table3]" displayFolder="" count="0" memberValueDatatype="130" unbalanced="0"/>
    <cacheHierarchy uniqueName="[Table3].[Cost per box]" caption="Cost per box" attribute="1" defaultMemberUniqueName="[Table3].[Cost per box].[All]" allUniqueName="[Table3].[Cost per box].[All]" dimensionUniqueName="[Table3]" displayFolder="" count="0" memberValueDatatype="13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Geography]" caption="Geography" attribute="1" defaultMemberUniqueName="[Table4].[Geography].[All]" allUniqueName="[Table4].[Geography].[All]" dimensionUniqueName="[Table4]" displayFolder="" count="0" memberValueDatatype="130" unbalanced="0"/>
    <cacheHierarchy uniqueName="[Table4].[Product]" caption="Product" attribute="1" defaultMemberUniqueName="[Table4].[Product].[All]" allUniqueName="[Table4].[Product].[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Amount]" caption="Amount" attribute="1" defaultMemberUniqueName="[Table4].[Amount].[All]" allUniqueName="[Table4].[Amount].[All]" dimensionUniqueName="[Table4]" displayFolder="" count="0" memberValueDatatype="20" unbalanced="0"/>
    <cacheHierarchy uniqueName="[Table4].[Customers]" caption="Customers" attribute="1" defaultMemberUniqueName="[Table4].[Customers].[All]" allUniqueName="[Table4].[Customers].[All]" dimensionUniqueName="[Table4]" displayFolder="" count="0" memberValueDatatype="20" unbalanced="0"/>
    <cacheHierarchy uniqueName="[Table4].[Boxes]" caption="Boxes" attribute="1" defaultMemberUniqueName="[Table4].[Boxes].[All]" allUniqueName="[Table4].[Boxes].[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Date (Year)]" caption="Date (Year)" attribute="1" defaultMemberUniqueName="[Table4].[Date (Year)].[All]" allUniqueName="[Table4].[Date (Year)].[All]" dimensionUniqueName="[Table4]" displayFolder="" count="0" memberValueDatatype="130" unbalanced="0"/>
    <cacheHierarchy uniqueName="[Table4].[Date (Quarter)]" caption="Date (Quarter)" attribute="1" defaultMemberUniqueName="[Table4].[Date (Quarter)].[All]" allUniqueName="[Table4].[Date (Quarter)].[All]" dimensionUniqueName="[Table4]" displayFolder="" count="0" memberValueDatatype="130" unbalanced="0"/>
    <cacheHierarchy uniqueName="[Table4].[Date (Month)]" caption="Date (Month)" attribute="1" defaultMemberUniqueName="[Table4].[Date (Month)].[All]" allUniqueName="[Table4].[Date (Month)].[All]" dimensionUniqueName="[Table4]" displayFolder="" count="2" memberValueDatatype="130" unbalanced="0"/>
    <cacheHierarchy uniqueName="[Table4].[Column1]" caption="Column1" attribute="1" defaultMemberUniqueName="[Table4].[Column1].[All]" allUniqueName="[Table4].[Column1].[All]" dimensionUniqueName="[Table4]" displayFolder="" count="0" memberValueDatatype="20" unbalanced="0"/>
    <cacheHierarchy uniqueName="[Table4].[Date (Month Index)]" caption="Date (Month Index)" attribute="1" defaultMemberUniqueName="[Table4].[Date (Month Index)].[All]" allUniqueName="[Table4].[Date (Month Index)].[All]" dimensionUniqueName="[Table4]" displayFolder="" count="0" memberValueDatatype="20" unbalanced="0" hidden="1"/>
    <cacheHierarchy uniqueName="[Measures].[Total Shipment]" caption="Total Shipment" measure="1" displayFolder="" measureGroup="Table4" count="0"/>
    <cacheHierarchy uniqueName="[Measures].[Total cost]" caption="Total cost" measure="1" displayFolder="" measureGroup="Table4" count="0"/>
    <cacheHierarchy uniqueName="[Measures].[Total profit]" caption="Total profit" measure="1" displayFolder="" measureGroup="Table4" count="0"/>
    <cacheHierarchy uniqueName="[Measures].[% profit]" caption="% profit" measure="1" displayFolder="" measureGroup="Table4" count="0"/>
    <cacheHierarchy uniqueName="[Measures].[__XL_Count Table4]" caption="__XL_Count Table4" measure="1" displayFolder="" measureGroup="Table4"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XL_Count products]" caption="__XL_Count products" measure="1" displayFolder="" measureGroup="products" count="0" hidden="1"/>
    <cacheHierarchy uniqueName="[Measures].[__XL_Count Table3]" caption="__XL_Count Table3" measure="1" displayFolder="" measureGroup="Table3" count="0" hidden="1"/>
    <cacheHierarchy uniqueName="[Measures].[__XL_Count final_product]" caption="__XL_Count final_product" measure="1" displayFolder="" measureGroup="final_product" count="0" hidden="1"/>
    <cacheHierarchy uniqueName="[Measures].[__No measures defined]" caption="__No measures defined" measure="1" displayFolder="" count="0" hidden="1"/>
    <cacheHierarchy uniqueName="[Measures].[Sum of Amount]" caption="Sum of Amount" measure="1" displayFolder="" measureGroup="Table4" count="0" hidden="1">
      <extLst>
        <ext xmlns:x15="http://schemas.microsoft.com/office/spreadsheetml/2010/11/main" uri="{B97F6D7D-B522-45F9-BDA1-12C45D357490}">
          <x15:cacheHierarchy aggregatedColumn="19"/>
        </ext>
      </extLst>
    </cacheHierarchy>
    <cacheHierarchy uniqueName="[Measures].[Sum of Boxes]" caption="Sum of Boxes" measure="1" displayFolder="" measureGroup="Table4" count="0" hidden="1">
      <extLst>
        <ext xmlns:x15="http://schemas.microsoft.com/office/spreadsheetml/2010/11/main" uri="{B97F6D7D-B522-45F9-BDA1-12C45D357490}">
          <x15:cacheHierarchy aggregatedColumn="21"/>
        </ext>
      </extLst>
    </cacheHierarchy>
    <cacheHierarchy uniqueName="[Measures].[Sum of Customers]" caption="Sum of Customers" measure="1" displayFolder="" measureGroup="Table4" count="0" hidden="1">
      <extLst>
        <ext xmlns:x15="http://schemas.microsoft.com/office/spreadsheetml/2010/11/main" uri="{B97F6D7D-B522-45F9-BDA1-12C45D357490}">
          <x15:cacheHierarchy aggregatedColumn="20"/>
        </ext>
      </extLst>
    </cacheHierarchy>
    <cacheHierarchy uniqueName="[Measures].[Sum of cost per box]" caption="Sum of cost per box" measure="1" displayFolder="" measureGroup="final_product"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final_produc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8825178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7100B4-091A-4A82-A3E6-90E25C143E5F}" name="PivotTable13"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54:D59"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fld="1" subtotal="count" baseField="0" baseItem="0"/>
    <dataField fld="2" subtotal="count" baseField="0" baseItem="0"/>
  </dataFields>
  <formats count="1">
    <format dxfId="2">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Hierarchies count="44">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Table4]"/>
        <x15:activeTabTopLevelEntity name="[final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3A5D4B-18EF-4F0A-A948-BA405B0EB3B6}" name="PivotTable11" cacheId="6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U43:V49"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23A5CC-3C1B-4387-BD2C-829A7A921B9C}" name="PivotTable10" cacheId="0"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43:S49"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pivotHierarchies count="44">
    <pivotHierarchy dragToData="1"/>
    <pivotHierarchy multipleItemSelectionAllowed="1" dragToData="1">
      <members count="1" level="1">
        <member name="[final_product].[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1A08F8-56C3-437E-9096-AC610C833AD4}" name="PivotTable8" cacheId="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2:D9" firstHeaderRow="0" firstDataRow="1" firstDataCol="1"/>
  <pivotFields count="6">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7">
    <i>
      <x/>
    </i>
    <i>
      <x v="1"/>
    </i>
    <i>
      <x v="2"/>
    </i>
    <i>
      <x v="3"/>
    </i>
    <i>
      <x v="4"/>
    </i>
    <i>
      <x v="5"/>
    </i>
    <i t="grand">
      <x/>
    </i>
  </rowItems>
  <colFields count="1">
    <field x="-2"/>
  </colFields>
  <colItems count="3">
    <i>
      <x/>
    </i>
    <i i="1">
      <x v="1"/>
    </i>
    <i i="2">
      <x v="2"/>
    </i>
  </colItems>
  <dataFields count="3">
    <dataField fld="1" subtotal="count" baseField="0" baseItem="0"/>
    <dataField name="Total profit2" fld="5" subtotal="count" showDataAs="percentOfCol" baseField="0" baseItem="0" numFmtId="10">
      <extLst>
        <ext xmlns:x14="http://schemas.microsoft.com/office/spreadsheetml/2009/9/main" uri="{E15A36E0-9728-4e99-A89B-3F7291B0FE68}">
          <x14:dataField sourceField="1" uniqueName="[__Xl2].[Measures].[Total profit]"/>
        </ext>
      </extLst>
    </dataField>
    <dataField name="Sum of Amount" fld="2" baseField="0" baseItem="0"/>
  </dataFields>
  <pivotHierarchies count="4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activeTabTopLevelEntity name="[final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BAA78E-3571-4B60-B5FC-F51E4EA4F2A8}"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I88:J114" firstHeaderRow="1" firstDataRow="1" firstDataCol="1"/>
  <pivotFields count="2">
    <pivotField dataField="1" subtotalTop="0" showAll="0" defaultSubtotal="0"/>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Amount" fld="0" showDataAs="percentOfCol" baseField="1" baseItem="15" numFmtId="10"/>
  </dataFields>
  <formats count="3">
    <format dxfId="5">
      <pivotArea dataOnly="0" labelOnly="1" fieldPosition="0">
        <references count="1">
          <reference field="1" count="1">
            <x v="15"/>
          </reference>
        </references>
      </pivotArea>
    </format>
    <format dxfId="4">
      <pivotArea collapsedLevelsAreSubtotals="1" fieldPosition="0">
        <references count="1">
          <reference field="1" count="1">
            <x v="15"/>
          </reference>
        </references>
      </pivotArea>
    </format>
    <format dxfId="3">
      <pivotArea outline="0" fieldPosition="0">
        <references count="1">
          <reference field="4294967294" count="1">
            <x v="0"/>
          </reference>
        </references>
      </pivotArea>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activeTabTopLevelEntity name="[final_product]"/>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1F589E-D05F-441E-99F9-3675AF39ED20}" name="PivotTable14" cacheId="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64:F90" firstHeaderRow="0" firstDataRow="1" firstDataCol="1" rowPageCount="1" colPageCount="1"/>
  <pivotFields count="6">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7" name="[people].[Team].[All]" cap="All"/>
  </pageFields>
  <dataFields count="3">
    <dataField name="Sum of Amount2" fld="4" showDataAs="percentOfCol" baseField="0" baseItem="5" numFmtId="10">
      <extLst>
        <ext xmlns:x14="http://schemas.microsoft.com/office/spreadsheetml/2009/9/main" uri="{E15A36E0-9728-4e99-A89B-3F7291B0FE68}">
          <x14:dataField sourceField="4" uniqueName="[__Xl2].[Measures].[Sum of Amount]"/>
        </ext>
      </extLst>
    </dataField>
    <dataField name="Sum of Amount" fld="5" baseField="0" baseItem="0">
      <extLst>
        <ext xmlns:x14="http://schemas.microsoft.com/office/spreadsheetml/2009/9/main" uri="{E15A36E0-9728-4e99-A89B-3F7291B0FE68}">
          <x14:dataField sourceField="4"/>
        </ext>
      </extLst>
    </dataField>
    <dataField fld="2" subtotal="count" baseField="0" baseItem="0"/>
  </dataFields>
  <formats count="2">
    <format dxfId="7">
      <pivotArea collapsedLevelsAreSubtotals="1" fieldPosition="0">
        <references count="2">
          <reference field="4294967294" count="1" selected="0">
            <x v="2"/>
          </reference>
          <reference field="0" count="0"/>
        </references>
      </pivotArea>
    </format>
    <format dxfId="6">
      <pivotArea outline="0" fieldPosition="0">
        <references count="1">
          <reference field="4294967294" count="1">
            <x v="0"/>
          </reference>
        </references>
      </pivotArea>
    </format>
  </formats>
  <pivotHierarchies count="45">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Year].&amp;[2022]"/>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final_product]"/>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C87087-34B1-4B0B-ABD0-EEE043465148}" name="PivotTable7" cacheId="5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E30:L43" firstHeaderRow="0" firstDataRow="1" firstDataCol="2"/>
  <pivotFields count="10">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2"/>
    <field x="3"/>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dataField name="Sum of Boxes" fld="1" baseField="0" baseItem="0"/>
    <dataField fld="4" subtotal="count" baseField="0" baseItem="0"/>
    <dataField fld="5" subtotal="count" baseField="0" baseItem="0"/>
    <dataField fld="6" subtotal="count" baseField="0" baseItem="0"/>
    <dataField fld="7" subtotal="count" baseField="0" baseItem="0"/>
  </dataFields>
  <pivotHierarchies count="44">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inal_product]"/>
        <x15:activeTabTopLevelEntity name="[Table4]"/>
        <x15:activeTabTopLevelEntity name="[product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96D99A-F143-4A8B-A615-CE567BD5F61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D22"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Amount" fld="1" showDataAs="percentOfCol" baseField="0" baseItem="2" numFmtId="1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534D84-64E0-473E-B903-36E1FF0830AA}"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D10" firstHeaderRow="0" firstDataRow="1" firstDataCol="1"/>
  <pivotFields count="6">
    <pivotField allDrilled="1" subtotalTop="0" showAll="0" dataSourceSort="1" defaultSubtotal="0" defaultAttributeDrillState="1">
      <items count="5">
        <item x="0"/>
        <item x="1"/>
        <item x="2"/>
        <item x="3"/>
        <item n="Asia" x="4"/>
      </items>
    </pivotField>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v="3"/>
    </i>
    <i>
      <x v="2"/>
    </i>
    <i>
      <x v="4"/>
    </i>
    <i>
      <x v="1"/>
    </i>
    <i>
      <x/>
    </i>
    <i>
      <x v="5"/>
    </i>
    <i t="grand">
      <x/>
    </i>
  </rowItems>
  <colFields count="1">
    <field x="-2"/>
  </colFields>
  <colItems count="2">
    <i>
      <x/>
    </i>
    <i i="1">
      <x v="1"/>
    </i>
  </colItems>
  <dataFields count="2">
    <dataField name="Sum of Amount" fld="1" baseField="0" baseItem="0" numFmtId="176"/>
    <dataField name="Sum of Amount2" fld="5" showDataAs="percentOfCol" baseField="0" baseItem="0" numFmtId="10">
      <extLst>
        <ext xmlns:x14="http://schemas.microsoft.com/office/spreadsheetml/2009/9/main" uri="{E15A36E0-9728-4e99-A89B-3F7291B0FE68}">
          <x14:dataField sourceField="1" uniqueName="[__Xl2].[Measures].[Sum of Amount]"/>
        </ext>
      </extLst>
    </dataField>
  </dataFields>
  <formats count="1">
    <format dxfId="0">
      <pivotArea outline="0" collapsedLevelsAreSubtotals="1" fieldPosition="0">
        <references count="1">
          <reference field="4294967294" count="1" selected="0">
            <x v="0"/>
          </reference>
        </references>
      </pivotArea>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3].[Category].&amp;[Oth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6695D2E-9526-4559-9B40-7569DD7DE1FA}" autoFormatId="16" applyNumberFormats="0" applyBorderFormats="0" applyFontFormats="0" applyPatternFormats="0" applyAlignmentFormats="0" applyWidthHeightFormats="0">
  <queryTableRefresh nextId="5">
    <queryTableFields count="4">
      <queryTableField id="1" name="Product" tableColumnId="1"/>
      <queryTableField id="2" name="Category" tableColumnId="2"/>
      <queryTableField id="3" name="Size" tableColumnId="3"/>
      <queryTableField id="4" name="cost per box"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23CCFBE-1D18-4B1E-BE3C-06825D52169D}" autoFormatId="16" applyNumberFormats="0" applyBorderFormats="0" applyFontFormats="0" applyPatternFormats="0" applyAlignmentFormats="0" applyWidthHeightFormats="0">
  <queryTableRefresh nextId="14">
    <queryTableFields count="13">
      <queryTableField id="1" name="Table4[Sales Person]" tableColumnId="1"/>
      <queryTableField id="2" name="Table4[Geography]" tableColumnId="2"/>
      <queryTableField id="3" name="Table4[Product]" tableColumnId="3"/>
      <queryTableField id="4" name="Table4[Date]" tableColumnId="4"/>
      <queryTableField id="5" name="Table4[Amount]" tableColumnId="5"/>
      <queryTableField id="6" name="Table4[Customers]" tableColumnId="6"/>
      <queryTableField id="7" name="Table4[Boxes]" tableColumnId="7"/>
      <queryTableField id="8" name="Table4[Year]" tableColumnId="8"/>
      <queryTableField id="9" name="Table4[Date (Year)]" tableColumnId="9"/>
      <queryTableField id="10" name="Table4[Date (Quarter)]" tableColumnId="10"/>
      <queryTableField id="11" name="Table4[Date (Month)]" tableColumnId="11"/>
      <queryTableField id="12" name="Table4[Column1]" tableColumnId="12"/>
      <queryTableField id="13" name="Table4[Date (Month Index)]"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253F648-94BE-460E-88B4-E31062EF9B9B}" autoFormatId="16" applyNumberFormats="0" applyBorderFormats="0" applyFontFormats="0" applyPatternFormats="0" applyAlignmentFormats="0" applyWidthHeightFormats="0">
  <queryTableRefresh nextId="14">
    <queryTableFields count="13">
      <queryTableField id="1" name="Table4[Sales Person]" tableColumnId="1"/>
      <queryTableField id="2" name="Table4[Geography]" tableColumnId="2"/>
      <queryTableField id="3" name="Table4[Product]" tableColumnId="3"/>
      <queryTableField id="4" name="Table4[Date]" tableColumnId="4"/>
      <queryTableField id="5" name="Table4[Amount]" tableColumnId="5"/>
      <queryTableField id="6" name="Table4[Customers]" tableColumnId="6"/>
      <queryTableField id="7" name="Table4[Boxes]" tableColumnId="7"/>
      <queryTableField id="8" name="Table4[Year]" tableColumnId="8"/>
      <queryTableField id="9" name="Table4[Date (Year)]" tableColumnId="9"/>
      <queryTableField id="10" name="Table4[Date (Quarter)]" tableColumnId="10"/>
      <queryTableField id="11" name="Table4[Date (Month)]" tableColumnId="11"/>
      <queryTableField id="12" name="Table4[Column1]" tableColumnId="12"/>
      <queryTableField id="13" name="Table4[Date (Month Index)]"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13B85E-19B9-496E-B21B-BDF7A5442095}" sourceName="[final_product].[Category]">
  <pivotTables>
    <pivotTable tabId="9" name="PivotTable8"/>
    <pivotTable tabId="9" name="PivotTable11"/>
    <pivotTable tabId="9" name="PivotTable7"/>
    <pivotTable tabId="9" name="PivotTable13"/>
    <pivotTable tabId="9" name="PivotTable14"/>
  </pivotTables>
  <data>
    <olap pivotCacheId="2035319390">
      <levels count="2">
        <level uniqueName="[final_product].[Category].[(All)]" sourceCaption="(All)" count="0"/>
        <level uniqueName="[final_product].[Category].[Category]" sourceCaption="Category" count="3">
          <ranges>
            <range startItem="0">
              <i n="[final_product].[Category].&amp;[Bars]" c="Bars"/>
              <i n="[final_product].[Category].&amp;[Bites]" c="Bites"/>
              <i n="[final_product].[Category].&amp;[Other]" c="Other"/>
            </range>
          </ranges>
        </level>
      </levels>
      <selections count="1">
        <selection n="[final_product].[Category].[All]"/>
      </selections>
    </olap>
  </data>
  <extLst>
    <x:ext xmlns:x15="http://schemas.microsoft.com/office/spreadsheetml/2010/11/main" uri="{470722E0-AACD-4C17-9CDC-17EF765DBC7E}">
      <x15:slicerCacheHideItemsWithNoData count="1">
        <x15:slicerCacheOlapLevelName uniqueName="[final_product].[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1379D027-F921-466F-9DA6-4BBDA8D179FB}" sourceName="[people].[Team]">
  <pivotTables>
    <pivotTable tabId="9" name="PivotTable7"/>
    <pivotTable tabId="9" name="PivotTable11"/>
    <pivotTable tabId="9" name="PivotTable13"/>
    <pivotTable tabId="9" name="PivotTable8"/>
    <pivotTable tabId="9" name="PivotTable14"/>
  </pivotTables>
  <data>
    <olap pivotCacheId="2035319390">
      <levels count="2">
        <level uniqueName="[people].[Team].[(All)]" sourceCaption="(All)" count="0"/>
        <level uniqueName="[people].[Team].[Team]" sourceCaption="Team" count="4">
          <ranges>
            <range startItem="0">
              <i n="[people].[Team].&amp;[Creamy]" c="Creamy"/>
              <i n="[people].[Team].&amp;[Delish]" c="Delish"/>
              <i n="[people].[Team].&amp;[Jucies]" c="Jucies"/>
              <i n="[people].[Team].&amp;[Yummies]" c="Yummies"/>
            </range>
          </ranges>
        </level>
      </levels>
      <selections count="1">
        <selection n="[people].[Team].[All]"/>
      </selections>
    </olap>
  </data>
  <extLst>
    <x:ext xmlns:x15="http://schemas.microsoft.com/office/spreadsheetml/2010/11/main" uri="{470722E0-AACD-4C17-9CDC-17EF765DBC7E}">
      <x15:slicerCacheHideItemsWithNoData count="1">
        <x15:slicerCacheOlapLevelName uniqueName="[people].[Team].[Team]"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2F750C24-3479-49FF-A855-05DE5CF746DD}" sourceName="[Table4].[Date (Month)]">
  <pivotTables>
    <pivotTable tabId="12" name="PivotTable2"/>
    <pivotTable tabId="12" name="PivotTable1"/>
  </pivotTables>
  <data>
    <olap pivotCacheId="882517875">
      <levels count="2">
        <level uniqueName="[Table4].[Date (Month)].[(All)]" sourceCaption="(All)" count="0"/>
        <level uniqueName="[Table4].[Date (Month)].[Date (Month)]" sourceCaption="Date (Month)" count="12">
          <ranges>
            <range startItem="0">
              <i n="[Table4].[Date (Month)].&amp;[Jan]" c="Jan"/>
              <i n="[Table4].[Date (Month)].&amp;[Feb]" c="Feb"/>
              <i n="[Table4].[Date (Month)].&amp;[Mar]" c="Mar"/>
              <i n="[Table4].[Date (Month)].&amp;[Apr]" c="Apr"/>
              <i n="[Table4].[Date (Month)].&amp;[May]" c="May"/>
              <i n="[Table4].[Date (Month)].&amp;[Jun]" c="Jun"/>
              <i n="[Table4].[Date (Month)].&amp;[Jul]" c="Jul"/>
              <i n="[Table4].[Date (Month)].&amp;[Aug]" c="Aug"/>
              <i n="[Table4].[Date (Month)].&amp;[Sep]" c="Sep"/>
              <i n="[Table4].[Date (Month)].&amp;[Oct]" c="Oct"/>
              <i n="[Table4].[Date (Month)].&amp;[Nov]" c="Nov"/>
              <i n="[Table4].[Date (Month)].&amp;[Dec]" c="Dec"/>
            </range>
          </ranges>
        </level>
      </levels>
      <selections count="1">
        <selection n="[Table4].[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4DB2BD2-B211-491F-BA0A-D1E06CD90292}" cache="Slicer_Category" caption="Category" level="1" rowHeight="234950"/>
  <slicer name="Team" xr10:uid="{4D12A2CA-5447-477B-96FB-AF98EB9AD943}" cache="Slicer_Team" caption="Team" startItem="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98F783CC-FEC0-482D-B30E-29D68B8925F2}" cache="Slicer_Date__Month" caption="Date (Month)" startItem="5"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65BFDE8-2049-4B97-BF3E-9C6CA046AFA3}" cache="Slicer_Category" caption="Category" columnCount="3" showCaption="0" level="1" style="Slicer Style 5" rowHeight="234950"/>
  <slicer name="Team 1" xr10:uid="{09DD37D5-3ADF-4E3F-A3EB-9021DA6D39CA}" cache="Slicer_Team" caption="Team" columnCount="4" level="1" style="Slicer Style 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D01D722F-14A6-458E-A0FC-99CFB9F94058}" cache="Slicer_Date__Month" caption="Date (Month)" columnCount="3" level="1" style="Slicer Style 5"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A09401-5A11-4075-AF8B-2C52BEA9E117}" name="Table4" displayName="Table4" ref="A1:H3792" totalsRowShown="0" headerRowDxfId="22" dataDxfId="21" tableBorderDxfId="20">
  <autoFilter ref="A1:H3792" xr:uid="{1BA09401-5A11-4075-AF8B-2C52BEA9E117}"/>
  <tableColumns count="8">
    <tableColumn id="1" xr3:uid="{B5254F2F-DFA3-4BEB-AA96-C269A60C9E94}" name="Sales Person" dataDxfId="19"/>
    <tableColumn id="2" xr3:uid="{4B20799A-F37E-457A-882F-4B6A8C8794E7}" name="Geography" dataDxfId="18"/>
    <tableColumn id="3" xr3:uid="{5486050C-04F7-4B8B-A5E3-DEF0B8CDFE1F}" name="Product" dataDxfId="17"/>
    <tableColumn id="4" xr3:uid="{F907C2C9-701C-4829-A2C4-A12C007090F6}" name="Date" dataDxfId="16"/>
    <tableColumn id="5" xr3:uid="{A317D5C6-EB9C-4359-9273-5B0ECEB9AB37}" name="Amount" dataDxfId="15"/>
    <tableColumn id="6" xr3:uid="{F3DE8153-79F2-4E48-A322-E815C070129E}" name="Customers" dataDxfId="14"/>
    <tableColumn id="7" xr3:uid="{3D2DBBFC-8BE5-4209-A269-0E7212BB802D}" name="Boxes" dataDxfId="13"/>
    <tableColumn id="8" xr3:uid="{13D04B58-76EA-4F9F-9E2E-120B4E060D2A}" name="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25FD756-A362-4903-BED3-8ADC8CDAAC2D}" name="final_product" displayName="final_product" ref="A1:D23" tableType="queryTable" totalsRowShown="0">
  <autoFilter ref="A1:D23" xr:uid="{325FD756-A362-4903-BED3-8ADC8CDAAC2D}"/>
  <tableColumns count="4">
    <tableColumn id="1" xr3:uid="{863A2937-AAD9-4CC3-AAF0-71F363980AD3}" uniqueName="1" name="Product" queryTableFieldId="1" dataDxfId="12"/>
    <tableColumn id="2" xr3:uid="{DF6FC8CA-BBF0-42DA-B5C4-5C4B9E3FB721}" uniqueName="2" name="Category" queryTableFieldId="2" dataDxfId="11"/>
    <tableColumn id="3" xr3:uid="{3BAF5E2A-279F-4B7A-8399-306B63A5B48F}" uniqueName="3" name="Size" queryTableFieldId="3" dataDxfId="10"/>
    <tableColumn id="4" xr3:uid="{E176EB2B-4F20-4BC8-8626-60C5EB60FF65}" uniqueName="4" name="cost per box"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56E52C-C1C4-42BA-B415-46F3A70C235C}" name="locations" displayName="locations" ref="H11:I17" totalsRowShown="0">
  <autoFilter ref="H11:I17" xr:uid="{2A56E52C-C1C4-42BA-B415-46F3A70C235C}"/>
  <tableColumns count="2">
    <tableColumn id="1" xr3:uid="{54F6685E-C8EC-435D-A456-9640138C5784}" name="Geo"/>
    <tableColumn id="2" xr3:uid="{C863D2C3-E1BA-4D3D-861C-F2993E7EC44F}" name="Reg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2EA869-0C44-4F93-8A1A-DEF38BC5A4CA}" name="people" displayName="people" ref="L11:M36" totalsRowShown="0">
  <autoFilter ref="L11:M36" xr:uid="{4F2EA869-0C44-4F93-8A1A-DEF38BC5A4CA}"/>
  <tableColumns count="2">
    <tableColumn id="1" xr3:uid="{5D4BAA0C-4B6E-4C82-8033-36B27CBF80F8}" name="Sales person"/>
    <tableColumn id="2" xr3:uid="{C738F2A9-2688-4A62-BEC5-7BE9C876C112}" name="Team"/>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75FD265-DD4F-4862-AD70-8095BA71DE84}" name="Table7" displayName="Table7" ref="S25:U47" totalsRowShown="0">
  <autoFilter ref="S25:U47" xr:uid="{075FD265-DD4F-4862-AD70-8095BA71DE84}"/>
  <tableColumns count="3">
    <tableColumn id="1" xr3:uid="{7ADC87F0-45B9-400D-9D0D-7FF8FE773171}" name="Product"/>
    <tableColumn id="2" xr3:uid="{61B083A5-9096-4E0A-9E11-124A9BB87397}" name="Category"/>
    <tableColumn id="3" xr3:uid="{D65E2545-49C8-4C38-82D9-F978AFA3F60C}" name="Size" dataDxfId="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01FF83-17A2-44F2-9E58-C5EB7E843F22}" name="Table_ExternalData_1" displayName="Table_ExternalData_1" ref="A3:M1003" tableType="queryTable" totalsRowShown="0">
  <autoFilter ref="A3:M1003" xr:uid="{4C01FF83-17A2-44F2-9E58-C5EB7E843F22}"/>
  <tableColumns count="13">
    <tableColumn id="1" xr3:uid="{7977AB60-7CCF-4D93-BC52-6F32C674C2BC}" uniqueName="1" name="Table4[Sales Person]" queryTableFieldId="1"/>
    <tableColumn id="2" xr3:uid="{B73E7D07-B351-4011-AEC4-3D83D78A00B0}" uniqueName="2" name="Table4[Geography]" queryTableFieldId="2"/>
    <tableColumn id="3" xr3:uid="{E205374D-2A56-4FD2-B0A6-AFF3572FC24E}" uniqueName="3" name="Table4[Product]" queryTableFieldId="3"/>
    <tableColumn id="4" xr3:uid="{5FD9DA76-70A6-4CA5-8AD9-F14767CCB9B3}" uniqueName="4" name="Table4[Date]" queryTableFieldId="4" dataDxfId="8"/>
    <tableColumn id="5" xr3:uid="{AEAC2907-3CD5-495A-8E10-6E797B00D985}" uniqueName="5" name="Table4[Amount]" queryTableFieldId="5"/>
    <tableColumn id="6" xr3:uid="{04F5C22A-83CC-447D-9A43-866C52A81E31}" uniqueName="6" name="Table4[Customers]" queryTableFieldId="6"/>
    <tableColumn id="7" xr3:uid="{CFCBD2B1-63F0-4925-BD5E-E3AFCD1A01E3}" uniqueName="7" name="Table4[Boxes]" queryTableFieldId="7"/>
    <tableColumn id="8" xr3:uid="{17DB3DC0-D164-4150-9C24-22068ECD9DBE}" uniqueName="8" name="Table4[Year]" queryTableFieldId="8"/>
    <tableColumn id="9" xr3:uid="{98037C7F-6D08-4BE7-BDC9-5CF446EC94A4}" uniqueName="9" name="Table4[Date (Year)]" queryTableFieldId="9"/>
    <tableColumn id="10" xr3:uid="{1F965AF0-B4EC-4A77-AF63-8DE008BA139A}" uniqueName="10" name="Table4[Date (Quarter)]" queryTableFieldId="10"/>
    <tableColumn id="11" xr3:uid="{C6230B87-29F6-4448-97D6-BBB44D7C315A}" uniqueName="11" name="Table4[Date (Month)]" queryTableFieldId="11"/>
    <tableColumn id="12" xr3:uid="{88686056-E65A-4C1C-B776-7AB66FC349B3}" uniqueName="12" name="Table4[Column1]" queryTableFieldId="12"/>
    <tableColumn id="13" xr3:uid="{0A7DF5EE-F358-43EE-84F3-7E49A3B52F43}" uniqueName="13" name="Table4[Date (Month Index)]" queryTableField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A0C980-8DCF-4E68-AD44-2D02827823F1}" name="Table_ExternalData_12" displayName="Table_ExternalData_12" ref="A3:M632" tableType="queryTable" totalsRowShown="0">
  <autoFilter ref="A3:M632" xr:uid="{3CA0C980-8DCF-4E68-AD44-2D02827823F1}"/>
  <tableColumns count="13">
    <tableColumn id="1" xr3:uid="{9B247920-FE28-4AC0-A814-C38DC400C611}" uniqueName="1" name="Table4[Sales Person]" queryTableFieldId="1"/>
    <tableColumn id="2" xr3:uid="{9838618B-E118-4B85-AEE8-E270E2298EFF}" uniqueName="2" name="Table4[Geography]" queryTableFieldId="2"/>
    <tableColumn id="3" xr3:uid="{10242D0E-D4C9-498B-9F08-0C524EC609C1}" uniqueName="3" name="Table4[Product]" queryTableFieldId="3"/>
    <tableColumn id="4" xr3:uid="{358D1490-F191-4232-AF7E-5BC1A5F25A60}" uniqueName="4" name="Table4[Date]" queryTableFieldId="4" dataDxfId="1"/>
    <tableColumn id="5" xr3:uid="{4CCEFAEB-868F-4917-9FEA-5E2C75792ADE}" uniqueName="5" name="Table4[Amount]" queryTableFieldId="5"/>
    <tableColumn id="6" xr3:uid="{5E8BDE34-5DF6-45C0-ACB2-2E88F82E3133}" uniqueName="6" name="Table4[Customers]" queryTableFieldId="6"/>
    <tableColumn id="7" xr3:uid="{C336631D-8918-464F-BC47-CB2AD9B82449}" uniqueName="7" name="Table4[Boxes]" queryTableFieldId="7"/>
    <tableColumn id="8" xr3:uid="{BF28BFCD-8092-43BB-B41F-707469A1833C}" uniqueName="8" name="Table4[Year]" queryTableFieldId="8"/>
    <tableColumn id="9" xr3:uid="{8D4E4C84-E6EF-431B-BFCD-03AA6D06BE90}" uniqueName="9" name="Table4[Date (Year)]" queryTableFieldId="9"/>
    <tableColumn id="10" xr3:uid="{92DFC393-C0BC-4A42-8756-DD1BA4DFF068}" uniqueName="10" name="Table4[Date (Quarter)]" queryTableFieldId="10"/>
    <tableColumn id="11" xr3:uid="{B63401E8-B107-4A96-B76E-0E99845C4165}" uniqueName="11" name="Table4[Date (Month)]" queryTableFieldId="11"/>
    <tableColumn id="12" xr3:uid="{78342A60-8EED-499F-907F-704C400B9E32}" uniqueName="12" name="Table4[Column1]" queryTableFieldId="12"/>
    <tableColumn id="13" xr3:uid="{70F02F6B-FDC7-4F43-A8F5-1E6ED50839ED}" uniqueName="13" name="Table4[Date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AF59-C5CE-43A4-8670-B0ADE3EA1643}">
  <dimension ref="A1:H3792"/>
  <sheetViews>
    <sheetView zoomScale="74" workbookViewId="0">
      <selection activeCell="M2" sqref="M2"/>
    </sheetView>
  </sheetViews>
  <sheetFormatPr defaultRowHeight="14.4" x14ac:dyDescent="0.3"/>
  <cols>
    <col min="1" max="1" width="19.5546875" customWidth="1"/>
    <col min="2" max="2" width="15.6640625" customWidth="1"/>
    <col min="3" max="3" width="22.88671875" customWidth="1"/>
    <col min="4" max="4" width="19.77734375" customWidth="1"/>
    <col min="5" max="5" width="19" customWidth="1"/>
    <col min="6" max="6" width="21.44140625" customWidth="1"/>
    <col min="7" max="7" width="8.88671875" style="25"/>
    <col min="8" max="8" width="22.77734375" customWidth="1"/>
    <col min="10" max="10" width="10.109375" customWidth="1"/>
  </cols>
  <sheetData>
    <row r="1" spans="1:8" x14ac:dyDescent="0.3">
      <c r="A1" s="2" t="s">
        <v>12</v>
      </c>
      <c r="B1" s="2" t="s">
        <v>13</v>
      </c>
      <c r="C1" s="2" t="s">
        <v>0</v>
      </c>
      <c r="D1" s="8" t="s">
        <v>51</v>
      </c>
      <c r="E1" s="8" t="s">
        <v>2</v>
      </c>
      <c r="F1" s="8" t="s">
        <v>1</v>
      </c>
      <c r="G1" s="22" t="s">
        <v>41</v>
      </c>
      <c r="H1" s="17" t="s">
        <v>84</v>
      </c>
    </row>
    <row r="2" spans="1:8" x14ac:dyDescent="0.3">
      <c r="A2" s="3" t="s">
        <v>3</v>
      </c>
      <c r="B2" s="3" t="s">
        <v>80</v>
      </c>
      <c r="C2" s="3" t="s">
        <v>16</v>
      </c>
      <c r="D2" s="9">
        <v>44197</v>
      </c>
      <c r="E2" s="11">
        <v>8414</v>
      </c>
      <c r="F2" s="13">
        <v>276</v>
      </c>
      <c r="G2" s="23">
        <v>495</v>
      </c>
      <c r="H2">
        <v>2021</v>
      </c>
    </row>
    <row r="3" spans="1:8" x14ac:dyDescent="0.3">
      <c r="A3" s="4" t="s">
        <v>60</v>
      </c>
      <c r="B3" s="4" t="s">
        <v>37</v>
      </c>
      <c r="C3" s="4" t="s">
        <v>26</v>
      </c>
      <c r="D3" s="10">
        <v>44197</v>
      </c>
      <c r="E3" s="12">
        <v>532</v>
      </c>
      <c r="F3" s="14">
        <v>317</v>
      </c>
      <c r="G3" s="24">
        <v>54</v>
      </c>
      <c r="H3">
        <v>2021</v>
      </c>
    </row>
    <row r="4" spans="1:8" x14ac:dyDescent="0.3">
      <c r="A4" s="3" t="s">
        <v>64</v>
      </c>
      <c r="B4" s="3" t="s">
        <v>36</v>
      </c>
      <c r="C4" s="3" t="s">
        <v>20</v>
      </c>
      <c r="D4" s="9">
        <v>44197</v>
      </c>
      <c r="E4" s="11">
        <v>5376</v>
      </c>
      <c r="F4" s="13">
        <v>178</v>
      </c>
      <c r="G4" s="23">
        <v>269</v>
      </c>
      <c r="H4">
        <v>2021</v>
      </c>
    </row>
    <row r="5" spans="1:8" x14ac:dyDescent="0.3">
      <c r="A5" s="4" t="s">
        <v>3</v>
      </c>
      <c r="B5" s="4" t="s">
        <v>80</v>
      </c>
      <c r="C5" s="4" t="s">
        <v>27</v>
      </c>
      <c r="D5" s="10">
        <v>44197</v>
      </c>
      <c r="E5" s="12">
        <v>259</v>
      </c>
      <c r="F5" s="14">
        <v>32</v>
      </c>
      <c r="G5" s="24">
        <v>22</v>
      </c>
      <c r="H5">
        <v>2021</v>
      </c>
    </row>
    <row r="6" spans="1:8" x14ac:dyDescent="0.3">
      <c r="A6" s="3" t="s">
        <v>62</v>
      </c>
      <c r="B6" s="3" t="s">
        <v>36</v>
      </c>
      <c r="C6" s="3" t="s">
        <v>30</v>
      </c>
      <c r="D6" s="9">
        <v>44197</v>
      </c>
      <c r="E6" s="11">
        <v>5530</v>
      </c>
      <c r="F6" s="13">
        <v>4</v>
      </c>
      <c r="G6" s="23">
        <v>179</v>
      </c>
      <c r="H6">
        <v>2021</v>
      </c>
    </row>
    <row r="7" spans="1:8" x14ac:dyDescent="0.3">
      <c r="A7" s="4" t="s">
        <v>61</v>
      </c>
      <c r="B7" s="4" t="s">
        <v>35</v>
      </c>
      <c r="C7" s="4" t="s">
        <v>25</v>
      </c>
      <c r="D7" s="10">
        <v>44197</v>
      </c>
      <c r="E7" s="12">
        <v>2184</v>
      </c>
      <c r="F7" s="14">
        <v>63</v>
      </c>
      <c r="G7" s="24">
        <v>122</v>
      </c>
      <c r="H7">
        <v>2021</v>
      </c>
    </row>
    <row r="8" spans="1:8" x14ac:dyDescent="0.3">
      <c r="A8" s="3" t="s">
        <v>11</v>
      </c>
      <c r="B8" s="3" t="s">
        <v>40</v>
      </c>
      <c r="C8" s="3" t="s">
        <v>16</v>
      </c>
      <c r="D8" s="9">
        <v>44197</v>
      </c>
      <c r="E8" s="11">
        <v>1057</v>
      </c>
      <c r="F8" s="13">
        <v>295</v>
      </c>
      <c r="G8" s="23">
        <v>71</v>
      </c>
      <c r="H8">
        <v>2021</v>
      </c>
    </row>
    <row r="9" spans="1:8" x14ac:dyDescent="0.3">
      <c r="A9" s="4" t="s">
        <v>63</v>
      </c>
      <c r="B9" s="4" t="s">
        <v>39</v>
      </c>
      <c r="C9" s="4" t="s">
        <v>28</v>
      </c>
      <c r="D9" s="10">
        <v>44197</v>
      </c>
      <c r="E9" s="12">
        <v>1036</v>
      </c>
      <c r="F9" s="14">
        <v>370</v>
      </c>
      <c r="G9" s="24">
        <v>37</v>
      </c>
      <c r="H9">
        <v>2021</v>
      </c>
    </row>
    <row r="10" spans="1:8" x14ac:dyDescent="0.3">
      <c r="A10" s="3" t="s">
        <v>9</v>
      </c>
      <c r="B10" s="3" t="s">
        <v>39</v>
      </c>
      <c r="C10" s="3" t="s">
        <v>29</v>
      </c>
      <c r="D10" s="9">
        <v>44197</v>
      </c>
      <c r="E10" s="11">
        <v>4039</v>
      </c>
      <c r="F10" s="13">
        <v>536</v>
      </c>
      <c r="G10" s="23">
        <v>176</v>
      </c>
      <c r="H10">
        <v>2021</v>
      </c>
    </row>
    <row r="11" spans="1:8" x14ac:dyDescent="0.3">
      <c r="A11" s="4" t="s">
        <v>7</v>
      </c>
      <c r="B11" s="4" t="s">
        <v>80</v>
      </c>
      <c r="C11" s="4" t="s">
        <v>14</v>
      </c>
      <c r="D11" s="10">
        <v>44197</v>
      </c>
      <c r="E11" s="12">
        <v>12894</v>
      </c>
      <c r="F11" s="14">
        <v>115</v>
      </c>
      <c r="G11" s="24">
        <v>478</v>
      </c>
      <c r="H11">
        <v>2021</v>
      </c>
    </row>
    <row r="12" spans="1:8" x14ac:dyDescent="0.3">
      <c r="A12" s="3" t="s">
        <v>57</v>
      </c>
      <c r="B12" s="3" t="s">
        <v>36</v>
      </c>
      <c r="C12" s="3" t="s">
        <v>14</v>
      </c>
      <c r="D12" s="9">
        <v>44197</v>
      </c>
      <c r="E12" s="11">
        <v>4669</v>
      </c>
      <c r="F12" s="13">
        <v>121</v>
      </c>
      <c r="G12" s="23">
        <v>180</v>
      </c>
      <c r="H12">
        <v>2021</v>
      </c>
    </row>
    <row r="13" spans="1:8" x14ac:dyDescent="0.3">
      <c r="A13" s="4" t="s">
        <v>56</v>
      </c>
      <c r="B13" s="4" t="s">
        <v>80</v>
      </c>
      <c r="C13" s="4" t="s">
        <v>28</v>
      </c>
      <c r="D13" s="10">
        <v>44197</v>
      </c>
      <c r="E13" s="12">
        <v>6377</v>
      </c>
      <c r="F13" s="14">
        <v>184</v>
      </c>
      <c r="G13" s="24">
        <v>246</v>
      </c>
      <c r="H13">
        <v>2021</v>
      </c>
    </row>
    <row r="14" spans="1:8" x14ac:dyDescent="0.3">
      <c r="A14" s="3" t="s">
        <v>72</v>
      </c>
      <c r="B14" s="3" t="s">
        <v>37</v>
      </c>
      <c r="C14" s="3" t="s">
        <v>17</v>
      </c>
      <c r="D14" s="9">
        <v>44197</v>
      </c>
      <c r="E14" s="11">
        <v>4599</v>
      </c>
      <c r="F14" s="13">
        <v>106</v>
      </c>
      <c r="G14" s="23">
        <v>256</v>
      </c>
      <c r="H14">
        <v>2021</v>
      </c>
    </row>
    <row r="15" spans="1:8" x14ac:dyDescent="0.3">
      <c r="A15" s="4" t="s">
        <v>72</v>
      </c>
      <c r="B15" s="4" t="s">
        <v>36</v>
      </c>
      <c r="C15" s="4" t="s">
        <v>21</v>
      </c>
      <c r="D15" s="10">
        <v>44197</v>
      </c>
      <c r="E15" s="12">
        <v>2751</v>
      </c>
      <c r="F15" s="14">
        <v>228</v>
      </c>
      <c r="G15" s="24">
        <v>251</v>
      </c>
      <c r="H15">
        <v>2021</v>
      </c>
    </row>
    <row r="16" spans="1:8" x14ac:dyDescent="0.3">
      <c r="A16" s="3" t="s">
        <v>9</v>
      </c>
      <c r="B16" s="3" t="s">
        <v>35</v>
      </c>
      <c r="C16" s="3" t="s">
        <v>18</v>
      </c>
      <c r="D16" s="9">
        <v>44197</v>
      </c>
      <c r="E16" s="11">
        <v>15596</v>
      </c>
      <c r="F16" s="13">
        <v>32</v>
      </c>
      <c r="G16" s="23">
        <v>975</v>
      </c>
      <c r="H16">
        <v>2021</v>
      </c>
    </row>
    <row r="17" spans="1:8" x14ac:dyDescent="0.3">
      <c r="A17" s="4" t="s">
        <v>7</v>
      </c>
      <c r="B17" s="4" t="s">
        <v>35</v>
      </c>
      <c r="C17" s="4" t="s">
        <v>23</v>
      </c>
      <c r="D17" s="10">
        <v>44197</v>
      </c>
      <c r="E17" s="12">
        <v>8561</v>
      </c>
      <c r="F17" s="14">
        <v>111</v>
      </c>
      <c r="G17" s="24">
        <v>330</v>
      </c>
      <c r="H17">
        <v>2021</v>
      </c>
    </row>
    <row r="18" spans="1:8" x14ac:dyDescent="0.3">
      <c r="A18" s="3" t="s">
        <v>73</v>
      </c>
      <c r="B18" s="3" t="s">
        <v>40</v>
      </c>
      <c r="C18" s="3" t="s">
        <v>17</v>
      </c>
      <c r="D18" s="9">
        <v>44197</v>
      </c>
      <c r="E18" s="11">
        <v>14273</v>
      </c>
      <c r="F18" s="13">
        <v>335</v>
      </c>
      <c r="G18" s="23">
        <v>752</v>
      </c>
      <c r="H18">
        <v>2021</v>
      </c>
    </row>
    <row r="19" spans="1:8" x14ac:dyDescent="0.3">
      <c r="A19" s="4" t="s">
        <v>60</v>
      </c>
      <c r="B19" s="4" t="s">
        <v>80</v>
      </c>
      <c r="C19" s="4" t="s">
        <v>25</v>
      </c>
      <c r="D19" s="10">
        <v>44197</v>
      </c>
      <c r="E19" s="12">
        <v>2506</v>
      </c>
      <c r="F19" s="14">
        <v>99</v>
      </c>
      <c r="G19" s="24">
        <v>148</v>
      </c>
      <c r="H19">
        <v>2021</v>
      </c>
    </row>
    <row r="20" spans="1:8" x14ac:dyDescent="0.3">
      <c r="A20" s="3" t="s">
        <v>62</v>
      </c>
      <c r="B20" s="3" t="s">
        <v>37</v>
      </c>
      <c r="C20" s="3" t="s">
        <v>22</v>
      </c>
      <c r="D20" s="9">
        <v>44197</v>
      </c>
      <c r="E20" s="11">
        <v>2387</v>
      </c>
      <c r="F20" s="13">
        <v>134</v>
      </c>
      <c r="G20" s="23">
        <v>89</v>
      </c>
      <c r="H20">
        <v>2021</v>
      </c>
    </row>
    <row r="21" spans="1:8" x14ac:dyDescent="0.3">
      <c r="A21" s="4" t="s">
        <v>58</v>
      </c>
      <c r="B21" s="4" t="s">
        <v>36</v>
      </c>
      <c r="C21" s="4" t="s">
        <v>19</v>
      </c>
      <c r="D21" s="10">
        <v>44197</v>
      </c>
      <c r="E21" s="12">
        <v>7553</v>
      </c>
      <c r="F21" s="14">
        <v>67</v>
      </c>
      <c r="G21" s="24">
        <v>280</v>
      </c>
      <c r="H21">
        <v>2021</v>
      </c>
    </row>
    <row r="22" spans="1:8" x14ac:dyDescent="0.3">
      <c r="A22" s="3" t="s">
        <v>72</v>
      </c>
      <c r="B22" s="3" t="s">
        <v>80</v>
      </c>
      <c r="C22" s="3" t="s">
        <v>34</v>
      </c>
      <c r="D22" s="9">
        <v>44197</v>
      </c>
      <c r="E22" s="11">
        <v>3409</v>
      </c>
      <c r="F22" s="13">
        <v>93</v>
      </c>
      <c r="G22" s="23">
        <v>171</v>
      </c>
      <c r="H22">
        <v>2021</v>
      </c>
    </row>
    <row r="23" spans="1:8" x14ac:dyDescent="0.3">
      <c r="A23" s="4" t="s">
        <v>66</v>
      </c>
      <c r="B23" s="4" t="s">
        <v>36</v>
      </c>
      <c r="C23" s="4" t="s">
        <v>34</v>
      </c>
      <c r="D23" s="10">
        <v>44197</v>
      </c>
      <c r="E23" s="12">
        <v>3878</v>
      </c>
      <c r="F23" s="14">
        <v>24</v>
      </c>
      <c r="G23" s="24">
        <v>216</v>
      </c>
      <c r="H23">
        <v>2021</v>
      </c>
    </row>
    <row r="24" spans="1:8" x14ac:dyDescent="0.3">
      <c r="A24" s="3" t="s">
        <v>64</v>
      </c>
      <c r="B24" s="3" t="s">
        <v>36</v>
      </c>
      <c r="C24" s="3" t="s">
        <v>16</v>
      </c>
      <c r="D24" s="9">
        <v>44197</v>
      </c>
      <c r="E24" s="11">
        <v>3052</v>
      </c>
      <c r="F24" s="13">
        <v>76</v>
      </c>
      <c r="G24" s="23">
        <v>204</v>
      </c>
      <c r="H24">
        <v>2021</v>
      </c>
    </row>
    <row r="25" spans="1:8" x14ac:dyDescent="0.3">
      <c r="A25" s="4" t="s">
        <v>57</v>
      </c>
      <c r="B25" s="4" t="s">
        <v>36</v>
      </c>
      <c r="C25" s="4" t="s">
        <v>33</v>
      </c>
      <c r="D25" s="10">
        <v>44200</v>
      </c>
      <c r="E25" s="12">
        <v>19229</v>
      </c>
      <c r="F25" s="14">
        <v>64</v>
      </c>
      <c r="G25" s="24">
        <v>1013</v>
      </c>
      <c r="H25">
        <v>2021</v>
      </c>
    </row>
    <row r="26" spans="1:8" x14ac:dyDescent="0.3">
      <c r="A26" s="3" t="s">
        <v>66</v>
      </c>
      <c r="B26" s="3" t="s">
        <v>40</v>
      </c>
      <c r="C26" s="3" t="s">
        <v>33</v>
      </c>
      <c r="D26" s="9">
        <v>44200</v>
      </c>
      <c r="E26" s="11">
        <v>1988</v>
      </c>
      <c r="F26" s="13">
        <v>179</v>
      </c>
      <c r="G26" s="23">
        <v>95</v>
      </c>
      <c r="H26">
        <v>2021</v>
      </c>
    </row>
    <row r="27" spans="1:8" x14ac:dyDescent="0.3">
      <c r="A27" s="4" t="s">
        <v>64</v>
      </c>
      <c r="B27" s="4" t="s">
        <v>40</v>
      </c>
      <c r="C27" s="4" t="s">
        <v>21</v>
      </c>
      <c r="D27" s="10">
        <v>44200</v>
      </c>
      <c r="E27" s="12">
        <v>147</v>
      </c>
      <c r="F27" s="14">
        <v>9</v>
      </c>
      <c r="G27" s="24">
        <v>11</v>
      </c>
      <c r="H27">
        <v>2021</v>
      </c>
    </row>
    <row r="28" spans="1:8" x14ac:dyDescent="0.3">
      <c r="A28" s="3" t="s">
        <v>11</v>
      </c>
      <c r="B28" s="3" t="s">
        <v>40</v>
      </c>
      <c r="C28" s="3" t="s">
        <v>24</v>
      </c>
      <c r="D28" s="9">
        <v>44200</v>
      </c>
      <c r="E28" s="11">
        <v>2401</v>
      </c>
      <c r="F28" s="13">
        <v>407</v>
      </c>
      <c r="G28" s="23">
        <v>134</v>
      </c>
      <c r="H28">
        <v>2021</v>
      </c>
    </row>
    <row r="29" spans="1:8" x14ac:dyDescent="0.3">
      <c r="A29" s="4" t="s">
        <v>10</v>
      </c>
      <c r="B29" s="4" t="s">
        <v>36</v>
      </c>
      <c r="C29" s="4" t="s">
        <v>29</v>
      </c>
      <c r="D29" s="10">
        <v>44200</v>
      </c>
      <c r="E29" s="12">
        <v>2814</v>
      </c>
      <c r="F29" s="14">
        <v>296</v>
      </c>
      <c r="G29" s="24">
        <v>94</v>
      </c>
      <c r="H29">
        <v>2021</v>
      </c>
    </row>
    <row r="30" spans="1:8" x14ac:dyDescent="0.3">
      <c r="A30" s="3" t="s">
        <v>7</v>
      </c>
      <c r="B30" s="3" t="s">
        <v>40</v>
      </c>
      <c r="C30" s="3" t="s">
        <v>29</v>
      </c>
      <c r="D30" s="9">
        <v>44200</v>
      </c>
      <c r="E30" s="11">
        <v>5390</v>
      </c>
      <c r="F30" s="13">
        <v>61</v>
      </c>
      <c r="G30" s="23">
        <v>216</v>
      </c>
      <c r="H30">
        <v>2021</v>
      </c>
    </row>
    <row r="31" spans="1:8" x14ac:dyDescent="0.3">
      <c r="A31" s="4" t="s">
        <v>69</v>
      </c>
      <c r="B31" s="4" t="s">
        <v>37</v>
      </c>
      <c r="C31" s="4" t="s">
        <v>15</v>
      </c>
      <c r="D31" s="10">
        <v>44200</v>
      </c>
      <c r="E31" s="12">
        <v>3920</v>
      </c>
      <c r="F31" s="14">
        <v>16</v>
      </c>
      <c r="G31" s="24">
        <v>262</v>
      </c>
      <c r="H31">
        <v>2021</v>
      </c>
    </row>
    <row r="32" spans="1:8" x14ac:dyDescent="0.3">
      <c r="A32" s="3" t="s">
        <v>62</v>
      </c>
      <c r="B32" s="3" t="s">
        <v>37</v>
      </c>
      <c r="C32" s="3" t="s">
        <v>31</v>
      </c>
      <c r="D32" s="9">
        <v>44200</v>
      </c>
      <c r="E32" s="11">
        <v>7539</v>
      </c>
      <c r="F32" s="13">
        <v>502</v>
      </c>
      <c r="G32" s="23">
        <v>943</v>
      </c>
      <c r="H32">
        <v>2021</v>
      </c>
    </row>
    <row r="33" spans="1:8" x14ac:dyDescent="0.3">
      <c r="A33" s="4" t="s">
        <v>69</v>
      </c>
      <c r="B33" s="4" t="s">
        <v>35</v>
      </c>
      <c r="C33" s="4" t="s">
        <v>28</v>
      </c>
      <c r="D33" s="10">
        <v>44201</v>
      </c>
      <c r="E33" s="12">
        <v>17248</v>
      </c>
      <c r="F33" s="14">
        <v>163</v>
      </c>
      <c r="G33" s="24">
        <v>664</v>
      </c>
      <c r="H33">
        <v>2021</v>
      </c>
    </row>
    <row r="34" spans="1:8" x14ac:dyDescent="0.3">
      <c r="A34" s="3" t="s">
        <v>57</v>
      </c>
      <c r="B34" s="3" t="s">
        <v>40</v>
      </c>
      <c r="C34" s="3" t="s">
        <v>5</v>
      </c>
      <c r="D34" s="9">
        <v>44201</v>
      </c>
      <c r="E34" s="11">
        <v>1176</v>
      </c>
      <c r="F34" s="13">
        <v>152</v>
      </c>
      <c r="G34" s="23">
        <v>66</v>
      </c>
      <c r="H34">
        <v>2021</v>
      </c>
    </row>
    <row r="35" spans="1:8" x14ac:dyDescent="0.3">
      <c r="A35" s="4" t="s">
        <v>61</v>
      </c>
      <c r="B35" s="4" t="s">
        <v>39</v>
      </c>
      <c r="C35" s="4" t="s">
        <v>25</v>
      </c>
      <c r="D35" s="10">
        <v>44201</v>
      </c>
      <c r="E35" s="12">
        <v>9730</v>
      </c>
      <c r="F35" s="14">
        <v>361</v>
      </c>
      <c r="G35" s="24">
        <v>573</v>
      </c>
      <c r="H35">
        <v>2021</v>
      </c>
    </row>
    <row r="36" spans="1:8" x14ac:dyDescent="0.3">
      <c r="A36" s="3" t="s">
        <v>59</v>
      </c>
      <c r="B36" s="3" t="s">
        <v>80</v>
      </c>
      <c r="C36" s="3" t="s">
        <v>25</v>
      </c>
      <c r="D36" s="9">
        <v>44201</v>
      </c>
      <c r="E36" s="11">
        <v>2226</v>
      </c>
      <c r="F36" s="13">
        <v>129</v>
      </c>
      <c r="G36" s="23">
        <v>140</v>
      </c>
      <c r="H36">
        <v>2021</v>
      </c>
    </row>
    <row r="37" spans="1:8" x14ac:dyDescent="0.3">
      <c r="A37" s="4" t="s">
        <v>57</v>
      </c>
      <c r="B37" s="4" t="s">
        <v>40</v>
      </c>
      <c r="C37" s="4" t="s">
        <v>24</v>
      </c>
      <c r="D37" s="10">
        <v>44201</v>
      </c>
      <c r="E37" s="12">
        <v>7063</v>
      </c>
      <c r="F37" s="14">
        <v>250</v>
      </c>
      <c r="G37" s="24">
        <v>643</v>
      </c>
      <c r="H37">
        <v>2021</v>
      </c>
    </row>
    <row r="38" spans="1:8" x14ac:dyDescent="0.3">
      <c r="A38" s="3" t="s">
        <v>65</v>
      </c>
      <c r="B38" s="3" t="s">
        <v>80</v>
      </c>
      <c r="C38" s="3" t="s">
        <v>23</v>
      </c>
      <c r="D38" s="9">
        <v>44201</v>
      </c>
      <c r="E38" s="11">
        <v>7399</v>
      </c>
      <c r="F38" s="13">
        <v>420</v>
      </c>
      <c r="G38" s="23">
        <v>275</v>
      </c>
      <c r="H38">
        <v>2021</v>
      </c>
    </row>
    <row r="39" spans="1:8" x14ac:dyDescent="0.3">
      <c r="A39" s="4" t="s">
        <v>56</v>
      </c>
      <c r="B39" s="4" t="s">
        <v>36</v>
      </c>
      <c r="C39" s="4" t="s">
        <v>21</v>
      </c>
      <c r="D39" s="10">
        <v>44201</v>
      </c>
      <c r="E39" s="12">
        <v>4284</v>
      </c>
      <c r="F39" s="14">
        <v>230</v>
      </c>
      <c r="G39" s="24">
        <v>306</v>
      </c>
      <c r="H39">
        <v>2021</v>
      </c>
    </row>
    <row r="40" spans="1:8" x14ac:dyDescent="0.3">
      <c r="A40" s="3" t="s">
        <v>65</v>
      </c>
      <c r="B40" s="3" t="s">
        <v>80</v>
      </c>
      <c r="C40" s="3" t="s">
        <v>16</v>
      </c>
      <c r="D40" s="9">
        <v>44201</v>
      </c>
      <c r="E40" s="11">
        <v>4865</v>
      </c>
      <c r="F40" s="13">
        <v>168</v>
      </c>
      <c r="G40" s="23">
        <v>271</v>
      </c>
      <c r="H40">
        <v>2021</v>
      </c>
    </row>
    <row r="41" spans="1:8" x14ac:dyDescent="0.3">
      <c r="A41" s="4" t="s">
        <v>7</v>
      </c>
      <c r="B41" s="4" t="s">
        <v>80</v>
      </c>
      <c r="C41" s="4" t="s">
        <v>31</v>
      </c>
      <c r="D41" s="10">
        <v>44201</v>
      </c>
      <c r="E41" s="12">
        <v>3780</v>
      </c>
      <c r="F41" s="14">
        <v>111</v>
      </c>
      <c r="G41" s="24">
        <v>315</v>
      </c>
      <c r="H41">
        <v>2021</v>
      </c>
    </row>
    <row r="42" spans="1:8" x14ac:dyDescent="0.3">
      <c r="A42" s="3" t="s">
        <v>67</v>
      </c>
      <c r="B42" s="3" t="s">
        <v>35</v>
      </c>
      <c r="C42" s="3" t="s">
        <v>21</v>
      </c>
      <c r="D42" s="9">
        <v>44201</v>
      </c>
      <c r="E42" s="11">
        <v>3059</v>
      </c>
      <c r="F42" s="13">
        <v>484</v>
      </c>
      <c r="G42" s="23">
        <v>279</v>
      </c>
      <c r="H42">
        <v>2021</v>
      </c>
    </row>
    <row r="43" spans="1:8" x14ac:dyDescent="0.3">
      <c r="A43" s="4" t="s">
        <v>10</v>
      </c>
      <c r="B43" s="4" t="s">
        <v>40</v>
      </c>
      <c r="C43" s="4" t="s">
        <v>23</v>
      </c>
      <c r="D43" s="10">
        <v>44201</v>
      </c>
      <c r="E43" s="12">
        <v>6622</v>
      </c>
      <c r="F43" s="14">
        <v>57</v>
      </c>
      <c r="G43" s="24">
        <v>276</v>
      </c>
      <c r="H43">
        <v>2021</v>
      </c>
    </row>
    <row r="44" spans="1:8" x14ac:dyDescent="0.3">
      <c r="A44" s="3" t="s">
        <v>56</v>
      </c>
      <c r="B44" s="3" t="s">
        <v>35</v>
      </c>
      <c r="C44" s="3" t="s">
        <v>32</v>
      </c>
      <c r="D44" s="9">
        <v>44202</v>
      </c>
      <c r="E44" s="11">
        <v>644</v>
      </c>
      <c r="F44" s="13">
        <v>116</v>
      </c>
      <c r="G44" s="23">
        <v>34</v>
      </c>
      <c r="H44">
        <v>2021</v>
      </c>
    </row>
    <row r="45" spans="1:8" x14ac:dyDescent="0.3">
      <c r="A45" s="4" t="s">
        <v>8</v>
      </c>
      <c r="B45" s="4" t="s">
        <v>35</v>
      </c>
      <c r="C45" s="4" t="s">
        <v>23</v>
      </c>
      <c r="D45" s="10">
        <v>44202</v>
      </c>
      <c r="E45" s="12">
        <v>4935</v>
      </c>
      <c r="F45" s="14">
        <v>87</v>
      </c>
      <c r="G45" s="24">
        <v>171</v>
      </c>
      <c r="H45">
        <v>2021</v>
      </c>
    </row>
    <row r="46" spans="1:8" x14ac:dyDescent="0.3">
      <c r="A46" s="3" t="s">
        <v>67</v>
      </c>
      <c r="B46" s="3" t="s">
        <v>40</v>
      </c>
      <c r="C46" s="3" t="s">
        <v>34</v>
      </c>
      <c r="D46" s="9">
        <v>44202</v>
      </c>
      <c r="E46" s="11">
        <v>7182</v>
      </c>
      <c r="F46" s="13">
        <v>29</v>
      </c>
      <c r="G46" s="23">
        <v>378</v>
      </c>
      <c r="H46">
        <v>2021</v>
      </c>
    </row>
    <row r="47" spans="1:8" x14ac:dyDescent="0.3">
      <c r="A47" s="4" t="s">
        <v>58</v>
      </c>
      <c r="B47" s="4" t="s">
        <v>39</v>
      </c>
      <c r="C47" s="4" t="s">
        <v>21</v>
      </c>
      <c r="D47" s="10">
        <v>44202</v>
      </c>
      <c r="E47" s="12">
        <v>539</v>
      </c>
      <c r="F47" s="14">
        <v>10</v>
      </c>
      <c r="G47" s="24">
        <v>77</v>
      </c>
      <c r="H47">
        <v>2021</v>
      </c>
    </row>
    <row r="48" spans="1:8" x14ac:dyDescent="0.3">
      <c r="A48" s="3" t="s">
        <v>11</v>
      </c>
      <c r="B48" s="3" t="s">
        <v>40</v>
      </c>
      <c r="C48" s="3" t="s">
        <v>31</v>
      </c>
      <c r="D48" s="9">
        <v>44202</v>
      </c>
      <c r="E48" s="11">
        <v>637</v>
      </c>
      <c r="F48" s="13">
        <v>79</v>
      </c>
      <c r="G48" s="23">
        <v>91</v>
      </c>
      <c r="H48">
        <v>2021</v>
      </c>
    </row>
    <row r="49" spans="1:8" x14ac:dyDescent="0.3">
      <c r="A49" s="4" t="s">
        <v>65</v>
      </c>
      <c r="B49" s="4" t="s">
        <v>36</v>
      </c>
      <c r="C49" s="4" t="s">
        <v>27</v>
      </c>
      <c r="D49" s="10">
        <v>44202</v>
      </c>
      <c r="E49" s="12">
        <v>1470</v>
      </c>
      <c r="F49" s="14">
        <v>57</v>
      </c>
      <c r="G49" s="24">
        <v>184</v>
      </c>
      <c r="H49">
        <v>2021</v>
      </c>
    </row>
    <row r="50" spans="1:8" x14ac:dyDescent="0.3">
      <c r="A50" s="3" t="s">
        <v>9</v>
      </c>
      <c r="B50" s="3" t="s">
        <v>36</v>
      </c>
      <c r="C50" s="3" t="s">
        <v>25</v>
      </c>
      <c r="D50" s="9">
        <v>44202</v>
      </c>
      <c r="E50" s="11">
        <v>1442</v>
      </c>
      <c r="F50" s="13">
        <v>108</v>
      </c>
      <c r="G50" s="23">
        <v>61</v>
      </c>
      <c r="H50">
        <v>2021</v>
      </c>
    </row>
    <row r="51" spans="1:8" x14ac:dyDescent="0.3">
      <c r="A51" s="4" t="s">
        <v>10</v>
      </c>
      <c r="B51" s="4" t="s">
        <v>36</v>
      </c>
      <c r="C51" s="4" t="s">
        <v>32</v>
      </c>
      <c r="D51" s="10">
        <v>44202</v>
      </c>
      <c r="E51" s="12">
        <v>9023</v>
      </c>
      <c r="F51" s="14">
        <v>224</v>
      </c>
      <c r="G51" s="24">
        <v>564</v>
      </c>
      <c r="H51">
        <v>2021</v>
      </c>
    </row>
    <row r="52" spans="1:8" x14ac:dyDescent="0.3">
      <c r="A52" s="3" t="s">
        <v>4</v>
      </c>
      <c r="B52" s="3" t="s">
        <v>40</v>
      </c>
      <c r="C52" s="3" t="s">
        <v>14</v>
      </c>
      <c r="D52" s="9">
        <v>44202</v>
      </c>
      <c r="E52" s="11">
        <v>2709</v>
      </c>
      <c r="F52" s="13">
        <v>27</v>
      </c>
      <c r="G52" s="23">
        <v>101</v>
      </c>
      <c r="H52">
        <v>2021</v>
      </c>
    </row>
    <row r="53" spans="1:8" x14ac:dyDescent="0.3">
      <c r="A53" s="4" t="s">
        <v>62</v>
      </c>
      <c r="B53" s="4" t="s">
        <v>37</v>
      </c>
      <c r="C53" s="4" t="s">
        <v>33</v>
      </c>
      <c r="D53" s="10">
        <v>44203</v>
      </c>
      <c r="E53" s="12">
        <v>5733</v>
      </c>
      <c r="F53" s="14">
        <v>193</v>
      </c>
      <c r="G53" s="24">
        <v>338</v>
      </c>
      <c r="H53">
        <v>2021</v>
      </c>
    </row>
    <row r="54" spans="1:8" x14ac:dyDescent="0.3">
      <c r="A54" s="3" t="s">
        <v>6</v>
      </c>
      <c r="B54" s="3" t="s">
        <v>37</v>
      </c>
      <c r="C54" s="3" t="s">
        <v>15</v>
      </c>
      <c r="D54" s="9">
        <v>44203</v>
      </c>
      <c r="E54" s="11">
        <v>10451</v>
      </c>
      <c r="F54" s="13">
        <v>155</v>
      </c>
      <c r="G54" s="23">
        <v>1307</v>
      </c>
      <c r="H54">
        <v>2021</v>
      </c>
    </row>
    <row r="55" spans="1:8" x14ac:dyDescent="0.3">
      <c r="A55" s="4" t="s">
        <v>57</v>
      </c>
      <c r="B55" s="4" t="s">
        <v>35</v>
      </c>
      <c r="C55" s="4" t="s">
        <v>30</v>
      </c>
      <c r="D55" s="10">
        <v>44203</v>
      </c>
      <c r="E55" s="12">
        <v>11228</v>
      </c>
      <c r="F55" s="14">
        <v>236</v>
      </c>
      <c r="G55" s="24">
        <v>388</v>
      </c>
      <c r="H55">
        <v>2021</v>
      </c>
    </row>
    <row r="56" spans="1:8" x14ac:dyDescent="0.3">
      <c r="A56" s="3" t="s">
        <v>66</v>
      </c>
      <c r="B56" s="3" t="s">
        <v>40</v>
      </c>
      <c r="C56" s="3" t="s">
        <v>29</v>
      </c>
      <c r="D56" s="9">
        <v>44203</v>
      </c>
      <c r="E56" s="11">
        <v>3073</v>
      </c>
      <c r="F56" s="13">
        <v>137</v>
      </c>
      <c r="G56" s="23">
        <v>129</v>
      </c>
      <c r="H56">
        <v>2021</v>
      </c>
    </row>
    <row r="57" spans="1:8" x14ac:dyDescent="0.3">
      <c r="A57" s="4" t="s">
        <v>58</v>
      </c>
      <c r="B57" s="4" t="s">
        <v>39</v>
      </c>
      <c r="C57" s="4" t="s">
        <v>25</v>
      </c>
      <c r="D57" s="10">
        <v>44203</v>
      </c>
      <c r="E57" s="12">
        <v>5467</v>
      </c>
      <c r="F57" s="14">
        <v>109</v>
      </c>
      <c r="G57" s="24">
        <v>288</v>
      </c>
      <c r="H57">
        <v>2021</v>
      </c>
    </row>
    <row r="58" spans="1:8" x14ac:dyDescent="0.3">
      <c r="A58" s="3" t="s">
        <v>8</v>
      </c>
      <c r="B58" s="3" t="s">
        <v>36</v>
      </c>
      <c r="C58" s="3" t="s">
        <v>32</v>
      </c>
      <c r="D58" s="9">
        <v>44203</v>
      </c>
      <c r="E58" s="11">
        <v>4067</v>
      </c>
      <c r="F58" s="13">
        <v>272</v>
      </c>
      <c r="G58" s="23">
        <v>226</v>
      </c>
      <c r="H58">
        <v>2021</v>
      </c>
    </row>
    <row r="59" spans="1:8" x14ac:dyDescent="0.3">
      <c r="A59" s="4" t="s">
        <v>60</v>
      </c>
      <c r="B59" s="4" t="s">
        <v>35</v>
      </c>
      <c r="C59" s="4" t="s">
        <v>17</v>
      </c>
      <c r="D59" s="10">
        <v>44204</v>
      </c>
      <c r="E59" s="12">
        <v>2814</v>
      </c>
      <c r="F59" s="14">
        <v>69</v>
      </c>
      <c r="G59" s="24">
        <v>149</v>
      </c>
      <c r="H59">
        <v>2021</v>
      </c>
    </row>
    <row r="60" spans="1:8" x14ac:dyDescent="0.3">
      <c r="A60" s="3" t="s">
        <v>71</v>
      </c>
      <c r="B60" s="3" t="s">
        <v>80</v>
      </c>
      <c r="C60" s="3" t="s">
        <v>29</v>
      </c>
      <c r="D60" s="9">
        <v>44204</v>
      </c>
      <c r="E60" s="11">
        <v>2716</v>
      </c>
      <c r="F60" s="13">
        <v>299</v>
      </c>
      <c r="G60" s="23">
        <v>105</v>
      </c>
      <c r="H60">
        <v>2021</v>
      </c>
    </row>
    <row r="61" spans="1:8" x14ac:dyDescent="0.3">
      <c r="A61" s="4" t="s">
        <v>72</v>
      </c>
      <c r="B61" s="4" t="s">
        <v>39</v>
      </c>
      <c r="C61" s="4" t="s">
        <v>21</v>
      </c>
      <c r="D61" s="10">
        <v>44204</v>
      </c>
      <c r="E61" s="12">
        <v>3570</v>
      </c>
      <c r="F61" s="14">
        <v>61</v>
      </c>
      <c r="G61" s="24">
        <v>325</v>
      </c>
      <c r="H61">
        <v>2021</v>
      </c>
    </row>
    <row r="62" spans="1:8" x14ac:dyDescent="0.3">
      <c r="A62" s="3" t="s">
        <v>64</v>
      </c>
      <c r="B62" s="3" t="s">
        <v>35</v>
      </c>
      <c r="C62" s="3" t="s">
        <v>25</v>
      </c>
      <c r="D62" s="9">
        <v>44204</v>
      </c>
      <c r="E62" s="11">
        <v>9562</v>
      </c>
      <c r="F62" s="13">
        <v>123</v>
      </c>
      <c r="G62" s="23">
        <v>479</v>
      </c>
      <c r="H62">
        <v>2021</v>
      </c>
    </row>
    <row r="63" spans="1:8" x14ac:dyDescent="0.3">
      <c r="A63" s="4" t="s">
        <v>61</v>
      </c>
      <c r="B63" s="4" t="s">
        <v>80</v>
      </c>
      <c r="C63" s="4" t="s">
        <v>34</v>
      </c>
      <c r="D63" s="10">
        <v>44204</v>
      </c>
      <c r="E63" s="12">
        <v>2373</v>
      </c>
      <c r="F63" s="14">
        <v>2</v>
      </c>
      <c r="G63" s="24">
        <v>104</v>
      </c>
      <c r="H63">
        <v>2021</v>
      </c>
    </row>
    <row r="64" spans="1:8" x14ac:dyDescent="0.3">
      <c r="A64" s="3" t="s">
        <v>8</v>
      </c>
      <c r="B64" s="3" t="s">
        <v>35</v>
      </c>
      <c r="C64" s="3" t="s">
        <v>29</v>
      </c>
      <c r="D64" s="9">
        <v>44204</v>
      </c>
      <c r="E64" s="11">
        <v>2807</v>
      </c>
      <c r="F64" s="13">
        <v>236</v>
      </c>
      <c r="G64" s="23">
        <v>123</v>
      </c>
      <c r="H64">
        <v>2021</v>
      </c>
    </row>
    <row r="65" spans="1:8" x14ac:dyDescent="0.3">
      <c r="A65" s="4" t="s">
        <v>9</v>
      </c>
      <c r="B65" s="4" t="s">
        <v>36</v>
      </c>
      <c r="C65" s="4" t="s">
        <v>14</v>
      </c>
      <c r="D65" s="10">
        <v>44204</v>
      </c>
      <c r="E65" s="12">
        <v>420</v>
      </c>
      <c r="F65" s="14">
        <v>196</v>
      </c>
      <c r="G65" s="24">
        <v>14</v>
      </c>
      <c r="H65">
        <v>2021</v>
      </c>
    </row>
    <row r="66" spans="1:8" x14ac:dyDescent="0.3">
      <c r="A66" s="3" t="s">
        <v>7</v>
      </c>
      <c r="B66" s="3" t="s">
        <v>36</v>
      </c>
      <c r="C66" s="3" t="s">
        <v>16</v>
      </c>
      <c r="D66" s="9">
        <v>44204</v>
      </c>
      <c r="E66" s="11">
        <v>8239</v>
      </c>
      <c r="F66" s="13">
        <v>157</v>
      </c>
      <c r="G66" s="23">
        <v>515</v>
      </c>
      <c r="H66">
        <v>2021</v>
      </c>
    </row>
    <row r="67" spans="1:8" x14ac:dyDescent="0.3">
      <c r="A67" s="4" t="s">
        <v>6</v>
      </c>
      <c r="B67" s="4" t="s">
        <v>80</v>
      </c>
      <c r="C67" s="4" t="s">
        <v>15</v>
      </c>
      <c r="D67" s="10">
        <v>44204</v>
      </c>
      <c r="E67" s="12">
        <v>6797</v>
      </c>
      <c r="F67" s="14">
        <v>114</v>
      </c>
      <c r="G67" s="24">
        <v>486</v>
      </c>
      <c r="H67">
        <v>2021</v>
      </c>
    </row>
    <row r="68" spans="1:8" x14ac:dyDescent="0.3">
      <c r="A68" s="3" t="s">
        <v>72</v>
      </c>
      <c r="B68" s="3" t="s">
        <v>80</v>
      </c>
      <c r="C68" s="3" t="s">
        <v>25</v>
      </c>
      <c r="D68" s="9">
        <v>44204</v>
      </c>
      <c r="E68" s="11">
        <v>6048</v>
      </c>
      <c r="F68" s="13">
        <v>56</v>
      </c>
      <c r="G68" s="23">
        <v>319</v>
      </c>
      <c r="H68">
        <v>2021</v>
      </c>
    </row>
    <row r="69" spans="1:8" x14ac:dyDescent="0.3">
      <c r="A69" s="4" t="s">
        <v>6</v>
      </c>
      <c r="B69" s="4" t="s">
        <v>39</v>
      </c>
      <c r="C69" s="4" t="s">
        <v>16</v>
      </c>
      <c r="D69" s="10">
        <v>44204</v>
      </c>
      <c r="E69" s="12">
        <v>364</v>
      </c>
      <c r="F69" s="14">
        <v>14</v>
      </c>
      <c r="G69" s="24">
        <v>21</v>
      </c>
      <c r="H69">
        <v>2021</v>
      </c>
    </row>
    <row r="70" spans="1:8" x14ac:dyDescent="0.3">
      <c r="A70" s="3" t="s">
        <v>62</v>
      </c>
      <c r="B70" s="3" t="s">
        <v>39</v>
      </c>
      <c r="C70" s="3" t="s">
        <v>26</v>
      </c>
      <c r="D70" s="9">
        <v>44204</v>
      </c>
      <c r="E70" s="11">
        <v>6496</v>
      </c>
      <c r="F70" s="13">
        <v>15</v>
      </c>
      <c r="G70" s="23">
        <v>406</v>
      </c>
      <c r="H70">
        <v>2021</v>
      </c>
    </row>
    <row r="71" spans="1:8" x14ac:dyDescent="0.3">
      <c r="A71" s="4" t="s">
        <v>71</v>
      </c>
      <c r="B71" s="4" t="s">
        <v>36</v>
      </c>
      <c r="C71" s="4" t="s">
        <v>21</v>
      </c>
      <c r="D71" s="10">
        <v>44204</v>
      </c>
      <c r="E71" s="12">
        <v>1057</v>
      </c>
      <c r="F71" s="14">
        <v>45</v>
      </c>
      <c r="G71" s="24">
        <v>106</v>
      </c>
      <c r="H71">
        <v>2021</v>
      </c>
    </row>
    <row r="72" spans="1:8" x14ac:dyDescent="0.3">
      <c r="A72" s="3" t="s">
        <v>8</v>
      </c>
      <c r="B72" s="3" t="s">
        <v>40</v>
      </c>
      <c r="C72" s="3" t="s">
        <v>16</v>
      </c>
      <c r="D72" s="9">
        <v>44204</v>
      </c>
      <c r="E72" s="11">
        <v>357</v>
      </c>
      <c r="F72" s="13">
        <v>185</v>
      </c>
      <c r="G72" s="23">
        <v>17</v>
      </c>
      <c r="H72">
        <v>2021</v>
      </c>
    </row>
    <row r="73" spans="1:8" x14ac:dyDescent="0.3">
      <c r="A73" s="4" t="s">
        <v>8</v>
      </c>
      <c r="B73" s="4" t="s">
        <v>39</v>
      </c>
      <c r="C73" s="4" t="s">
        <v>19</v>
      </c>
      <c r="D73" s="10">
        <v>44204</v>
      </c>
      <c r="E73" s="12">
        <v>6419</v>
      </c>
      <c r="F73" s="14">
        <v>359</v>
      </c>
      <c r="G73" s="24">
        <v>257</v>
      </c>
      <c r="H73">
        <v>2021</v>
      </c>
    </row>
    <row r="74" spans="1:8" x14ac:dyDescent="0.3">
      <c r="A74" s="3" t="s">
        <v>8</v>
      </c>
      <c r="B74" s="3" t="s">
        <v>37</v>
      </c>
      <c r="C74" s="3" t="s">
        <v>22</v>
      </c>
      <c r="D74" s="9">
        <v>44204</v>
      </c>
      <c r="E74" s="11">
        <v>12726</v>
      </c>
      <c r="F74" s="13">
        <v>179</v>
      </c>
      <c r="G74" s="23">
        <v>579</v>
      </c>
      <c r="H74">
        <v>2021</v>
      </c>
    </row>
    <row r="75" spans="1:8" x14ac:dyDescent="0.3">
      <c r="A75" s="4" t="s">
        <v>59</v>
      </c>
      <c r="B75" s="4" t="s">
        <v>36</v>
      </c>
      <c r="C75" s="4" t="s">
        <v>25</v>
      </c>
      <c r="D75" s="10">
        <v>44207</v>
      </c>
      <c r="E75" s="12">
        <v>6006</v>
      </c>
      <c r="F75" s="14">
        <v>109</v>
      </c>
      <c r="G75" s="24">
        <v>376</v>
      </c>
      <c r="H75">
        <v>2021</v>
      </c>
    </row>
    <row r="76" spans="1:8" x14ac:dyDescent="0.3">
      <c r="A76" s="3" t="s">
        <v>66</v>
      </c>
      <c r="B76" s="3" t="s">
        <v>40</v>
      </c>
      <c r="C76" s="3" t="s">
        <v>20</v>
      </c>
      <c r="D76" s="9">
        <v>44207</v>
      </c>
      <c r="E76" s="11">
        <v>5124</v>
      </c>
      <c r="F76" s="13">
        <v>33</v>
      </c>
      <c r="G76" s="23">
        <v>285</v>
      </c>
      <c r="H76">
        <v>2021</v>
      </c>
    </row>
    <row r="77" spans="1:8" x14ac:dyDescent="0.3">
      <c r="A77" s="4" t="s">
        <v>69</v>
      </c>
      <c r="B77" s="4" t="s">
        <v>80</v>
      </c>
      <c r="C77" s="4" t="s">
        <v>14</v>
      </c>
      <c r="D77" s="10">
        <v>44207</v>
      </c>
      <c r="E77" s="12">
        <v>2709</v>
      </c>
      <c r="F77" s="14">
        <v>188</v>
      </c>
      <c r="G77" s="24">
        <v>113</v>
      </c>
      <c r="H77">
        <v>2021</v>
      </c>
    </row>
    <row r="78" spans="1:8" x14ac:dyDescent="0.3">
      <c r="A78" s="3" t="s">
        <v>3</v>
      </c>
      <c r="B78" s="3" t="s">
        <v>39</v>
      </c>
      <c r="C78" s="3" t="s">
        <v>14</v>
      </c>
      <c r="D78" s="9">
        <v>44207</v>
      </c>
      <c r="E78" s="11">
        <v>7238</v>
      </c>
      <c r="F78" s="13">
        <v>67</v>
      </c>
      <c r="G78" s="23">
        <v>315</v>
      </c>
      <c r="H78">
        <v>2021</v>
      </c>
    </row>
    <row r="79" spans="1:8" x14ac:dyDescent="0.3">
      <c r="A79" s="4" t="s">
        <v>7</v>
      </c>
      <c r="B79" s="4" t="s">
        <v>35</v>
      </c>
      <c r="C79" s="4" t="s">
        <v>26</v>
      </c>
      <c r="D79" s="10">
        <v>44208</v>
      </c>
      <c r="E79" s="12">
        <v>6776</v>
      </c>
      <c r="F79" s="14">
        <v>68</v>
      </c>
      <c r="G79" s="24">
        <v>424</v>
      </c>
      <c r="H79">
        <v>2021</v>
      </c>
    </row>
    <row r="80" spans="1:8" x14ac:dyDescent="0.3">
      <c r="A80" s="3" t="s">
        <v>10</v>
      </c>
      <c r="B80" s="3" t="s">
        <v>40</v>
      </c>
      <c r="C80" s="3" t="s">
        <v>14</v>
      </c>
      <c r="D80" s="9">
        <v>44208</v>
      </c>
      <c r="E80" s="11">
        <v>189</v>
      </c>
      <c r="F80" s="13">
        <v>123</v>
      </c>
      <c r="G80" s="23">
        <v>8</v>
      </c>
      <c r="H80">
        <v>2021</v>
      </c>
    </row>
    <row r="81" spans="1:8" x14ac:dyDescent="0.3">
      <c r="A81" s="4" t="s">
        <v>8</v>
      </c>
      <c r="B81" s="4" t="s">
        <v>36</v>
      </c>
      <c r="C81" s="4" t="s">
        <v>24</v>
      </c>
      <c r="D81" s="10">
        <v>44208</v>
      </c>
      <c r="E81" s="12">
        <v>4669</v>
      </c>
      <c r="F81" s="14">
        <v>217</v>
      </c>
      <c r="G81" s="24">
        <v>390</v>
      </c>
      <c r="H81">
        <v>2021</v>
      </c>
    </row>
    <row r="82" spans="1:8" x14ac:dyDescent="0.3">
      <c r="A82" s="3" t="s">
        <v>3</v>
      </c>
      <c r="B82" s="3" t="s">
        <v>37</v>
      </c>
      <c r="C82" s="3" t="s">
        <v>31</v>
      </c>
      <c r="D82" s="9">
        <v>44208</v>
      </c>
      <c r="E82" s="11">
        <v>490</v>
      </c>
      <c r="F82" s="13">
        <v>188</v>
      </c>
      <c r="G82" s="23">
        <v>35</v>
      </c>
      <c r="H82">
        <v>2021</v>
      </c>
    </row>
    <row r="83" spans="1:8" x14ac:dyDescent="0.3">
      <c r="A83" s="4" t="s">
        <v>8</v>
      </c>
      <c r="B83" s="4" t="s">
        <v>39</v>
      </c>
      <c r="C83" s="4" t="s">
        <v>31</v>
      </c>
      <c r="D83" s="10">
        <v>44208</v>
      </c>
      <c r="E83" s="12">
        <v>4235</v>
      </c>
      <c r="F83" s="14">
        <v>76</v>
      </c>
      <c r="G83" s="24">
        <v>283</v>
      </c>
      <c r="H83">
        <v>2021</v>
      </c>
    </row>
    <row r="84" spans="1:8" x14ac:dyDescent="0.3">
      <c r="A84" s="3" t="s">
        <v>67</v>
      </c>
      <c r="B84" s="3" t="s">
        <v>36</v>
      </c>
      <c r="C84" s="3" t="s">
        <v>19</v>
      </c>
      <c r="D84" s="9">
        <v>44208</v>
      </c>
      <c r="E84" s="11">
        <v>4487</v>
      </c>
      <c r="F84" s="13">
        <v>161</v>
      </c>
      <c r="G84" s="23">
        <v>187</v>
      </c>
      <c r="H84">
        <v>2021</v>
      </c>
    </row>
    <row r="85" spans="1:8" x14ac:dyDescent="0.3">
      <c r="A85" s="4" t="s">
        <v>60</v>
      </c>
      <c r="B85" s="4" t="s">
        <v>37</v>
      </c>
      <c r="C85" s="4" t="s">
        <v>27</v>
      </c>
      <c r="D85" s="10">
        <v>44208</v>
      </c>
      <c r="E85" s="12">
        <v>2653</v>
      </c>
      <c r="F85" s="14">
        <v>147</v>
      </c>
      <c r="G85" s="24">
        <v>332</v>
      </c>
      <c r="H85">
        <v>2021</v>
      </c>
    </row>
    <row r="86" spans="1:8" x14ac:dyDescent="0.3">
      <c r="A86" s="3" t="s">
        <v>56</v>
      </c>
      <c r="B86" s="3" t="s">
        <v>80</v>
      </c>
      <c r="C86" s="3" t="s">
        <v>22</v>
      </c>
      <c r="D86" s="9">
        <v>44208</v>
      </c>
      <c r="E86" s="11">
        <v>5306</v>
      </c>
      <c r="F86" s="13">
        <v>5</v>
      </c>
      <c r="G86" s="23">
        <v>253</v>
      </c>
      <c r="H86">
        <v>2021</v>
      </c>
    </row>
    <row r="87" spans="1:8" x14ac:dyDescent="0.3">
      <c r="A87" s="4" t="s">
        <v>59</v>
      </c>
      <c r="B87" s="4" t="s">
        <v>36</v>
      </c>
      <c r="C87" s="4" t="s">
        <v>15</v>
      </c>
      <c r="D87" s="10">
        <v>44208</v>
      </c>
      <c r="E87" s="12">
        <v>6888</v>
      </c>
      <c r="F87" s="14">
        <v>112</v>
      </c>
      <c r="G87" s="24">
        <v>689</v>
      </c>
      <c r="H87">
        <v>2021</v>
      </c>
    </row>
    <row r="88" spans="1:8" x14ac:dyDescent="0.3">
      <c r="A88" s="3" t="s">
        <v>8</v>
      </c>
      <c r="B88" s="3" t="s">
        <v>80</v>
      </c>
      <c r="C88" s="3" t="s">
        <v>28</v>
      </c>
      <c r="D88" s="9">
        <v>44208</v>
      </c>
      <c r="E88" s="11">
        <v>721</v>
      </c>
      <c r="F88" s="13">
        <v>45</v>
      </c>
      <c r="G88" s="23">
        <v>24</v>
      </c>
      <c r="H88">
        <v>2021</v>
      </c>
    </row>
    <row r="89" spans="1:8" x14ac:dyDescent="0.3">
      <c r="A89" s="4" t="s">
        <v>63</v>
      </c>
      <c r="B89" s="4" t="s">
        <v>35</v>
      </c>
      <c r="C89" s="4" t="s">
        <v>22</v>
      </c>
      <c r="D89" s="10">
        <v>44208</v>
      </c>
      <c r="E89" s="12">
        <v>8610</v>
      </c>
      <c r="F89" s="14">
        <v>124</v>
      </c>
      <c r="G89" s="24">
        <v>345</v>
      </c>
      <c r="H89">
        <v>2021</v>
      </c>
    </row>
    <row r="90" spans="1:8" x14ac:dyDescent="0.3">
      <c r="A90" s="3" t="s">
        <v>9</v>
      </c>
      <c r="B90" s="3" t="s">
        <v>36</v>
      </c>
      <c r="C90" s="3" t="s">
        <v>24</v>
      </c>
      <c r="D90" s="9">
        <v>44208</v>
      </c>
      <c r="E90" s="11">
        <v>11739</v>
      </c>
      <c r="F90" s="13">
        <v>22</v>
      </c>
      <c r="G90" s="23">
        <v>903</v>
      </c>
      <c r="H90">
        <v>2021</v>
      </c>
    </row>
    <row r="91" spans="1:8" x14ac:dyDescent="0.3">
      <c r="A91" s="4" t="s">
        <v>59</v>
      </c>
      <c r="B91" s="4" t="s">
        <v>35</v>
      </c>
      <c r="C91" s="4" t="s">
        <v>21</v>
      </c>
      <c r="D91" s="10">
        <v>44209</v>
      </c>
      <c r="E91" s="12">
        <v>4774</v>
      </c>
      <c r="F91" s="14">
        <v>206</v>
      </c>
      <c r="G91" s="24">
        <v>341</v>
      </c>
      <c r="H91">
        <v>2021</v>
      </c>
    </row>
    <row r="92" spans="1:8" x14ac:dyDescent="0.3">
      <c r="A92" s="3" t="s">
        <v>9</v>
      </c>
      <c r="B92" s="3" t="s">
        <v>37</v>
      </c>
      <c r="C92" s="3" t="s">
        <v>15</v>
      </c>
      <c r="D92" s="9">
        <v>44209</v>
      </c>
      <c r="E92" s="11">
        <v>6307</v>
      </c>
      <c r="F92" s="13">
        <v>123</v>
      </c>
      <c r="G92" s="23">
        <v>789</v>
      </c>
      <c r="H92">
        <v>2021</v>
      </c>
    </row>
    <row r="93" spans="1:8" x14ac:dyDescent="0.3">
      <c r="A93" s="4" t="s">
        <v>70</v>
      </c>
      <c r="B93" s="4" t="s">
        <v>37</v>
      </c>
      <c r="C93" s="4" t="s">
        <v>20</v>
      </c>
      <c r="D93" s="10">
        <v>44209</v>
      </c>
      <c r="E93" s="12">
        <v>4340</v>
      </c>
      <c r="F93" s="14">
        <v>168</v>
      </c>
      <c r="G93" s="24">
        <v>217</v>
      </c>
      <c r="H93">
        <v>2021</v>
      </c>
    </row>
    <row r="94" spans="1:8" x14ac:dyDescent="0.3">
      <c r="A94" s="3" t="s">
        <v>58</v>
      </c>
      <c r="B94" s="3" t="s">
        <v>35</v>
      </c>
      <c r="C94" s="3" t="s">
        <v>31</v>
      </c>
      <c r="D94" s="9">
        <v>44209</v>
      </c>
      <c r="E94" s="11">
        <v>1078</v>
      </c>
      <c r="F94" s="13">
        <v>76</v>
      </c>
      <c r="G94" s="23">
        <v>77</v>
      </c>
      <c r="H94">
        <v>2021</v>
      </c>
    </row>
    <row r="95" spans="1:8" x14ac:dyDescent="0.3">
      <c r="A95" s="4" t="s">
        <v>67</v>
      </c>
      <c r="B95" s="4" t="s">
        <v>40</v>
      </c>
      <c r="C95" s="4" t="s">
        <v>5</v>
      </c>
      <c r="D95" s="10">
        <v>44209</v>
      </c>
      <c r="E95" s="12">
        <v>5418</v>
      </c>
      <c r="F95" s="14">
        <v>287</v>
      </c>
      <c r="G95" s="24">
        <v>247</v>
      </c>
      <c r="H95">
        <v>2021</v>
      </c>
    </row>
    <row r="96" spans="1:8" x14ac:dyDescent="0.3">
      <c r="A96" s="3" t="s">
        <v>4</v>
      </c>
      <c r="B96" s="3" t="s">
        <v>36</v>
      </c>
      <c r="C96" s="3" t="s">
        <v>33</v>
      </c>
      <c r="D96" s="9">
        <v>44209</v>
      </c>
      <c r="E96" s="11">
        <v>6069</v>
      </c>
      <c r="F96" s="13">
        <v>268</v>
      </c>
      <c r="G96" s="23">
        <v>434</v>
      </c>
      <c r="H96">
        <v>2021</v>
      </c>
    </row>
    <row r="97" spans="1:8" x14ac:dyDescent="0.3">
      <c r="A97" s="4" t="s">
        <v>66</v>
      </c>
      <c r="B97" s="4" t="s">
        <v>36</v>
      </c>
      <c r="C97" s="4" t="s">
        <v>33</v>
      </c>
      <c r="D97" s="10">
        <v>44209</v>
      </c>
      <c r="E97" s="12">
        <v>12334</v>
      </c>
      <c r="F97" s="14">
        <v>119</v>
      </c>
      <c r="G97" s="24">
        <v>686</v>
      </c>
      <c r="H97">
        <v>2021</v>
      </c>
    </row>
    <row r="98" spans="1:8" x14ac:dyDescent="0.3">
      <c r="A98" s="3" t="s">
        <v>8</v>
      </c>
      <c r="B98" s="3" t="s">
        <v>40</v>
      </c>
      <c r="C98" s="3" t="s">
        <v>19</v>
      </c>
      <c r="D98" s="9">
        <v>44209</v>
      </c>
      <c r="E98" s="11">
        <v>728</v>
      </c>
      <c r="F98" s="13">
        <v>234</v>
      </c>
      <c r="G98" s="23">
        <v>32</v>
      </c>
      <c r="H98">
        <v>2021</v>
      </c>
    </row>
    <row r="99" spans="1:8" x14ac:dyDescent="0.3">
      <c r="A99" s="4" t="s">
        <v>70</v>
      </c>
      <c r="B99" s="4" t="s">
        <v>35</v>
      </c>
      <c r="C99" s="4" t="s">
        <v>27</v>
      </c>
      <c r="D99" s="10">
        <v>44209</v>
      </c>
      <c r="E99" s="12">
        <v>2135</v>
      </c>
      <c r="F99" s="14">
        <v>179</v>
      </c>
      <c r="G99" s="24">
        <v>165</v>
      </c>
      <c r="H99">
        <v>2021</v>
      </c>
    </row>
    <row r="100" spans="1:8" x14ac:dyDescent="0.3">
      <c r="A100" s="3" t="s">
        <v>65</v>
      </c>
      <c r="B100" s="3" t="s">
        <v>80</v>
      </c>
      <c r="C100" s="3" t="s">
        <v>25</v>
      </c>
      <c r="D100" s="9">
        <v>44209</v>
      </c>
      <c r="E100" s="11">
        <v>2121</v>
      </c>
      <c r="F100" s="13">
        <v>130</v>
      </c>
      <c r="G100" s="23">
        <v>89</v>
      </c>
      <c r="H100">
        <v>2021</v>
      </c>
    </row>
    <row r="101" spans="1:8" x14ac:dyDescent="0.3">
      <c r="A101" s="4" t="s">
        <v>64</v>
      </c>
      <c r="B101" s="4" t="s">
        <v>40</v>
      </c>
      <c r="C101" s="4" t="s">
        <v>14</v>
      </c>
      <c r="D101" s="10">
        <v>44210</v>
      </c>
      <c r="E101" s="12">
        <v>6881</v>
      </c>
      <c r="F101" s="14">
        <v>10</v>
      </c>
      <c r="G101" s="24">
        <v>222</v>
      </c>
      <c r="H101">
        <v>2021</v>
      </c>
    </row>
    <row r="102" spans="1:8" x14ac:dyDescent="0.3">
      <c r="A102" s="3" t="s">
        <v>71</v>
      </c>
      <c r="B102" s="3" t="s">
        <v>80</v>
      </c>
      <c r="C102" s="3" t="s">
        <v>19</v>
      </c>
      <c r="D102" s="9">
        <v>44210</v>
      </c>
      <c r="E102" s="11">
        <v>1239</v>
      </c>
      <c r="F102" s="13">
        <v>97</v>
      </c>
      <c r="G102" s="23">
        <v>50</v>
      </c>
      <c r="H102">
        <v>2021</v>
      </c>
    </row>
    <row r="103" spans="1:8" x14ac:dyDescent="0.3">
      <c r="A103" s="4" t="s">
        <v>59</v>
      </c>
      <c r="B103" s="4" t="s">
        <v>39</v>
      </c>
      <c r="C103" s="4" t="s">
        <v>17</v>
      </c>
      <c r="D103" s="10">
        <v>44210</v>
      </c>
      <c r="E103" s="12">
        <v>3598</v>
      </c>
      <c r="F103" s="14">
        <v>365</v>
      </c>
      <c r="G103" s="24">
        <v>257</v>
      </c>
      <c r="H103">
        <v>2021</v>
      </c>
    </row>
    <row r="104" spans="1:8" x14ac:dyDescent="0.3">
      <c r="A104" s="3" t="s">
        <v>57</v>
      </c>
      <c r="B104" s="3" t="s">
        <v>37</v>
      </c>
      <c r="C104" s="3" t="s">
        <v>32</v>
      </c>
      <c r="D104" s="9">
        <v>44210</v>
      </c>
      <c r="E104" s="11">
        <v>6580</v>
      </c>
      <c r="F104" s="13">
        <v>210</v>
      </c>
      <c r="G104" s="23">
        <v>347</v>
      </c>
      <c r="H104">
        <v>2021</v>
      </c>
    </row>
    <row r="105" spans="1:8" x14ac:dyDescent="0.3">
      <c r="A105" s="4" t="s">
        <v>8</v>
      </c>
      <c r="B105" s="4" t="s">
        <v>40</v>
      </c>
      <c r="C105" s="4" t="s">
        <v>22</v>
      </c>
      <c r="D105" s="10">
        <v>44210</v>
      </c>
      <c r="E105" s="12">
        <v>1127</v>
      </c>
      <c r="F105" s="14">
        <v>97</v>
      </c>
      <c r="G105" s="24">
        <v>54</v>
      </c>
      <c r="H105">
        <v>2021</v>
      </c>
    </row>
    <row r="106" spans="1:8" x14ac:dyDescent="0.3">
      <c r="A106" s="3" t="s">
        <v>72</v>
      </c>
      <c r="B106" s="3" t="s">
        <v>35</v>
      </c>
      <c r="C106" s="3" t="s">
        <v>34</v>
      </c>
      <c r="D106" s="9">
        <v>44210</v>
      </c>
      <c r="E106" s="11">
        <v>3605</v>
      </c>
      <c r="F106" s="13">
        <v>345</v>
      </c>
      <c r="G106" s="23">
        <v>139</v>
      </c>
      <c r="H106">
        <v>2021</v>
      </c>
    </row>
    <row r="107" spans="1:8" x14ac:dyDescent="0.3">
      <c r="A107" s="4" t="s">
        <v>58</v>
      </c>
      <c r="B107" s="4" t="s">
        <v>80</v>
      </c>
      <c r="C107" s="4" t="s">
        <v>23</v>
      </c>
      <c r="D107" s="10">
        <v>44210</v>
      </c>
      <c r="E107" s="12">
        <v>5096</v>
      </c>
      <c r="F107" s="14">
        <v>201</v>
      </c>
      <c r="G107" s="24">
        <v>196</v>
      </c>
      <c r="H107">
        <v>2021</v>
      </c>
    </row>
    <row r="108" spans="1:8" x14ac:dyDescent="0.3">
      <c r="A108" s="3" t="s">
        <v>73</v>
      </c>
      <c r="B108" s="3" t="s">
        <v>36</v>
      </c>
      <c r="C108" s="3" t="s">
        <v>20</v>
      </c>
      <c r="D108" s="9">
        <v>44210</v>
      </c>
      <c r="E108" s="11">
        <v>2135</v>
      </c>
      <c r="F108" s="13">
        <v>183</v>
      </c>
      <c r="G108" s="23">
        <v>98</v>
      </c>
      <c r="H108">
        <v>2021</v>
      </c>
    </row>
    <row r="109" spans="1:8" x14ac:dyDescent="0.3">
      <c r="A109" s="4" t="s">
        <v>67</v>
      </c>
      <c r="B109" s="4" t="s">
        <v>36</v>
      </c>
      <c r="C109" s="4" t="s">
        <v>16</v>
      </c>
      <c r="D109" s="10">
        <v>44210</v>
      </c>
      <c r="E109" s="12">
        <v>35</v>
      </c>
      <c r="F109" s="14">
        <v>142</v>
      </c>
      <c r="G109" s="24">
        <v>3</v>
      </c>
      <c r="H109">
        <v>2021</v>
      </c>
    </row>
    <row r="110" spans="1:8" x14ac:dyDescent="0.3">
      <c r="A110" s="3" t="s">
        <v>10</v>
      </c>
      <c r="B110" s="3" t="s">
        <v>35</v>
      </c>
      <c r="C110" s="3" t="s">
        <v>31</v>
      </c>
      <c r="D110" s="9">
        <v>44210</v>
      </c>
      <c r="E110" s="11">
        <v>13090</v>
      </c>
      <c r="F110" s="13">
        <v>17</v>
      </c>
      <c r="G110" s="23">
        <v>935</v>
      </c>
      <c r="H110">
        <v>2021</v>
      </c>
    </row>
    <row r="111" spans="1:8" x14ac:dyDescent="0.3">
      <c r="A111" s="4" t="s">
        <v>6</v>
      </c>
      <c r="B111" s="4" t="s">
        <v>40</v>
      </c>
      <c r="C111" s="4" t="s">
        <v>32</v>
      </c>
      <c r="D111" s="10">
        <v>44210</v>
      </c>
      <c r="E111" s="12">
        <v>15785</v>
      </c>
      <c r="F111" s="14">
        <v>209</v>
      </c>
      <c r="G111" s="24">
        <v>1128</v>
      </c>
      <c r="H111">
        <v>2021</v>
      </c>
    </row>
    <row r="112" spans="1:8" x14ac:dyDescent="0.3">
      <c r="A112" s="3" t="s">
        <v>11</v>
      </c>
      <c r="B112" s="3" t="s">
        <v>39</v>
      </c>
      <c r="C112" s="3" t="s">
        <v>24</v>
      </c>
      <c r="D112" s="9">
        <v>44210</v>
      </c>
      <c r="E112" s="11">
        <v>14574</v>
      </c>
      <c r="F112" s="13">
        <v>86</v>
      </c>
      <c r="G112" s="23">
        <v>810</v>
      </c>
      <c r="H112">
        <v>2021</v>
      </c>
    </row>
    <row r="113" spans="1:8" x14ac:dyDescent="0.3">
      <c r="A113" s="4" t="s">
        <v>10</v>
      </c>
      <c r="B113" s="4" t="s">
        <v>80</v>
      </c>
      <c r="C113" s="4" t="s">
        <v>29</v>
      </c>
      <c r="D113" s="10">
        <v>44210</v>
      </c>
      <c r="E113" s="12">
        <v>3556</v>
      </c>
      <c r="F113" s="14">
        <v>195</v>
      </c>
      <c r="G113" s="24">
        <v>143</v>
      </c>
      <c r="H113">
        <v>2021</v>
      </c>
    </row>
    <row r="114" spans="1:8" x14ac:dyDescent="0.3">
      <c r="A114" s="3" t="s">
        <v>60</v>
      </c>
      <c r="B114" s="3" t="s">
        <v>36</v>
      </c>
      <c r="C114" s="3" t="s">
        <v>24</v>
      </c>
      <c r="D114" s="9">
        <v>44210</v>
      </c>
      <c r="E114" s="11">
        <v>14532</v>
      </c>
      <c r="F114" s="13">
        <v>142</v>
      </c>
      <c r="G114" s="23">
        <v>969</v>
      </c>
      <c r="H114">
        <v>2021</v>
      </c>
    </row>
    <row r="115" spans="1:8" x14ac:dyDescent="0.3">
      <c r="A115" s="4" t="s">
        <v>69</v>
      </c>
      <c r="B115" s="4" t="s">
        <v>80</v>
      </c>
      <c r="C115" s="4" t="s">
        <v>29</v>
      </c>
      <c r="D115" s="10">
        <v>44210</v>
      </c>
      <c r="E115" s="12">
        <v>4445</v>
      </c>
      <c r="F115" s="14">
        <v>340</v>
      </c>
      <c r="G115" s="24">
        <v>159</v>
      </c>
      <c r="H115">
        <v>2021</v>
      </c>
    </row>
    <row r="116" spans="1:8" x14ac:dyDescent="0.3">
      <c r="A116" s="3" t="s">
        <v>61</v>
      </c>
      <c r="B116" s="3" t="s">
        <v>36</v>
      </c>
      <c r="C116" s="3" t="s">
        <v>14</v>
      </c>
      <c r="D116" s="9">
        <v>44210</v>
      </c>
      <c r="E116" s="11">
        <v>10339</v>
      </c>
      <c r="F116" s="13">
        <v>207</v>
      </c>
      <c r="G116" s="23">
        <v>357</v>
      </c>
      <c r="H116">
        <v>2021</v>
      </c>
    </row>
    <row r="117" spans="1:8" x14ac:dyDescent="0.3">
      <c r="A117" s="4" t="s">
        <v>4</v>
      </c>
      <c r="B117" s="4" t="s">
        <v>80</v>
      </c>
      <c r="C117" s="4" t="s">
        <v>23</v>
      </c>
      <c r="D117" s="10">
        <v>44210</v>
      </c>
      <c r="E117" s="12">
        <v>1351</v>
      </c>
      <c r="F117" s="14">
        <v>282</v>
      </c>
      <c r="G117" s="24">
        <v>55</v>
      </c>
      <c r="H117">
        <v>2021</v>
      </c>
    </row>
    <row r="118" spans="1:8" x14ac:dyDescent="0.3">
      <c r="A118" s="3" t="s">
        <v>60</v>
      </c>
      <c r="B118" s="3" t="s">
        <v>80</v>
      </c>
      <c r="C118" s="3" t="s">
        <v>27</v>
      </c>
      <c r="D118" s="9">
        <v>44210</v>
      </c>
      <c r="E118" s="11">
        <v>4011</v>
      </c>
      <c r="F118" s="13">
        <v>260</v>
      </c>
      <c r="G118" s="23">
        <v>335</v>
      </c>
      <c r="H118">
        <v>2021</v>
      </c>
    </row>
    <row r="119" spans="1:8" x14ac:dyDescent="0.3">
      <c r="A119" s="4" t="s">
        <v>61</v>
      </c>
      <c r="B119" s="4" t="s">
        <v>40</v>
      </c>
      <c r="C119" s="4" t="s">
        <v>24</v>
      </c>
      <c r="D119" s="10">
        <v>44210</v>
      </c>
      <c r="E119" s="12">
        <v>5306</v>
      </c>
      <c r="F119" s="14">
        <v>333</v>
      </c>
      <c r="G119" s="24">
        <v>483</v>
      </c>
      <c r="H119">
        <v>2021</v>
      </c>
    </row>
    <row r="120" spans="1:8" x14ac:dyDescent="0.3">
      <c r="A120" s="3" t="s">
        <v>71</v>
      </c>
      <c r="B120" s="3" t="s">
        <v>36</v>
      </c>
      <c r="C120" s="3" t="s">
        <v>23</v>
      </c>
      <c r="D120" s="9">
        <v>44210</v>
      </c>
      <c r="E120" s="11">
        <v>18704</v>
      </c>
      <c r="F120" s="13">
        <v>78</v>
      </c>
      <c r="G120" s="23">
        <v>585</v>
      </c>
      <c r="H120">
        <v>2021</v>
      </c>
    </row>
    <row r="121" spans="1:8" x14ac:dyDescent="0.3">
      <c r="A121" s="4" t="s">
        <v>70</v>
      </c>
      <c r="B121" s="4" t="s">
        <v>37</v>
      </c>
      <c r="C121" s="4" t="s">
        <v>32</v>
      </c>
      <c r="D121" s="10">
        <v>44210</v>
      </c>
      <c r="E121" s="12">
        <v>9310</v>
      </c>
      <c r="F121" s="14">
        <v>62</v>
      </c>
      <c r="G121" s="24">
        <v>582</v>
      </c>
      <c r="H121">
        <v>2021</v>
      </c>
    </row>
    <row r="122" spans="1:8" x14ac:dyDescent="0.3">
      <c r="A122" s="3" t="s">
        <v>56</v>
      </c>
      <c r="B122" s="3" t="s">
        <v>80</v>
      </c>
      <c r="C122" s="3" t="s">
        <v>18</v>
      </c>
      <c r="D122" s="9">
        <v>44210</v>
      </c>
      <c r="E122" s="11">
        <v>1211</v>
      </c>
      <c r="F122" s="13">
        <v>37</v>
      </c>
      <c r="G122" s="23">
        <v>61</v>
      </c>
      <c r="H122">
        <v>2021</v>
      </c>
    </row>
    <row r="123" spans="1:8" x14ac:dyDescent="0.3">
      <c r="A123" s="4" t="s">
        <v>58</v>
      </c>
      <c r="B123" s="4" t="s">
        <v>37</v>
      </c>
      <c r="C123" s="4" t="s">
        <v>16</v>
      </c>
      <c r="D123" s="10">
        <v>44211</v>
      </c>
      <c r="E123" s="12">
        <v>3094</v>
      </c>
      <c r="F123" s="14">
        <v>317</v>
      </c>
      <c r="G123" s="24">
        <v>148</v>
      </c>
      <c r="H123">
        <v>2021</v>
      </c>
    </row>
    <row r="124" spans="1:8" x14ac:dyDescent="0.3">
      <c r="A124" s="3" t="s">
        <v>61</v>
      </c>
      <c r="B124" s="3" t="s">
        <v>80</v>
      </c>
      <c r="C124" s="3" t="s">
        <v>16</v>
      </c>
      <c r="D124" s="9">
        <v>44211</v>
      </c>
      <c r="E124" s="11">
        <v>4949</v>
      </c>
      <c r="F124" s="13">
        <v>244</v>
      </c>
      <c r="G124" s="23">
        <v>248</v>
      </c>
      <c r="H124">
        <v>2021</v>
      </c>
    </row>
    <row r="125" spans="1:8" x14ac:dyDescent="0.3">
      <c r="A125" s="4" t="s">
        <v>7</v>
      </c>
      <c r="B125" s="4" t="s">
        <v>80</v>
      </c>
      <c r="C125" s="4" t="s">
        <v>20</v>
      </c>
      <c r="D125" s="10">
        <v>44211</v>
      </c>
      <c r="E125" s="12">
        <v>308</v>
      </c>
      <c r="F125" s="14">
        <v>91</v>
      </c>
      <c r="G125" s="24">
        <v>19</v>
      </c>
      <c r="H125">
        <v>2021</v>
      </c>
    </row>
    <row r="126" spans="1:8" x14ac:dyDescent="0.3">
      <c r="A126" s="3" t="s">
        <v>10</v>
      </c>
      <c r="B126" s="3" t="s">
        <v>35</v>
      </c>
      <c r="C126" s="3" t="s">
        <v>29</v>
      </c>
      <c r="D126" s="9">
        <v>44211</v>
      </c>
      <c r="E126" s="11">
        <v>7546</v>
      </c>
      <c r="F126" s="13">
        <v>49</v>
      </c>
      <c r="G126" s="23">
        <v>329</v>
      </c>
      <c r="H126">
        <v>2021</v>
      </c>
    </row>
    <row r="127" spans="1:8" x14ac:dyDescent="0.3">
      <c r="A127" s="4" t="s">
        <v>64</v>
      </c>
      <c r="B127" s="4" t="s">
        <v>36</v>
      </c>
      <c r="C127" s="4" t="s">
        <v>25</v>
      </c>
      <c r="D127" s="10">
        <v>44211</v>
      </c>
      <c r="E127" s="12">
        <v>6713</v>
      </c>
      <c r="F127" s="14">
        <v>422</v>
      </c>
      <c r="G127" s="24">
        <v>373</v>
      </c>
      <c r="H127">
        <v>2021</v>
      </c>
    </row>
    <row r="128" spans="1:8" x14ac:dyDescent="0.3">
      <c r="A128" s="3" t="s">
        <v>63</v>
      </c>
      <c r="B128" s="3" t="s">
        <v>80</v>
      </c>
      <c r="C128" s="3" t="s">
        <v>29</v>
      </c>
      <c r="D128" s="9">
        <v>44211</v>
      </c>
      <c r="E128" s="11">
        <v>6895</v>
      </c>
      <c r="F128" s="13">
        <v>318</v>
      </c>
      <c r="G128" s="23">
        <v>300</v>
      </c>
      <c r="H128">
        <v>2021</v>
      </c>
    </row>
    <row r="129" spans="1:8" x14ac:dyDescent="0.3">
      <c r="A129" s="4" t="s">
        <v>60</v>
      </c>
      <c r="B129" s="4" t="s">
        <v>80</v>
      </c>
      <c r="C129" s="4" t="s">
        <v>17</v>
      </c>
      <c r="D129" s="10">
        <v>44211</v>
      </c>
      <c r="E129" s="12">
        <v>3430</v>
      </c>
      <c r="F129" s="14">
        <v>120</v>
      </c>
      <c r="G129" s="24">
        <v>202</v>
      </c>
      <c r="H129">
        <v>2021</v>
      </c>
    </row>
    <row r="130" spans="1:8" x14ac:dyDescent="0.3">
      <c r="A130" s="3" t="s">
        <v>70</v>
      </c>
      <c r="B130" s="3" t="s">
        <v>80</v>
      </c>
      <c r="C130" s="3" t="s">
        <v>26</v>
      </c>
      <c r="D130" s="9">
        <v>44214</v>
      </c>
      <c r="E130" s="11">
        <v>4165</v>
      </c>
      <c r="F130" s="13">
        <v>61</v>
      </c>
      <c r="G130" s="23">
        <v>348</v>
      </c>
      <c r="H130">
        <v>2021</v>
      </c>
    </row>
    <row r="131" spans="1:8" x14ac:dyDescent="0.3">
      <c r="A131" s="4" t="s">
        <v>73</v>
      </c>
      <c r="B131" s="4" t="s">
        <v>35</v>
      </c>
      <c r="C131" s="4" t="s">
        <v>5</v>
      </c>
      <c r="D131" s="10">
        <v>44214</v>
      </c>
      <c r="E131" s="12">
        <v>2380</v>
      </c>
      <c r="F131" s="14">
        <v>209</v>
      </c>
      <c r="G131" s="24">
        <v>159</v>
      </c>
      <c r="H131">
        <v>2021</v>
      </c>
    </row>
    <row r="132" spans="1:8" x14ac:dyDescent="0.3">
      <c r="A132" s="3" t="s">
        <v>4</v>
      </c>
      <c r="B132" s="3" t="s">
        <v>40</v>
      </c>
      <c r="C132" s="3" t="s">
        <v>26</v>
      </c>
      <c r="D132" s="9">
        <v>44214</v>
      </c>
      <c r="E132" s="11">
        <v>6594</v>
      </c>
      <c r="F132" s="13">
        <v>114</v>
      </c>
      <c r="G132" s="23">
        <v>413</v>
      </c>
      <c r="H132">
        <v>2021</v>
      </c>
    </row>
    <row r="133" spans="1:8" x14ac:dyDescent="0.3">
      <c r="A133" s="4" t="s">
        <v>56</v>
      </c>
      <c r="B133" s="4" t="s">
        <v>39</v>
      </c>
      <c r="C133" s="4" t="s">
        <v>16</v>
      </c>
      <c r="D133" s="10">
        <v>44214</v>
      </c>
      <c r="E133" s="12">
        <v>1428</v>
      </c>
      <c r="F133" s="14">
        <v>55</v>
      </c>
      <c r="G133" s="24">
        <v>76</v>
      </c>
      <c r="H133">
        <v>2021</v>
      </c>
    </row>
    <row r="134" spans="1:8" x14ac:dyDescent="0.3">
      <c r="A134" s="3" t="s">
        <v>62</v>
      </c>
      <c r="B134" s="3" t="s">
        <v>39</v>
      </c>
      <c r="C134" s="3" t="s">
        <v>19</v>
      </c>
      <c r="D134" s="9">
        <v>44214</v>
      </c>
      <c r="E134" s="11">
        <v>2646</v>
      </c>
      <c r="F134" s="13">
        <v>150</v>
      </c>
      <c r="G134" s="23">
        <v>116</v>
      </c>
      <c r="H134">
        <v>2021</v>
      </c>
    </row>
    <row r="135" spans="1:8" x14ac:dyDescent="0.3">
      <c r="A135" s="4" t="s">
        <v>9</v>
      </c>
      <c r="B135" s="4" t="s">
        <v>35</v>
      </c>
      <c r="C135" s="4" t="s">
        <v>14</v>
      </c>
      <c r="D135" s="10">
        <v>44214</v>
      </c>
      <c r="E135" s="12">
        <v>238</v>
      </c>
      <c r="F135" s="14">
        <v>364</v>
      </c>
      <c r="G135" s="24">
        <v>11</v>
      </c>
      <c r="H135">
        <v>2021</v>
      </c>
    </row>
    <row r="136" spans="1:8" x14ac:dyDescent="0.3">
      <c r="A136" s="3" t="s">
        <v>71</v>
      </c>
      <c r="B136" s="3" t="s">
        <v>39</v>
      </c>
      <c r="C136" s="3" t="s">
        <v>16</v>
      </c>
      <c r="D136" s="9">
        <v>44214</v>
      </c>
      <c r="E136" s="11">
        <v>945</v>
      </c>
      <c r="F136" s="13">
        <v>298</v>
      </c>
      <c r="G136" s="23">
        <v>50</v>
      </c>
      <c r="H136">
        <v>2021</v>
      </c>
    </row>
    <row r="137" spans="1:8" x14ac:dyDescent="0.3">
      <c r="A137" s="4" t="s">
        <v>10</v>
      </c>
      <c r="B137" s="4" t="s">
        <v>40</v>
      </c>
      <c r="C137" s="4" t="s">
        <v>22</v>
      </c>
      <c r="D137" s="10">
        <v>44214</v>
      </c>
      <c r="E137" s="12">
        <v>9436</v>
      </c>
      <c r="F137" s="14">
        <v>102</v>
      </c>
      <c r="G137" s="24">
        <v>337</v>
      </c>
      <c r="H137">
        <v>2021</v>
      </c>
    </row>
    <row r="138" spans="1:8" x14ac:dyDescent="0.3">
      <c r="A138" s="3" t="s">
        <v>61</v>
      </c>
      <c r="B138" s="3" t="s">
        <v>36</v>
      </c>
      <c r="C138" s="3" t="s">
        <v>22</v>
      </c>
      <c r="D138" s="9">
        <v>44214</v>
      </c>
      <c r="E138" s="11">
        <v>4081</v>
      </c>
      <c r="F138" s="13">
        <v>116</v>
      </c>
      <c r="G138" s="23">
        <v>152</v>
      </c>
      <c r="H138">
        <v>2021</v>
      </c>
    </row>
    <row r="139" spans="1:8" x14ac:dyDescent="0.3">
      <c r="A139" s="4" t="s">
        <v>56</v>
      </c>
      <c r="B139" s="4" t="s">
        <v>36</v>
      </c>
      <c r="C139" s="4" t="s">
        <v>20</v>
      </c>
      <c r="D139" s="10">
        <v>44214</v>
      </c>
      <c r="E139" s="12">
        <v>10556</v>
      </c>
      <c r="F139" s="14">
        <v>25</v>
      </c>
      <c r="G139" s="24">
        <v>587</v>
      </c>
      <c r="H139">
        <v>2021</v>
      </c>
    </row>
    <row r="140" spans="1:8" x14ac:dyDescent="0.3">
      <c r="A140" s="3" t="s">
        <v>3</v>
      </c>
      <c r="B140" s="3" t="s">
        <v>36</v>
      </c>
      <c r="C140" s="3" t="s">
        <v>26</v>
      </c>
      <c r="D140" s="9">
        <v>44214</v>
      </c>
      <c r="E140" s="11">
        <v>2331</v>
      </c>
      <c r="F140" s="13">
        <v>38</v>
      </c>
      <c r="G140" s="23">
        <v>167</v>
      </c>
      <c r="H140">
        <v>2021</v>
      </c>
    </row>
    <row r="141" spans="1:8" x14ac:dyDescent="0.3">
      <c r="A141" s="4" t="s">
        <v>10</v>
      </c>
      <c r="B141" s="4" t="s">
        <v>37</v>
      </c>
      <c r="C141" s="4" t="s">
        <v>28</v>
      </c>
      <c r="D141" s="10">
        <v>44215</v>
      </c>
      <c r="E141" s="12">
        <v>896</v>
      </c>
      <c r="F141" s="14">
        <v>346</v>
      </c>
      <c r="G141" s="24">
        <v>32</v>
      </c>
      <c r="H141">
        <v>2021</v>
      </c>
    </row>
    <row r="142" spans="1:8" x14ac:dyDescent="0.3">
      <c r="A142" s="3" t="s">
        <v>11</v>
      </c>
      <c r="B142" s="3" t="s">
        <v>35</v>
      </c>
      <c r="C142" s="3" t="s">
        <v>30</v>
      </c>
      <c r="D142" s="9">
        <v>44215</v>
      </c>
      <c r="E142" s="11">
        <v>4214</v>
      </c>
      <c r="F142" s="13">
        <v>314</v>
      </c>
      <c r="G142" s="23">
        <v>169</v>
      </c>
      <c r="H142">
        <v>2021</v>
      </c>
    </row>
    <row r="143" spans="1:8" x14ac:dyDescent="0.3">
      <c r="A143" s="4" t="s">
        <v>11</v>
      </c>
      <c r="B143" s="4" t="s">
        <v>37</v>
      </c>
      <c r="C143" s="4" t="s">
        <v>21</v>
      </c>
      <c r="D143" s="10">
        <v>44215</v>
      </c>
      <c r="E143" s="12">
        <v>2121</v>
      </c>
      <c r="F143" s="14">
        <v>90</v>
      </c>
      <c r="G143" s="24">
        <v>177</v>
      </c>
      <c r="H143">
        <v>2021</v>
      </c>
    </row>
    <row r="144" spans="1:8" x14ac:dyDescent="0.3">
      <c r="A144" s="3" t="s">
        <v>69</v>
      </c>
      <c r="B144" s="3" t="s">
        <v>35</v>
      </c>
      <c r="C144" s="3" t="s">
        <v>25</v>
      </c>
      <c r="D144" s="9">
        <v>44215</v>
      </c>
      <c r="E144" s="11">
        <v>1029</v>
      </c>
      <c r="F144" s="13">
        <v>386</v>
      </c>
      <c r="G144" s="23">
        <v>47</v>
      </c>
      <c r="H144">
        <v>2021</v>
      </c>
    </row>
    <row r="145" spans="1:8" x14ac:dyDescent="0.3">
      <c r="A145" s="4" t="s">
        <v>8</v>
      </c>
      <c r="B145" s="4" t="s">
        <v>35</v>
      </c>
      <c r="C145" s="4" t="s">
        <v>17</v>
      </c>
      <c r="D145" s="10">
        <v>44215</v>
      </c>
      <c r="E145" s="12">
        <v>15407</v>
      </c>
      <c r="F145" s="14">
        <v>103</v>
      </c>
      <c r="G145" s="24">
        <v>771</v>
      </c>
      <c r="H145">
        <v>2021</v>
      </c>
    </row>
    <row r="146" spans="1:8" x14ac:dyDescent="0.3">
      <c r="A146" s="3" t="s">
        <v>4</v>
      </c>
      <c r="B146" s="3" t="s">
        <v>80</v>
      </c>
      <c r="C146" s="3" t="s">
        <v>29</v>
      </c>
      <c r="D146" s="9">
        <v>44215</v>
      </c>
      <c r="E146" s="11">
        <v>10129</v>
      </c>
      <c r="F146" s="13">
        <v>134</v>
      </c>
      <c r="G146" s="23">
        <v>406</v>
      </c>
      <c r="H146">
        <v>2021</v>
      </c>
    </row>
    <row r="147" spans="1:8" x14ac:dyDescent="0.3">
      <c r="A147" s="4" t="s">
        <v>67</v>
      </c>
      <c r="B147" s="4" t="s">
        <v>36</v>
      </c>
      <c r="C147" s="4" t="s">
        <v>32</v>
      </c>
      <c r="D147" s="10">
        <v>44215</v>
      </c>
      <c r="E147" s="12">
        <v>16380</v>
      </c>
      <c r="F147" s="14">
        <v>203</v>
      </c>
      <c r="G147" s="24">
        <v>1092</v>
      </c>
      <c r="H147">
        <v>2021</v>
      </c>
    </row>
    <row r="148" spans="1:8" x14ac:dyDescent="0.3">
      <c r="A148" s="3" t="s">
        <v>71</v>
      </c>
      <c r="B148" s="3" t="s">
        <v>35</v>
      </c>
      <c r="C148" s="3" t="s">
        <v>26</v>
      </c>
      <c r="D148" s="9">
        <v>44215</v>
      </c>
      <c r="E148" s="11">
        <v>3899</v>
      </c>
      <c r="F148" s="13">
        <v>102</v>
      </c>
      <c r="G148" s="23">
        <v>279</v>
      </c>
      <c r="H148">
        <v>2021</v>
      </c>
    </row>
    <row r="149" spans="1:8" x14ac:dyDescent="0.3">
      <c r="A149" s="4" t="s">
        <v>6</v>
      </c>
      <c r="B149" s="4" t="s">
        <v>37</v>
      </c>
      <c r="C149" s="4" t="s">
        <v>22</v>
      </c>
      <c r="D149" s="10">
        <v>44215</v>
      </c>
      <c r="E149" s="12">
        <v>12075</v>
      </c>
      <c r="F149" s="14">
        <v>264</v>
      </c>
      <c r="G149" s="24">
        <v>432</v>
      </c>
      <c r="H149">
        <v>2021</v>
      </c>
    </row>
    <row r="150" spans="1:8" x14ac:dyDescent="0.3">
      <c r="A150" s="3" t="s">
        <v>10</v>
      </c>
      <c r="B150" s="3" t="s">
        <v>36</v>
      </c>
      <c r="C150" s="3" t="s">
        <v>30</v>
      </c>
      <c r="D150" s="9">
        <v>44215</v>
      </c>
      <c r="E150" s="11">
        <v>10696</v>
      </c>
      <c r="F150" s="13">
        <v>115</v>
      </c>
      <c r="G150" s="23">
        <v>428</v>
      </c>
      <c r="H150">
        <v>2021</v>
      </c>
    </row>
    <row r="151" spans="1:8" x14ac:dyDescent="0.3">
      <c r="A151" s="4" t="s">
        <v>62</v>
      </c>
      <c r="B151" s="4" t="s">
        <v>36</v>
      </c>
      <c r="C151" s="4" t="s">
        <v>5</v>
      </c>
      <c r="D151" s="10">
        <v>44215</v>
      </c>
      <c r="E151" s="12">
        <v>4039</v>
      </c>
      <c r="F151" s="14">
        <v>436</v>
      </c>
      <c r="G151" s="24">
        <v>238</v>
      </c>
      <c r="H151">
        <v>2021</v>
      </c>
    </row>
    <row r="152" spans="1:8" x14ac:dyDescent="0.3">
      <c r="A152" s="3" t="s">
        <v>57</v>
      </c>
      <c r="B152" s="3" t="s">
        <v>35</v>
      </c>
      <c r="C152" s="3" t="s">
        <v>34</v>
      </c>
      <c r="D152" s="9">
        <v>44215</v>
      </c>
      <c r="E152" s="11">
        <v>5250</v>
      </c>
      <c r="F152" s="13">
        <v>410</v>
      </c>
      <c r="G152" s="23">
        <v>202</v>
      </c>
      <c r="H152">
        <v>2021</v>
      </c>
    </row>
    <row r="153" spans="1:8" x14ac:dyDescent="0.3">
      <c r="A153" s="4" t="s">
        <v>70</v>
      </c>
      <c r="B153" s="4" t="s">
        <v>35</v>
      </c>
      <c r="C153" s="4" t="s">
        <v>20</v>
      </c>
      <c r="D153" s="10">
        <v>44215</v>
      </c>
      <c r="E153" s="12">
        <v>8113</v>
      </c>
      <c r="F153" s="14">
        <v>25</v>
      </c>
      <c r="G153" s="24">
        <v>508</v>
      </c>
      <c r="H153">
        <v>2021</v>
      </c>
    </row>
    <row r="154" spans="1:8" x14ac:dyDescent="0.3">
      <c r="A154" s="3" t="s">
        <v>8</v>
      </c>
      <c r="B154" s="3" t="s">
        <v>40</v>
      </c>
      <c r="C154" s="3" t="s">
        <v>18</v>
      </c>
      <c r="D154" s="9">
        <v>44215</v>
      </c>
      <c r="E154" s="11">
        <v>161</v>
      </c>
      <c r="F154" s="13">
        <v>95</v>
      </c>
      <c r="G154" s="23">
        <v>10</v>
      </c>
      <c r="H154">
        <v>2021</v>
      </c>
    </row>
    <row r="155" spans="1:8" x14ac:dyDescent="0.3">
      <c r="A155" s="4" t="s">
        <v>65</v>
      </c>
      <c r="B155" s="4" t="s">
        <v>40</v>
      </c>
      <c r="C155" s="4" t="s">
        <v>22</v>
      </c>
      <c r="D155" s="10">
        <v>44215</v>
      </c>
      <c r="E155" s="12">
        <v>8218</v>
      </c>
      <c r="F155" s="14">
        <v>205</v>
      </c>
      <c r="G155" s="24">
        <v>294</v>
      </c>
      <c r="H155">
        <v>2021</v>
      </c>
    </row>
    <row r="156" spans="1:8" x14ac:dyDescent="0.3">
      <c r="A156" s="3" t="s">
        <v>7</v>
      </c>
      <c r="B156" s="3" t="s">
        <v>39</v>
      </c>
      <c r="C156" s="3" t="s">
        <v>27</v>
      </c>
      <c r="D156" s="9">
        <v>44215</v>
      </c>
      <c r="E156" s="11">
        <v>742</v>
      </c>
      <c r="F156" s="13">
        <v>80</v>
      </c>
      <c r="G156" s="23">
        <v>53</v>
      </c>
      <c r="H156">
        <v>2021</v>
      </c>
    </row>
    <row r="157" spans="1:8" x14ac:dyDescent="0.3">
      <c r="A157" s="4" t="s">
        <v>4</v>
      </c>
      <c r="B157" s="4" t="s">
        <v>36</v>
      </c>
      <c r="C157" s="4" t="s">
        <v>23</v>
      </c>
      <c r="D157" s="10">
        <v>44215</v>
      </c>
      <c r="E157" s="12">
        <v>3087</v>
      </c>
      <c r="F157" s="14">
        <v>193</v>
      </c>
      <c r="G157" s="24">
        <v>111</v>
      </c>
      <c r="H157">
        <v>2021</v>
      </c>
    </row>
    <row r="158" spans="1:8" x14ac:dyDescent="0.3">
      <c r="A158" s="3" t="s">
        <v>8</v>
      </c>
      <c r="B158" s="3" t="s">
        <v>35</v>
      </c>
      <c r="C158" s="3" t="s">
        <v>30</v>
      </c>
      <c r="D158" s="9">
        <v>44215</v>
      </c>
      <c r="E158" s="11">
        <v>5110</v>
      </c>
      <c r="F158" s="13">
        <v>131</v>
      </c>
      <c r="G158" s="23">
        <v>155</v>
      </c>
      <c r="H158">
        <v>2021</v>
      </c>
    </row>
    <row r="159" spans="1:8" x14ac:dyDescent="0.3">
      <c r="A159" s="4" t="s">
        <v>56</v>
      </c>
      <c r="B159" s="4" t="s">
        <v>80</v>
      </c>
      <c r="C159" s="4" t="s">
        <v>16</v>
      </c>
      <c r="D159" s="10">
        <v>44215</v>
      </c>
      <c r="E159" s="12">
        <v>5873</v>
      </c>
      <c r="F159" s="14">
        <v>164</v>
      </c>
      <c r="G159" s="24">
        <v>267</v>
      </c>
      <c r="H159">
        <v>2021</v>
      </c>
    </row>
    <row r="160" spans="1:8" x14ac:dyDescent="0.3">
      <c r="A160" s="3" t="s">
        <v>10</v>
      </c>
      <c r="B160" s="3" t="s">
        <v>40</v>
      </c>
      <c r="C160" s="3" t="s">
        <v>17</v>
      </c>
      <c r="D160" s="9">
        <v>44215</v>
      </c>
      <c r="E160" s="11">
        <v>4641</v>
      </c>
      <c r="F160" s="13">
        <v>301</v>
      </c>
      <c r="G160" s="23">
        <v>357</v>
      </c>
      <c r="H160">
        <v>2021</v>
      </c>
    </row>
    <row r="161" spans="1:8" x14ac:dyDescent="0.3">
      <c r="A161" s="4" t="s">
        <v>56</v>
      </c>
      <c r="B161" s="4" t="s">
        <v>80</v>
      </c>
      <c r="C161" s="4" t="s">
        <v>34</v>
      </c>
      <c r="D161" s="10">
        <v>44216</v>
      </c>
      <c r="E161" s="12">
        <v>1155</v>
      </c>
      <c r="F161" s="14">
        <v>34</v>
      </c>
      <c r="G161" s="24">
        <v>45</v>
      </c>
      <c r="H161">
        <v>2021</v>
      </c>
    </row>
    <row r="162" spans="1:8" x14ac:dyDescent="0.3">
      <c r="A162" s="3" t="s">
        <v>9</v>
      </c>
      <c r="B162" s="3" t="s">
        <v>40</v>
      </c>
      <c r="C162" s="3" t="s">
        <v>15</v>
      </c>
      <c r="D162" s="9">
        <v>44216</v>
      </c>
      <c r="E162" s="11">
        <v>784</v>
      </c>
      <c r="F162" s="13">
        <v>247</v>
      </c>
      <c r="G162" s="23">
        <v>49</v>
      </c>
      <c r="H162">
        <v>2021</v>
      </c>
    </row>
    <row r="163" spans="1:8" x14ac:dyDescent="0.3">
      <c r="A163" s="4" t="s">
        <v>73</v>
      </c>
      <c r="B163" s="4" t="s">
        <v>80</v>
      </c>
      <c r="C163" s="4" t="s">
        <v>17</v>
      </c>
      <c r="D163" s="10">
        <v>44216</v>
      </c>
      <c r="E163" s="12">
        <v>5369</v>
      </c>
      <c r="F163" s="14">
        <v>16</v>
      </c>
      <c r="G163" s="24">
        <v>384</v>
      </c>
      <c r="H163">
        <v>2021</v>
      </c>
    </row>
    <row r="164" spans="1:8" x14ac:dyDescent="0.3">
      <c r="A164" s="3" t="s">
        <v>9</v>
      </c>
      <c r="B164" s="3" t="s">
        <v>37</v>
      </c>
      <c r="C164" s="3" t="s">
        <v>18</v>
      </c>
      <c r="D164" s="9">
        <v>44216</v>
      </c>
      <c r="E164" s="11">
        <v>343</v>
      </c>
      <c r="F164" s="13">
        <v>338</v>
      </c>
      <c r="G164" s="23">
        <v>18</v>
      </c>
      <c r="H164">
        <v>2021</v>
      </c>
    </row>
    <row r="165" spans="1:8" x14ac:dyDescent="0.3">
      <c r="A165" s="4" t="s">
        <v>9</v>
      </c>
      <c r="B165" s="4" t="s">
        <v>40</v>
      </c>
      <c r="C165" s="4" t="s">
        <v>31</v>
      </c>
      <c r="D165" s="10">
        <v>44216</v>
      </c>
      <c r="E165" s="12">
        <v>7007</v>
      </c>
      <c r="F165" s="14">
        <v>38</v>
      </c>
      <c r="G165" s="24">
        <v>584</v>
      </c>
      <c r="H165">
        <v>2021</v>
      </c>
    </row>
    <row r="166" spans="1:8" x14ac:dyDescent="0.3">
      <c r="A166" s="3" t="s">
        <v>66</v>
      </c>
      <c r="B166" s="3" t="s">
        <v>35</v>
      </c>
      <c r="C166" s="3" t="s">
        <v>27</v>
      </c>
      <c r="D166" s="9">
        <v>44216</v>
      </c>
      <c r="E166" s="11">
        <v>126</v>
      </c>
      <c r="F166" s="13">
        <v>127</v>
      </c>
      <c r="G166" s="23">
        <v>13</v>
      </c>
      <c r="H166">
        <v>2021</v>
      </c>
    </row>
    <row r="167" spans="1:8" x14ac:dyDescent="0.3">
      <c r="A167" s="4" t="s">
        <v>59</v>
      </c>
      <c r="B167" s="4" t="s">
        <v>35</v>
      </c>
      <c r="C167" s="4" t="s">
        <v>20</v>
      </c>
      <c r="D167" s="10">
        <v>44216</v>
      </c>
      <c r="E167" s="12">
        <v>3073</v>
      </c>
      <c r="F167" s="14">
        <v>57</v>
      </c>
      <c r="G167" s="24">
        <v>134</v>
      </c>
      <c r="H167">
        <v>2021</v>
      </c>
    </row>
    <row r="168" spans="1:8" x14ac:dyDescent="0.3">
      <c r="A168" s="3" t="s">
        <v>62</v>
      </c>
      <c r="B168" s="3" t="s">
        <v>80</v>
      </c>
      <c r="C168" s="3" t="s">
        <v>33</v>
      </c>
      <c r="D168" s="9">
        <v>44217</v>
      </c>
      <c r="E168" s="11">
        <v>7805</v>
      </c>
      <c r="F168" s="13">
        <v>86</v>
      </c>
      <c r="G168" s="23">
        <v>488</v>
      </c>
      <c r="H168">
        <v>2021</v>
      </c>
    </row>
    <row r="169" spans="1:8" x14ac:dyDescent="0.3">
      <c r="A169" s="4" t="s">
        <v>58</v>
      </c>
      <c r="B169" s="4" t="s">
        <v>40</v>
      </c>
      <c r="C169" s="4" t="s">
        <v>23</v>
      </c>
      <c r="D169" s="10">
        <v>44217</v>
      </c>
      <c r="E169" s="12">
        <v>3087</v>
      </c>
      <c r="F169" s="14">
        <v>14</v>
      </c>
      <c r="G169" s="24">
        <v>124</v>
      </c>
      <c r="H169">
        <v>2021</v>
      </c>
    </row>
    <row r="170" spans="1:8" x14ac:dyDescent="0.3">
      <c r="A170" s="3" t="s">
        <v>67</v>
      </c>
      <c r="B170" s="3" t="s">
        <v>80</v>
      </c>
      <c r="C170" s="3" t="s">
        <v>33</v>
      </c>
      <c r="D170" s="9">
        <v>44217</v>
      </c>
      <c r="E170" s="11">
        <v>9030</v>
      </c>
      <c r="F170" s="13">
        <v>85</v>
      </c>
      <c r="G170" s="23">
        <v>452</v>
      </c>
      <c r="H170">
        <v>2021</v>
      </c>
    </row>
    <row r="171" spans="1:8" x14ac:dyDescent="0.3">
      <c r="A171" s="4" t="s">
        <v>56</v>
      </c>
      <c r="B171" s="4" t="s">
        <v>36</v>
      </c>
      <c r="C171" s="4" t="s">
        <v>32</v>
      </c>
      <c r="D171" s="10">
        <v>44217</v>
      </c>
      <c r="E171" s="12">
        <v>7805</v>
      </c>
      <c r="F171" s="14">
        <v>6</v>
      </c>
      <c r="G171" s="24">
        <v>411</v>
      </c>
      <c r="H171">
        <v>2021</v>
      </c>
    </row>
    <row r="172" spans="1:8" x14ac:dyDescent="0.3">
      <c r="A172" s="3" t="s">
        <v>57</v>
      </c>
      <c r="B172" s="3" t="s">
        <v>35</v>
      </c>
      <c r="C172" s="3" t="s">
        <v>23</v>
      </c>
      <c r="D172" s="9">
        <v>44217</v>
      </c>
      <c r="E172" s="11">
        <v>6979</v>
      </c>
      <c r="F172" s="13">
        <v>38</v>
      </c>
      <c r="G172" s="23">
        <v>233</v>
      </c>
      <c r="H172">
        <v>2021</v>
      </c>
    </row>
    <row r="173" spans="1:8" x14ac:dyDescent="0.3">
      <c r="A173" s="4" t="s">
        <v>62</v>
      </c>
      <c r="B173" s="4" t="s">
        <v>35</v>
      </c>
      <c r="C173" s="4" t="s">
        <v>19</v>
      </c>
      <c r="D173" s="10">
        <v>44217</v>
      </c>
      <c r="E173" s="12">
        <v>11284</v>
      </c>
      <c r="F173" s="14">
        <v>39</v>
      </c>
      <c r="G173" s="24">
        <v>513</v>
      </c>
      <c r="H173">
        <v>2021</v>
      </c>
    </row>
    <row r="174" spans="1:8" x14ac:dyDescent="0.3">
      <c r="A174" s="3" t="s">
        <v>61</v>
      </c>
      <c r="B174" s="3" t="s">
        <v>39</v>
      </c>
      <c r="C174" s="3" t="s">
        <v>14</v>
      </c>
      <c r="D174" s="9">
        <v>44217</v>
      </c>
      <c r="E174" s="11">
        <v>2408</v>
      </c>
      <c r="F174" s="13">
        <v>106</v>
      </c>
      <c r="G174" s="23">
        <v>90</v>
      </c>
      <c r="H174">
        <v>2021</v>
      </c>
    </row>
    <row r="175" spans="1:8" x14ac:dyDescent="0.3">
      <c r="A175" s="4" t="s">
        <v>4</v>
      </c>
      <c r="B175" s="4" t="s">
        <v>40</v>
      </c>
      <c r="C175" s="4" t="s">
        <v>15</v>
      </c>
      <c r="D175" s="10">
        <v>44217</v>
      </c>
      <c r="E175" s="12">
        <v>5299</v>
      </c>
      <c r="F175" s="14">
        <v>86</v>
      </c>
      <c r="G175" s="24">
        <v>332</v>
      </c>
      <c r="H175">
        <v>2021</v>
      </c>
    </row>
    <row r="176" spans="1:8" x14ac:dyDescent="0.3">
      <c r="A176" s="3" t="s">
        <v>9</v>
      </c>
      <c r="B176" s="3" t="s">
        <v>40</v>
      </c>
      <c r="C176" s="3" t="s">
        <v>28</v>
      </c>
      <c r="D176" s="9">
        <v>44217</v>
      </c>
      <c r="E176" s="11">
        <v>6293</v>
      </c>
      <c r="F176" s="13">
        <v>158</v>
      </c>
      <c r="G176" s="23">
        <v>234</v>
      </c>
      <c r="H176">
        <v>2021</v>
      </c>
    </row>
    <row r="177" spans="1:8" x14ac:dyDescent="0.3">
      <c r="A177" s="4" t="s">
        <v>8</v>
      </c>
      <c r="B177" s="4" t="s">
        <v>39</v>
      </c>
      <c r="C177" s="4" t="s">
        <v>5</v>
      </c>
      <c r="D177" s="10">
        <v>44217</v>
      </c>
      <c r="E177" s="12">
        <v>280</v>
      </c>
      <c r="F177" s="14">
        <v>408</v>
      </c>
      <c r="G177" s="24">
        <v>17</v>
      </c>
      <c r="H177">
        <v>2021</v>
      </c>
    </row>
    <row r="178" spans="1:8" x14ac:dyDescent="0.3">
      <c r="A178" s="3" t="s">
        <v>6</v>
      </c>
      <c r="B178" s="3" t="s">
        <v>35</v>
      </c>
      <c r="C178" s="3" t="s">
        <v>25</v>
      </c>
      <c r="D178" s="9">
        <v>44217</v>
      </c>
      <c r="E178" s="11">
        <v>644</v>
      </c>
      <c r="F178" s="13">
        <v>483</v>
      </c>
      <c r="G178" s="23">
        <v>30</v>
      </c>
      <c r="H178">
        <v>2021</v>
      </c>
    </row>
    <row r="179" spans="1:8" x14ac:dyDescent="0.3">
      <c r="A179" s="4" t="s">
        <v>65</v>
      </c>
      <c r="B179" s="4" t="s">
        <v>39</v>
      </c>
      <c r="C179" s="4" t="s">
        <v>33</v>
      </c>
      <c r="D179" s="10">
        <v>44217</v>
      </c>
      <c r="E179" s="12">
        <v>2191</v>
      </c>
      <c r="F179" s="14">
        <v>65</v>
      </c>
      <c r="G179" s="24">
        <v>110</v>
      </c>
      <c r="H179">
        <v>2021</v>
      </c>
    </row>
    <row r="180" spans="1:8" x14ac:dyDescent="0.3">
      <c r="A180" s="3" t="s">
        <v>59</v>
      </c>
      <c r="B180" s="3" t="s">
        <v>80</v>
      </c>
      <c r="C180" s="3" t="s">
        <v>33</v>
      </c>
      <c r="D180" s="9">
        <v>44217</v>
      </c>
      <c r="E180" s="11">
        <v>427</v>
      </c>
      <c r="F180" s="13">
        <v>267</v>
      </c>
      <c r="G180" s="23">
        <v>26</v>
      </c>
      <c r="H180">
        <v>2021</v>
      </c>
    </row>
    <row r="181" spans="1:8" x14ac:dyDescent="0.3">
      <c r="A181" s="4" t="s">
        <v>63</v>
      </c>
      <c r="B181" s="4" t="s">
        <v>37</v>
      </c>
      <c r="C181" s="4" t="s">
        <v>32</v>
      </c>
      <c r="D181" s="10">
        <v>44217</v>
      </c>
      <c r="E181" s="12">
        <v>5537</v>
      </c>
      <c r="F181" s="14">
        <v>346</v>
      </c>
      <c r="G181" s="24">
        <v>426</v>
      </c>
      <c r="H181">
        <v>2021</v>
      </c>
    </row>
    <row r="182" spans="1:8" x14ac:dyDescent="0.3">
      <c r="A182" s="3" t="s">
        <v>57</v>
      </c>
      <c r="B182" s="3" t="s">
        <v>39</v>
      </c>
      <c r="C182" s="3" t="s">
        <v>20</v>
      </c>
      <c r="D182" s="9">
        <v>44217</v>
      </c>
      <c r="E182" s="11">
        <v>742</v>
      </c>
      <c r="F182" s="13">
        <v>264</v>
      </c>
      <c r="G182" s="23">
        <v>31</v>
      </c>
      <c r="H182">
        <v>2021</v>
      </c>
    </row>
    <row r="183" spans="1:8" x14ac:dyDescent="0.3">
      <c r="A183" s="4" t="s">
        <v>69</v>
      </c>
      <c r="B183" s="4" t="s">
        <v>37</v>
      </c>
      <c r="C183" s="4" t="s">
        <v>25</v>
      </c>
      <c r="D183" s="10">
        <v>44217</v>
      </c>
      <c r="E183" s="12">
        <v>4200</v>
      </c>
      <c r="F183" s="14">
        <v>457</v>
      </c>
      <c r="G183" s="24">
        <v>248</v>
      </c>
      <c r="H183">
        <v>2021</v>
      </c>
    </row>
    <row r="184" spans="1:8" x14ac:dyDescent="0.3">
      <c r="A184" s="3" t="s">
        <v>8</v>
      </c>
      <c r="B184" s="3" t="s">
        <v>40</v>
      </c>
      <c r="C184" s="3" t="s">
        <v>27</v>
      </c>
      <c r="D184" s="9">
        <v>44217</v>
      </c>
      <c r="E184" s="11">
        <v>5299</v>
      </c>
      <c r="F184" s="13">
        <v>203</v>
      </c>
      <c r="G184" s="23">
        <v>442</v>
      </c>
      <c r="H184">
        <v>2021</v>
      </c>
    </row>
    <row r="185" spans="1:8" x14ac:dyDescent="0.3">
      <c r="A185" s="4" t="s">
        <v>8</v>
      </c>
      <c r="B185" s="4" t="s">
        <v>36</v>
      </c>
      <c r="C185" s="4" t="s">
        <v>29</v>
      </c>
      <c r="D185" s="10">
        <v>44217</v>
      </c>
      <c r="E185" s="12">
        <v>3829</v>
      </c>
      <c r="F185" s="14">
        <v>286</v>
      </c>
      <c r="G185" s="24">
        <v>160</v>
      </c>
      <c r="H185">
        <v>2021</v>
      </c>
    </row>
    <row r="186" spans="1:8" x14ac:dyDescent="0.3">
      <c r="A186" s="3" t="s">
        <v>11</v>
      </c>
      <c r="B186" s="3" t="s">
        <v>80</v>
      </c>
      <c r="C186" s="3" t="s">
        <v>30</v>
      </c>
      <c r="D186" s="9">
        <v>44217</v>
      </c>
      <c r="E186" s="11">
        <v>5747</v>
      </c>
      <c r="F186" s="13">
        <v>70</v>
      </c>
      <c r="G186" s="23">
        <v>192</v>
      </c>
      <c r="H186">
        <v>2021</v>
      </c>
    </row>
    <row r="187" spans="1:8" x14ac:dyDescent="0.3">
      <c r="A187" s="4" t="s">
        <v>7</v>
      </c>
      <c r="B187" s="4" t="s">
        <v>80</v>
      </c>
      <c r="C187" s="4" t="s">
        <v>25</v>
      </c>
      <c r="D187" s="10">
        <v>44217</v>
      </c>
      <c r="E187" s="12">
        <v>2345</v>
      </c>
      <c r="F187" s="14">
        <v>199</v>
      </c>
      <c r="G187" s="24">
        <v>147</v>
      </c>
      <c r="H187">
        <v>2021</v>
      </c>
    </row>
    <row r="188" spans="1:8" x14ac:dyDescent="0.3">
      <c r="A188" s="3" t="s">
        <v>64</v>
      </c>
      <c r="B188" s="3" t="s">
        <v>80</v>
      </c>
      <c r="C188" s="3" t="s">
        <v>21</v>
      </c>
      <c r="D188" s="9">
        <v>44218</v>
      </c>
      <c r="E188" s="11">
        <v>4312</v>
      </c>
      <c r="F188" s="13">
        <v>181</v>
      </c>
      <c r="G188" s="23">
        <v>616</v>
      </c>
      <c r="H188">
        <v>2021</v>
      </c>
    </row>
    <row r="189" spans="1:8" x14ac:dyDescent="0.3">
      <c r="A189" s="4" t="s">
        <v>73</v>
      </c>
      <c r="B189" s="4" t="s">
        <v>80</v>
      </c>
      <c r="C189" s="4" t="s">
        <v>25</v>
      </c>
      <c r="D189" s="10">
        <v>44218</v>
      </c>
      <c r="E189" s="12">
        <v>1358</v>
      </c>
      <c r="F189" s="14">
        <v>68</v>
      </c>
      <c r="G189" s="24">
        <v>68</v>
      </c>
      <c r="H189">
        <v>2021</v>
      </c>
    </row>
    <row r="190" spans="1:8" x14ac:dyDescent="0.3">
      <c r="A190" s="3" t="s">
        <v>3</v>
      </c>
      <c r="B190" s="3" t="s">
        <v>36</v>
      </c>
      <c r="C190" s="3" t="s">
        <v>21</v>
      </c>
      <c r="D190" s="9">
        <v>44218</v>
      </c>
      <c r="E190" s="11">
        <v>13146</v>
      </c>
      <c r="F190" s="13">
        <v>85</v>
      </c>
      <c r="G190" s="23">
        <v>1644</v>
      </c>
      <c r="H190">
        <v>2021</v>
      </c>
    </row>
    <row r="191" spans="1:8" x14ac:dyDescent="0.3">
      <c r="A191" s="4" t="s">
        <v>6</v>
      </c>
      <c r="B191" s="4" t="s">
        <v>39</v>
      </c>
      <c r="C191" s="4" t="s">
        <v>26</v>
      </c>
      <c r="D191" s="10">
        <v>44218</v>
      </c>
      <c r="E191" s="12">
        <v>12047</v>
      </c>
      <c r="F191" s="14">
        <v>295</v>
      </c>
      <c r="G191" s="24">
        <v>927</v>
      </c>
      <c r="H191">
        <v>2021</v>
      </c>
    </row>
    <row r="192" spans="1:8" x14ac:dyDescent="0.3">
      <c r="A192" s="3" t="s">
        <v>8</v>
      </c>
      <c r="B192" s="3" t="s">
        <v>37</v>
      </c>
      <c r="C192" s="3" t="s">
        <v>32</v>
      </c>
      <c r="D192" s="9">
        <v>44218</v>
      </c>
      <c r="E192" s="11">
        <v>5971</v>
      </c>
      <c r="F192" s="13">
        <v>44</v>
      </c>
      <c r="G192" s="23">
        <v>460</v>
      </c>
      <c r="H192">
        <v>2021</v>
      </c>
    </row>
    <row r="193" spans="1:8" x14ac:dyDescent="0.3">
      <c r="A193" s="4" t="s">
        <v>59</v>
      </c>
      <c r="B193" s="4" t="s">
        <v>80</v>
      </c>
      <c r="C193" s="4" t="s">
        <v>15</v>
      </c>
      <c r="D193" s="10">
        <v>44218</v>
      </c>
      <c r="E193" s="12">
        <v>3038</v>
      </c>
      <c r="F193" s="14">
        <v>280</v>
      </c>
      <c r="G193" s="24">
        <v>254</v>
      </c>
      <c r="H193">
        <v>2021</v>
      </c>
    </row>
    <row r="194" spans="1:8" x14ac:dyDescent="0.3">
      <c r="A194" s="3" t="s">
        <v>11</v>
      </c>
      <c r="B194" s="3" t="s">
        <v>40</v>
      </c>
      <c r="C194" s="3" t="s">
        <v>28</v>
      </c>
      <c r="D194" s="9">
        <v>44218</v>
      </c>
      <c r="E194" s="11">
        <v>8022</v>
      </c>
      <c r="F194" s="13">
        <v>167</v>
      </c>
      <c r="G194" s="23">
        <v>268</v>
      </c>
      <c r="H194">
        <v>2021</v>
      </c>
    </row>
    <row r="195" spans="1:8" x14ac:dyDescent="0.3">
      <c r="A195" s="4" t="s">
        <v>59</v>
      </c>
      <c r="B195" s="4" t="s">
        <v>37</v>
      </c>
      <c r="C195" s="4" t="s">
        <v>27</v>
      </c>
      <c r="D195" s="10">
        <v>44218</v>
      </c>
      <c r="E195" s="12">
        <v>2226</v>
      </c>
      <c r="F195" s="14">
        <v>1</v>
      </c>
      <c r="G195" s="24">
        <v>248</v>
      </c>
      <c r="H195">
        <v>2021</v>
      </c>
    </row>
    <row r="196" spans="1:8" x14ac:dyDescent="0.3">
      <c r="A196" s="3" t="s">
        <v>9</v>
      </c>
      <c r="B196" s="3" t="s">
        <v>37</v>
      </c>
      <c r="C196" s="3" t="s">
        <v>29</v>
      </c>
      <c r="D196" s="9">
        <v>44218</v>
      </c>
      <c r="E196" s="11">
        <v>2366</v>
      </c>
      <c r="F196" s="13">
        <v>470</v>
      </c>
      <c r="G196" s="23">
        <v>79</v>
      </c>
      <c r="H196">
        <v>2021</v>
      </c>
    </row>
    <row r="197" spans="1:8" x14ac:dyDescent="0.3">
      <c r="A197" s="4" t="s">
        <v>71</v>
      </c>
      <c r="B197" s="4" t="s">
        <v>39</v>
      </c>
      <c r="C197" s="4" t="s">
        <v>15</v>
      </c>
      <c r="D197" s="10">
        <v>44218</v>
      </c>
      <c r="E197" s="12">
        <v>8386</v>
      </c>
      <c r="F197" s="14">
        <v>194</v>
      </c>
      <c r="G197" s="24">
        <v>599</v>
      </c>
      <c r="H197">
        <v>2021</v>
      </c>
    </row>
    <row r="198" spans="1:8" x14ac:dyDescent="0.3">
      <c r="A198" s="3" t="s">
        <v>4</v>
      </c>
      <c r="B198" s="3" t="s">
        <v>37</v>
      </c>
      <c r="C198" s="3" t="s">
        <v>28</v>
      </c>
      <c r="D198" s="9">
        <v>44218</v>
      </c>
      <c r="E198" s="11">
        <v>13230</v>
      </c>
      <c r="F198" s="13">
        <v>261</v>
      </c>
      <c r="G198" s="23">
        <v>576</v>
      </c>
      <c r="H198">
        <v>2021</v>
      </c>
    </row>
    <row r="199" spans="1:8" x14ac:dyDescent="0.3">
      <c r="A199" s="4" t="s">
        <v>61</v>
      </c>
      <c r="B199" s="4" t="s">
        <v>40</v>
      </c>
      <c r="C199" s="4" t="s">
        <v>5</v>
      </c>
      <c r="D199" s="10">
        <v>44218</v>
      </c>
      <c r="E199" s="12">
        <v>1771</v>
      </c>
      <c r="F199" s="14">
        <v>151</v>
      </c>
      <c r="G199" s="24">
        <v>111</v>
      </c>
      <c r="H199">
        <v>2021</v>
      </c>
    </row>
    <row r="200" spans="1:8" x14ac:dyDescent="0.3">
      <c r="A200" s="3" t="s">
        <v>67</v>
      </c>
      <c r="B200" s="3" t="s">
        <v>40</v>
      </c>
      <c r="C200" s="3" t="s">
        <v>16</v>
      </c>
      <c r="D200" s="9">
        <v>44218</v>
      </c>
      <c r="E200" s="11">
        <v>3416</v>
      </c>
      <c r="F200" s="13">
        <v>458</v>
      </c>
      <c r="G200" s="23">
        <v>228</v>
      </c>
      <c r="H200">
        <v>2021</v>
      </c>
    </row>
    <row r="201" spans="1:8" x14ac:dyDescent="0.3">
      <c r="A201" s="4" t="s">
        <v>61</v>
      </c>
      <c r="B201" s="4" t="s">
        <v>40</v>
      </c>
      <c r="C201" s="4" t="s">
        <v>25</v>
      </c>
      <c r="D201" s="10">
        <v>44218</v>
      </c>
      <c r="E201" s="12">
        <v>15197</v>
      </c>
      <c r="F201" s="14">
        <v>11</v>
      </c>
      <c r="G201" s="24">
        <v>634</v>
      </c>
      <c r="H201">
        <v>2021</v>
      </c>
    </row>
    <row r="202" spans="1:8" x14ac:dyDescent="0.3">
      <c r="A202" s="3" t="s">
        <v>8</v>
      </c>
      <c r="B202" s="3" t="s">
        <v>80</v>
      </c>
      <c r="C202" s="3" t="s">
        <v>27</v>
      </c>
      <c r="D202" s="9">
        <v>44218</v>
      </c>
      <c r="E202" s="11">
        <v>5971</v>
      </c>
      <c r="F202" s="13">
        <v>59</v>
      </c>
      <c r="G202" s="23">
        <v>498</v>
      </c>
      <c r="H202">
        <v>2021</v>
      </c>
    </row>
    <row r="203" spans="1:8" x14ac:dyDescent="0.3">
      <c r="A203" s="4" t="s">
        <v>60</v>
      </c>
      <c r="B203" s="4" t="s">
        <v>40</v>
      </c>
      <c r="C203" s="4" t="s">
        <v>21</v>
      </c>
      <c r="D203" s="10">
        <v>44218</v>
      </c>
      <c r="E203" s="12">
        <v>13335</v>
      </c>
      <c r="F203" s="14">
        <v>227</v>
      </c>
      <c r="G203" s="24">
        <v>1667</v>
      </c>
      <c r="H203">
        <v>2021</v>
      </c>
    </row>
    <row r="204" spans="1:8" x14ac:dyDescent="0.3">
      <c r="A204" s="3" t="s">
        <v>69</v>
      </c>
      <c r="B204" s="3" t="s">
        <v>37</v>
      </c>
      <c r="C204" s="3" t="s">
        <v>33</v>
      </c>
      <c r="D204" s="9">
        <v>44218</v>
      </c>
      <c r="E204" s="11">
        <v>4613</v>
      </c>
      <c r="F204" s="13">
        <v>54</v>
      </c>
      <c r="G204" s="23">
        <v>210</v>
      </c>
      <c r="H204">
        <v>2021</v>
      </c>
    </row>
    <row r="205" spans="1:8" x14ac:dyDescent="0.3">
      <c r="A205" s="4" t="s">
        <v>64</v>
      </c>
      <c r="B205" s="4" t="s">
        <v>35</v>
      </c>
      <c r="C205" s="4" t="s">
        <v>24</v>
      </c>
      <c r="D205" s="10">
        <v>44218</v>
      </c>
      <c r="E205" s="12">
        <v>10430</v>
      </c>
      <c r="F205" s="14">
        <v>110</v>
      </c>
      <c r="G205" s="24">
        <v>580</v>
      </c>
      <c r="H205">
        <v>2021</v>
      </c>
    </row>
    <row r="206" spans="1:8" x14ac:dyDescent="0.3">
      <c r="A206" s="3" t="s">
        <v>11</v>
      </c>
      <c r="B206" s="3" t="s">
        <v>36</v>
      </c>
      <c r="C206" s="3" t="s">
        <v>5</v>
      </c>
      <c r="D206" s="9">
        <v>44218</v>
      </c>
      <c r="E206" s="11">
        <v>168</v>
      </c>
      <c r="F206" s="13">
        <v>94</v>
      </c>
      <c r="G206" s="23">
        <v>10</v>
      </c>
      <c r="H206">
        <v>2021</v>
      </c>
    </row>
    <row r="207" spans="1:8" x14ac:dyDescent="0.3">
      <c r="A207" s="4" t="s">
        <v>73</v>
      </c>
      <c r="B207" s="4" t="s">
        <v>40</v>
      </c>
      <c r="C207" s="4" t="s">
        <v>20</v>
      </c>
      <c r="D207" s="10">
        <v>44218</v>
      </c>
      <c r="E207" s="12">
        <v>4606</v>
      </c>
      <c r="F207" s="14">
        <v>256</v>
      </c>
      <c r="G207" s="24">
        <v>192</v>
      </c>
      <c r="H207">
        <v>2021</v>
      </c>
    </row>
    <row r="208" spans="1:8" x14ac:dyDescent="0.3">
      <c r="A208" s="3" t="s">
        <v>10</v>
      </c>
      <c r="B208" s="3" t="s">
        <v>40</v>
      </c>
      <c r="C208" s="3" t="s">
        <v>26</v>
      </c>
      <c r="D208" s="9">
        <v>44218</v>
      </c>
      <c r="E208" s="11">
        <v>1491</v>
      </c>
      <c r="F208" s="13">
        <v>193</v>
      </c>
      <c r="G208" s="23">
        <v>136</v>
      </c>
      <c r="H208">
        <v>2021</v>
      </c>
    </row>
    <row r="209" spans="1:8" x14ac:dyDescent="0.3">
      <c r="A209" s="4" t="s">
        <v>60</v>
      </c>
      <c r="B209" s="4" t="s">
        <v>35</v>
      </c>
      <c r="C209" s="4" t="s">
        <v>20</v>
      </c>
      <c r="D209" s="10">
        <v>44221</v>
      </c>
      <c r="E209" s="12">
        <v>12194</v>
      </c>
      <c r="F209" s="14">
        <v>302</v>
      </c>
      <c r="G209" s="24">
        <v>509</v>
      </c>
      <c r="H209">
        <v>2021</v>
      </c>
    </row>
    <row r="210" spans="1:8" x14ac:dyDescent="0.3">
      <c r="A210" s="3" t="s">
        <v>64</v>
      </c>
      <c r="B210" s="3" t="s">
        <v>40</v>
      </c>
      <c r="C210" s="3" t="s">
        <v>16</v>
      </c>
      <c r="D210" s="9">
        <v>44221</v>
      </c>
      <c r="E210" s="11">
        <v>10122</v>
      </c>
      <c r="F210" s="13">
        <v>206</v>
      </c>
      <c r="G210" s="23">
        <v>533</v>
      </c>
      <c r="H210">
        <v>2021</v>
      </c>
    </row>
    <row r="211" spans="1:8" x14ac:dyDescent="0.3">
      <c r="A211" s="4" t="s">
        <v>58</v>
      </c>
      <c r="B211" s="4" t="s">
        <v>39</v>
      </c>
      <c r="C211" s="4" t="s">
        <v>20</v>
      </c>
      <c r="D211" s="10">
        <v>44221</v>
      </c>
      <c r="E211" s="12">
        <v>1841</v>
      </c>
      <c r="F211" s="14">
        <v>164</v>
      </c>
      <c r="G211" s="24">
        <v>88</v>
      </c>
      <c r="H211">
        <v>2021</v>
      </c>
    </row>
    <row r="212" spans="1:8" x14ac:dyDescent="0.3">
      <c r="A212" s="3" t="s">
        <v>59</v>
      </c>
      <c r="B212" s="3" t="s">
        <v>40</v>
      </c>
      <c r="C212" s="3" t="s">
        <v>21</v>
      </c>
      <c r="D212" s="9">
        <v>44221</v>
      </c>
      <c r="E212" s="11">
        <v>6958</v>
      </c>
      <c r="F212" s="13">
        <v>337</v>
      </c>
      <c r="G212" s="23">
        <v>580</v>
      </c>
      <c r="H212">
        <v>2021</v>
      </c>
    </row>
    <row r="213" spans="1:8" x14ac:dyDescent="0.3">
      <c r="A213" s="4" t="s">
        <v>65</v>
      </c>
      <c r="B213" s="4" t="s">
        <v>35</v>
      </c>
      <c r="C213" s="4" t="s">
        <v>20</v>
      </c>
      <c r="D213" s="10">
        <v>44221</v>
      </c>
      <c r="E213" s="12">
        <v>749</v>
      </c>
      <c r="F213" s="14">
        <v>323</v>
      </c>
      <c r="G213" s="24">
        <v>35</v>
      </c>
      <c r="H213">
        <v>2021</v>
      </c>
    </row>
    <row r="214" spans="1:8" x14ac:dyDescent="0.3">
      <c r="A214" s="3" t="s">
        <v>59</v>
      </c>
      <c r="B214" s="3" t="s">
        <v>40</v>
      </c>
      <c r="C214" s="3" t="s">
        <v>16</v>
      </c>
      <c r="D214" s="9">
        <v>44221</v>
      </c>
      <c r="E214" s="11">
        <v>3507</v>
      </c>
      <c r="F214" s="13">
        <v>48</v>
      </c>
      <c r="G214" s="23">
        <v>195</v>
      </c>
      <c r="H214">
        <v>2021</v>
      </c>
    </row>
    <row r="215" spans="1:8" x14ac:dyDescent="0.3">
      <c r="A215" s="4" t="s">
        <v>61</v>
      </c>
      <c r="B215" s="4" t="s">
        <v>80</v>
      </c>
      <c r="C215" s="4" t="s">
        <v>27</v>
      </c>
      <c r="D215" s="10">
        <v>44221</v>
      </c>
      <c r="E215" s="12">
        <v>7294</v>
      </c>
      <c r="F215" s="14">
        <v>122</v>
      </c>
      <c r="G215" s="24">
        <v>562</v>
      </c>
      <c r="H215">
        <v>2021</v>
      </c>
    </row>
    <row r="216" spans="1:8" x14ac:dyDescent="0.3">
      <c r="A216" s="3" t="s">
        <v>9</v>
      </c>
      <c r="B216" s="3" t="s">
        <v>35</v>
      </c>
      <c r="C216" s="3" t="s">
        <v>24</v>
      </c>
      <c r="D216" s="9">
        <v>44221</v>
      </c>
      <c r="E216" s="11">
        <v>5040</v>
      </c>
      <c r="F216" s="13">
        <v>219</v>
      </c>
      <c r="G216" s="23">
        <v>420</v>
      </c>
      <c r="H216">
        <v>2021</v>
      </c>
    </row>
    <row r="217" spans="1:8" x14ac:dyDescent="0.3">
      <c r="A217" s="4" t="s">
        <v>9</v>
      </c>
      <c r="B217" s="4" t="s">
        <v>35</v>
      </c>
      <c r="C217" s="4" t="s">
        <v>28</v>
      </c>
      <c r="D217" s="10">
        <v>44221</v>
      </c>
      <c r="E217" s="12">
        <v>3913</v>
      </c>
      <c r="F217" s="14">
        <v>257</v>
      </c>
      <c r="G217" s="24">
        <v>157</v>
      </c>
      <c r="H217">
        <v>2021</v>
      </c>
    </row>
    <row r="218" spans="1:8" x14ac:dyDescent="0.3">
      <c r="A218" s="3" t="s">
        <v>58</v>
      </c>
      <c r="B218" s="3" t="s">
        <v>36</v>
      </c>
      <c r="C218" s="3" t="s">
        <v>15</v>
      </c>
      <c r="D218" s="9">
        <v>44221</v>
      </c>
      <c r="E218" s="11">
        <v>3598</v>
      </c>
      <c r="F218" s="13">
        <v>101</v>
      </c>
      <c r="G218" s="23">
        <v>300</v>
      </c>
      <c r="H218">
        <v>2021</v>
      </c>
    </row>
    <row r="219" spans="1:8" x14ac:dyDescent="0.3">
      <c r="A219" s="4" t="s">
        <v>62</v>
      </c>
      <c r="B219" s="4" t="s">
        <v>36</v>
      </c>
      <c r="C219" s="4" t="s">
        <v>22</v>
      </c>
      <c r="D219" s="10">
        <v>44221</v>
      </c>
      <c r="E219" s="12">
        <v>8911</v>
      </c>
      <c r="F219" s="14">
        <v>302</v>
      </c>
      <c r="G219" s="24">
        <v>319</v>
      </c>
      <c r="H219">
        <v>2021</v>
      </c>
    </row>
    <row r="220" spans="1:8" x14ac:dyDescent="0.3">
      <c r="A220" s="3" t="s">
        <v>8</v>
      </c>
      <c r="B220" s="3" t="s">
        <v>80</v>
      </c>
      <c r="C220" s="3" t="s">
        <v>34</v>
      </c>
      <c r="D220" s="9">
        <v>44221</v>
      </c>
      <c r="E220" s="11">
        <v>42</v>
      </c>
      <c r="F220" s="13">
        <v>35</v>
      </c>
      <c r="G220" s="23">
        <v>2</v>
      </c>
      <c r="H220">
        <v>2021</v>
      </c>
    </row>
    <row r="221" spans="1:8" x14ac:dyDescent="0.3">
      <c r="A221" s="4" t="s">
        <v>67</v>
      </c>
      <c r="B221" s="4" t="s">
        <v>35</v>
      </c>
      <c r="C221" s="4" t="s">
        <v>33</v>
      </c>
      <c r="D221" s="10">
        <v>44221</v>
      </c>
      <c r="E221" s="12">
        <v>2282</v>
      </c>
      <c r="F221" s="14">
        <v>222</v>
      </c>
      <c r="G221" s="24">
        <v>109</v>
      </c>
      <c r="H221">
        <v>2021</v>
      </c>
    </row>
    <row r="222" spans="1:8" x14ac:dyDescent="0.3">
      <c r="A222" s="3" t="s">
        <v>69</v>
      </c>
      <c r="B222" s="3" t="s">
        <v>37</v>
      </c>
      <c r="C222" s="3" t="s">
        <v>20</v>
      </c>
      <c r="D222" s="9">
        <v>44221</v>
      </c>
      <c r="E222" s="11">
        <v>12964</v>
      </c>
      <c r="F222" s="13">
        <v>242</v>
      </c>
      <c r="G222" s="23">
        <v>541</v>
      </c>
      <c r="H222">
        <v>2021</v>
      </c>
    </row>
    <row r="223" spans="1:8" x14ac:dyDescent="0.3">
      <c r="A223" s="4" t="s">
        <v>58</v>
      </c>
      <c r="B223" s="4" t="s">
        <v>37</v>
      </c>
      <c r="C223" s="4" t="s">
        <v>32</v>
      </c>
      <c r="D223" s="10">
        <v>44221</v>
      </c>
      <c r="E223" s="12">
        <v>5775</v>
      </c>
      <c r="F223" s="14">
        <v>219</v>
      </c>
      <c r="G223" s="24">
        <v>361</v>
      </c>
      <c r="H223">
        <v>2021</v>
      </c>
    </row>
    <row r="224" spans="1:8" x14ac:dyDescent="0.3">
      <c r="A224" s="3" t="s">
        <v>59</v>
      </c>
      <c r="B224" s="3" t="s">
        <v>80</v>
      </c>
      <c r="C224" s="3" t="s">
        <v>22</v>
      </c>
      <c r="D224" s="9">
        <v>44221</v>
      </c>
      <c r="E224" s="11">
        <v>10787</v>
      </c>
      <c r="F224" s="13">
        <v>100</v>
      </c>
      <c r="G224" s="23">
        <v>400</v>
      </c>
      <c r="H224">
        <v>2021</v>
      </c>
    </row>
    <row r="225" spans="1:8" x14ac:dyDescent="0.3">
      <c r="A225" s="4" t="s">
        <v>11</v>
      </c>
      <c r="B225" s="4" t="s">
        <v>39</v>
      </c>
      <c r="C225" s="4" t="s">
        <v>33</v>
      </c>
      <c r="D225" s="10">
        <v>44221</v>
      </c>
      <c r="E225" s="12">
        <v>6342</v>
      </c>
      <c r="F225" s="14">
        <v>115</v>
      </c>
      <c r="G225" s="24">
        <v>374</v>
      </c>
      <c r="H225">
        <v>2021</v>
      </c>
    </row>
    <row r="226" spans="1:8" x14ac:dyDescent="0.3">
      <c r="A226" s="3" t="s">
        <v>63</v>
      </c>
      <c r="B226" s="3" t="s">
        <v>35</v>
      </c>
      <c r="C226" s="3" t="s">
        <v>34</v>
      </c>
      <c r="D226" s="9">
        <v>44221</v>
      </c>
      <c r="E226" s="11">
        <v>11564</v>
      </c>
      <c r="F226" s="13">
        <v>46</v>
      </c>
      <c r="G226" s="23">
        <v>463</v>
      </c>
      <c r="H226">
        <v>2021</v>
      </c>
    </row>
    <row r="227" spans="1:8" x14ac:dyDescent="0.3">
      <c r="A227" s="4" t="s">
        <v>4</v>
      </c>
      <c r="B227" s="4" t="s">
        <v>36</v>
      </c>
      <c r="C227" s="4" t="s">
        <v>16</v>
      </c>
      <c r="D227" s="10">
        <v>44221</v>
      </c>
      <c r="E227" s="12">
        <v>2793</v>
      </c>
      <c r="F227" s="14">
        <v>37</v>
      </c>
      <c r="G227" s="24">
        <v>156</v>
      </c>
      <c r="H227">
        <v>2021</v>
      </c>
    </row>
    <row r="228" spans="1:8" x14ac:dyDescent="0.3">
      <c r="A228" s="3" t="s">
        <v>57</v>
      </c>
      <c r="B228" s="3" t="s">
        <v>37</v>
      </c>
      <c r="C228" s="3" t="s">
        <v>31</v>
      </c>
      <c r="D228" s="9">
        <v>44221</v>
      </c>
      <c r="E228" s="11">
        <v>1603</v>
      </c>
      <c r="F228" s="13">
        <v>81</v>
      </c>
      <c r="G228" s="23">
        <v>134</v>
      </c>
      <c r="H228">
        <v>2021</v>
      </c>
    </row>
    <row r="229" spans="1:8" x14ac:dyDescent="0.3">
      <c r="A229" s="4" t="s">
        <v>7</v>
      </c>
      <c r="B229" s="4" t="s">
        <v>39</v>
      </c>
      <c r="C229" s="4" t="s">
        <v>5</v>
      </c>
      <c r="D229" s="10">
        <v>44221</v>
      </c>
      <c r="E229" s="12">
        <v>3052</v>
      </c>
      <c r="F229" s="14">
        <v>357</v>
      </c>
      <c r="G229" s="24">
        <v>180</v>
      </c>
      <c r="H229">
        <v>2021</v>
      </c>
    </row>
    <row r="230" spans="1:8" x14ac:dyDescent="0.3">
      <c r="A230" s="3" t="s">
        <v>64</v>
      </c>
      <c r="B230" s="3" t="s">
        <v>37</v>
      </c>
      <c r="C230" s="3" t="s">
        <v>33</v>
      </c>
      <c r="D230" s="9">
        <v>44221</v>
      </c>
      <c r="E230" s="11">
        <v>1659</v>
      </c>
      <c r="F230" s="13">
        <v>82</v>
      </c>
      <c r="G230" s="23">
        <v>83</v>
      </c>
      <c r="H230">
        <v>2021</v>
      </c>
    </row>
    <row r="231" spans="1:8" x14ac:dyDescent="0.3">
      <c r="A231" s="4" t="s">
        <v>3</v>
      </c>
      <c r="B231" s="4" t="s">
        <v>80</v>
      </c>
      <c r="C231" s="4" t="s">
        <v>17</v>
      </c>
      <c r="D231" s="10">
        <v>44221</v>
      </c>
      <c r="E231" s="12">
        <v>3143</v>
      </c>
      <c r="F231" s="14">
        <v>82</v>
      </c>
      <c r="G231" s="24">
        <v>210</v>
      </c>
      <c r="H231">
        <v>2021</v>
      </c>
    </row>
    <row r="232" spans="1:8" x14ac:dyDescent="0.3">
      <c r="A232" s="3" t="s">
        <v>60</v>
      </c>
      <c r="B232" s="3" t="s">
        <v>36</v>
      </c>
      <c r="C232" s="3" t="s">
        <v>33</v>
      </c>
      <c r="D232" s="9">
        <v>44221</v>
      </c>
      <c r="E232" s="11">
        <v>12782</v>
      </c>
      <c r="F232" s="13">
        <v>212</v>
      </c>
      <c r="G232" s="23">
        <v>609</v>
      </c>
      <c r="H232">
        <v>2021</v>
      </c>
    </row>
    <row r="233" spans="1:8" x14ac:dyDescent="0.3">
      <c r="A233" s="4" t="s">
        <v>70</v>
      </c>
      <c r="B233" s="4" t="s">
        <v>80</v>
      </c>
      <c r="C233" s="4" t="s">
        <v>31</v>
      </c>
      <c r="D233" s="10">
        <v>44221</v>
      </c>
      <c r="E233" s="12">
        <v>343</v>
      </c>
      <c r="F233" s="14">
        <v>313</v>
      </c>
      <c r="G233" s="24">
        <v>32</v>
      </c>
      <c r="H233">
        <v>2021</v>
      </c>
    </row>
    <row r="234" spans="1:8" x14ac:dyDescent="0.3">
      <c r="A234" s="3" t="s">
        <v>9</v>
      </c>
      <c r="B234" s="3" t="s">
        <v>80</v>
      </c>
      <c r="C234" s="3" t="s">
        <v>26</v>
      </c>
      <c r="D234" s="9">
        <v>44221</v>
      </c>
      <c r="E234" s="11">
        <v>1785</v>
      </c>
      <c r="F234" s="13">
        <v>216</v>
      </c>
      <c r="G234" s="23">
        <v>138</v>
      </c>
      <c r="H234">
        <v>2021</v>
      </c>
    </row>
    <row r="235" spans="1:8" x14ac:dyDescent="0.3">
      <c r="A235" s="4" t="s">
        <v>9</v>
      </c>
      <c r="B235" s="4" t="s">
        <v>37</v>
      </c>
      <c r="C235" s="4" t="s">
        <v>21</v>
      </c>
      <c r="D235" s="10">
        <v>44221</v>
      </c>
      <c r="E235" s="12">
        <v>4914</v>
      </c>
      <c r="F235" s="14">
        <v>46</v>
      </c>
      <c r="G235" s="24">
        <v>615</v>
      </c>
      <c r="H235">
        <v>2021</v>
      </c>
    </row>
    <row r="236" spans="1:8" x14ac:dyDescent="0.3">
      <c r="A236" s="3" t="s">
        <v>57</v>
      </c>
      <c r="B236" s="3" t="s">
        <v>40</v>
      </c>
      <c r="C236" s="3" t="s">
        <v>26</v>
      </c>
      <c r="D236" s="9">
        <v>44222</v>
      </c>
      <c r="E236" s="11">
        <v>1869</v>
      </c>
      <c r="F236" s="13">
        <v>242</v>
      </c>
      <c r="G236" s="23">
        <v>208</v>
      </c>
      <c r="H236">
        <v>2021</v>
      </c>
    </row>
    <row r="237" spans="1:8" x14ac:dyDescent="0.3">
      <c r="A237" s="4" t="s">
        <v>56</v>
      </c>
      <c r="B237" s="4" t="s">
        <v>35</v>
      </c>
      <c r="C237" s="4" t="s">
        <v>22</v>
      </c>
      <c r="D237" s="10">
        <v>44222</v>
      </c>
      <c r="E237" s="12">
        <v>8512</v>
      </c>
      <c r="F237" s="14">
        <v>173</v>
      </c>
      <c r="G237" s="24">
        <v>387</v>
      </c>
      <c r="H237">
        <v>2021</v>
      </c>
    </row>
    <row r="238" spans="1:8" x14ac:dyDescent="0.3">
      <c r="A238" s="3" t="s">
        <v>69</v>
      </c>
      <c r="B238" s="3" t="s">
        <v>40</v>
      </c>
      <c r="C238" s="3" t="s">
        <v>21</v>
      </c>
      <c r="D238" s="9">
        <v>44222</v>
      </c>
      <c r="E238" s="11">
        <v>9296</v>
      </c>
      <c r="F238" s="13">
        <v>1</v>
      </c>
      <c r="G238" s="23">
        <v>716</v>
      </c>
      <c r="H238">
        <v>2021</v>
      </c>
    </row>
    <row r="239" spans="1:8" x14ac:dyDescent="0.3">
      <c r="A239" s="4" t="s">
        <v>11</v>
      </c>
      <c r="B239" s="4" t="s">
        <v>39</v>
      </c>
      <c r="C239" s="4" t="s">
        <v>19</v>
      </c>
      <c r="D239" s="10">
        <v>44222</v>
      </c>
      <c r="E239" s="12">
        <v>6034</v>
      </c>
      <c r="F239" s="14">
        <v>229</v>
      </c>
      <c r="G239" s="24">
        <v>263</v>
      </c>
      <c r="H239">
        <v>2021</v>
      </c>
    </row>
    <row r="240" spans="1:8" x14ac:dyDescent="0.3">
      <c r="A240" s="3" t="s">
        <v>72</v>
      </c>
      <c r="B240" s="3" t="s">
        <v>35</v>
      </c>
      <c r="C240" s="3" t="s">
        <v>23</v>
      </c>
      <c r="D240" s="9">
        <v>44222</v>
      </c>
      <c r="E240" s="11">
        <v>9471</v>
      </c>
      <c r="F240" s="13">
        <v>166</v>
      </c>
      <c r="G240" s="23">
        <v>365</v>
      </c>
      <c r="H240">
        <v>2021</v>
      </c>
    </row>
    <row r="241" spans="1:8" x14ac:dyDescent="0.3">
      <c r="A241" s="4" t="s">
        <v>66</v>
      </c>
      <c r="B241" s="4" t="s">
        <v>35</v>
      </c>
      <c r="C241" s="4" t="s">
        <v>34</v>
      </c>
      <c r="D241" s="10">
        <v>44222</v>
      </c>
      <c r="E241" s="12">
        <v>3815</v>
      </c>
      <c r="F241" s="14">
        <v>146</v>
      </c>
      <c r="G241" s="24">
        <v>166</v>
      </c>
      <c r="H241">
        <v>2021</v>
      </c>
    </row>
    <row r="242" spans="1:8" x14ac:dyDescent="0.3">
      <c r="A242" s="3" t="s">
        <v>3</v>
      </c>
      <c r="B242" s="3" t="s">
        <v>80</v>
      </c>
      <c r="C242" s="3" t="s">
        <v>18</v>
      </c>
      <c r="D242" s="9">
        <v>44222</v>
      </c>
      <c r="E242" s="11">
        <v>9485</v>
      </c>
      <c r="F242" s="13">
        <v>140</v>
      </c>
      <c r="G242" s="23">
        <v>527</v>
      </c>
      <c r="H242">
        <v>2021</v>
      </c>
    </row>
    <row r="243" spans="1:8" x14ac:dyDescent="0.3">
      <c r="A243" s="4" t="s">
        <v>59</v>
      </c>
      <c r="B243" s="4" t="s">
        <v>36</v>
      </c>
      <c r="C243" s="4" t="s">
        <v>28</v>
      </c>
      <c r="D243" s="10">
        <v>44222</v>
      </c>
      <c r="E243" s="12">
        <v>3549</v>
      </c>
      <c r="F243" s="14">
        <v>78</v>
      </c>
      <c r="G243" s="24">
        <v>132</v>
      </c>
      <c r="H243">
        <v>2021</v>
      </c>
    </row>
    <row r="244" spans="1:8" x14ac:dyDescent="0.3">
      <c r="A244" s="3" t="s">
        <v>56</v>
      </c>
      <c r="B244" s="3" t="s">
        <v>40</v>
      </c>
      <c r="C244" s="3" t="s">
        <v>21</v>
      </c>
      <c r="D244" s="9">
        <v>44222</v>
      </c>
      <c r="E244" s="11">
        <v>1512</v>
      </c>
      <c r="F244" s="13">
        <v>61</v>
      </c>
      <c r="G244" s="23">
        <v>117</v>
      </c>
      <c r="H244">
        <v>2021</v>
      </c>
    </row>
    <row r="245" spans="1:8" x14ac:dyDescent="0.3">
      <c r="A245" s="4" t="s">
        <v>67</v>
      </c>
      <c r="B245" s="4" t="s">
        <v>37</v>
      </c>
      <c r="C245" s="4" t="s">
        <v>28</v>
      </c>
      <c r="D245" s="10">
        <v>44222</v>
      </c>
      <c r="E245" s="12">
        <v>2296</v>
      </c>
      <c r="F245" s="14">
        <v>113</v>
      </c>
      <c r="G245" s="24">
        <v>96</v>
      </c>
      <c r="H245">
        <v>2021</v>
      </c>
    </row>
    <row r="246" spans="1:8" x14ac:dyDescent="0.3">
      <c r="A246" s="3" t="s">
        <v>10</v>
      </c>
      <c r="B246" s="3" t="s">
        <v>35</v>
      </c>
      <c r="C246" s="3" t="s">
        <v>14</v>
      </c>
      <c r="D246" s="9">
        <v>44223</v>
      </c>
      <c r="E246" s="11">
        <v>17402</v>
      </c>
      <c r="F246" s="13">
        <v>43</v>
      </c>
      <c r="G246" s="23">
        <v>697</v>
      </c>
      <c r="H246">
        <v>2021</v>
      </c>
    </row>
    <row r="247" spans="1:8" x14ac:dyDescent="0.3">
      <c r="A247" s="4" t="s">
        <v>66</v>
      </c>
      <c r="B247" s="4" t="s">
        <v>40</v>
      </c>
      <c r="C247" s="4" t="s">
        <v>24</v>
      </c>
      <c r="D247" s="10">
        <v>44223</v>
      </c>
      <c r="E247" s="12">
        <v>11816</v>
      </c>
      <c r="F247" s="14">
        <v>160</v>
      </c>
      <c r="G247" s="24">
        <v>844</v>
      </c>
      <c r="H247">
        <v>2021</v>
      </c>
    </row>
    <row r="248" spans="1:8" x14ac:dyDescent="0.3">
      <c r="A248" s="3" t="s">
        <v>61</v>
      </c>
      <c r="B248" s="3" t="s">
        <v>80</v>
      </c>
      <c r="C248" s="3" t="s">
        <v>28</v>
      </c>
      <c r="D248" s="9">
        <v>44223</v>
      </c>
      <c r="E248" s="11">
        <v>10612</v>
      </c>
      <c r="F248" s="13">
        <v>232</v>
      </c>
      <c r="G248" s="23">
        <v>425</v>
      </c>
      <c r="H248">
        <v>2021</v>
      </c>
    </row>
    <row r="249" spans="1:8" x14ac:dyDescent="0.3">
      <c r="A249" s="4" t="s">
        <v>3</v>
      </c>
      <c r="B249" s="4" t="s">
        <v>36</v>
      </c>
      <c r="C249" s="4" t="s">
        <v>14</v>
      </c>
      <c r="D249" s="10">
        <v>44223</v>
      </c>
      <c r="E249" s="12">
        <v>5558</v>
      </c>
      <c r="F249" s="14">
        <v>263</v>
      </c>
      <c r="G249" s="24">
        <v>192</v>
      </c>
      <c r="H249">
        <v>2021</v>
      </c>
    </row>
    <row r="250" spans="1:8" x14ac:dyDescent="0.3">
      <c r="A250" s="3" t="s">
        <v>70</v>
      </c>
      <c r="B250" s="3" t="s">
        <v>40</v>
      </c>
      <c r="C250" s="3" t="s">
        <v>16</v>
      </c>
      <c r="D250" s="9">
        <v>44223</v>
      </c>
      <c r="E250" s="11">
        <v>14056</v>
      </c>
      <c r="F250" s="13">
        <v>148</v>
      </c>
      <c r="G250" s="23">
        <v>781</v>
      </c>
      <c r="H250">
        <v>2021</v>
      </c>
    </row>
    <row r="251" spans="1:8" x14ac:dyDescent="0.3">
      <c r="A251" s="4" t="s">
        <v>58</v>
      </c>
      <c r="B251" s="4" t="s">
        <v>36</v>
      </c>
      <c r="C251" s="4" t="s">
        <v>28</v>
      </c>
      <c r="D251" s="10">
        <v>44223</v>
      </c>
      <c r="E251" s="12">
        <v>5131</v>
      </c>
      <c r="F251" s="14">
        <v>171</v>
      </c>
      <c r="G251" s="24">
        <v>166</v>
      </c>
      <c r="H251">
        <v>2021</v>
      </c>
    </row>
    <row r="252" spans="1:8" x14ac:dyDescent="0.3">
      <c r="A252" s="3" t="s">
        <v>59</v>
      </c>
      <c r="B252" s="3" t="s">
        <v>36</v>
      </c>
      <c r="C252" s="3" t="s">
        <v>20</v>
      </c>
      <c r="D252" s="9">
        <v>44223</v>
      </c>
      <c r="E252" s="11">
        <v>1477</v>
      </c>
      <c r="F252" s="13">
        <v>352</v>
      </c>
      <c r="G252" s="23">
        <v>87</v>
      </c>
      <c r="H252">
        <v>2021</v>
      </c>
    </row>
    <row r="253" spans="1:8" x14ac:dyDescent="0.3">
      <c r="A253" s="4" t="s">
        <v>7</v>
      </c>
      <c r="B253" s="4" t="s">
        <v>39</v>
      </c>
      <c r="C253" s="4" t="s">
        <v>16</v>
      </c>
      <c r="D253" s="10">
        <v>44223</v>
      </c>
      <c r="E253" s="12">
        <v>7686</v>
      </c>
      <c r="F253" s="14">
        <v>72</v>
      </c>
      <c r="G253" s="24">
        <v>549</v>
      </c>
      <c r="H253">
        <v>2021</v>
      </c>
    </row>
    <row r="254" spans="1:8" x14ac:dyDescent="0.3">
      <c r="A254" s="3" t="s">
        <v>69</v>
      </c>
      <c r="B254" s="3" t="s">
        <v>40</v>
      </c>
      <c r="C254" s="3" t="s">
        <v>25</v>
      </c>
      <c r="D254" s="9">
        <v>44223</v>
      </c>
      <c r="E254" s="11">
        <v>8722</v>
      </c>
      <c r="F254" s="13">
        <v>35</v>
      </c>
      <c r="G254" s="23">
        <v>460</v>
      </c>
      <c r="H254">
        <v>2021</v>
      </c>
    </row>
    <row r="255" spans="1:8" x14ac:dyDescent="0.3">
      <c r="A255" s="4" t="s">
        <v>8</v>
      </c>
      <c r="B255" s="4" t="s">
        <v>40</v>
      </c>
      <c r="C255" s="4" t="s">
        <v>28</v>
      </c>
      <c r="D255" s="10">
        <v>44223</v>
      </c>
      <c r="E255" s="12">
        <v>6370</v>
      </c>
      <c r="F255" s="14">
        <v>35</v>
      </c>
      <c r="G255" s="24">
        <v>206</v>
      </c>
      <c r="H255">
        <v>2021</v>
      </c>
    </row>
    <row r="256" spans="1:8" x14ac:dyDescent="0.3">
      <c r="A256" s="3" t="s">
        <v>4</v>
      </c>
      <c r="B256" s="3" t="s">
        <v>40</v>
      </c>
      <c r="C256" s="3" t="s">
        <v>25</v>
      </c>
      <c r="D256" s="9">
        <v>44223</v>
      </c>
      <c r="E256" s="11">
        <v>4074</v>
      </c>
      <c r="F256" s="13">
        <v>208</v>
      </c>
      <c r="G256" s="23">
        <v>240</v>
      </c>
      <c r="H256">
        <v>2021</v>
      </c>
    </row>
    <row r="257" spans="1:8" x14ac:dyDescent="0.3">
      <c r="A257" s="4" t="s">
        <v>71</v>
      </c>
      <c r="B257" s="4" t="s">
        <v>80</v>
      </c>
      <c r="C257" s="4" t="s">
        <v>23</v>
      </c>
      <c r="D257" s="10">
        <v>44223</v>
      </c>
      <c r="E257" s="12">
        <v>1309</v>
      </c>
      <c r="F257" s="14">
        <v>97</v>
      </c>
      <c r="G257" s="24">
        <v>51</v>
      </c>
      <c r="H257">
        <v>2021</v>
      </c>
    </row>
    <row r="258" spans="1:8" x14ac:dyDescent="0.3">
      <c r="A258" s="3" t="s">
        <v>65</v>
      </c>
      <c r="B258" s="3" t="s">
        <v>39</v>
      </c>
      <c r="C258" s="3" t="s">
        <v>32</v>
      </c>
      <c r="D258" s="9">
        <v>44223</v>
      </c>
      <c r="E258" s="11">
        <v>4991</v>
      </c>
      <c r="F258" s="13">
        <v>137</v>
      </c>
      <c r="G258" s="23">
        <v>357</v>
      </c>
      <c r="H258">
        <v>2021</v>
      </c>
    </row>
    <row r="259" spans="1:8" x14ac:dyDescent="0.3">
      <c r="A259" s="4" t="s">
        <v>56</v>
      </c>
      <c r="B259" s="4" t="s">
        <v>37</v>
      </c>
      <c r="C259" s="4" t="s">
        <v>34</v>
      </c>
      <c r="D259" s="10">
        <v>44223</v>
      </c>
      <c r="E259" s="12">
        <v>6965</v>
      </c>
      <c r="F259" s="14">
        <v>91</v>
      </c>
      <c r="G259" s="24">
        <v>367</v>
      </c>
      <c r="H259">
        <v>2021</v>
      </c>
    </row>
    <row r="260" spans="1:8" x14ac:dyDescent="0.3">
      <c r="A260" s="3" t="s">
        <v>66</v>
      </c>
      <c r="B260" s="3" t="s">
        <v>39</v>
      </c>
      <c r="C260" s="3" t="s">
        <v>30</v>
      </c>
      <c r="D260" s="9">
        <v>44223</v>
      </c>
      <c r="E260" s="11">
        <v>10199</v>
      </c>
      <c r="F260" s="13">
        <v>497</v>
      </c>
      <c r="G260" s="23">
        <v>408</v>
      </c>
      <c r="H260">
        <v>2021</v>
      </c>
    </row>
    <row r="261" spans="1:8" x14ac:dyDescent="0.3">
      <c r="A261" s="4" t="s">
        <v>64</v>
      </c>
      <c r="B261" s="4" t="s">
        <v>80</v>
      </c>
      <c r="C261" s="4" t="s">
        <v>33</v>
      </c>
      <c r="D261" s="10">
        <v>44223</v>
      </c>
      <c r="E261" s="12">
        <v>7392</v>
      </c>
      <c r="F261" s="14">
        <v>9</v>
      </c>
      <c r="G261" s="24">
        <v>390</v>
      </c>
      <c r="H261">
        <v>2021</v>
      </c>
    </row>
    <row r="262" spans="1:8" x14ac:dyDescent="0.3">
      <c r="A262" s="3" t="s">
        <v>3</v>
      </c>
      <c r="B262" s="3" t="s">
        <v>80</v>
      </c>
      <c r="C262" s="3" t="s">
        <v>24</v>
      </c>
      <c r="D262" s="9">
        <v>44223</v>
      </c>
      <c r="E262" s="11">
        <v>5880</v>
      </c>
      <c r="F262" s="13">
        <v>71</v>
      </c>
      <c r="G262" s="23">
        <v>392</v>
      </c>
      <c r="H262">
        <v>2021</v>
      </c>
    </row>
    <row r="263" spans="1:8" x14ac:dyDescent="0.3">
      <c r="A263" s="4" t="s">
        <v>56</v>
      </c>
      <c r="B263" s="4" t="s">
        <v>36</v>
      </c>
      <c r="C263" s="4" t="s">
        <v>23</v>
      </c>
      <c r="D263" s="10">
        <v>44223</v>
      </c>
      <c r="E263" s="12">
        <v>5950</v>
      </c>
      <c r="F263" s="14">
        <v>25</v>
      </c>
      <c r="G263" s="24">
        <v>238</v>
      </c>
      <c r="H263">
        <v>2021</v>
      </c>
    </row>
    <row r="264" spans="1:8" x14ac:dyDescent="0.3">
      <c r="A264" s="3" t="s">
        <v>63</v>
      </c>
      <c r="B264" s="3" t="s">
        <v>36</v>
      </c>
      <c r="C264" s="3" t="s">
        <v>28</v>
      </c>
      <c r="D264" s="9">
        <v>44223</v>
      </c>
      <c r="E264" s="11">
        <v>10395</v>
      </c>
      <c r="F264" s="13">
        <v>57</v>
      </c>
      <c r="G264" s="23">
        <v>336</v>
      </c>
      <c r="H264">
        <v>2021</v>
      </c>
    </row>
    <row r="265" spans="1:8" x14ac:dyDescent="0.3">
      <c r="A265" s="4" t="s">
        <v>72</v>
      </c>
      <c r="B265" s="4" t="s">
        <v>35</v>
      </c>
      <c r="C265" s="4" t="s">
        <v>19</v>
      </c>
      <c r="D265" s="10">
        <v>44223</v>
      </c>
      <c r="E265" s="12">
        <v>6174</v>
      </c>
      <c r="F265" s="14">
        <v>33</v>
      </c>
      <c r="G265" s="24">
        <v>247</v>
      </c>
      <c r="H265">
        <v>2021</v>
      </c>
    </row>
    <row r="266" spans="1:8" x14ac:dyDescent="0.3">
      <c r="A266" s="3" t="s">
        <v>56</v>
      </c>
      <c r="B266" s="3" t="s">
        <v>80</v>
      </c>
      <c r="C266" s="3" t="s">
        <v>31</v>
      </c>
      <c r="D266" s="9">
        <v>44223</v>
      </c>
      <c r="E266" s="11">
        <v>15239</v>
      </c>
      <c r="F266" s="13">
        <v>170</v>
      </c>
      <c r="G266" s="23">
        <v>1524</v>
      </c>
      <c r="H266">
        <v>2021</v>
      </c>
    </row>
    <row r="267" spans="1:8" x14ac:dyDescent="0.3">
      <c r="A267" s="4" t="s">
        <v>70</v>
      </c>
      <c r="B267" s="4" t="s">
        <v>37</v>
      </c>
      <c r="C267" s="4" t="s">
        <v>21</v>
      </c>
      <c r="D267" s="10">
        <v>44223</v>
      </c>
      <c r="E267" s="12">
        <v>2219</v>
      </c>
      <c r="F267" s="14">
        <v>145</v>
      </c>
      <c r="G267" s="24">
        <v>247</v>
      </c>
      <c r="H267">
        <v>2021</v>
      </c>
    </row>
    <row r="268" spans="1:8" x14ac:dyDescent="0.3">
      <c r="A268" s="3" t="s">
        <v>61</v>
      </c>
      <c r="B268" s="3" t="s">
        <v>80</v>
      </c>
      <c r="C268" s="3" t="s">
        <v>31</v>
      </c>
      <c r="D268" s="9">
        <v>44223</v>
      </c>
      <c r="E268" s="11">
        <v>3150</v>
      </c>
      <c r="F268" s="13">
        <v>70</v>
      </c>
      <c r="G268" s="23">
        <v>243</v>
      </c>
      <c r="H268">
        <v>2021</v>
      </c>
    </row>
    <row r="269" spans="1:8" x14ac:dyDescent="0.3">
      <c r="A269" s="4" t="s">
        <v>61</v>
      </c>
      <c r="B269" s="4" t="s">
        <v>40</v>
      </c>
      <c r="C269" s="4" t="s">
        <v>27</v>
      </c>
      <c r="D269" s="10">
        <v>44223</v>
      </c>
      <c r="E269" s="12">
        <v>2968</v>
      </c>
      <c r="F269" s="14">
        <v>216</v>
      </c>
      <c r="G269" s="24">
        <v>212</v>
      </c>
      <c r="H269">
        <v>2021</v>
      </c>
    </row>
    <row r="270" spans="1:8" x14ac:dyDescent="0.3">
      <c r="A270" s="3" t="s">
        <v>60</v>
      </c>
      <c r="B270" s="3" t="s">
        <v>37</v>
      </c>
      <c r="C270" s="3" t="s">
        <v>17</v>
      </c>
      <c r="D270" s="9">
        <v>44223</v>
      </c>
      <c r="E270" s="11">
        <v>3241</v>
      </c>
      <c r="F270" s="13">
        <v>199</v>
      </c>
      <c r="G270" s="23">
        <v>163</v>
      </c>
      <c r="H270">
        <v>2021</v>
      </c>
    </row>
    <row r="271" spans="1:8" x14ac:dyDescent="0.3">
      <c r="A271" s="4" t="s">
        <v>66</v>
      </c>
      <c r="B271" s="4" t="s">
        <v>37</v>
      </c>
      <c r="C271" s="4" t="s">
        <v>19</v>
      </c>
      <c r="D271" s="10">
        <v>44223</v>
      </c>
      <c r="E271" s="12">
        <v>3605</v>
      </c>
      <c r="F271" s="14">
        <v>120</v>
      </c>
      <c r="G271" s="24">
        <v>151</v>
      </c>
      <c r="H271">
        <v>2021</v>
      </c>
    </row>
    <row r="272" spans="1:8" x14ac:dyDescent="0.3">
      <c r="A272" s="3" t="s">
        <v>11</v>
      </c>
      <c r="B272" s="3" t="s">
        <v>37</v>
      </c>
      <c r="C272" s="3" t="s">
        <v>20</v>
      </c>
      <c r="D272" s="9">
        <v>44224</v>
      </c>
      <c r="E272" s="11">
        <v>3640</v>
      </c>
      <c r="F272" s="13">
        <v>169</v>
      </c>
      <c r="G272" s="23">
        <v>174</v>
      </c>
      <c r="H272">
        <v>2021</v>
      </c>
    </row>
    <row r="273" spans="1:8" x14ac:dyDescent="0.3">
      <c r="A273" s="4" t="s">
        <v>10</v>
      </c>
      <c r="B273" s="4" t="s">
        <v>37</v>
      </c>
      <c r="C273" s="4" t="s">
        <v>20</v>
      </c>
      <c r="D273" s="10">
        <v>44224</v>
      </c>
      <c r="E273" s="12">
        <v>1309</v>
      </c>
      <c r="F273" s="14">
        <v>294</v>
      </c>
      <c r="G273" s="24">
        <v>77</v>
      </c>
      <c r="H273">
        <v>2021</v>
      </c>
    </row>
    <row r="274" spans="1:8" x14ac:dyDescent="0.3">
      <c r="A274" s="3" t="s">
        <v>67</v>
      </c>
      <c r="B274" s="3" t="s">
        <v>35</v>
      </c>
      <c r="C274" s="3" t="s">
        <v>18</v>
      </c>
      <c r="D274" s="9">
        <v>44224</v>
      </c>
      <c r="E274" s="11">
        <v>10346</v>
      </c>
      <c r="F274" s="13">
        <v>131</v>
      </c>
      <c r="G274" s="23">
        <v>739</v>
      </c>
      <c r="H274">
        <v>2021</v>
      </c>
    </row>
    <row r="275" spans="1:8" x14ac:dyDescent="0.3">
      <c r="A275" s="4" t="s">
        <v>66</v>
      </c>
      <c r="B275" s="4" t="s">
        <v>37</v>
      </c>
      <c r="C275" s="4" t="s">
        <v>16</v>
      </c>
      <c r="D275" s="10">
        <v>44224</v>
      </c>
      <c r="E275" s="12">
        <v>1071</v>
      </c>
      <c r="F275" s="14">
        <v>359</v>
      </c>
      <c r="G275" s="24">
        <v>54</v>
      </c>
      <c r="H275">
        <v>2021</v>
      </c>
    </row>
    <row r="276" spans="1:8" x14ac:dyDescent="0.3">
      <c r="A276" s="3" t="s">
        <v>10</v>
      </c>
      <c r="B276" s="3" t="s">
        <v>40</v>
      </c>
      <c r="C276" s="3" t="s">
        <v>31</v>
      </c>
      <c r="D276" s="9">
        <v>44224</v>
      </c>
      <c r="E276" s="11">
        <v>6328</v>
      </c>
      <c r="F276" s="13">
        <v>119</v>
      </c>
      <c r="G276" s="23">
        <v>791</v>
      </c>
      <c r="H276">
        <v>2021</v>
      </c>
    </row>
    <row r="277" spans="1:8" x14ac:dyDescent="0.3">
      <c r="A277" s="4" t="s">
        <v>65</v>
      </c>
      <c r="B277" s="4" t="s">
        <v>37</v>
      </c>
      <c r="C277" s="4" t="s">
        <v>23</v>
      </c>
      <c r="D277" s="10">
        <v>44224</v>
      </c>
      <c r="E277" s="12">
        <v>1820</v>
      </c>
      <c r="F277" s="14">
        <v>143</v>
      </c>
      <c r="G277" s="24">
        <v>68</v>
      </c>
      <c r="H277">
        <v>2021</v>
      </c>
    </row>
    <row r="278" spans="1:8" x14ac:dyDescent="0.3">
      <c r="A278" s="3" t="s">
        <v>58</v>
      </c>
      <c r="B278" s="3" t="s">
        <v>35</v>
      </c>
      <c r="C278" s="3" t="s">
        <v>33</v>
      </c>
      <c r="D278" s="9">
        <v>44224</v>
      </c>
      <c r="E278" s="11">
        <v>3437</v>
      </c>
      <c r="F278" s="13">
        <v>179</v>
      </c>
      <c r="G278" s="23">
        <v>157</v>
      </c>
      <c r="H278">
        <v>2021</v>
      </c>
    </row>
    <row r="279" spans="1:8" x14ac:dyDescent="0.3">
      <c r="A279" s="4" t="s">
        <v>61</v>
      </c>
      <c r="B279" s="4" t="s">
        <v>40</v>
      </c>
      <c r="C279" s="4" t="s">
        <v>26</v>
      </c>
      <c r="D279" s="10">
        <v>44224</v>
      </c>
      <c r="E279" s="12">
        <v>4550</v>
      </c>
      <c r="F279" s="14">
        <v>214</v>
      </c>
      <c r="G279" s="24">
        <v>455</v>
      </c>
      <c r="H279">
        <v>2021</v>
      </c>
    </row>
    <row r="280" spans="1:8" x14ac:dyDescent="0.3">
      <c r="A280" s="3" t="s">
        <v>3</v>
      </c>
      <c r="B280" s="3" t="s">
        <v>37</v>
      </c>
      <c r="C280" s="3" t="s">
        <v>19</v>
      </c>
      <c r="D280" s="9">
        <v>44224</v>
      </c>
      <c r="E280" s="11">
        <v>2968</v>
      </c>
      <c r="F280" s="13">
        <v>259</v>
      </c>
      <c r="G280" s="23">
        <v>110</v>
      </c>
      <c r="H280">
        <v>2021</v>
      </c>
    </row>
    <row r="281" spans="1:8" x14ac:dyDescent="0.3">
      <c r="A281" s="4" t="s">
        <v>63</v>
      </c>
      <c r="B281" s="4" t="s">
        <v>36</v>
      </c>
      <c r="C281" s="4" t="s">
        <v>18</v>
      </c>
      <c r="D281" s="10">
        <v>44224</v>
      </c>
      <c r="E281" s="12">
        <v>12565</v>
      </c>
      <c r="F281" s="14">
        <v>4</v>
      </c>
      <c r="G281" s="24">
        <v>898</v>
      </c>
      <c r="H281">
        <v>2021</v>
      </c>
    </row>
    <row r="282" spans="1:8" x14ac:dyDescent="0.3">
      <c r="A282" s="3" t="s">
        <v>61</v>
      </c>
      <c r="B282" s="3" t="s">
        <v>37</v>
      </c>
      <c r="C282" s="3" t="s">
        <v>14</v>
      </c>
      <c r="D282" s="9">
        <v>44224</v>
      </c>
      <c r="E282" s="11">
        <v>8246</v>
      </c>
      <c r="F282" s="13">
        <v>294</v>
      </c>
      <c r="G282" s="23">
        <v>318</v>
      </c>
      <c r="H282">
        <v>2021</v>
      </c>
    </row>
    <row r="283" spans="1:8" x14ac:dyDescent="0.3">
      <c r="A283" s="4" t="s">
        <v>58</v>
      </c>
      <c r="B283" s="4" t="s">
        <v>35</v>
      </c>
      <c r="C283" s="4" t="s">
        <v>17</v>
      </c>
      <c r="D283" s="10">
        <v>44224</v>
      </c>
      <c r="E283" s="12">
        <v>1190</v>
      </c>
      <c r="F283" s="14">
        <v>137</v>
      </c>
      <c r="G283" s="24">
        <v>70</v>
      </c>
      <c r="H283">
        <v>2021</v>
      </c>
    </row>
    <row r="284" spans="1:8" x14ac:dyDescent="0.3">
      <c r="A284" s="3" t="s">
        <v>71</v>
      </c>
      <c r="B284" s="3" t="s">
        <v>80</v>
      </c>
      <c r="C284" s="3" t="s">
        <v>18</v>
      </c>
      <c r="D284" s="9">
        <v>44224</v>
      </c>
      <c r="E284" s="11">
        <v>3283</v>
      </c>
      <c r="F284" s="13">
        <v>146</v>
      </c>
      <c r="G284" s="23">
        <v>183</v>
      </c>
      <c r="H284">
        <v>2021</v>
      </c>
    </row>
    <row r="285" spans="1:8" x14ac:dyDescent="0.3">
      <c r="A285" s="4" t="s">
        <v>8</v>
      </c>
      <c r="B285" s="4" t="s">
        <v>39</v>
      </c>
      <c r="C285" s="4" t="s">
        <v>30</v>
      </c>
      <c r="D285" s="10">
        <v>44224</v>
      </c>
      <c r="E285" s="12">
        <v>3087</v>
      </c>
      <c r="F285" s="14">
        <v>300</v>
      </c>
      <c r="G285" s="24">
        <v>115</v>
      </c>
      <c r="H285">
        <v>2021</v>
      </c>
    </row>
    <row r="286" spans="1:8" x14ac:dyDescent="0.3">
      <c r="A286" s="3" t="s">
        <v>11</v>
      </c>
      <c r="B286" s="3" t="s">
        <v>35</v>
      </c>
      <c r="C286" s="3" t="s">
        <v>33</v>
      </c>
      <c r="D286" s="9">
        <v>44224</v>
      </c>
      <c r="E286" s="11">
        <v>6531</v>
      </c>
      <c r="F286" s="13">
        <v>244</v>
      </c>
      <c r="G286" s="23">
        <v>297</v>
      </c>
      <c r="H286">
        <v>2021</v>
      </c>
    </row>
    <row r="287" spans="1:8" x14ac:dyDescent="0.3">
      <c r="A287" s="4" t="s">
        <v>59</v>
      </c>
      <c r="B287" s="4" t="s">
        <v>36</v>
      </c>
      <c r="C287" s="4" t="s">
        <v>26</v>
      </c>
      <c r="D287" s="10">
        <v>44224</v>
      </c>
      <c r="E287" s="12">
        <v>4228</v>
      </c>
      <c r="F287" s="14">
        <v>55</v>
      </c>
      <c r="G287" s="24">
        <v>249</v>
      </c>
      <c r="H287">
        <v>2021</v>
      </c>
    </row>
    <row r="288" spans="1:8" x14ac:dyDescent="0.3">
      <c r="A288" s="3" t="s">
        <v>71</v>
      </c>
      <c r="B288" s="3" t="s">
        <v>36</v>
      </c>
      <c r="C288" s="3" t="s">
        <v>29</v>
      </c>
      <c r="D288" s="9">
        <v>44224</v>
      </c>
      <c r="E288" s="11">
        <v>10094</v>
      </c>
      <c r="F288" s="13">
        <v>118</v>
      </c>
      <c r="G288" s="23">
        <v>389</v>
      </c>
      <c r="H288">
        <v>2021</v>
      </c>
    </row>
    <row r="289" spans="1:8" x14ac:dyDescent="0.3">
      <c r="A289" s="4" t="s">
        <v>70</v>
      </c>
      <c r="B289" s="4" t="s">
        <v>80</v>
      </c>
      <c r="C289" s="4" t="s">
        <v>14</v>
      </c>
      <c r="D289" s="10">
        <v>44224</v>
      </c>
      <c r="E289" s="12">
        <v>182</v>
      </c>
      <c r="F289" s="14">
        <v>46</v>
      </c>
      <c r="G289" s="24">
        <v>6</v>
      </c>
      <c r="H289">
        <v>2021</v>
      </c>
    </row>
    <row r="290" spans="1:8" x14ac:dyDescent="0.3">
      <c r="A290" s="3" t="s">
        <v>72</v>
      </c>
      <c r="B290" s="3" t="s">
        <v>80</v>
      </c>
      <c r="C290" s="3" t="s">
        <v>26</v>
      </c>
      <c r="D290" s="9">
        <v>44224</v>
      </c>
      <c r="E290" s="11">
        <v>616</v>
      </c>
      <c r="F290" s="13">
        <v>151</v>
      </c>
      <c r="G290" s="23">
        <v>37</v>
      </c>
      <c r="H290">
        <v>2021</v>
      </c>
    </row>
    <row r="291" spans="1:8" x14ac:dyDescent="0.3">
      <c r="A291" s="4" t="s">
        <v>71</v>
      </c>
      <c r="B291" s="4" t="s">
        <v>36</v>
      </c>
      <c r="C291" s="4" t="s">
        <v>32</v>
      </c>
      <c r="D291" s="10">
        <v>44225</v>
      </c>
      <c r="E291" s="12">
        <v>12131</v>
      </c>
      <c r="F291" s="14">
        <v>121</v>
      </c>
      <c r="G291" s="24">
        <v>809</v>
      </c>
      <c r="H291">
        <v>2021</v>
      </c>
    </row>
    <row r="292" spans="1:8" x14ac:dyDescent="0.3">
      <c r="A292" s="3" t="s">
        <v>65</v>
      </c>
      <c r="B292" s="3" t="s">
        <v>36</v>
      </c>
      <c r="C292" s="3" t="s">
        <v>19</v>
      </c>
      <c r="D292" s="9">
        <v>44225</v>
      </c>
      <c r="E292" s="11">
        <v>2394</v>
      </c>
      <c r="F292" s="13">
        <v>323</v>
      </c>
      <c r="G292" s="23">
        <v>93</v>
      </c>
      <c r="H292">
        <v>2021</v>
      </c>
    </row>
    <row r="293" spans="1:8" x14ac:dyDescent="0.3">
      <c r="A293" s="4" t="s">
        <v>64</v>
      </c>
      <c r="B293" s="4" t="s">
        <v>35</v>
      </c>
      <c r="C293" s="4" t="s">
        <v>26</v>
      </c>
      <c r="D293" s="10">
        <v>44225</v>
      </c>
      <c r="E293" s="12">
        <v>14287</v>
      </c>
      <c r="F293" s="14">
        <v>89</v>
      </c>
      <c r="G293" s="24">
        <v>841</v>
      </c>
      <c r="H293">
        <v>2021</v>
      </c>
    </row>
    <row r="294" spans="1:8" x14ac:dyDescent="0.3">
      <c r="A294" s="3" t="s">
        <v>10</v>
      </c>
      <c r="B294" s="3" t="s">
        <v>80</v>
      </c>
      <c r="C294" s="3" t="s">
        <v>5</v>
      </c>
      <c r="D294" s="9">
        <v>44225</v>
      </c>
      <c r="E294" s="11">
        <v>10941</v>
      </c>
      <c r="F294" s="13">
        <v>185</v>
      </c>
      <c r="G294" s="23">
        <v>730</v>
      </c>
      <c r="H294">
        <v>2021</v>
      </c>
    </row>
    <row r="295" spans="1:8" x14ac:dyDescent="0.3">
      <c r="A295" s="4" t="s">
        <v>71</v>
      </c>
      <c r="B295" s="4" t="s">
        <v>40</v>
      </c>
      <c r="C295" s="4" t="s">
        <v>19</v>
      </c>
      <c r="D295" s="10">
        <v>44225</v>
      </c>
      <c r="E295" s="12">
        <v>7777</v>
      </c>
      <c r="F295" s="14">
        <v>345</v>
      </c>
      <c r="G295" s="24">
        <v>260</v>
      </c>
      <c r="H295">
        <v>2021</v>
      </c>
    </row>
    <row r="296" spans="1:8" x14ac:dyDescent="0.3">
      <c r="A296" s="3" t="s">
        <v>7</v>
      </c>
      <c r="B296" s="3" t="s">
        <v>37</v>
      </c>
      <c r="C296" s="3" t="s">
        <v>21</v>
      </c>
      <c r="D296" s="9">
        <v>44225</v>
      </c>
      <c r="E296" s="11">
        <v>9436</v>
      </c>
      <c r="F296" s="13">
        <v>7</v>
      </c>
      <c r="G296" s="23">
        <v>858</v>
      </c>
      <c r="H296">
        <v>2021</v>
      </c>
    </row>
    <row r="297" spans="1:8" x14ac:dyDescent="0.3">
      <c r="A297" s="4" t="s">
        <v>65</v>
      </c>
      <c r="B297" s="4" t="s">
        <v>37</v>
      </c>
      <c r="C297" s="4" t="s">
        <v>24</v>
      </c>
      <c r="D297" s="10">
        <v>44225</v>
      </c>
      <c r="E297" s="12">
        <v>1267</v>
      </c>
      <c r="F297" s="14">
        <v>104</v>
      </c>
      <c r="G297" s="24">
        <v>116</v>
      </c>
      <c r="H297">
        <v>2021</v>
      </c>
    </row>
    <row r="298" spans="1:8" x14ac:dyDescent="0.3">
      <c r="A298" s="3" t="s">
        <v>65</v>
      </c>
      <c r="B298" s="3" t="s">
        <v>36</v>
      </c>
      <c r="C298" s="3" t="s">
        <v>23</v>
      </c>
      <c r="D298" s="9">
        <v>44225</v>
      </c>
      <c r="E298" s="11">
        <v>8806</v>
      </c>
      <c r="F298" s="13">
        <v>32</v>
      </c>
      <c r="G298" s="23">
        <v>327</v>
      </c>
      <c r="H298">
        <v>2021</v>
      </c>
    </row>
    <row r="299" spans="1:8" x14ac:dyDescent="0.3">
      <c r="A299" s="4" t="s">
        <v>7</v>
      </c>
      <c r="B299" s="4" t="s">
        <v>40</v>
      </c>
      <c r="C299" s="4" t="s">
        <v>33</v>
      </c>
      <c r="D299" s="10">
        <v>44225</v>
      </c>
      <c r="E299" s="12">
        <v>3640</v>
      </c>
      <c r="F299" s="14">
        <v>403</v>
      </c>
      <c r="G299" s="24">
        <v>243</v>
      </c>
      <c r="H299">
        <v>2021</v>
      </c>
    </row>
    <row r="300" spans="1:8" x14ac:dyDescent="0.3">
      <c r="A300" s="3" t="s">
        <v>65</v>
      </c>
      <c r="B300" s="3" t="s">
        <v>40</v>
      </c>
      <c r="C300" s="3" t="s">
        <v>29</v>
      </c>
      <c r="D300" s="9">
        <v>44225</v>
      </c>
      <c r="E300" s="11">
        <v>4900</v>
      </c>
      <c r="F300" s="13">
        <v>239</v>
      </c>
      <c r="G300" s="23">
        <v>182</v>
      </c>
      <c r="H300">
        <v>2021</v>
      </c>
    </row>
    <row r="301" spans="1:8" x14ac:dyDescent="0.3">
      <c r="A301" s="4" t="s">
        <v>57</v>
      </c>
      <c r="B301" s="4" t="s">
        <v>39</v>
      </c>
      <c r="C301" s="4" t="s">
        <v>26</v>
      </c>
      <c r="D301" s="10">
        <v>44225</v>
      </c>
      <c r="E301" s="12">
        <v>5558</v>
      </c>
      <c r="F301" s="14">
        <v>219</v>
      </c>
      <c r="G301" s="24">
        <v>348</v>
      </c>
      <c r="H301">
        <v>2021</v>
      </c>
    </row>
    <row r="302" spans="1:8" x14ac:dyDescent="0.3">
      <c r="A302" s="3" t="s">
        <v>73</v>
      </c>
      <c r="B302" s="3" t="s">
        <v>80</v>
      </c>
      <c r="C302" s="3" t="s">
        <v>5</v>
      </c>
      <c r="D302" s="9">
        <v>44225</v>
      </c>
      <c r="E302" s="11">
        <v>9142</v>
      </c>
      <c r="F302" s="13">
        <v>1</v>
      </c>
      <c r="G302" s="23">
        <v>436</v>
      </c>
      <c r="H302">
        <v>2021</v>
      </c>
    </row>
    <row r="303" spans="1:8" x14ac:dyDescent="0.3">
      <c r="A303" s="4" t="s">
        <v>60</v>
      </c>
      <c r="B303" s="4" t="s">
        <v>40</v>
      </c>
      <c r="C303" s="4" t="s">
        <v>17</v>
      </c>
      <c r="D303" s="10">
        <v>44225</v>
      </c>
      <c r="E303" s="12">
        <v>3514</v>
      </c>
      <c r="F303" s="14">
        <v>143</v>
      </c>
      <c r="G303" s="24">
        <v>235</v>
      </c>
      <c r="H303">
        <v>2021</v>
      </c>
    </row>
    <row r="304" spans="1:8" x14ac:dyDescent="0.3">
      <c r="A304" s="3" t="s">
        <v>62</v>
      </c>
      <c r="B304" s="3" t="s">
        <v>37</v>
      </c>
      <c r="C304" s="3" t="s">
        <v>15</v>
      </c>
      <c r="D304" s="9">
        <v>44225</v>
      </c>
      <c r="E304" s="11">
        <v>140</v>
      </c>
      <c r="F304" s="13">
        <v>91</v>
      </c>
      <c r="G304" s="23">
        <v>10</v>
      </c>
      <c r="H304">
        <v>2021</v>
      </c>
    </row>
    <row r="305" spans="1:8" x14ac:dyDescent="0.3">
      <c r="A305" s="4" t="s">
        <v>66</v>
      </c>
      <c r="B305" s="4" t="s">
        <v>40</v>
      </c>
      <c r="C305" s="4" t="s">
        <v>22</v>
      </c>
      <c r="D305" s="10">
        <v>44228</v>
      </c>
      <c r="E305" s="12">
        <v>11844</v>
      </c>
      <c r="F305" s="14">
        <v>211</v>
      </c>
      <c r="G305" s="24">
        <v>439</v>
      </c>
      <c r="H305">
        <v>2021</v>
      </c>
    </row>
    <row r="306" spans="1:8" x14ac:dyDescent="0.3">
      <c r="A306" s="3" t="s">
        <v>4</v>
      </c>
      <c r="B306" s="3" t="s">
        <v>80</v>
      </c>
      <c r="C306" s="3" t="s">
        <v>14</v>
      </c>
      <c r="D306" s="9">
        <v>44228</v>
      </c>
      <c r="E306" s="11">
        <v>6517</v>
      </c>
      <c r="F306" s="13">
        <v>54</v>
      </c>
      <c r="G306" s="23">
        <v>233</v>
      </c>
      <c r="H306">
        <v>2021</v>
      </c>
    </row>
    <row r="307" spans="1:8" x14ac:dyDescent="0.3">
      <c r="A307" s="4" t="s">
        <v>65</v>
      </c>
      <c r="B307" s="4" t="s">
        <v>35</v>
      </c>
      <c r="C307" s="4" t="s">
        <v>14</v>
      </c>
      <c r="D307" s="10">
        <v>44228</v>
      </c>
      <c r="E307" s="12">
        <v>8715</v>
      </c>
      <c r="F307" s="14">
        <v>24</v>
      </c>
      <c r="G307" s="24">
        <v>282</v>
      </c>
      <c r="H307">
        <v>2021</v>
      </c>
    </row>
    <row r="308" spans="1:8" x14ac:dyDescent="0.3">
      <c r="A308" s="3" t="s">
        <v>6</v>
      </c>
      <c r="B308" s="3" t="s">
        <v>35</v>
      </c>
      <c r="C308" s="3" t="s">
        <v>28</v>
      </c>
      <c r="D308" s="9">
        <v>44228</v>
      </c>
      <c r="E308" s="11">
        <v>4851</v>
      </c>
      <c r="F308" s="13">
        <v>455</v>
      </c>
      <c r="G308" s="23">
        <v>180</v>
      </c>
      <c r="H308">
        <v>2021</v>
      </c>
    </row>
    <row r="309" spans="1:8" x14ac:dyDescent="0.3">
      <c r="A309" s="4" t="s">
        <v>3</v>
      </c>
      <c r="B309" s="4" t="s">
        <v>36</v>
      </c>
      <c r="C309" s="4" t="s">
        <v>28</v>
      </c>
      <c r="D309" s="10">
        <v>44228</v>
      </c>
      <c r="E309" s="12">
        <v>10983</v>
      </c>
      <c r="F309" s="14">
        <v>185</v>
      </c>
      <c r="G309" s="24">
        <v>379</v>
      </c>
      <c r="H309">
        <v>2021</v>
      </c>
    </row>
    <row r="310" spans="1:8" x14ac:dyDescent="0.3">
      <c r="A310" s="3" t="s">
        <v>70</v>
      </c>
      <c r="B310" s="3" t="s">
        <v>39</v>
      </c>
      <c r="C310" s="3" t="s">
        <v>27</v>
      </c>
      <c r="D310" s="9">
        <v>44228</v>
      </c>
      <c r="E310" s="11">
        <v>3290</v>
      </c>
      <c r="F310" s="13">
        <v>75</v>
      </c>
      <c r="G310" s="23">
        <v>329</v>
      </c>
      <c r="H310">
        <v>2021</v>
      </c>
    </row>
    <row r="311" spans="1:8" x14ac:dyDescent="0.3">
      <c r="A311" s="4" t="s">
        <v>10</v>
      </c>
      <c r="B311" s="4" t="s">
        <v>39</v>
      </c>
      <c r="C311" s="4" t="s">
        <v>28</v>
      </c>
      <c r="D311" s="10">
        <v>44228</v>
      </c>
      <c r="E311" s="12">
        <v>6545</v>
      </c>
      <c r="F311" s="14">
        <v>86</v>
      </c>
      <c r="G311" s="24">
        <v>212</v>
      </c>
      <c r="H311">
        <v>2021</v>
      </c>
    </row>
    <row r="312" spans="1:8" x14ac:dyDescent="0.3">
      <c r="A312" s="3" t="s">
        <v>4</v>
      </c>
      <c r="B312" s="3" t="s">
        <v>37</v>
      </c>
      <c r="C312" s="3" t="s">
        <v>31</v>
      </c>
      <c r="D312" s="9">
        <v>44228</v>
      </c>
      <c r="E312" s="11">
        <v>441</v>
      </c>
      <c r="F312" s="13">
        <v>7</v>
      </c>
      <c r="G312" s="23">
        <v>45</v>
      </c>
      <c r="H312">
        <v>2021</v>
      </c>
    </row>
    <row r="313" spans="1:8" x14ac:dyDescent="0.3">
      <c r="A313" s="4" t="s">
        <v>63</v>
      </c>
      <c r="B313" s="4" t="s">
        <v>35</v>
      </c>
      <c r="C313" s="4" t="s">
        <v>33</v>
      </c>
      <c r="D313" s="10">
        <v>44228</v>
      </c>
      <c r="E313" s="12">
        <v>9849</v>
      </c>
      <c r="F313" s="14">
        <v>75</v>
      </c>
      <c r="G313" s="24">
        <v>580</v>
      </c>
      <c r="H313">
        <v>2021</v>
      </c>
    </row>
    <row r="314" spans="1:8" x14ac:dyDescent="0.3">
      <c r="A314" s="3" t="s">
        <v>58</v>
      </c>
      <c r="B314" s="3" t="s">
        <v>80</v>
      </c>
      <c r="C314" s="3" t="s">
        <v>26</v>
      </c>
      <c r="D314" s="9">
        <v>44228</v>
      </c>
      <c r="E314" s="11">
        <v>3073</v>
      </c>
      <c r="F314" s="13">
        <v>9</v>
      </c>
      <c r="G314" s="23">
        <v>308</v>
      </c>
      <c r="H314">
        <v>2021</v>
      </c>
    </row>
    <row r="315" spans="1:8" x14ac:dyDescent="0.3">
      <c r="A315" s="4" t="s">
        <v>61</v>
      </c>
      <c r="B315" s="4" t="s">
        <v>36</v>
      </c>
      <c r="C315" s="4" t="s">
        <v>28</v>
      </c>
      <c r="D315" s="10">
        <v>44228</v>
      </c>
      <c r="E315" s="12">
        <v>4452</v>
      </c>
      <c r="F315" s="14">
        <v>75</v>
      </c>
      <c r="G315" s="24">
        <v>149</v>
      </c>
      <c r="H315">
        <v>2021</v>
      </c>
    </row>
    <row r="316" spans="1:8" x14ac:dyDescent="0.3">
      <c r="A316" s="3" t="s">
        <v>64</v>
      </c>
      <c r="B316" s="3" t="s">
        <v>37</v>
      </c>
      <c r="C316" s="3" t="s">
        <v>25</v>
      </c>
      <c r="D316" s="9">
        <v>44228</v>
      </c>
      <c r="E316" s="11">
        <v>10220</v>
      </c>
      <c r="F316" s="13">
        <v>105</v>
      </c>
      <c r="G316" s="23">
        <v>538</v>
      </c>
      <c r="H316">
        <v>2021</v>
      </c>
    </row>
    <row r="317" spans="1:8" x14ac:dyDescent="0.3">
      <c r="A317" s="4" t="s">
        <v>58</v>
      </c>
      <c r="B317" s="4" t="s">
        <v>40</v>
      </c>
      <c r="C317" s="4" t="s">
        <v>31</v>
      </c>
      <c r="D317" s="10">
        <v>44228</v>
      </c>
      <c r="E317" s="12">
        <v>3150</v>
      </c>
      <c r="F317" s="14">
        <v>11</v>
      </c>
      <c r="G317" s="24">
        <v>210</v>
      </c>
      <c r="H317">
        <v>2021</v>
      </c>
    </row>
    <row r="318" spans="1:8" x14ac:dyDescent="0.3">
      <c r="A318" s="3" t="s">
        <v>65</v>
      </c>
      <c r="B318" s="3" t="s">
        <v>36</v>
      </c>
      <c r="C318" s="3" t="s">
        <v>32</v>
      </c>
      <c r="D318" s="9">
        <v>44228</v>
      </c>
      <c r="E318" s="11">
        <v>6083</v>
      </c>
      <c r="F318" s="13">
        <v>43</v>
      </c>
      <c r="G318" s="23">
        <v>381</v>
      </c>
      <c r="H318">
        <v>2021</v>
      </c>
    </row>
    <row r="319" spans="1:8" x14ac:dyDescent="0.3">
      <c r="A319" s="4" t="s">
        <v>8</v>
      </c>
      <c r="B319" s="4" t="s">
        <v>40</v>
      </c>
      <c r="C319" s="4" t="s">
        <v>24</v>
      </c>
      <c r="D319" s="10">
        <v>44228</v>
      </c>
      <c r="E319" s="12">
        <v>14063</v>
      </c>
      <c r="F319" s="14">
        <v>140</v>
      </c>
      <c r="G319" s="24">
        <v>1407</v>
      </c>
      <c r="H319">
        <v>2021</v>
      </c>
    </row>
    <row r="320" spans="1:8" x14ac:dyDescent="0.3">
      <c r="A320" s="3" t="s">
        <v>65</v>
      </c>
      <c r="B320" s="3" t="s">
        <v>40</v>
      </c>
      <c r="C320" s="3" t="s">
        <v>31</v>
      </c>
      <c r="D320" s="9">
        <v>44228</v>
      </c>
      <c r="E320" s="11">
        <v>4578</v>
      </c>
      <c r="F320" s="13">
        <v>256</v>
      </c>
      <c r="G320" s="23">
        <v>306</v>
      </c>
      <c r="H320">
        <v>2021</v>
      </c>
    </row>
    <row r="321" spans="1:8" x14ac:dyDescent="0.3">
      <c r="A321" s="4" t="s">
        <v>62</v>
      </c>
      <c r="B321" s="4" t="s">
        <v>35</v>
      </c>
      <c r="C321" s="4" t="s">
        <v>26</v>
      </c>
      <c r="D321" s="10">
        <v>44228</v>
      </c>
      <c r="E321" s="12">
        <v>6454</v>
      </c>
      <c r="F321" s="14">
        <v>21</v>
      </c>
      <c r="G321" s="24">
        <v>461</v>
      </c>
      <c r="H321">
        <v>2021</v>
      </c>
    </row>
    <row r="322" spans="1:8" x14ac:dyDescent="0.3">
      <c r="A322" s="3" t="s">
        <v>66</v>
      </c>
      <c r="B322" s="3" t="s">
        <v>36</v>
      </c>
      <c r="C322" s="3" t="s">
        <v>30</v>
      </c>
      <c r="D322" s="9">
        <v>44229</v>
      </c>
      <c r="E322" s="11">
        <v>6650</v>
      </c>
      <c r="F322" s="13">
        <v>166</v>
      </c>
      <c r="G322" s="23">
        <v>256</v>
      </c>
      <c r="H322">
        <v>2021</v>
      </c>
    </row>
    <row r="323" spans="1:8" x14ac:dyDescent="0.3">
      <c r="A323" s="4" t="s">
        <v>3</v>
      </c>
      <c r="B323" s="4" t="s">
        <v>35</v>
      </c>
      <c r="C323" s="4" t="s">
        <v>34</v>
      </c>
      <c r="D323" s="10">
        <v>44229</v>
      </c>
      <c r="E323" s="12">
        <v>2436</v>
      </c>
      <c r="F323" s="14">
        <v>203</v>
      </c>
      <c r="G323" s="24">
        <v>94</v>
      </c>
      <c r="H323">
        <v>2021</v>
      </c>
    </row>
    <row r="324" spans="1:8" x14ac:dyDescent="0.3">
      <c r="A324" s="3" t="s">
        <v>70</v>
      </c>
      <c r="B324" s="3" t="s">
        <v>80</v>
      </c>
      <c r="C324" s="3" t="s">
        <v>33</v>
      </c>
      <c r="D324" s="9">
        <v>44229</v>
      </c>
      <c r="E324" s="11">
        <v>6944</v>
      </c>
      <c r="F324" s="13">
        <v>33</v>
      </c>
      <c r="G324" s="23">
        <v>331</v>
      </c>
      <c r="H324">
        <v>2021</v>
      </c>
    </row>
    <row r="325" spans="1:8" x14ac:dyDescent="0.3">
      <c r="A325" s="4" t="s">
        <v>6</v>
      </c>
      <c r="B325" s="4" t="s">
        <v>35</v>
      </c>
      <c r="C325" s="4" t="s">
        <v>23</v>
      </c>
      <c r="D325" s="10">
        <v>44229</v>
      </c>
      <c r="E325" s="12">
        <v>19817</v>
      </c>
      <c r="F325" s="14">
        <v>126</v>
      </c>
      <c r="G325" s="24">
        <v>684</v>
      </c>
      <c r="H325">
        <v>2021</v>
      </c>
    </row>
    <row r="326" spans="1:8" x14ac:dyDescent="0.3">
      <c r="A326" s="3" t="s">
        <v>3</v>
      </c>
      <c r="B326" s="3" t="s">
        <v>35</v>
      </c>
      <c r="C326" s="3" t="s">
        <v>15</v>
      </c>
      <c r="D326" s="9">
        <v>44229</v>
      </c>
      <c r="E326" s="11">
        <v>3521</v>
      </c>
      <c r="F326" s="13">
        <v>50</v>
      </c>
      <c r="G326" s="23">
        <v>235</v>
      </c>
      <c r="H326">
        <v>2021</v>
      </c>
    </row>
    <row r="327" spans="1:8" x14ac:dyDescent="0.3">
      <c r="A327" s="4" t="s">
        <v>64</v>
      </c>
      <c r="B327" s="4" t="s">
        <v>36</v>
      </c>
      <c r="C327" s="4" t="s">
        <v>23</v>
      </c>
      <c r="D327" s="10">
        <v>44229</v>
      </c>
      <c r="E327" s="12">
        <v>10458</v>
      </c>
      <c r="F327" s="14">
        <v>546</v>
      </c>
      <c r="G327" s="24">
        <v>327</v>
      </c>
      <c r="H327">
        <v>2021</v>
      </c>
    </row>
    <row r="328" spans="1:8" x14ac:dyDescent="0.3">
      <c r="A328" s="3" t="s">
        <v>71</v>
      </c>
      <c r="B328" s="3" t="s">
        <v>80</v>
      </c>
      <c r="C328" s="3" t="s">
        <v>20</v>
      </c>
      <c r="D328" s="9">
        <v>44229</v>
      </c>
      <c r="E328" s="11">
        <v>1302</v>
      </c>
      <c r="F328" s="13">
        <v>401</v>
      </c>
      <c r="G328" s="23">
        <v>57</v>
      </c>
      <c r="H328">
        <v>2021</v>
      </c>
    </row>
    <row r="329" spans="1:8" x14ac:dyDescent="0.3">
      <c r="A329" s="4" t="s">
        <v>9</v>
      </c>
      <c r="B329" s="4" t="s">
        <v>39</v>
      </c>
      <c r="C329" s="4" t="s">
        <v>23</v>
      </c>
      <c r="D329" s="10">
        <v>44229</v>
      </c>
      <c r="E329" s="12">
        <v>7952</v>
      </c>
      <c r="F329" s="14">
        <v>221</v>
      </c>
      <c r="G329" s="24">
        <v>249</v>
      </c>
      <c r="H329">
        <v>2021</v>
      </c>
    </row>
    <row r="330" spans="1:8" x14ac:dyDescent="0.3">
      <c r="A330" s="3" t="s">
        <v>67</v>
      </c>
      <c r="B330" s="3" t="s">
        <v>39</v>
      </c>
      <c r="C330" s="3" t="s">
        <v>18</v>
      </c>
      <c r="D330" s="9">
        <v>44229</v>
      </c>
      <c r="E330" s="11">
        <v>4753</v>
      </c>
      <c r="F330" s="13">
        <v>133</v>
      </c>
      <c r="G330" s="23">
        <v>265</v>
      </c>
      <c r="H330">
        <v>2021</v>
      </c>
    </row>
    <row r="331" spans="1:8" x14ac:dyDescent="0.3">
      <c r="A331" s="4" t="s">
        <v>10</v>
      </c>
      <c r="B331" s="4" t="s">
        <v>35</v>
      </c>
      <c r="C331" s="4" t="s">
        <v>25</v>
      </c>
      <c r="D331" s="10">
        <v>44229</v>
      </c>
      <c r="E331" s="12">
        <v>11452</v>
      </c>
      <c r="F331" s="14">
        <v>81</v>
      </c>
      <c r="G331" s="24">
        <v>546</v>
      </c>
      <c r="H331">
        <v>2021</v>
      </c>
    </row>
    <row r="332" spans="1:8" x14ac:dyDescent="0.3">
      <c r="A332" s="3" t="s">
        <v>4</v>
      </c>
      <c r="B332" s="3" t="s">
        <v>35</v>
      </c>
      <c r="C332" s="3" t="s">
        <v>22</v>
      </c>
      <c r="D332" s="9">
        <v>44229</v>
      </c>
      <c r="E332" s="11">
        <v>9345</v>
      </c>
      <c r="F332" s="13">
        <v>124</v>
      </c>
      <c r="G332" s="23">
        <v>390</v>
      </c>
      <c r="H332">
        <v>2021</v>
      </c>
    </row>
    <row r="333" spans="1:8" x14ac:dyDescent="0.3">
      <c r="A333" s="4" t="s">
        <v>59</v>
      </c>
      <c r="B333" s="4" t="s">
        <v>35</v>
      </c>
      <c r="C333" s="4" t="s">
        <v>17</v>
      </c>
      <c r="D333" s="10">
        <v>44229</v>
      </c>
      <c r="E333" s="12">
        <v>7490</v>
      </c>
      <c r="F333" s="14">
        <v>172</v>
      </c>
      <c r="G333" s="24">
        <v>357</v>
      </c>
      <c r="H333">
        <v>2021</v>
      </c>
    </row>
    <row r="334" spans="1:8" x14ac:dyDescent="0.3">
      <c r="A334" s="3" t="s">
        <v>73</v>
      </c>
      <c r="B334" s="3" t="s">
        <v>35</v>
      </c>
      <c r="C334" s="3" t="s">
        <v>28</v>
      </c>
      <c r="D334" s="9">
        <v>44229</v>
      </c>
      <c r="E334" s="11">
        <v>1519</v>
      </c>
      <c r="F334" s="13">
        <v>127</v>
      </c>
      <c r="G334" s="23">
        <v>57</v>
      </c>
      <c r="H334">
        <v>2021</v>
      </c>
    </row>
    <row r="335" spans="1:8" x14ac:dyDescent="0.3">
      <c r="A335" s="4" t="s">
        <v>58</v>
      </c>
      <c r="B335" s="4" t="s">
        <v>40</v>
      </c>
      <c r="C335" s="4" t="s">
        <v>32</v>
      </c>
      <c r="D335" s="10">
        <v>44229</v>
      </c>
      <c r="E335" s="12">
        <v>3087</v>
      </c>
      <c r="F335" s="14">
        <v>135</v>
      </c>
      <c r="G335" s="24">
        <v>155</v>
      </c>
      <c r="H335">
        <v>2021</v>
      </c>
    </row>
    <row r="336" spans="1:8" x14ac:dyDescent="0.3">
      <c r="A336" s="3" t="s">
        <v>7</v>
      </c>
      <c r="B336" s="3" t="s">
        <v>40</v>
      </c>
      <c r="C336" s="3" t="s">
        <v>32</v>
      </c>
      <c r="D336" s="9">
        <v>44229</v>
      </c>
      <c r="E336" s="11">
        <v>2352</v>
      </c>
      <c r="F336" s="13">
        <v>178</v>
      </c>
      <c r="G336" s="23">
        <v>168</v>
      </c>
      <c r="H336">
        <v>2021</v>
      </c>
    </row>
    <row r="337" spans="1:8" x14ac:dyDescent="0.3">
      <c r="A337" s="4" t="s">
        <v>61</v>
      </c>
      <c r="B337" s="4" t="s">
        <v>37</v>
      </c>
      <c r="C337" s="4" t="s">
        <v>27</v>
      </c>
      <c r="D337" s="10">
        <v>44229</v>
      </c>
      <c r="E337" s="12">
        <v>11578</v>
      </c>
      <c r="F337" s="14">
        <v>76</v>
      </c>
      <c r="G337" s="24">
        <v>891</v>
      </c>
      <c r="H337">
        <v>2021</v>
      </c>
    </row>
    <row r="338" spans="1:8" x14ac:dyDescent="0.3">
      <c r="A338" s="3" t="s">
        <v>10</v>
      </c>
      <c r="B338" s="3" t="s">
        <v>36</v>
      </c>
      <c r="C338" s="3" t="s">
        <v>34</v>
      </c>
      <c r="D338" s="9">
        <v>44229</v>
      </c>
      <c r="E338" s="11">
        <v>462</v>
      </c>
      <c r="F338" s="13">
        <v>223</v>
      </c>
      <c r="G338" s="23">
        <v>22</v>
      </c>
      <c r="H338">
        <v>2021</v>
      </c>
    </row>
    <row r="339" spans="1:8" x14ac:dyDescent="0.3">
      <c r="A339" s="4" t="s">
        <v>71</v>
      </c>
      <c r="B339" s="4" t="s">
        <v>35</v>
      </c>
      <c r="C339" s="4" t="s">
        <v>29</v>
      </c>
      <c r="D339" s="10">
        <v>44230</v>
      </c>
      <c r="E339" s="12">
        <v>6916</v>
      </c>
      <c r="F339" s="14">
        <v>32</v>
      </c>
      <c r="G339" s="24">
        <v>315</v>
      </c>
      <c r="H339">
        <v>2021</v>
      </c>
    </row>
    <row r="340" spans="1:8" x14ac:dyDescent="0.3">
      <c r="A340" s="3" t="s">
        <v>10</v>
      </c>
      <c r="B340" s="3" t="s">
        <v>35</v>
      </c>
      <c r="C340" s="3" t="s">
        <v>21</v>
      </c>
      <c r="D340" s="9">
        <v>44230</v>
      </c>
      <c r="E340" s="11">
        <v>3248</v>
      </c>
      <c r="F340" s="13">
        <v>101</v>
      </c>
      <c r="G340" s="23">
        <v>542</v>
      </c>
      <c r="H340">
        <v>2021</v>
      </c>
    </row>
    <row r="341" spans="1:8" x14ac:dyDescent="0.3">
      <c r="A341" s="4" t="s">
        <v>73</v>
      </c>
      <c r="B341" s="4" t="s">
        <v>37</v>
      </c>
      <c r="C341" s="4" t="s">
        <v>14</v>
      </c>
      <c r="D341" s="10">
        <v>44230</v>
      </c>
      <c r="E341" s="12">
        <v>6475</v>
      </c>
      <c r="F341" s="14">
        <v>431</v>
      </c>
      <c r="G341" s="24">
        <v>240</v>
      </c>
      <c r="H341">
        <v>2021</v>
      </c>
    </row>
    <row r="342" spans="1:8" x14ac:dyDescent="0.3">
      <c r="A342" s="3" t="s">
        <v>69</v>
      </c>
      <c r="B342" s="3" t="s">
        <v>40</v>
      </c>
      <c r="C342" s="3" t="s">
        <v>34</v>
      </c>
      <c r="D342" s="9">
        <v>44230</v>
      </c>
      <c r="E342" s="11">
        <v>9009</v>
      </c>
      <c r="F342" s="13">
        <v>129</v>
      </c>
      <c r="G342" s="23">
        <v>501</v>
      </c>
      <c r="H342">
        <v>2021</v>
      </c>
    </row>
    <row r="343" spans="1:8" x14ac:dyDescent="0.3">
      <c r="A343" s="4" t="s">
        <v>61</v>
      </c>
      <c r="B343" s="4" t="s">
        <v>37</v>
      </c>
      <c r="C343" s="4" t="s">
        <v>26</v>
      </c>
      <c r="D343" s="10">
        <v>44230</v>
      </c>
      <c r="E343" s="12">
        <v>2835</v>
      </c>
      <c r="F343" s="14">
        <v>20</v>
      </c>
      <c r="G343" s="24">
        <v>189</v>
      </c>
      <c r="H343">
        <v>2021</v>
      </c>
    </row>
    <row r="344" spans="1:8" x14ac:dyDescent="0.3">
      <c r="A344" s="3" t="s">
        <v>63</v>
      </c>
      <c r="B344" s="3" t="s">
        <v>35</v>
      </c>
      <c r="C344" s="3" t="s">
        <v>14</v>
      </c>
      <c r="D344" s="9">
        <v>44230</v>
      </c>
      <c r="E344" s="11">
        <v>7644</v>
      </c>
      <c r="F344" s="13">
        <v>77</v>
      </c>
      <c r="G344" s="23">
        <v>294</v>
      </c>
      <c r="H344">
        <v>2021</v>
      </c>
    </row>
    <row r="345" spans="1:8" x14ac:dyDescent="0.3">
      <c r="A345" s="4" t="s">
        <v>62</v>
      </c>
      <c r="B345" s="4" t="s">
        <v>40</v>
      </c>
      <c r="C345" s="4" t="s">
        <v>31</v>
      </c>
      <c r="D345" s="10">
        <v>44230</v>
      </c>
      <c r="E345" s="12">
        <v>3360</v>
      </c>
      <c r="F345" s="14">
        <v>48</v>
      </c>
      <c r="G345" s="24">
        <v>240</v>
      </c>
      <c r="H345">
        <v>2021</v>
      </c>
    </row>
    <row r="346" spans="1:8" x14ac:dyDescent="0.3">
      <c r="A346" s="3" t="s">
        <v>62</v>
      </c>
      <c r="B346" s="3" t="s">
        <v>36</v>
      </c>
      <c r="C346" s="3" t="s">
        <v>17</v>
      </c>
      <c r="D346" s="9">
        <v>44230</v>
      </c>
      <c r="E346" s="11">
        <v>1379</v>
      </c>
      <c r="F346" s="13">
        <v>246</v>
      </c>
      <c r="G346" s="23">
        <v>99</v>
      </c>
      <c r="H346">
        <v>2021</v>
      </c>
    </row>
    <row r="347" spans="1:8" x14ac:dyDescent="0.3">
      <c r="A347" s="4" t="s">
        <v>72</v>
      </c>
      <c r="B347" s="4" t="s">
        <v>36</v>
      </c>
      <c r="C347" s="4" t="s">
        <v>28</v>
      </c>
      <c r="D347" s="10">
        <v>44230</v>
      </c>
      <c r="E347" s="12">
        <v>9534</v>
      </c>
      <c r="F347" s="14">
        <v>229</v>
      </c>
      <c r="G347" s="24">
        <v>382</v>
      </c>
      <c r="H347">
        <v>2021</v>
      </c>
    </row>
    <row r="348" spans="1:8" x14ac:dyDescent="0.3">
      <c r="A348" s="3" t="s">
        <v>61</v>
      </c>
      <c r="B348" s="3" t="s">
        <v>36</v>
      </c>
      <c r="C348" s="3" t="s">
        <v>34</v>
      </c>
      <c r="D348" s="9">
        <v>44230</v>
      </c>
      <c r="E348" s="11">
        <v>14448</v>
      </c>
      <c r="F348" s="13">
        <v>28</v>
      </c>
      <c r="G348" s="23">
        <v>657</v>
      </c>
      <c r="H348">
        <v>2021</v>
      </c>
    </row>
    <row r="349" spans="1:8" x14ac:dyDescent="0.3">
      <c r="A349" s="4" t="s">
        <v>71</v>
      </c>
      <c r="B349" s="4" t="s">
        <v>36</v>
      </c>
      <c r="C349" s="4" t="s">
        <v>27</v>
      </c>
      <c r="D349" s="10">
        <v>44230</v>
      </c>
      <c r="E349" s="12">
        <v>3829</v>
      </c>
      <c r="F349" s="14">
        <v>432</v>
      </c>
      <c r="G349" s="24">
        <v>240</v>
      </c>
      <c r="H349">
        <v>2021</v>
      </c>
    </row>
    <row r="350" spans="1:8" x14ac:dyDescent="0.3">
      <c r="A350" s="3" t="s">
        <v>4</v>
      </c>
      <c r="B350" s="3" t="s">
        <v>80</v>
      </c>
      <c r="C350" s="3" t="s">
        <v>21</v>
      </c>
      <c r="D350" s="9">
        <v>44231</v>
      </c>
      <c r="E350" s="11">
        <v>9086</v>
      </c>
      <c r="F350" s="13">
        <v>206</v>
      </c>
      <c r="G350" s="23">
        <v>758</v>
      </c>
      <c r="H350">
        <v>2021</v>
      </c>
    </row>
    <row r="351" spans="1:8" x14ac:dyDescent="0.3">
      <c r="A351" s="4" t="s">
        <v>66</v>
      </c>
      <c r="B351" s="4" t="s">
        <v>37</v>
      </c>
      <c r="C351" s="4" t="s">
        <v>14</v>
      </c>
      <c r="D351" s="10">
        <v>44231</v>
      </c>
      <c r="E351" s="12">
        <v>5803</v>
      </c>
      <c r="F351" s="14">
        <v>299</v>
      </c>
      <c r="G351" s="24">
        <v>194</v>
      </c>
      <c r="H351">
        <v>2021</v>
      </c>
    </row>
    <row r="352" spans="1:8" x14ac:dyDescent="0.3">
      <c r="A352" s="3" t="s">
        <v>73</v>
      </c>
      <c r="B352" s="3" t="s">
        <v>40</v>
      </c>
      <c r="C352" s="3" t="s">
        <v>30</v>
      </c>
      <c r="D352" s="9">
        <v>44231</v>
      </c>
      <c r="E352" s="11">
        <v>182</v>
      </c>
      <c r="F352" s="13">
        <v>36</v>
      </c>
      <c r="G352" s="23">
        <v>7</v>
      </c>
      <c r="H352">
        <v>2021</v>
      </c>
    </row>
    <row r="353" spans="1:8" x14ac:dyDescent="0.3">
      <c r="A353" s="4" t="s">
        <v>57</v>
      </c>
      <c r="B353" s="4" t="s">
        <v>40</v>
      </c>
      <c r="C353" s="4" t="s">
        <v>25</v>
      </c>
      <c r="D353" s="10">
        <v>44231</v>
      </c>
      <c r="E353" s="12">
        <v>9863</v>
      </c>
      <c r="F353" s="14">
        <v>21</v>
      </c>
      <c r="G353" s="24">
        <v>520</v>
      </c>
      <c r="H353">
        <v>2021</v>
      </c>
    </row>
    <row r="354" spans="1:8" x14ac:dyDescent="0.3">
      <c r="A354" s="3" t="s">
        <v>7</v>
      </c>
      <c r="B354" s="3" t="s">
        <v>80</v>
      </c>
      <c r="C354" s="3" t="s">
        <v>21</v>
      </c>
      <c r="D354" s="9">
        <v>44231</v>
      </c>
      <c r="E354" s="11">
        <v>4046</v>
      </c>
      <c r="F354" s="13">
        <v>80</v>
      </c>
      <c r="G354" s="23">
        <v>289</v>
      </c>
      <c r="H354">
        <v>2021</v>
      </c>
    </row>
    <row r="355" spans="1:8" x14ac:dyDescent="0.3">
      <c r="A355" s="4" t="s">
        <v>58</v>
      </c>
      <c r="B355" s="4" t="s">
        <v>40</v>
      </c>
      <c r="C355" s="4" t="s">
        <v>24</v>
      </c>
      <c r="D355" s="10">
        <v>44231</v>
      </c>
      <c r="E355" s="12">
        <v>3493</v>
      </c>
      <c r="F355" s="14">
        <v>140</v>
      </c>
      <c r="G355" s="24">
        <v>350</v>
      </c>
      <c r="H355">
        <v>2021</v>
      </c>
    </row>
    <row r="356" spans="1:8" x14ac:dyDescent="0.3">
      <c r="A356" s="3" t="s">
        <v>67</v>
      </c>
      <c r="B356" s="3" t="s">
        <v>37</v>
      </c>
      <c r="C356" s="3" t="s">
        <v>5</v>
      </c>
      <c r="D356" s="9">
        <v>44231</v>
      </c>
      <c r="E356" s="11">
        <v>392</v>
      </c>
      <c r="F356" s="13">
        <v>89</v>
      </c>
      <c r="G356" s="23">
        <v>18</v>
      </c>
      <c r="H356">
        <v>2021</v>
      </c>
    </row>
    <row r="357" spans="1:8" x14ac:dyDescent="0.3">
      <c r="A357" s="4" t="s">
        <v>6</v>
      </c>
      <c r="B357" s="4" t="s">
        <v>35</v>
      </c>
      <c r="C357" s="4" t="s">
        <v>22</v>
      </c>
      <c r="D357" s="10">
        <v>44231</v>
      </c>
      <c r="E357" s="12">
        <v>2534</v>
      </c>
      <c r="F357" s="14">
        <v>19</v>
      </c>
      <c r="G357" s="24">
        <v>111</v>
      </c>
      <c r="H357">
        <v>2021</v>
      </c>
    </row>
    <row r="358" spans="1:8" x14ac:dyDescent="0.3">
      <c r="A358" s="3" t="s">
        <v>72</v>
      </c>
      <c r="B358" s="3" t="s">
        <v>40</v>
      </c>
      <c r="C358" s="3" t="s">
        <v>25</v>
      </c>
      <c r="D358" s="9">
        <v>44231</v>
      </c>
      <c r="E358" s="11">
        <v>7084</v>
      </c>
      <c r="F358" s="13">
        <v>6</v>
      </c>
      <c r="G358" s="23">
        <v>308</v>
      </c>
      <c r="H358">
        <v>2021</v>
      </c>
    </row>
    <row r="359" spans="1:8" x14ac:dyDescent="0.3">
      <c r="A359" s="4" t="s">
        <v>6</v>
      </c>
      <c r="B359" s="4" t="s">
        <v>40</v>
      </c>
      <c r="C359" s="4" t="s">
        <v>21</v>
      </c>
      <c r="D359" s="10">
        <v>44231</v>
      </c>
      <c r="E359" s="12">
        <v>4809</v>
      </c>
      <c r="F359" s="14">
        <v>70</v>
      </c>
      <c r="G359" s="24">
        <v>344</v>
      </c>
      <c r="H359">
        <v>2021</v>
      </c>
    </row>
    <row r="360" spans="1:8" x14ac:dyDescent="0.3">
      <c r="A360" s="3" t="s">
        <v>59</v>
      </c>
      <c r="B360" s="3" t="s">
        <v>37</v>
      </c>
      <c r="C360" s="3" t="s">
        <v>19</v>
      </c>
      <c r="D360" s="9">
        <v>44231</v>
      </c>
      <c r="E360" s="11">
        <v>7959</v>
      </c>
      <c r="F360" s="13">
        <v>273</v>
      </c>
      <c r="G360" s="23">
        <v>266</v>
      </c>
      <c r="H360">
        <v>2021</v>
      </c>
    </row>
    <row r="361" spans="1:8" x14ac:dyDescent="0.3">
      <c r="A361" s="4" t="s">
        <v>66</v>
      </c>
      <c r="B361" s="4" t="s">
        <v>37</v>
      </c>
      <c r="C361" s="4" t="s">
        <v>20</v>
      </c>
      <c r="D361" s="10">
        <v>44231</v>
      </c>
      <c r="E361" s="12">
        <v>10521</v>
      </c>
      <c r="F361" s="14">
        <v>231</v>
      </c>
      <c r="G361" s="24">
        <v>527</v>
      </c>
      <c r="H361">
        <v>2021</v>
      </c>
    </row>
    <row r="362" spans="1:8" x14ac:dyDescent="0.3">
      <c r="A362" s="3" t="s">
        <v>66</v>
      </c>
      <c r="B362" s="3" t="s">
        <v>37</v>
      </c>
      <c r="C362" s="3" t="s">
        <v>24</v>
      </c>
      <c r="D362" s="9">
        <v>44231</v>
      </c>
      <c r="E362" s="11">
        <v>56</v>
      </c>
      <c r="F362" s="13">
        <v>168</v>
      </c>
      <c r="G362" s="23">
        <v>5</v>
      </c>
      <c r="H362">
        <v>2021</v>
      </c>
    </row>
    <row r="363" spans="1:8" x14ac:dyDescent="0.3">
      <c r="A363" s="4" t="s">
        <v>62</v>
      </c>
      <c r="B363" s="4" t="s">
        <v>40</v>
      </c>
      <c r="C363" s="4" t="s">
        <v>27</v>
      </c>
      <c r="D363" s="10">
        <v>44231</v>
      </c>
      <c r="E363" s="12">
        <v>3017</v>
      </c>
      <c r="F363" s="14">
        <v>103</v>
      </c>
      <c r="G363" s="24">
        <v>189</v>
      </c>
      <c r="H363">
        <v>2021</v>
      </c>
    </row>
    <row r="364" spans="1:8" x14ac:dyDescent="0.3">
      <c r="A364" s="3" t="s">
        <v>64</v>
      </c>
      <c r="B364" s="3" t="s">
        <v>35</v>
      </c>
      <c r="C364" s="3" t="s">
        <v>21</v>
      </c>
      <c r="D364" s="9">
        <v>44231</v>
      </c>
      <c r="E364" s="11">
        <v>18949</v>
      </c>
      <c r="F364" s="13">
        <v>300</v>
      </c>
      <c r="G364" s="23">
        <v>2707</v>
      </c>
      <c r="H364">
        <v>2021</v>
      </c>
    </row>
    <row r="365" spans="1:8" x14ac:dyDescent="0.3">
      <c r="A365" s="4" t="s">
        <v>71</v>
      </c>
      <c r="B365" s="4" t="s">
        <v>40</v>
      </c>
      <c r="C365" s="4" t="s">
        <v>14</v>
      </c>
      <c r="D365" s="10">
        <v>44231</v>
      </c>
      <c r="E365" s="12">
        <v>8764</v>
      </c>
      <c r="F365" s="14">
        <v>69</v>
      </c>
      <c r="G365" s="24">
        <v>338</v>
      </c>
      <c r="H365">
        <v>2021</v>
      </c>
    </row>
    <row r="366" spans="1:8" x14ac:dyDescent="0.3">
      <c r="A366" s="3" t="s">
        <v>63</v>
      </c>
      <c r="B366" s="3" t="s">
        <v>35</v>
      </c>
      <c r="C366" s="3" t="s">
        <v>16</v>
      </c>
      <c r="D366" s="9">
        <v>44231</v>
      </c>
      <c r="E366" s="11">
        <v>12201</v>
      </c>
      <c r="F366" s="13">
        <v>103</v>
      </c>
      <c r="G366" s="23">
        <v>643</v>
      </c>
      <c r="H366">
        <v>2021</v>
      </c>
    </row>
    <row r="367" spans="1:8" x14ac:dyDescent="0.3">
      <c r="A367" s="4" t="s">
        <v>11</v>
      </c>
      <c r="B367" s="4" t="s">
        <v>36</v>
      </c>
      <c r="C367" s="4" t="s">
        <v>22</v>
      </c>
      <c r="D367" s="10">
        <v>44231</v>
      </c>
      <c r="E367" s="12">
        <v>11935</v>
      </c>
      <c r="F367" s="14">
        <v>189</v>
      </c>
      <c r="G367" s="24">
        <v>460</v>
      </c>
      <c r="H367">
        <v>2021</v>
      </c>
    </row>
    <row r="368" spans="1:8" x14ac:dyDescent="0.3">
      <c r="A368" s="3" t="s">
        <v>3</v>
      </c>
      <c r="B368" s="3" t="s">
        <v>36</v>
      </c>
      <c r="C368" s="3" t="s">
        <v>32</v>
      </c>
      <c r="D368" s="9">
        <v>44231</v>
      </c>
      <c r="E368" s="11">
        <v>3724</v>
      </c>
      <c r="F368" s="13">
        <v>322</v>
      </c>
      <c r="G368" s="23">
        <v>266</v>
      </c>
      <c r="H368">
        <v>2021</v>
      </c>
    </row>
    <row r="369" spans="1:8" x14ac:dyDescent="0.3">
      <c r="A369" s="4" t="s">
        <v>69</v>
      </c>
      <c r="B369" s="4" t="s">
        <v>37</v>
      </c>
      <c r="C369" s="4" t="s">
        <v>18</v>
      </c>
      <c r="D369" s="10">
        <v>44231</v>
      </c>
      <c r="E369" s="12">
        <v>2646</v>
      </c>
      <c r="F369" s="14">
        <v>70</v>
      </c>
      <c r="G369" s="24">
        <v>166</v>
      </c>
      <c r="H369">
        <v>2021</v>
      </c>
    </row>
    <row r="370" spans="1:8" x14ac:dyDescent="0.3">
      <c r="A370" s="3" t="s">
        <v>4</v>
      </c>
      <c r="B370" s="3" t="s">
        <v>35</v>
      </c>
      <c r="C370" s="3" t="s">
        <v>26</v>
      </c>
      <c r="D370" s="9">
        <v>44231</v>
      </c>
      <c r="E370" s="11">
        <v>686</v>
      </c>
      <c r="F370" s="13">
        <v>18</v>
      </c>
      <c r="G370" s="23">
        <v>46</v>
      </c>
      <c r="H370">
        <v>2021</v>
      </c>
    </row>
    <row r="371" spans="1:8" x14ac:dyDescent="0.3">
      <c r="A371" s="4" t="s">
        <v>64</v>
      </c>
      <c r="B371" s="4" t="s">
        <v>39</v>
      </c>
      <c r="C371" s="4" t="s">
        <v>32</v>
      </c>
      <c r="D371" s="10">
        <v>44231</v>
      </c>
      <c r="E371" s="12">
        <v>2037</v>
      </c>
      <c r="F371" s="14">
        <v>272</v>
      </c>
      <c r="G371" s="24">
        <v>128</v>
      </c>
      <c r="H371">
        <v>2021</v>
      </c>
    </row>
    <row r="372" spans="1:8" x14ac:dyDescent="0.3">
      <c r="A372" s="3" t="s">
        <v>69</v>
      </c>
      <c r="B372" s="3" t="s">
        <v>35</v>
      </c>
      <c r="C372" s="3" t="s">
        <v>33</v>
      </c>
      <c r="D372" s="9">
        <v>44231</v>
      </c>
      <c r="E372" s="11">
        <v>6300</v>
      </c>
      <c r="F372" s="13">
        <v>208</v>
      </c>
      <c r="G372" s="23">
        <v>300</v>
      </c>
      <c r="H372">
        <v>2021</v>
      </c>
    </row>
    <row r="373" spans="1:8" x14ac:dyDescent="0.3">
      <c r="A373" s="4" t="s">
        <v>10</v>
      </c>
      <c r="B373" s="4" t="s">
        <v>37</v>
      </c>
      <c r="C373" s="4" t="s">
        <v>34</v>
      </c>
      <c r="D373" s="10">
        <v>44231</v>
      </c>
      <c r="E373" s="12">
        <v>2541</v>
      </c>
      <c r="F373" s="14">
        <v>14</v>
      </c>
      <c r="G373" s="24">
        <v>111</v>
      </c>
      <c r="H373">
        <v>2021</v>
      </c>
    </row>
    <row r="374" spans="1:8" x14ac:dyDescent="0.3">
      <c r="A374" s="3" t="s">
        <v>56</v>
      </c>
      <c r="B374" s="3" t="s">
        <v>35</v>
      </c>
      <c r="C374" s="3" t="s">
        <v>16</v>
      </c>
      <c r="D374" s="9">
        <v>44231</v>
      </c>
      <c r="E374" s="11">
        <v>1883</v>
      </c>
      <c r="F374" s="13">
        <v>97</v>
      </c>
      <c r="G374" s="23">
        <v>118</v>
      </c>
      <c r="H374">
        <v>2021</v>
      </c>
    </row>
    <row r="375" spans="1:8" x14ac:dyDescent="0.3">
      <c r="A375" s="4" t="s">
        <v>8</v>
      </c>
      <c r="B375" s="4" t="s">
        <v>35</v>
      </c>
      <c r="C375" s="4" t="s">
        <v>22</v>
      </c>
      <c r="D375" s="10">
        <v>44231</v>
      </c>
      <c r="E375" s="12">
        <v>10255</v>
      </c>
      <c r="F375" s="14">
        <v>180</v>
      </c>
      <c r="G375" s="24">
        <v>446</v>
      </c>
      <c r="H375">
        <v>2021</v>
      </c>
    </row>
    <row r="376" spans="1:8" x14ac:dyDescent="0.3">
      <c r="A376" s="3" t="s">
        <v>72</v>
      </c>
      <c r="B376" s="3" t="s">
        <v>40</v>
      </c>
      <c r="C376" s="3" t="s">
        <v>23</v>
      </c>
      <c r="D376" s="9">
        <v>44232</v>
      </c>
      <c r="E376" s="11">
        <v>5803</v>
      </c>
      <c r="F376" s="13">
        <v>98</v>
      </c>
      <c r="G376" s="23">
        <v>233</v>
      </c>
      <c r="H376">
        <v>2021</v>
      </c>
    </row>
    <row r="377" spans="1:8" x14ac:dyDescent="0.3">
      <c r="A377" s="4" t="s">
        <v>58</v>
      </c>
      <c r="B377" s="4" t="s">
        <v>35</v>
      </c>
      <c r="C377" s="4" t="s">
        <v>15</v>
      </c>
      <c r="D377" s="10">
        <v>44232</v>
      </c>
      <c r="E377" s="12">
        <v>8260</v>
      </c>
      <c r="F377" s="14">
        <v>239</v>
      </c>
      <c r="G377" s="24">
        <v>1033</v>
      </c>
      <c r="H377">
        <v>2021</v>
      </c>
    </row>
    <row r="378" spans="1:8" x14ac:dyDescent="0.3">
      <c r="A378" s="3" t="s">
        <v>71</v>
      </c>
      <c r="B378" s="3" t="s">
        <v>35</v>
      </c>
      <c r="C378" s="3" t="s">
        <v>27</v>
      </c>
      <c r="D378" s="9">
        <v>44232</v>
      </c>
      <c r="E378" s="11">
        <v>14868</v>
      </c>
      <c r="F378" s="13">
        <v>5</v>
      </c>
      <c r="G378" s="23">
        <v>1859</v>
      </c>
      <c r="H378">
        <v>2021</v>
      </c>
    </row>
    <row r="379" spans="1:8" x14ac:dyDescent="0.3">
      <c r="A379" s="4" t="s">
        <v>4</v>
      </c>
      <c r="B379" s="4" t="s">
        <v>36</v>
      </c>
      <c r="C379" s="4" t="s">
        <v>18</v>
      </c>
      <c r="D379" s="10">
        <v>44232</v>
      </c>
      <c r="E379" s="12">
        <v>4137</v>
      </c>
      <c r="F379" s="14">
        <v>10</v>
      </c>
      <c r="G379" s="24">
        <v>276</v>
      </c>
      <c r="H379">
        <v>2021</v>
      </c>
    </row>
    <row r="380" spans="1:8" x14ac:dyDescent="0.3">
      <c r="A380" s="3" t="s">
        <v>9</v>
      </c>
      <c r="B380" s="3" t="s">
        <v>40</v>
      </c>
      <c r="C380" s="3" t="s">
        <v>23</v>
      </c>
      <c r="D380" s="9">
        <v>44232</v>
      </c>
      <c r="E380" s="11">
        <v>7161</v>
      </c>
      <c r="F380" s="13">
        <v>480</v>
      </c>
      <c r="G380" s="23">
        <v>276</v>
      </c>
      <c r="H380">
        <v>2021</v>
      </c>
    </row>
    <row r="381" spans="1:8" x14ac:dyDescent="0.3">
      <c r="A381" s="4" t="s">
        <v>71</v>
      </c>
      <c r="B381" s="4" t="s">
        <v>36</v>
      </c>
      <c r="C381" s="4" t="s">
        <v>19</v>
      </c>
      <c r="D381" s="10">
        <v>44232</v>
      </c>
      <c r="E381" s="12">
        <v>9625</v>
      </c>
      <c r="F381" s="14">
        <v>149</v>
      </c>
      <c r="G381" s="24">
        <v>332</v>
      </c>
      <c r="H381">
        <v>2021</v>
      </c>
    </row>
    <row r="382" spans="1:8" x14ac:dyDescent="0.3">
      <c r="A382" s="3" t="s">
        <v>62</v>
      </c>
      <c r="B382" s="3" t="s">
        <v>37</v>
      </c>
      <c r="C382" s="3" t="s">
        <v>28</v>
      </c>
      <c r="D382" s="9">
        <v>44232</v>
      </c>
      <c r="E382" s="11">
        <v>12852</v>
      </c>
      <c r="F382" s="13">
        <v>296</v>
      </c>
      <c r="G382" s="23">
        <v>429</v>
      </c>
      <c r="H382">
        <v>2021</v>
      </c>
    </row>
    <row r="383" spans="1:8" x14ac:dyDescent="0.3">
      <c r="A383" s="4" t="s">
        <v>57</v>
      </c>
      <c r="B383" s="4" t="s">
        <v>37</v>
      </c>
      <c r="C383" s="4" t="s">
        <v>18</v>
      </c>
      <c r="D383" s="10">
        <v>44232</v>
      </c>
      <c r="E383" s="12">
        <v>7546</v>
      </c>
      <c r="F383" s="14">
        <v>365</v>
      </c>
      <c r="G383" s="24">
        <v>581</v>
      </c>
      <c r="H383">
        <v>2021</v>
      </c>
    </row>
    <row r="384" spans="1:8" x14ac:dyDescent="0.3">
      <c r="A384" s="3" t="s">
        <v>62</v>
      </c>
      <c r="B384" s="3" t="s">
        <v>36</v>
      </c>
      <c r="C384" s="3" t="s">
        <v>18</v>
      </c>
      <c r="D384" s="9">
        <v>44232</v>
      </c>
      <c r="E384" s="11">
        <v>4123</v>
      </c>
      <c r="F384" s="13">
        <v>104</v>
      </c>
      <c r="G384" s="23">
        <v>275</v>
      </c>
      <c r="H384">
        <v>2021</v>
      </c>
    </row>
    <row r="385" spans="1:8" x14ac:dyDescent="0.3">
      <c r="A385" s="4" t="s">
        <v>70</v>
      </c>
      <c r="B385" s="4" t="s">
        <v>35</v>
      </c>
      <c r="C385" s="4" t="s">
        <v>28</v>
      </c>
      <c r="D385" s="10">
        <v>44232</v>
      </c>
      <c r="E385" s="12">
        <v>13174</v>
      </c>
      <c r="F385" s="14">
        <v>78</v>
      </c>
      <c r="G385" s="24">
        <v>573</v>
      </c>
      <c r="H385">
        <v>2021</v>
      </c>
    </row>
    <row r="386" spans="1:8" x14ac:dyDescent="0.3">
      <c r="A386" s="3" t="s">
        <v>61</v>
      </c>
      <c r="B386" s="3" t="s">
        <v>36</v>
      </c>
      <c r="C386" s="3" t="s">
        <v>15</v>
      </c>
      <c r="D386" s="9">
        <v>44232</v>
      </c>
      <c r="E386" s="11">
        <v>7637</v>
      </c>
      <c r="F386" s="13">
        <v>161</v>
      </c>
      <c r="G386" s="23">
        <v>546</v>
      </c>
      <c r="H386">
        <v>2021</v>
      </c>
    </row>
    <row r="387" spans="1:8" x14ac:dyDescent="0.3">
      <c r="A387" s="4" t="s">
        <v>57</v>
      </c>
      <c r="B387" s="4" t="s">
        <v>36</v>
      </c>
      <c r="C387" s="4" t="s">
        <v>27</v>
      </c>
      <c r="D387" s="10">
        <v>44232</v>
      </c>
      <c r="E387" s="12">
        <v>3311</v>
      </c>
      <c r="F387" s="14">
        <v>128</v>
      </c>
      <c r="G387" s="24">
        <v>332</v>
      </c>
      <c r="H387">
        <v>2021</v>
      </c>
    </row>
    <row r="388" spans="1:8" x14ac:dyDescent="0.3">
      <c r="A388" s="3" t="s">
        <v>70</v>
      </c>
      <c r="B388" s="3" t="s">
        <v>35</v>
      </c>
      <c r="C388" s="3" t="s">
        <v>16</v>
      </c>
      <c r="D388" s="9">
        <v>44232</v>
      </c>
      <c r="E388" s="11">
        <v>2338</v>
      </c>
      <c r="F388" s="13">
        <v>52</v>
      </c>
      <c r="G388" s="23">
        <v>107</v>
      </c>
      <c r="H388">
        <v>2021</v>
      </c>
    </row>
    <row r="389" spans="1:8" x14ac:dyDescent="0.3">
      <c r="A389" s="4" t="s">
        <v>7</v>
      </c>
      <c r="B389" s="4" t="s">
        <v>35</v>
      </c>
      <c r="C389" s="4" t="s">
        <v>29</v>
      </c>
      <c r="D389" s="10">
        <v>44235</v>
      </c>
      <c r="E389" s="12">
        <v>3465</v>
      </c>
      <c r="F389" s="14">
        <v>228</v>
      </c>
      <c r="G389" s="24">
        <v>139</v>
      </c>
      <c r="H389">
        <v>2021</v>
      </c>
    </row>
    <row r="390" spans="1:8" x14ac:dyDescent="0.3">
      <c r="A390" s="3" t="s">
        <v>61</v>
      </c>
      <c r="B390" s="3" t="s">
        <v>39</v>
      </c>
      <c r="C390" s="3" t="s">
        <v>34</v>
      </c>
      <c r="D390" s="9">
        <v>44235</v>
      </c>
      <c r="E390" s="11">
        <v>2345</v>
      </c>
      <c r="F390" s="13">
        <v>435</v>
      </c>
      <c r="G390" s="23">
        <v>107</v>
      </c>
      <c r="H390">
        <v>2021</v>
      </c>
    </row>
    <row r="391" spans="1:8" x14ac:dyDescent="0.3">
      <c r="A391" s="4" t="s">
        <v>57</v>
      </c>
      <c r="B391" s="4" t="s">
        <v>37</v>
      </c>
      <c r="C391" s="4" t="s">
        <v>28</v>
      </c>
      <c r="D391" s="10">
        <v>44235</v>
      </c>
      <c r="E391" s="12">
        <v>12698</v>
      </c>
      <c r="F391" s="14">
        <v>53</v>
      </c>
      <c r="G391" s="24">
        <v>471</v>
      </c>
      <c r="H391">
        <v>2021</v>
      </c>
    </row>
    <row r="392" spans="1:8" x14ac:dyDescent="0.3">
      <c r="A392" s="3" t="s">
        <v>3</v>
      </c>
      <c r="B392" s="3" t="s">
        <v>80</v>
      </c>
      <c r="C392" s="3" t="s">
        <v>25</v>
      </c>
      <c r="D392" s="9">
        <v>44235</v>
      </c>
      <c r="E392" s="11">
        <v>6678</v>
      </c>
      <c r="F392" s="13">
        <v>24</v>
      </c>
      <c r="G392" s="23">
        <v>334</v>
      </c>
      <c r="H392">
        <v>2021</v>
      </c>
    </row>
    <row r="393" spans="1:8" x14ac:dyDescent="0.3">
      <c r="A393" s="4" t="s">
        <v>64</v>
      </c>
      <c r="B393" s="4" t="s">
        <v>37</v>
      </c>
      <c r="C393" s="4" t="s">
        <v>27</v>
      </c>
      <c r="D393" s="10">
        <v>44235</v>
      </c>
      <c r="E393" s="12">
        <v>4851</v>
      </c>
      <c r="F393" s="14">
        <v>120</v>
      </c>
      <c r="G393" s="24">
        <v>324</v>
      </c>
      <c r="H393">
        <v>2021</v>
      </c>
    </row>
    <row r="394" spans="1:8" x14ac:dyDescent="0.3">
      <c r="A394" s="3" t="s">
        <v>8</v>
      </c>
      <c r="B394" s="3" t="s">
        <v>80</v>
      </c>
      <c r="C394" s="3" t="s">
        <v>19</v>
      </c>
      <c r="D394" s="9">
        <v>44235</v>
      </c>
      <c r="E394" s="11">
        <v>336</v>
      </c>
      <c r="F394" s="13">
        <v>164</v>
      </c>
      <c r="G394" s="23">
        <v>12</v>
      </c>
      <c r="H394">
        <v>2021</v>
      </c>
    </row>
    <row r="395" spans="1:8" x14ac:dyDescent="0.3">
      <c r="A395" s="4" t="s">
        <v>64</v>
      </c>
      <c r="B395" s="4" t="s">
        <v>37</v>
      </c>
      <c r="C395" s="4" t="s">
        <v>21</v>
      </c>
      <c r="D395" s="10">
        <v>44235</v>
      </c>
      <c r="E395" s="12">
        <v>2366</v>
      </c>
      <c r="F395" s="14">
        <v>8</v>
      </c>
      <c r="G395" s="24">
        <v>198</v>
      </c>
      <c r="H395">
        <v>2021</v>
      </c>
    </row>
    <row r="396" spans="1:8" x14ac:dyDescent="0.3">
      <c r="A396" s="3" t="s">
        <v>8</v>
      </c>
      <c r="B396" s="3" t="s">
        <v>36</v>
      </c>
      <c r="C396" s="3" t="s">
        <v>20</v>
      </c>
      <c r="D396" s="9">
        <v>44235</v>
      </c>
      <c r="E396" s="11">
        <v>10598</v>
      </c>
      <c r="F396" s="13">
        <v>226</v>
      </c>
      <c r="G396" s="23">
        <v>461</v>
      </c>
      <c r="H396">
        <v>2021</v>
      </c>
    </row>
    <row r="397" spans="1:8" x14ac:dyDescent="0.3">
      <c r="A397" s="4" t="s">
        <v>3</v>
      </c>
      <c r="B397" s="4" t="s">
        <v>35</v>
      </c>
      <c r="C397" s="4" t="s">
        <v>32</v>
      </c>
      <c r="D397" s="10">
        <v>44235</v>
      </c>
      <c r="E397" s="12">
        <v>13293</v>
      </c>
      <c r="F397" s="14">
        <v>199</v>
      </c>
      <c r="G397" s="24">
        <v>665</v>
      </c>
      <c r="H397">
        <v>2021</v>
      </c>
    </row>
    <row r="398" spans="1:8" x14ac:dyDescent="0.3">
      <c r="A398" s="3" t="s">
        <v>69</v>
      </c>
      <c r="B398" s="3" t="s">
        <v>39</v>
      </c>
      <c r="C398" s="3" t="s">
        <v>15</v>
      </c>
      <c r="D398" s="9">
        <v>44235</v>
      </c>
      <c r="E398" s="11">
        <v>2086</v>
      </c>
      <c r="F398" s="13">
        <v>90</v>
      </c>
      <c r="G398" s="23">
        <v>261</v>
      </c>
      <c r="H398">
        <v>2021</v>
      </c>
    </row>
    <row r="399" spans="1:8" x14ac:dyDescent="0.3">
      <c r="A399" s="4" t="s">
        <v>56</v>
      </c>
      <c r="B399" s="4" t="s">
        <v>39</v>
      </c>
      <c r="C399" s="4" t="s">
        <v>34</v>
      </c>
      <c r="D399" s="10">
        <v>44235</v>
      </c>
      <c r="E399" s="12">
        <v>2751</v>
      </c>
      <c r="F399" s="14">
        <v>133</v>
      </c>
      <c r="G399" s="24">
        <v>120</v>
      </c>
      <c r="H399">
        <v>2021</v>
      </c>
    </row>
    <row r="400" spans="1:8" x14ac:dyDescent="0.3">
      <c r="A400" s="3" t="s">
        <v>60</v>
      </c>
      <c r="B400" s="3" t="s">
        <v>37</v>
      </c>
      <c r="C400" s="3" t="s">
        <v>22</v>
      </c>
      <c r="D400" s="9">
        <v>44235</v>
      </c>
      <c r="E400" s="11">
        <v>5481</v>
      </c>
      <c r="F400" s="13">
        <v>283</v>
      </c>
      <c r="G400" s="23">
        <v>275</v>
      </c>
      <c r="H400">
        <v>2021</v>
      </c>
    </row>
    <row r="401" spans="1:8" x14ac:dyDescent="0.3">
      <c r="A401" s="4" t="s">
        <v>58</v>
      </c>
      <c r="B401" s="4" t="s">
        <v>36</v>
      </c>
      <c r="C401" s="4" t="s">
        <v>32</v>
      </c>
      <c r="D401" s="10">
        <v>44235</v>
      </c>
      <c r="E401" s="12">
        <v>5628</v>
      </c>
      <c r="F401" s="14">
        <v>11</v>
      </c>
      <c r="G401" s="24">
        <v>433</v>
      </c>
      <c r="H401">
        <v>2021</v>
      </c>
    </row>
    <row r="402" spans="1:8" x14ac:dyDescent="0.3">
      <c r="A402" s="3" t="s">
        <v>72</v>
      </c>
      <c r="B402" s="3" t="s">
        <v>36</v>
      </c>
      <c r="C402" s="3" t="s">
        <v>29</v>
      </c>
      <c r="D402" s="9">
        <v>44235</v>
      </c>
      <c r="E402" s="11">
        <v>2660</v>
      </c>
      <c r="F402" s="13">
        <v>113</v>
      </c>
      <c r="G402" s="23">
        <v>89</v>
      </c>
      <c r="H402">
        <v>2021</v>
      </c>
    </row>
    <row r="403" spans="1:8" x14ac:dyDescent="0.3">
      <c r="A403" s="4" t="s">
        <v>11</v>
      </c>
      <c r="B403" s="4" t="s">
        <v>35</v>
      </c>
      <c r="C403" s="4" t="s">
        <v>5</v>
      </c>
      <c r="D403" s="10">
        <v>44236</v>
      </c>
      <c r="E403" s="12">
        <v>1386</v>
      </c>
      <c r="F403" s="14">
        <v>157</v>
      </c>
      <c r="G403" s="24">
        <v>82</v>
      </c>
      <c r="H403">
        <v>2021</v>
      </c>
    </row>
    <row r="404" spans="1:8" x14ac:dyDescent="0.3">
      <c r="A404" s="3" t="s">
        <v>61</v>
      </c>
      <c r="B404" s="3" t="s">
        <v>40</v>
      </c>
      <c r="C404" s="3" t="s">
        <v>14</v>
      </c>
      <c r="D404" s="9">
        <v>44236</v>
      </c>
      <c r="E404" s="11">
        <v>11060</v>
      </c>
      <c r="F404" s="13">
        <v>175</v>
      </c>
      <c r="G404" s="23">
        <v>382</v>
      </c>
      <c r="H404">
        <v>2021</v>
      </c>
    </row>
    <row r="405" spans="1:8" x14ac:dyDescent="0.3">
      <c r="A405" s="4" t="s">
        <v>59</v>
      </c>
      <c r="B405" s="4" t="s">
        <v>39</v>
      </c>
      <c r="C405" s="4" t="s">
        <v>33</v>
      </c>
      <c r="D405" s="10">
        <v>44236</v>
      </c>
      <c r="E405" s="12">
        <v>2919</v>
      </c>
      <c r="F405" s="14">
        <v>147</v>
      </c>
      <c r="G405" s="24">
        <v>172</v>
      </c>
      <c r="H405">
        <v>2021</v>
      </c>
    </row>
    <row r="406" spans="1:8" x14ac:dyDescent="0.3">
      <c r="A406" s="3" t="s">
        <v>73</v>
      </c>
      <c r="B406" s="3" t="s">
        <v>37</v>
      </c>
      <c r="C406" s="3" t="s">
        <v>20</v>
      </c>
      <c r="D406" s="9">
        <v>44236</v>
      </c>
      <c r="E406" s="11">
        <v>8680</v>
      </c>
      <c r="F406" s="13">
        <v>334</v>
      </c>
      <c r="G406" s="23">
        <v>457</v>
      </c>
      <c r="H406">
        <v>2021</v>
      </c>
    </row>
    <row r="407" spans="1:8" x14ac:dyDescent="0.3">
      <c r="A407" s="4" t="s">
        <v>58</v>
      </c>
      <c r="B407" s="4" t="s">
        <v>36</v>
      </c>
      <c r="C407" s="4" t="s">
        <v>22</v>
      </c>
      <c r="D407" s="10">
        <v>44236</v>
      </c>
      <c r="E407" s="12">
        <v>1484</v>
      </c>
      <c r="F407" s="14">
        <v>362</v>
      </c>
      <c r="G407" s="24">
        <v>71</v>
      </c>
      <c r="H407">
        <v>2021</v>
      </c>
    </row>
    <row r="408" spans="1:8" x14ac:dyDescent="0.3">
      <c r="A408" s="3" t="s">
        <v>61</v>
      </c>
      <c r="B408" s="3" t="s">
        <v>37</v>
      </c>
      <c r="C408" s="3" t="s">
        <v>33</v>
      </c>
      <c r="D408" s="9">
        <v>44236</v>
      </c>
      <c r="E408" s="11">
        <v>16919</v>
      </c>
      <c r="F408" s="13">
        <v>199</v>
      </c>
      <c r="G408" s="23">
        <v>996</v>
      </c>
      <c r="H408">
        <v>2021</v>
      </c>
    </row>
    <row r="409" spans="1:8" x14ac:dyDescent="0.3">
      <c r="A409" s="4" t="s">
        <v>70</v>
      </c>
      <c r="B409" s="4" t="s">
        <v>39</v>
      </c>
      <c r="C409" s="4" t="s">
        <v>23</v>
      </c>
      <c r="D409" s="10">
        <v>44236</v>
      </c>
      <c r="E409" s="12">
        <v>13188</v>
      </c>
      <c r="F409" s="14">
        <v>215</v>
      </c>
      <c r="G409" s="24">
        <v>440</v>
      </c>
      <c r="H409">
        <v>2021</v>
      </c>
    </row>
    <row r="410" spans="1:8" x14ac:dyDescent="0.3">
      <c r="A410" s="3" t="s">
        <v>10</v>
      </c>
      <c r="B410" s="3" t="s">
        <v>39</v>
      </c>
      <c r="C410" s="3" t="s">
        <v>16</v>
      </c>
      <c r="D410" s="9">
        <v>44236</v>
      </c>
      <c r="E410" s="11">
        <v>4998</v>
      </c>
      <c r="F410" s="13">
        <v>182</v>
      </c>
      <c r="G410" s="23">
        <v>294</v>
      </c>
      <c r="H410">
        <v>2021</v>
      </c>
    </row>
    <row r="411" spans="1:8" x14ac:dyDescent="0.3">
      <c r="A411" s="4" t="s">
        <v>63</v>
      </c>
      <c r="B411" s="4" t="s">
        <v>40</v>
      </c>
      <c r="C411" s="4" t="s">
        <v>25</v>
      </c>
      <c r="D411" s="10">
        <v>44236</v>
      </c>
      <c r="E411" s="12">
        <v>6146</v>
      </c>
      <c r="F411" s="14">
        <v>64</v>
      </c>
      <c r="G411" s="24">
        <v>342</v>
      </c>
      <c r="H411">
        <v>2021</v>
      </c>
    </row>
    <row r="412" spans="1:8" x14ac:dyDescent="0.3">
      <c r="A412" s="3" t="s">
        <v>62</v>
      </c>
      <c r="B412" s="3" t="s">
        <v>35</v>
      </c>
      <c r="C412" s="3" t="s">
        <v>14</v>
      </c>
      <c r="D412" s="9">
        <v>44236</v>
      </c>
      <c r="E412" s="11">
        <v>5621</v>
      </c>
      <c r="F412" s="13">
        <v>162</v>
      </c>
      <c r="G412" s="23">
        <v>217</v>
      </c>
      <c r="H412">
        <v>2021</v>
      </c>
    </row>
    <row r="413" spans="1:8" x14ac:dyDescent="0.3">
      <c r="A413" s="4" t="s">
        <v>57</v>
      </c>
      <c r="B413" s="4" t="s">
        <v>40</v>
      </c>
      <c r="C413" s="4" t="s">
        <v>17</v>
      </c>
      <c r="D413" s="10">
        <v>44236</v>
      </c>
      <c r="E413" s="12">
        <v>980</v>
      </c>
      <c r="F413" s="14">
        <v>75</v>
      </c>
      <c r="G413" s="24">
        <v>47</v>
      </c>
      <c r="H413">
        <v>2021</v>
      </c>
    </row>
    <row r="414" spans="1:8" x14ac:dyDescent="0.3">
      <c r="A414" s="3" t="s">
        <v>67</v>
      </c>
      <c r="B414" s="3" t="s">
        <v>36</v>
      </c>
      <c r="C414" s="3" t="s">
        <v>5</v>
      </c>
      <c r="D414" s="9">
        <v>44237</v>
      </c>
      <c r="E414" s="11">
        <v>7343</v>
      </c>
      <c r="F414" s="13">
        <v>116</v>
      </c>
      <c r="G414" s="23">
        <v>350</v>
      </c>
      <c r="H414">
        <v>2021</v>
      </c>
    </row>
    <row r="415" spans="1:8" x14ac:dyDescent="0.3">
      <c r="A415" s="4" t="s">
        <v>3</v>
      </c>
      <c r="B415" s="4" t="s">
        <v>37</v>
      </c>
      <c r="C415" s="4" t="s">
        <v>29</v>
      </c>
      <c r="D415" s="10">
        <v>44237</v>
      </c>
      <c r="E415" s="12">
        <v>1750</v>
      </c>
      <c r="F415" s="14">
        <v>9</v>
      </c>
      <c r="G415" s="24">
        <v>63</v>
      </c>
      <c r="H415">
        <v>2021</v>
      </c>
    </row>
    <row r="416" spans="1:8" x14ac:dyDescent="0.3">
      <c r="A416" s="3" t="s">
        <v>6</v>
      </c>
      <c r="B416" s="3" t="s">
        <v>35</v>
      </c>
      <c r="C416" s="3" t="s">
        <v>18</v>
      </c>
      <c r="D416" s="9">
        <v>44237</v>
      </c>
      <c r="E416" s="11">
        <v>2464</v>
      </c>
      <c r="F416" s="13">
        <v>90</v>
      </c>
      <c r="G416" s="23">
        <v>165</v>
      </c>
      <c r="H416">
        <v>2021</v>
      </c>
    </row>
    <row r="417" spans="1:8" x14ac:dyDescent="0.3">
      <c r="A417" s="4" t="s">
        <v>58</v>
      </c>
      <c r="B417" s="4" t="s">
        <v>36</v>
      </c>
      <c r="C417" s="4" t="s">
        <v>14</v>
      </c>
      <c r="D417" s="10">
        <v>44237</v>
      </c>
      <c r="E417" s="12">
        <v>1974</v>
      </c>
      <c r="F417" s="14">
        <v>47</v>
      </c>
      <c r="G417" s="24">
        <v>86</v>
      </c>
      <c r="H417">
        <v>2021</v>
      </c>
    </row>
    <row r="418" spans="1:8" x14ac:dyDescent="0.3">
      <c r="A418" s="3" t="s">
        <v>72</v>
      </c>
      <c r="B418" s="3" t="s">
        <v>39</v>
      </c>
      <c r="C418" s="3" t="s">
        <v>31</v>
      </c>
      <c r="D418" s="9">
        <v>44237</v>
      </c>
      <c r="E418" s="11">
        <v>11823</v>
      </c>
      <c r="F418" s="13">
        <v>52</v>
      </c>
      <c r="G418" s="23">
        <v>986</v>
      </c>
      <c r="H418">
        <v>2021</v>
      </c>
    </row>
    <row r="419" spans="1:8" x14ac:dyDescent="0.3">
      <c r="A419" s="4" t="s">
        <v>66</v>
      </c>
      <c r="B419" s="4" t="s">
        <v>80</v>
      </c>
      <c r="C419" s="4" t="s">
        <v>25</v>
      </c>
      <c r="D419" s="10">
        <v>44237</v>
      </c>
      <c r="E419" s="12">
        <v>7350</v>
      </c>
      <c r="F419" s="14">
        <v>250</v>
      </c>
      <c r="G419" s="24">
        <v>335</v>
      </c>
      <c r="H419">
        <v>2021</v>
      </c>
    </row>
    <row r="420" spans="1:8" x14ac:dyDescent="0.3">
      <c r="A420" s="3" t="s">
        <v>66</v>
      </c>
      <c r="B420" s="3" t="s">
        <v>37</v>
      </c>
      <c r="C420" s="3" t="s">
        <v>27</v>
      </c>
      <c r="D420" s="9">
        <v>44237</v>
      </c>
      <c r="E420" s="11">
        <v>4165</v>
      </c>
      <c r="F420" s="13">
        <v>170</v>
      </c>
      <c r="G420" s="23">
        <v>417</v>
      </c>
      <c r="H420">
        <v>2021</v>
      </c>
    </row>
    <row r="421" spans="1:8" x14ac:dyDescent="0.3">
      <c r="A421" s="4" t="s">
        <v>4</v>
      </c>
      <c r="B421" s="4" t="s">
        <v>35</v>
      </c>
      <c r="C421" s="4" t="s">
        <v>25</v>
      </c>
      <c r="D421" s="10">
        <v>44237</v>
      </c>
      <c r="E421" s="12">
        <v>630</v>
      </c>
      <c r="F421" s="14">
        <v>41</v>
      </c>
      <c r="G421" s="24">
        <v>28</v>
      </c>
      <c r="H421">
        <v>2021</v>
      </c>
    </row>
    <row r="422" spans="1:8" x14ac:dyDescent="0.3">
      <c r="A422" s="3" t="s">
        <v>58</v>
      </c>
      <c r="B422" s="3" t="s">
        <v>37</v>
      </c>
      <c r="C422" s="3" t="s">
        <v>27</v>
      </c>
      <c r="D422" s="9">
        <v>44237</v>
      </c>
      <c r="E422" s="11">
        <v>2282</v>
      </c>
      <c r="F422" s="13">
        <v>238</v>
      </c>
      <c r="G422" s="23">
        <v>143</v>
      </c>
      <c r="H422">
        <v>2021</v>
      </c>
    </row>
    <row r="423" spans="1:8" x14ac:dyDescent="0.3">
      <c r="A423" s="4" t="s">
        <v>61</v>
      </c>
      <c r="B423" s="4" t="s">
        <v>37</v>
      </c>
      <c r="C423" s="4" t="s">
        <v>24</v>
      </c>
      <c r="D423" s="10">
        <v>44237</v>
      </c>
      <c r="E423" s="12">
        <v>5250</v>
      </c>
      <c r="F423" s="14">
        <v>37</v>
      </c>
      <c r="G423" s="24">
        <v>292</v>
      </c>
      <c r="H423">
        <v>2021</v>
      </c>
    </row>
    <row r="424" spans="1:8" x14ac:dyDescent="0.3">
      <c r="A424" s="3" t="s">
        <v>7</v>
      </c>
      <c r="B424" s="3" t="s">
        <v>37</v>
      </c>
      <c r="C424" s="3" t="s">
        <v>5</v>
      </c>
      <c r="D424" s="9">
        <v>44237</v>
      </c>
      <c r="E424" s="11">
        <v>11676</v>
      </c>
      <c r="F424" s="13">
        <v>253</v>
      </c>
      <c r="G424" s="23">
        <v>730</v>
      </c>
      <c r="H424">
        <v>2021</v>
      </c>
    </row>
    <row r="425" spans="1:8" x14ac:dyDescent="0.3">
      <c r="A425" s="4" t="s">
        <v>61</v>
      </c>
      <c r="B425" s="4" t="s">
        <v>39</v>
      </c>
      <c r="C425" s="4" t="s">
        <v>29</v>
      </c>
      <c r="D425" s="10">
        <v>44237</v>
      </c>
      <c r="E425" s="12">
        <v>14917</v>
      </c>
      <c r="F425" s="14">
        <v>289</v>
      </c>
      <c r="G425" s="24">
        <v>533</v>
      </c>
      <c r="H425">
        <v>2021</v>
      </c>
    </row>
    <row r="426" spans="1:8" x14ac:dyDescent="0.3">
      <c r="A426" s="3" t="s">
        <v>72</v>
      </c>
      <c r="B426" s="3" t="s">
        <v>37</v>
      </c>
      <c r="C426" s="3" t="s">
        <v>30</v>
      </c>
      <c r="D426" s="9">
        <v>44238</v>
      </c>
      <c r="E426" s="11">
        <v>4634</v>
      </c>
      <c r="F426" s="13">
        <v>100</v>
      </c>
      <c r="G426" s="23">
        <v>155</v>
      </c>
      <c r="H426">
        <v>2021</v>
      </c>
    </row>
    <row r="427" spans="1:8" x14ac:dyDescent="0.3">
      <c r="A427" s="4" t="s">
        <v>6</v>
      </c>
      <c r="B427" s="4" t="s">
        <v>36</v>
      </c>
      <c r="C427" s="4" t="s">
        <v>30</v>
      </c>
      <c r="D427" s="10">
        <v>44238</v>
      </c>
      <c r="E427" s="12">
        <v>819</v>
      </c>
      <c r="F427" s="14">
        <v>196</v>
      </c>
      <c r="G427" s="24">
        <v>27</v>
      </c>
      <c r="H427">
        <v>2021</v>
      </c>
    </row>
    <row r="428" spans="1:8" x14ac:dyDescent="0.3">
      <c r="A428" s="3" t="s">
        <v>9</v>
      </c>
      <c r="B428" s="3" t="s">
        <v>35</v>
      </c>
      <c r="C428" s="3" t="s">
        <v>19</v>
      </c>
      <c r="D428" s="9">
        <v>44238</v>
      </c>
      <c r="E428" s="11">
        <v>2422</v>
      </c>
      <c r="F428" s="13">
        <v>60</v>
      </c>
      <c r="G428" s="23">
        <v>106</v>
      </c>
      <c r="H428">
        <v>2021</v>
      </c>
    </row>
    <row r="429" spans="1:8" x14ac:dyDescent="0.3">
      <c r="A429" s="4" t="s">
        <v>67</v>
      </c>
      <c r="B429" s="4" t="s">
        <v>37</v>
      </c>
      <c r="C429" s="4" t="s">
        <v>30</v>
      </c>
      <c r="D429" s="10">
        <v>44238</v>
      </c>
      <c r="E429" s="12">
        <v>1463</v>
      </c>
      <c r="F429" s="14">
        <v>158</v>
      </c>
      <c r="G429" s="24">
        <v>59</v>
      </c>
      <c r="H429">
        <v>2021</v>
      </c>
    </row>
    <row r="430" spans="1:8" x14ac:dyDescent="0.3">
      <c r="A430" s="3" t="s">
        <v>66</v>
      </c>
      <c r="B430" s="3" t="s">
        <v>37</v>
      </c>
      <c r="C430" s="3" t="s">
        <v>30</v>
      </c>
      <c r="D430" s="9">
        <v>44238</v>
      </c>
      <c r="E430" s="11">
        <v>1050</v>
      </c>
      <c r="F430" s="13">
        <v>10</v>
      </c>
      <c r="G430" s="23">
        <v>32</v>
      </c>
      <c r="H430">
        <v>2021</v>
      </c>
    </row>
    <row r="431" spans="1:8" x14ac:dyDescent="0.3">
      <c r="A431" s="4" t="s">
        <v>11</v>
      </c>
      <c r="B431" s="4" t="s">
        <v>40</v>
      </c>
      <c r="C431" s="4" t="s">
        <v>34</v>
      </c>
      <c r="D431" s="10">
        <v>44238</v>
      </c>
      <c r="E431" s="12">
        <v>1526</v>
      </c>
      <c r="F431" s="14">
        <v>527</v>
      </c>
      <c r="G431" s="24">
        <v>85</v>
      </c>
      <c r="H431">
        <v>2021</v>
      </c>
    </row>
    <row r="432" spans="1:8" x14ac:dyDescent="0.3">
      <c r="A432" s="3" t="s">
        <v>4</v>
      </c>
      <c r="B432" s="3" t="s">
        <v>80</v>
      </c>
      <c r="C432" s="3" t="s">
        <v>15</v>
      </c>
      <c r="D432" s="9">
        <v>44238</v>
      </c>
      <c r="E432" s="11">
        <v>427</v>
      </c>
      <c r="F432" s="13">
        <v>163</v>
      </c>
      <c r="G432" s="23">
        <v>27</v>
      </c>
      <c r="H432">
        <v>2021</v>
      </c>
    </row>
    <row r="433" spans="1:8" x14ac:dyDescent="0.3">
      <c r="A433" s="4" t="s">
        <v>7</v>
      </c>
      <c r="B433" s="4" t="s">
        <v>36</v>
      </c>
      <c r="C433" s="4" t="s">
        <v>22</v>
      </c>
      <c r="D433" s="10">
        <v>44238</v>
      </c>
      <c r="E433" s="12">
        <v>10976</v>
      </c>
      <c r="F433" s="14">
        <v>132</v>
      </c>
      <c r="G433" s="24">
        <v>440</v>
      </c>
      <c r="H433">
        <v>2021</v>
      </c>
    </row>
    <row r="434" spans="1:8" x14ac:dyDescent="0.3">
      <c r="A434" s="3" t="s">
        <v>56</v>
      </c>
      <c r="B434" s="3" t="s">
        <v>80</v>
      </c>
      <c r="C434" s="3" t="s">
        <v>17</v>
      </c>
      <c r="D434" s="9">
        <v>44239</v>
      </c>
      <c r="E434" s="11">
        <v>6503</v>
      </c>
      <c r="F434" s="13">
        <v>299</v>
      </c>
      <c r="G434" s="23">
        <v>407</v>
      </c>
      <c r="H434">
        <v>2021</v>
      </c>
    </row>
    <row r="435" spans="1:8" x14ac:dyDescent="0.3">
      <c r="A435" s="4" t="s">
        <v>67</v>
      </c>
      <c r="B435" s="4" t="s">
        <v>40</v>
      </c>
      <c r="C435" s="4" t="s">
        <v>20</v>
      </c>
      <c r="D435" s="10">
        <v>44239</v>
      </c>
      <c r="E435" s="12">
        <v>21</v>
      </c>
      <c r="F435" s="14">
        <v>300</v>
      </c>
      <c r="G435" s="24">
        <v>1</v>
      </c>
      <c r="H435">
        <v>2021</v>
      </c>
    </row>
    <row r="436" spans="1:8" x14ac:dyDescent="0.3">
      <c r="A436" s="3" t="s">
        <v>6</v>
      </c>
      <c r="B436" s="3" t="s">
        <v>40</v>
      </c>
      <c r="C436" s="3" t="s">
        <v>18</v>
      </c>
      <c r="D436" s="9">
        <v>44239</v>
      </c>
      <c r="E436" s="11">
        <v>7063</v>
      </c>
      <c r="F436" s="13">
        <v>13</v>
      </c>
      <c r="G436" s="23">
        <v>393</v>
      </c>
      <c r="H436">
        <v>2021</v>
      </c>
    </row>
    <row r="437" spans="1:8" x14ac:dyDescent="0.3">
      <c r="A437" s="4" t="s">
        <v>71</v>
      </c>
      <c r="B437" s="4" t="s">
        <v>37</v>
      </c>
      <c r="C437" s="4" t="s">
        <v>34</v>
      </c>
      <c r="D437" s="10">
        <v>44239</v>
      </c>
      <c r="E437" s="12">
        <v>3990</v>
      </c>
      <c r="F437" s="14">
        <v>50</v>
      </c>
      <c r="G437" s="24">
        <v>200</v>
      </c>
      <c r="H437">
        <v>2021</v>
      </c>
    </row>
    <row r="438" spans="1:8" x14ac:dyDescent="0.3">
      <c r="A438" s="3" t="s">
        <v>63</v>
      </c>
      <c r="B438" s="3" t="s">
        <v>80</v>
      </c>
      <c r="C438" s="3" t="s">
        <v>31</v>
      </c>
      <c r="D438" s="9">
        <v>44239</v>
      </c>
      <c r="E438" s="11">
        <v>1806</v>
      </c>
      <c r="F438" s="13">
        <v>184</v>
      </c>
      <c r="G438" s="23">
        <v>129</v>
      </c>
      <c r="H438">
        <v>2021</v>
      </c>
    </row>
    <row r="439" spans="1:8" x14ac:dyDescent="0.3">
      <c r="A439" s="4" t="s">
        <v>59</v>
      </c>
      <c r="B439" s="4" t="s">
        <v>35</v>
      </c>
      <c r="C439" s="4" t="s">
        <v>26</v>
      </c>
      <c r="D439" s="10">
        <v>44239</v>
      </c>
      <c r="E439" s="12">
        <v>10136</v>
      </c>
      <c r="F439" s="14">
        <v>115</v>
      </c>
      <c r="G439" s="24">
        <v>597</v>
      </c>
      <c r="H439">
        <v>2021</v>
      </c>
    </row>
    <row r="440" spans="1:8" x14ac:dyDescent="0.3">
      <c r="A440" s="3" t="s">
        <v>64</v>
      </c>
      <c r="B440" s="3" t="s">
        <v>40</v>
      </c>
      <c r="C440" s="3" t="s">
        <v>5</v>
      </c>
      <c r="D440" s="9">
        <v>44239</v>
      </c>
      <c r="E440" s="11">
        <v>1288</v>
      </c>
      <c r="F440" s="13">
        <v>119</v>
      </c>
      <c r="G440" s="23">
        <v>62</v>
      </c>
      <c r="H440">
        <v>2021</v>
      </c>
    </row>
    <row r="441" spans="1:8" x14ac:dyDescent="0.3">
      <c r="A441" s="4" t="s">
        <v>11</v>
      </c>
      <c r="B441" s="4" t="s">
        <v>37</v>
      </c>
      <c r="C441" s="4" t="s">
        <v>26</v>
      </c>
      <c r="D441" s="10">
        <v>44239</v>
      </c>
      <c r="E441" s="12">
        <v>1295</v>
      </c>
      <c r="F441" s="14">
        <v>107</v>
      </c>
      <c r="G441" s="24">
        <v>87</v>
      </c>
      <c r="H441">
        <v>2021</v>
      </c>
    </row>
    <row r="442" spans="1:8" x14ac:dyDescent="0.3">
      <c r="A442" s="3" t="s">
        <v>58</v>
      </c>
      <c r="B442" s="3" t="s">
        <v>36</v>
      </c>
      <c r="C442" s="3" t="s">
        <v>31</v>
      </c>
      <c r="D442" s="9">
        <v>44239</v>
      </c>
      <c r="E442" s="11">
        <v>6461</v>
      </c>
      <c r="F442" s="13">
        <v>288</v>
      </c>
      <c r="G442" s="23">
        <v>718</v>
      </c>
      <c r="H442">
        <v>2021</v>
      </c>
    </row>
    <row r="443" spans="1:8" x14ac:dyDescent="0.3">
      <c r="A443" s="4" t="s">
        <v>72</v>
      </c>
      <c r="B443" s="4" t="s">
        <v>80</v>
      </c>
      <c r="C443" s="4" t="s">
        <v>30</v>
      </c>
      <c r="D443" s="10">
        <v>44239</v>
      </c>
      <c r="E443" s="12">
        <v>4949</v>
      </c>
      <c r="F443" s="14">
        <v>31</v>
      </c>
      <c r="G443" s="24">
        <v>155</v>
      </c>
      <c r="H443">
        <v>2021</v>
      </c>
    </row>
    <row r="444" spans="1:8" x14ac:dyDescent="0.3">
      <c r="A444" s="3" t="s">
        <v>57</v>
      </c>
      <c r="B444" s="3" t="s">
        <v>80</v>
      </c>
      <c r="C444" s="3" t="s">
        <v>24</v>
      </c>
      <c r="D444" s="9">
        <v>44239</v>
      </c>
      <c r="E444" s="11">
        <v>5432</v>
      </c>
      <c r="F444" s="13">
        <v>39</v>
      </c>
      <c r="G444" s="23">
        <v>302</v>
      </c>
      <c r="H444">
        <v>2021</v>
      </c>
    </row>
    <row r="445" spans="1:8" x14ac:dyDescent="0.3">
      <c r="A445" s="4" t="s">
        <v>66</v>
      </c>
      <c r="B445" s="4" t="s">
        <v>37</v>
      </c>
      <c r="C445" s="4" t="s">
        <v>29</v>
      </c>
      <c r="D445" s="10">
        <v>44239</v>
      </c>
      <c r="E445" s="12">
        <v>7112</v>
      </c>
      <c r="F445" s="14">
        <v>55</v>
      </c>
      <c r="G445" s="24">
        <v>246</v>
      </c>
      <c r="H445">
        <v>2021</v>
      </c>
    </row>
    <row r="446" spans="1:8" x14ac:dyDescent="0.3">
      <c r="A446" s="3" t="s">
        <v>64</v>
      </c>
      <c r="B446" s="3" t="s">
        <v>40</v>
      </c>
      <c r="C446" s="3" t="s">
        <v>34</v>
      </c>
      <c r="D446" s="9">
        <v>44239</v>
      </c>
      <c r="E446" s="11">
        <v>266</v>
      </c>
      <c r="F446" s="13">
        <v>112</v>
      </c>
      <c r="G446" s="23">
        <v>11</v>
      </c>
      <c r="H446">
        <v>2021</v>
      </c>
    </row>
    <row r="447" spans="1:8" x14ac:dyDescent="0.3">
      <c r="A447" s="4" t="s">
        <v>6</v>
      </c>
      <c r="B447" s="4" t="s">
        <v>36</v>
      </c>
      <c r="C447" s="4" t="s">
        <v>15</v>
      </c>
      <c r="D447" s="10">
        <v>44239</v>
      </c>
      <c r="E447" s="12">
        <v>6202</v>
      </c>
      <c r="F447" s="14">
        <v>44</v>
      </c>
      <c r="G447" s="24">
        <v>414</v>
      </c>
      <c r="H447">
        <v>2021</v>
      </c>
    </row>
    <row r="448" spans="1:8" x14ac:dyDescent="0.3">
      <c r="A448" s="3" t="s">
        <v>72</v>
      </c>
      <c r="B448" s="3" t="s">
        <v>80</v>
      </c>
      <c r="C448" s="3" t="s">
        <v>23</v>
      </c>
      <c r="D448" s="9">
        <v>44242</v>
      </c>
      <c r="E448" s="11">
        <v>1057</v>
      </c>
      <c r="F448" s="13">
        <v>288</v>
      </c>
      <c r="G448" s="23">
        <v>43</v>
      </c>
      <c r="H448">
        <v>2021</v>
      </c>
    </row>
    <row r="449" spans="1:8" x14ac:dyDescent="0.3">
      <c r="A449" s="4" t="s">
        <v>66</v>
      </c>
      <c r="B449" s="4" t="s">
        <v>40</v>
      </c>
      <c r="C449" s="4" t="s">
        <v>19</v>
      </c>
      <c r="D449" s="10">
        <v>44242</v>
      </c>
      <c r="E449" s="12">
        <v>1925</v>
      </c>
      <c r="F449" s="14">
        <v>460</v>
      </c>
      <c r="G449" s="24">
        <v>67</v>
      </c>
      <c r="H449">
        <v>2021</v>
      </c>
    </row>
    <row r="450" spans="1:8" x14ac:dyDescent="0.3">
      <c r="A450" s="3" t="s">
        <v>56</v>
      </c>
      <c r="B450" s="3" t="s">
        <v>35</v>
      </c>
      <c r="C450" s="3" t="s">
        <v>25</v>
      </c>
      <c r="D450" s="9">
        <v>44242</v>
      </c>
      <c r="E450" s="11">
        <v>1841</v>
      </c>
      <c r="F450" s="13">
        <v>185</v>
      </c>
      <c r="G450" s="23">
        <v>77</v>
      </c>
      <c r="H450">
        <v>2021</v>
      </c>
    </row>
    <row r="451" spans="1:8" x14ac:dyDescent="0.3">
      <c r="A451" s="4" t="s">
        <v>65</v>
      </c>
      <c r="B451" s="4" t="s">
        <v>37</v>
      </c>
      <c r="C451" s="4" t="s">
        <v>22</v>
      </c>
      <c r="D451" s="10">
        <v>44242</v>
      </c>
      <c r="E451" s="12">
        <v>1204</v>
      </c>
      <c r="F451" s="14">
        <v>5</v>
      </c>
      <c r="G451" s="24">
        <v>61</v>
      </c>
      <c r="H451">
        <v>2021</v>
      </c>
    </row>
    <row r="452" spans="1:8" x14ac:dyDescent="0.3">
      <c r="A452" s="3" t="s">
        <v>56</v>
      </c>
      <c r="B452" s="3" t="s">
        <v>80</v>
      </c>
      <c r="C452" s="3" t="s">
        <v>25</v>
      </c>
      <c r="D452" s="9">
        <v>44242</v>
      </c>
      <c r="E452" s="11">
        <v>4074</v>
      </c>
      <c r="F452" s="13">
        <v>146</v>
      </c>
      <c r="G452" s="23">
        <v>186</v>
      </c>
      <c r="H452">
        <v>2021</v>
      </c>
    </row>
    <row r="453" spans="1:8" x14ac:dyDescent="0.3">
      <c r="A453" s="4" t="s">
        <v>59</v>
      </c>
      <c r="B453" s="4" t="s">
        <v>36</v>
      </c>
      <c r="C453" s="4" t="s">
        <v>30</v>
      </c>
      <c r="D453" s="10">
        <v>44242</v>
      </c>
      <c r="E453" s="12">
        <v>4473</v>
      </c>
      <c r="F453" s="14">
        <v>39</v>
      </c>
      <c r="G453" s="24">
        <v>150</v>
      </c>
      <c r="H453">
        <v>2021</v>
      </c>
    </row>
    <row r="454" spans="1:8" x14ac:dyDescent="0.3">
      <c r="A454" s="3" t="s">
        <v>59</v>
      </c>
      <c r="B454" s="3" t="s">
        <v>40</v>
      </c>
      <c r="C454" s="3" t="s">
        <v>27</v>
      </c>
      <c r="D454" s="9">
        <v>44242</v>
      </c>
      <c r="E454" s="11">
        <v>2947</v>
      </c>
      <c r="F454" s="13">
        <v>210</v>
      </c>
      <c r="G454" s="23">
        <v>246</v>
      </c>
      <c r="H454">
        <v>2021</v>
      </c>
    </row>
    <row r="455" spans="1:8" x14ac:dyDescent="0.3">
      <c r="A455" s="4" t="s">
        <v>69</v>
      </c>
      <c r="B455" s="4" t="s">
        <v>36</v>
      </c>
      <c r="C455" s="4" t="s">
        <v>28</v>
      </c>
      <c r="D455" s="10">
        <v>44242</v>
      </c>
      <c r="E455" s="12">
        <v>15386</v>
      </c>
      <c r="F455" s="14">
        <v>59</v>
      </c>
      <c r="G455" s="24">
        <v>642</v>
      </c>
      <c r="H455">
        <v>2021</v>
      </c>
    </row>
    <row r="456" spans="1:8" x14ac:dyDescent="0.3">
      <c r="A456" s="3" t="s">
        <v>56</v>
      </c>
      <c r="B456" s="3" t="s">
        <v>40</v>
      </c>
      <c r="C456" s="3" t="s">
        <v>14</v>
      </c>
      <c r="D456" s="9">
        <v>44242</v>
      </c>
      <c r="E456" s="11">
        <v>4690</v>
      </c>
      <c r="F456" s="13">
        <v>229</v>
      </c>
      <c r="G456" s="23">
        <v>188</v>
      </c>
      <c r="H456">
        <v>2021</v>
      </c>
    </row>
    <row r="457" spans="1:8" x14ac:dyDescent="0.3">
      <c r="A457" s="4" t="s">
        <v>71</v>
      </c>
      <c r="B457" s="4" t="s">
        <v>36</v>
      </c>
      <c r="C457" s="4" t="s">
        <v>26</v>
      </c>
      <c r="D457" s="10">
        <v>44242</v>
      </c>
      <c r="E457" s="12">
        <v>343</v>
      </c>
      <c r="F457" s="14">
        <v>158</v>
      </c>
      <c r="G457" s="24">
        <v>39</v>
      </c>
      <c r="H457">
        <v>2021</v>
      </c>
    </row>
    <row r="458" spans="1:8" x14ac:dyDescent="0.3">
      <c r="A458" s="3" t="s">
        <v>63</v>
      </c>
      <c r="B458" s="3" t="s">
        <v>37</v>
      </c>
      <c r="C458" s="3" t="s">
        <v>17</v>
      </c>
      <c r="D458" s="9">
        <v>44242</v>
      </c>
      <c r="E458" s="11">
        <v>3052</v>
      </c>
      <c r="F458" s="13">
        <v>393</v>
      </c>
      <c r="G458" s="23">
        <v>146</v>
      </c>
      <c r="H458">
        <v>2021</v>
      </c>
    </row>
    <row r="459" spans="1:8" x14ac:dyDescent="0.3">
      <c r="A459" s="4" t="s">
        <v>62</v>
      </c>
      <c r="B459" s="4" t="s">
        <v>39</v>
      </c>
      <c r="C459" s="4" t="s">
        <v>30</v>
      </c>
      <c r="D459" s="10">
        <v>44242</v>
      </c>
      <c r="E459" s="12">
        <v>686</v>
      </c>
      <c r="F459" s="14">
        <v>187</v>
      </c>
      <c r="G459" s="24">
        <v>25</v>
      </c>
      <c r="H459">
        <v>2021</v>
      </c>
    </row>
    <row r="460" spans="1:8" x14ac:dyDescent="0.3">
      <c r="A460" s="3" t="s">
        <v>56</v>
      </c>
      <c r="B460" s="3" t="s">
        <v>37</v>
      </c>
      <c r="C460" s="3" t="s">
        <v>26</v>
      </c>
      <c r="D460" s="9">
        <v>44242</v>
      </c>
      <c r="E460" s="11">
        <v>6993</v>
      </c>
      <c r="F460" s="13">
        <v>133</v>
      </c>
      <c r="G460" s="23">
        <v>538</v>
      </c>
      <c r="H460">
        <v>2021</v>
      </c>
    </row>
    <row r="461" spans="1:8" x14ac:dyDescent="0.3">
      <c r="A461" s="4" t="s">
        <v>70</v>
      </c>
      <c r="B461" s="4" t="s">
        <v>40</v>
      </c>
      <c r="C461" s="4" t="s">
        <v>14</v>
      </c>
      <c r="D461" s="10">
        <v>44243</v>
      </c>
      <c r="E461" s="12">
        <v>5236</v>
      </c>
      <c r="F461" s="14">
        <v>170</v>
      </c>
      <c r="G461" s="24">
        <v>169</v>
      </c>
      <c r="H461">
        <v>2021</v>
      </c>
    </row>
    <row r="462" spans="1:8" x14ac:dyDescent="0.3">
      <c r="A462" s="3" t="s">
        <v>7</v>
      </c>
      <c r="B462" s="3" t="s">
        <v>35</v>
      </c>
      <c r="C462" s="3" t="s">
        <v>22</v>
      </c>
      <c r="D462" s="9">
        <v>44243</v>
      </c>
      <c r="E462" s="11">
        <v>8638</v>
      </c>
      <c r="F462" s="13">
        <v>212</v>
      </c>
      <c r="G462" s="23">
        <v>333</v>
      </c>
      <c r="H462">
        <v>2021</v>
      </c>
    </row>
    <row r="463" spans="1:8" x14ac:dyDescent="0.3">
      <c r="A463" s="4" t="s">
        <v>65</v>
      </c>
      <c r="B463" s="4" t="s">
        <v>80</v>
      </c>
      <c r="C463" s="4" t="s">
        <v>30</v>
      </c>
      <c r="D463" s="10">
        <v>44243</v>
      </c>
      <c r="E463" s="12">
        <v>5712</v>
      </c>
      <c r="F463" s="14">
        <v>288</v>
      </c>
      <c r="G463" s="24">
        <v>191</v>
      </c>
      <c r="H463">
        <v>2021</v>
      </c>
    </row>
    <row r="464" spans="1:8" x14ac:dyDescent="0.3">
      <c r="A464" s="3" t="s">
        <v>4</v>
      </c>
      <c r="B464" s="3" t="s">
        <v>36</v>
      </c>
      <c r="C464" s="3" t="s">
        <v>17</v>
      </c>
      <c r="D464" s="9">
        <v>44243</v>
      </c>
      <c r="E464" s="11">
        <v>6258</v>
      </c>
      <c r="F464" s="13">
        <v>334</v>
      </c>
      <c r="G464" s="23">
        <v>330</v>
      </c>
      <c r="H464">
        <v>2021</v>
      </c>
    </row>
    <row r="465" spans="1:8" x14ac:dyDescent="0.3">
      <c r="A465" s="4" t="s">
        <v>56</v>
      </c>
      <c r="B465" s="4" t="s">
        <v>36</v>
      </c>
      <c r="C465" s="4" t="s">
        <v>31</v>
      </c>
      <c r="D465" s="10">
        <v>44243</v>
      </c>
      <c r="E465" s="12">
        <v>3234</v>
      </c>
      <c r="F465" s="14">
        <v>90</v>
      </c>
      <c r="G465" s="24">
        <v>294</v>
      </c>
      <c r="H465">
        <v>2021</v>
      </c>
    </row>
    <row r="466" spans="1:8" x14ac:dyDescent="0.3">
      <c r="A466" s="3" t="s">
        <v>66</v>
      </c>
      <c r="B466" s="3" t="s">
        <v>35</v>
      </c>
      <c r="C466" s="3" t="s">
        <v>28</v>
      </c>
      <c r="D466" s="9">
        <v>44243</v>
      </c>
      <c r="E466" s="11">
        <v>17577</v>
      </c>
      <c r="F466" s="13">
        <v>32</v>
      </c>
      <c r="G466" s="23">
        <v>677</v>
      </c>
      <c r="H466">
        <v>2021</v>
      </c>
    </row>
    <row r="467" spans="1:8" x14ac:dyDescent="0.3">
      <c r="A467" s="4" t="s">
        <v>10</v>
      </c>
      <c r="B467" s="4" t="s">
        <v>36</v>
      </c>
      <c r="C467" s="4" t="s">
        <v>18</v>
      </c>
      <c r="D467" s="10">
        <v>44243</v>
      </c>
      <c r="E467" s="12">
        <v>12684</v>
      </c>
      <c r="F467" s="14">
        <v>217</v>
      </c>
      <c r="G467" s="24">
        <v>668</v>
      </c>
      <c r="H467">
        <v>2021</v>
      </c>
    </row>
    <row r="468" spans="1:8" x14ac:dyDescent="0.3">
      <c r="A468" s="3" t="s">
        <v>6</v>
      </c>
      <c r="B468" s="3" t="s">
        <v>35</v>
      </c>
      <c r="C468" s="3" t="s">
        <v>20</v>
      </c>
      <c r="D468" s="9">
        <v>44243</v>
      </c>
      <c r="E468" s="11">
        <v>1239</v>
      </c>
      <c r="F468" s="13">
        <v>29</v>
      </c>
      <c r="G468" s="23">
        <v>54</v>
      </c>
      <c r="H468">
        <v>2021</v>
      </c>
    </row>
    <row r="469" spans="1:8" x14ac:dyDescent="0.3">
      <c r="A469" s="4" t="s">
        <v>66</v>
      </c>
      <c r="B469" s="4" t="s">
        <v>40</v>
      </c>
      <c r="C469" s="4" t="s">
        <v>15</v>
      </c>
      <c r="D469" s="10">
        <v>44243</v>
      </c>
      <c r="E469" s="12">
        <v>3402</v>
      </c>
      <c r="F469" s="14">
        <v>55</v>
      </c>
      <c r="G469" s="24">
        <v>243</v>
      </c>
      <c r="H469">
        <v>2021</v>
      </c>
    </row>
    <row r="470" spans="1:8" x14ac:dyDescent="0.3">
      <c r="A470" s="3" t="s">
        <v>64</v>
      </c>
      <c r="B470" s="3" t="s">
        <v>35</v>
      </c>
      <c r="C470" s="3" t="s">
        <v>33</v>
      </c>
      <c r="D470" s="9">
        <v>44243</v>
      </c>
      <c r="E470" s="11">
        <v>11382</v>
      </c>
      <c r="F470" s="13">
        <v>432</v>
      </c>
      <c r="G470" s="23">
        <v>633</v>
      </c>
      <c r="H470">
        <v>2021</v>
      </c>
    </row>
    <row r="471" spans="1:8" x14ac:dyDescent="0.3">
      <c r="A471" s="4" t="s">
        <v>57</v>
      </c>
      <c r="B471" s="4" t="s">
        <v>35</v>
      </c>
      <c r="C471" s="4" t="s">
        <v>14</v>
      </c>
      <c r="D471" s="10">
        <v>44243</v>
      </c>
      <c r="E471" s="12">
        <v>7133</v>
      </c>
      <c r="F471" s="14">
        <v>212</v>
      </c>
      <c r="G471" s="24">
        <v>265</v>
      </c>
      <c r="H471">
        <v>2021</v>
      </c>
    </row>
    <row r="472" spans="1:8" x14ac:dyDescent="0.3">
      <c r="A472" s="3" t="s">
        <v>72</v>
      </c>
      <c r="B472" s="3" t="s">
        <v>35</v>
      </c>
      <c r="C472" s="3" t="s">
        <v>14</v>
      </c>
      <c r="D472" s="9">
        <v>44244</v>
      </c>
      <c r="E472" s="11">
        <v>8309</v>
      </c>
      <c r="F472" s="13">
        <v>171</v>
      </c>
      <c r="G472" s="23">
        <v>333</v>
      </c>
      <c r="H472">
        <v>2021</v>
      </c>
    </row>
    <row r="473" spans="1:8" x14ac:dyDescent="0.3">
      <c r="A473" s="4" t="s">
        <v>69</v>
      </c>
      <c r="B473" s="4" t="s">
        <v>80</v>
      </c>
      <c r="C473" s="4" t="s">
        <v>24</v>
      </c>
      <c r="D473" s="10">
        <v>44244</v>
      </c>
      <c r="E473" s="12">
        <v>1435</v>
      </c>
      <c r="F473" s="14">
        <v>3</v>
      </c>
      <c r="G473" s="24">
        <v>131</v>
      </c>
      <c r="H473">
        <v>2021</v>
      </c>
    </row>
    <row r="474" spans="1:8" x14ac:dyDescent="0.3">
      <c r="A474" s="3" t="s">
        <v>60</v>
      </c>
      <c r="B474" s="3" t="s">
        <v>37</v>
      </c>
      <c r="C474" s="3" t="s">
        <v>18</v>
      </c>
      <c r="D474" s="9">
        <v>44244</v>
      </c>
      <c r="E474" s="11">
        <v>3227</v>
      </c>
      <c r="F474" s="13">
        <v>126</v>
      </c>
      <c r="G474" s="23">
        <v>216</v>
      </c>
      <c r="H474">
        <v>2021</v>
      </c>
    </row>
    <row r="475" spans="1:8" x14ac:dyDescent="0.3">
      <c r="A475" s="4" t="s">
        <v>73</v>
      </c>
      <c r="B475" s="4" t="s">
        <v>80</v>
      </c>
      <c r="C475" s="4" t="s">
        <v>19</v>
      </c>
      <c r="D475" s="10">
        <v>44244</v>
      </c>
      <c r="E475" s="12">
        <v>133</v>
      </c>
      <c r="F475" s="14">
        <v>195</v>
      </c>
      <c r="G475" s="24">
        <v>6</v>
      </c>
      <c r="H475">
        <v>2021</v>
      </c>
    </row>
    <row r="476" spans="1:8" x14ac:dyDescent="0.3">
      <c r="A476" s="3" t="s">
        <v>6</v>
      </c>
      <c r="B476" s="3" t="s">
        <v>39</v>
      </c>
      <c r="C476" s="3" t="s">
        <v>20</v>
      </c>
      <c r="D476" s="9">
        <v>44244</v>
      </c>
      <c r="E476" s="11">
        <v>5446</v>
      </c>
      <c r="F476" s="13">
        <v>425</v>
      </c>
      <c r="G476" s="23">
        <v>273</v>
      </c>
      <c r="H476">
        <v>2021</v>
      </c>
    </row>
    <row r="477" spans="1:8" x14ac:dyDescent="0.3">
      <c r="A477" s="4" t="s">
        <v>64</v>
      </c>
      <c r="B477" s="4" t="s">
        <v>35</v>
      </c>
      <c r="C477" s="4" t="s">
        <v>20</v>
      </c>
      <c r="D477" s="10">
        <v>44244</v>
      </c>
      <c r="E477" s="12">
        <v>4424</v>
      </c>
      <c r="F477" s="14">
        <v>91</v>
      </c>
      <c r="G477" s="24">
        <v>261</v>
      </c>
      <c r="H477">
        <v>2021</v>
      </c>
    </row>
    <row r="478" spans="1:8" x14ac:dyDescent="0.3">
      <c r="A478" s="3" t="s">
        <v>72</v>
      </c>
      <c r="B478" s="3" t="s">
        <v>40</v>
      </c>
      <c r="C478" s="3" t="s">
        <v>14</v>
      </c>
      <c r="D478" s="9">
        <v>44244</v>
      </c>
      <c r="E478" s="11">
        <v>1827</v>
      </c>
      <c r="F478" s="13">
        <v>168</v>
      </c>
      <c r="G478" s="23">
        <v>80</v>
      </c>
      <c r="H478">
        <v>2021</v>
      </c>
    </row>
    <row r="479" spans="1:8" x14ac:dyDescent="0.3">
      <c r="A479" s="4" t="s">
        <v>56</v>
      </c>
      <c r="B479" s="4" t="s">
        <v>80</v>
      </c>
      <c r="C479" s="4" t="s">
        <v>30</v>
      </c>
      <c r="D479" s="10">
        <v>44244</v>
      </c>
      <c r="E479" s="12">
        <v>8232</v>
      </c>
      <c r="F479" s="14">
        <v>264</v>
      </c>
      <c r="G479" s="24">
        <v>305</v>
      </c>
      <c r="H479">
        <v>2021</v>
      </c>
    </row>
    <row r="480" spans="1:8" x14ac:dyDescent="0.3">
      <c r="A480" s="3" t="s">
        <v>65</v>
      </c>
      <c r="B480" s="3" t="s">
        <v>39</v>
      </c>
      <c r="C480" s="3" t="s">
        <v>15</v>
      </c>
      <c r="D480" s="9">
        <v>44244</v>
      </c>
      <c r="E480" s="11">
        <v>861</v>
      </c>
      <c r="F480" s="13">
        <v>262</v>
      </c>
      <c r="G480" s="23">
        <v>62</v>
      </c>
      <c r="H480">
        <v>2021</v>
      </c>
    </row>
    <row r="481" spans="1:8" x14ac:dyDescent="0.3">
      <c r="A481" s="4" t="s">
        <v>3</v>
      </c>
      <c r="B481" s="4" t="s">
        <v>80</v>
      </c>
      <c r="C481" s="4" t="s">
        <v>31</v>
      </c>
      <c r="D481" s="10">
        <v>44244</v>
      </c>
      <c r="E481" s="12">
        <v>8099</v>
      </c>
      <c r="F481" s="14">
        <v>178</v>
      </c>
      <c r="G481" s="24">
        <v>675</v>
      </c>
      <c r="H481">
        <v>2021</v>
      </c>
    </row>
    <row r="482" spans="1:8" x14ac:dyDescent="0.3">
      <c r="A482" s="3" t="s">
        <v>61</v>
      </c>
      <c r="B482" s="3" t="s">
        <v>39</v>
      </c>
      <c r="C482" s="3" t="s">
        <v>32</v>
      </c>
      <c r="D482" s="9">
        <v>44244</v>
      </c>
      <c r="E482" s="11">
        <v>5894</v>
      </c>
      <c r="F482" s="13">
        <v>592</v>
      </c>
      <c r="G482" s="23">
        <v>281</v>
      </c>
      <c r="H482">
        <v>2021</v>
      </c>
    </row>
    <row r="483" spans="1:8" x14ac:dyDescent="0.3">
      <c r="A483" s="4" t="s">
        <v>73</v>
      </c>
      <c r="B483" s="4" t="s">
        <v>36</v>
      </c>
      <c r="C483" s="4" t="s">
        <v>23</v>
      </c>
      <c r="D483" s="10">
        <v>44244</v>
      </c>
      <c r="E483" s="12">
        <v>8211</v>
      </c>
      <c r="F483" s="14">
        <v>601</v>
      </c>
      <c r="G483" s="24">
        <v>257</v>
      </c>
      <c r="H483">
        <v>2021</v>
      </c>
    </row>
    <row r="484" spans="1:8" x14ac:dyDescent="0.3">
      <c r="A484" s="3" t="s">
        <v>65</v>
      </c>
      <c r="B484" s="3" t="s">
        <v>35</v>
      </c>
      <c r="C484" s="3" t="s">
        <v>23</v>
      </c>
      <c r="D484" s="9">
        <v>44244</v>
      </c>
      <c r="E484" s="11">
        <v>10360</v>
      </c>
      <c r="F484" s="13">
        <v>206</v>
      </c>
      <c r="G484" s="23">
        <v>415</v>
      </c>
      <c r="H484">
        <v>2021</v>
      </c>
    </row>
    <row r="485" spans="1:8" x14ac:dyDescent="0.3">
      <c r="A485" s="4" t="s">
        <v>63</v>
      </c>
      <c r="B485" s="4" t="s">
        <v>40</v>
      </c>
      <c r="C485" s="4" t="s">
        <v>14</v>
      </c>
      <c r="D485" s="10">
        <v>44244</v>
      </c>
      <c r="E485" s="12">
        <v>5145</v>
      </c>
      <c r="F485" s="14">
        <v>98</v>
      </c>
      <c r="G485" s="24">
        <v>166</v>
      </c>
      <c r="H485">
        <v>2021</v>
      </c>
    </row>
    <row r="486" spans="1:8" x14ac:dyDescent="0.3">
      <c r="A486" s="3" t="s">
        <v>8</v>
      </c>
      <c r="B486" s="3" t="s">
        <v>40</v>
      </c>
      <c r="C486" s="3" t="s">
        <v>15</v>
      </c>
      <c r="D486" s="9">
        <v>44244</v>
      </c>
      <c r="E486" s="11">
        <v>9163</v>
      </c>
      <c r="F486" s="13">
        <v>235</v>
      </c>
      <c r="G486" s="23">
        <v>1146</v>
      </c>
      <c r="H486">
        <v>2021</v>
      </c>
    </row>
    <row r="487" spans="1:8" x14ac:dyDescent="0.3">
      <c r="A487" s="4" t="s">
        <v>61</v>
      </c>
      <c r="B487" s="4" t="s">
        <v>35</v>
      </c>
      <c r="C487" s="4" t="s">
        <v>26</v>
      </c>
      <c r="D487" s="10">
        <v>44244</v>
      </c>
      <c r="E487" s="12">
        <v>15323</v>
      </c>
      <c r="F487" s="14">
        <v>33</v>
      </c>
      <c r="G487" s="24">
        <v>1393</v>
      </c>
      <c r="H487">
        <v>2021</v>
      </c>
    </row>
    <row r="488" spans="1:8" x14ac:dyDescent="0.3">
      <c r="A488" s="3" t="s">
        <v>59</v>
      </c>
      <c r="B488" s="3" t="s">
        <v>37</v>
      </c>
      <c r="C488" s="3" t="s">
        <v>21</v>
      </c>
      <c r="D488" s="9">
        <v>44244</v>
      </c>
      <c r="E488" s="11">
        <v>7994</v>
      </c>
      <c r="F488" s="13">
        <v>177</v>
      </c>
      <c r="G488" s="23">
        <v>1000</v>
      </c>
      <c r="H488">
        <v>2021</v>
      </c>
    </row>
    <row r="489" spans="1:8" x14ac:dyDescent="0.3">
      <c r="A489" s="4" t="s">
        <v>67</v>
      </c>
      <c r="B489" s="4" t="s">
        <v>37</v>
      </c>
      <c r="C489" s="4" t="s">
        <v>33</v>
      </c>
      <c r="D489" s="10">
        <v>44244</v>
      </c>
      <c r="E489" s="12">
        <v>6363</v>
      </c>
      <c r="F489" s="14">
        <v>87</v>
      </c>
      <c r="G489" s="24">
        <v>455</v>
      </c>
      <c r="H489">
        <v>2021</v>
      </c>
    </row>
    <row r="490" spans="1:8" x14ac:dyDescent="0.3">
      <c r="A490" s="3" t="s">
        <v>11</v>
      </c>
      <c r="B490" s="3" t="s">
        <v>80</v>
      </c>
      <c r="C490" s="3" t="s">
        <v>34</v>
      </c>
      <c r="D490" s="9">
        <v>44244</v>
      </c>
      <c r="E490" s="11">
        <v>3262</v>
      </c>
      <c r="F490" s="13">
        <v>185</v>
      </c>
      <c r="G490" s="23">
        <v>172</v>
      </c>
      <c r="H490">
        <v>2021</v>
      </c>
    </row>
    <row r="491" spans="1:8" x14ac:dyDescent="0.3">
      <c r="A491" s="4" t="s">
        <v>6</v>
      </c>
      <c r="B491" s="4" t="s">
        <v>39</v>
      </c>
      <c r="C491" s="4" t="s">
        <v>19</v>
      </c>
      <c r="D491" s="10">
        <v>44244</v>
      </c>
      <c r="E491" s="12">
        <v>2793</v>
      </c>
      <c r="F491" s="14">
        <v>93</v>
      </c>
      <c r="G491" s="24">
        <v>127</v>
      </c>
      <c r="H491">
        <v>2021</v>
      </c>
    </row>
    <row r="492" spans="1:8" x14ac:dyDescent="0.3">
      <c r="A492" s="3" t="s">
        <v>61</v>
      </c>
      <c r="B492" s="3" t="s">
        <v>35</v>
      </c>
      <c r="C492" s="3" t="s">
        <v>28</v>
      </c>
      <c r="D492" s="9">
        <v>44245</v>
      </c>
      <c r="E492" s="11">
        <v>8491</v>
      </c>
      <c r="F492" s="13">
        <v>338</v>
      </c>
      <c r="G492" s="23">
        <v>340</v>
      </c>
      <c r="H492">
        <v>2021</v>
      </c>
    </row>
    <row r="493" spans="1:8" x14ac:dyDescent="0.3">
      <c r="A493" s="4" t="s">
        <v>60</v>
      </c>
      <c r="B493" s="4" t="s">
        <v>39</v>
      </c>
      <c r="C493" s="4" t="s">
        <v>29</v>
      </c>
      <c r="D493" s="10">
        <v>44245</v>
      </c>
      <c r="E493" s="12">
        <v>13685</v>
      </c>
      <c r="F493" s="14">
        <v>39</v>
      </c>
      <c r="G493" s="24">
        <v>571</v>
      </c>
      <c r="H493">
        <v>2021</v>
      </c>
    </row>
    <row r="494" spans="1:8" x14ac:dyDescent="0.3">
      <c r="A494" s="3" t="s">
        <v>70</v>
      </c>
      <c r="B494" s="3" t="s">
        <v>37</v>
      </c>
      <c r="C494" s="3" t="s">
        <v>26</v>
      </c>
      <c r="D494" s="9">
        <v>44245</v>
      </c>
      <c r="E494" s="11">
        <v>770</v>
      </c>
      <c r="F494" s="13">
        <v>137</v>
      </c>
      <c r="G494" s="23">
        <v>52</v>
      </c>
      <c r="H494">
        <v>2021</v>
      </c>
    </row>
    <row r="495" spans="1:8" x14ac:dyDescent="0.3">
      <c r="A495" s="4" t="s">
        <v>73</v>
      </c>
      <c r="B495" s="4" t="s">
        <v>37</v>
      </c>
      <c r="C495" s="4" t="s">
        <v>15</v>
      </c>
      <c r="D495" s="10">
        <v>44245</v>
      </c>
      <c r="E495" s="12">
        <v>8631</v>
      </c>
      <c r="F495" s="14">
        <v>399</v>
      </c>
      <c r="G495" s="24">
        <v>1079</v>
      </c>
      <c r="H495">
        <v>2021</v>
      </c>
    </row>
    <row r="496" spans="1:8" x14ac:dyDescent="0.3">
      <c r="A496" s="3" t="s">
        <v>72</v>
      </c>
      <c r="B496" s="3" t="s">
        <v>80</v>
      </c>
      <c r="C496" s="3" t="s">
        <v>24</v>
      </c>
      <c r="D496" s="9">
        <v>44245</v>
      </c>
      <c r="E496" s="11">
        <v>4536</v>
      </c>
      <c r="F496" s="13">
        <v>120</v>
      </c>
      <c r="G496" s="23">
        <v>267</v>
      </c>
      <c r="H496">
        <v>2021</v>
      </c>
    </row>
    <row r="497" spans="1:8" x14ac:dyDescent="0.3">
      <c r="A497" s="4" t="s">
        <v>61</v>
      </c>
      <c r="B497" s="4" t="s">
        <v>40</v>
      </c>
      <c r="C497" s="4" t="s">
        <v>20</v>
      </c>
      <c r="D497" s="10">
        <v>44245</v>
      </c>
      <c r="E497" s="12">
        <v>14497</v>
      </c>
      <c r="F497" s="14">
        <v>21</v>
      </c>
      <c r="G497" s="24">
        <v>605</v>
      </c>
      <c r="H497">
        <v>2021</v>
      </c>
    </row>
    <row r="498" spans="1:8" x14ac:dyDescent="0.3">
      <c r="A498" s="3" t="s">
        <v>61</v>
      </c>
      <c r="B498" s="3" t="s">
        <v>39</v>
      </c>
      <c r="C498" s="3" t="s">
        <v>33</v>
      </c>
      <c r="D498" s="9">
        <v>44245</v>
      </c>
      <c r="E498" s="11">
        <v>7672</v>
      </c>
      <c r="F498" s="13">
        <v>112</v>
      </c>
      <c r="G498" s="23">
        <v>452</v>
      </c>
      <c r="H498">
        <v>2021</v>
      </c>
    </row>
    <row r="499" spans="1:8" x14ac:dyDescent="0.3">
      <c r="A499" s="4" t="s">
        <v>4</v>
      </c>
      <c r="B499" s="4" t="s">
        <v>39</v>
      </c>
      <c r="C499" s="4" t="s">
        <v>20</v>
      </c>
      <c r="D499" s="10">
        <v>44245</v>
      </c>
      <c r="E499" s="12">
        <v>10878</v>
      </c>
      <c r="F499" s="14">
        <v>329</v>
      </c>
      <c r="G499" s="24">
        <v>573</v>
      </c>
      <c r="H499">
        <v>2021</v>
      </c>
    </row>
    <row r="500" spans="1:8" x14ac:dyDescent="0.3">
      <c r="A500" s="3" t="s">
        <v>60</v>
      </c>
      <c r="B500" s="3" t="s">
        <v>39</v>
      </c>
      <c r="C500" s="3" t="s">
        <v>15</v>
      </c>
      <c r="D500" s="9">
        <v>44245</v>
      </c>
      <c r="E500" s="11">
        <v>12572</v>
      </c>
      <c r="F500" s="13">
        <v>94</v>
      </c>
      <c r="G500" s="23">
        <v>1397</v>
      </c>
      <c r="H500">
        <v>2021</v>
      </c>
    </row>
    <row r="501" spans="1:8" x14ac:dyDescent="0.3">
      <c r="A501" s="4" t="s">
        <v>62</v>
      </c>
      <c r="B501" s="4" t="s">
        <v>39</v>
      </c>
      <c r="C501" s="4" t="s">
        <v>15</v>
      </c>
      <c r="D501" s="10">
        <v>44245</v>
      </c>
      <c r="E501" s="12">
        <v>1575</v>
      </c>
      <c r="F501" s="14">
        <v>90</v>
      </c>
      <c r="G501" s="24">
        <v>105</v>
      </c>
      <c r="H501">
        <v>2021</v>
      </c>
    </row>
    <row r="502" spans="1:8" x14ac:dyDescent="0.3">
      <c r="A502" s="3" t="s">
        <v>60</v>
      </c>
      <c r="B502" s="3" t="s">
        <v>37</v>
      </c>
      <c r="C502" s="3" t="s">
        <v>30</v>
      </c>
      <c r="D502" s="9">
        <v>44245</v>
      </c>
      <c r="E502" s="11">
        <v>5453</v>
      </c>
      <c r="F502" s="13">
        <v>260</v>
      </c>
      <c r="G502" s="23">
        <v>166</v>
      </c>
      <c r="H502">
        <v>2021</v>
      </c>
    </row>
    <row r="503" spans="1:8" x14ac:dyDescent="0.3">
      <c r="A503" s="4" t="s">
        <v>62</v>
      </c>
      <c r="B503" s="4" t="s">
        <v>80</v>
      </c>
      <c r="C503" s="4" t="s">
        <v>30</v>
      </c>
      <c r="D503" s="10">
        <v>44245</v>
      </c>
      <c r="E503" s="12">
        <v>4802</v>
      </c>
      <c r="F503" s="14">
        <v>84</v>
      </c>
      <c r="G503" s="24">
        <v>155</v>
      </c>
      <c r="H503">
        <v>2021</v>
      </c>
    </row>
    <row r="504" spans="1:8" x14ac:dyDescent="0.3">
      <c r="A504" s="3" t="s">
        <v>59</v>
      </c>
      <c r="B504" s="3" t="s">
        <v>35</v>
      </c>
      <c r="C504" s="3" t="s">
        <v>18</v>
      </c>
      <c r="D504" s="9">
        <v>44246</v>
      </c>
      <c r="E504" s="11">
        <v>7651</v>
      </c>
      <c r="F504" s="13">
        <v>325</v>
      </c>
      <c r="G504" s="23">
        <v>426</v>
      </c>
      <c r="H504">
        <v>2021</v>
      </c>
    </row>
    <row r="505" spans="1:8" x14ac:dyDescent="0.3">
      <c r="A505" s="4" t="s">
        <v>57</v>
      </c>
      <c r="B505" s="4" t="s">
        <v>35</v>
      </c>
      <c r="C505" s="4" t="s">
        <v>21</v>
      </c>
      <c r="D505" s="10">
        <v>44246</v>
      </c>
      <c r="E505" s="12">
        <v>2079</v>
      </c>
      <c r="F505" s="14">
        <v>527</v>
      </c>
      <c r="G505" s="24">
        <v>260</v>
      </c>
      <c r="H505">
        <v>2021</v>
      </c>
    </row>
    <row r="506" spans="1:8" x14ac:dyDescent="0.3">
      <c r="A506" s="3" t="s">
        <v>60</v>
      </c>
      <c r="B506" s="3" t="s">
        <v>80</v>
      </c>
      <c r="C506" s="3" t="s">
        <v>22</v>
      </c>
      <c r="D506" s="9">
        <v>44246</v>
      </c>
      <c r="E506" s="11">
        <v>2100</v>
      </c>
      <c r="F506" s="13">
        <v>62</v>
      </c>
      <c r="G506" s="23">
        <v>81</v>
      </c>
      <c r="H506">
        <v>2021</v>
      </c>
    </row>
    <row r="507" spans="1:8" x14ac:dyDescent="0.3">
      <c r="A507" s="4" t="s">
        <v>73</v>
      </c>
      <c r="B507" s="4" t="s">
        <v>39</v>
      </c>
      <c r="C507" s="4" t="s">
        <v>32</v>
      </c>
      <c r="D507" s="10">
        <v>44246</v>
      </c>
      <c r="E507" s="12">
        <v>5278</v>
      </c>
      <c r="F507" s="14">
        <v>242</v>
      </c>
      <c r="G507" s="24">
        <v>406</v>
      </c>
      <c r="H507">
        <v>2021</v>
      </c>
    </row>
    <row r="508" spans="1:8" x14ac:dyDescent="0.3">
      <c r="A508" s="3" t="s">
        <v>3</v>
      </c>
      <c r="B508" s="3" t="s">
        <v>36</v>
      </c>
      <c r="C508" s="3" t="s">
        <v>22</v>
      </c>
      <c r="D508" s="9">
        <v>44246</v>
      </c>
      <c r="E508" s="11">
        <v>4249</v>
      </c>
      <c r="F508" s="13">
        <v>19</v>
      </c>
      <c r="G508" s="23">
        <v>164</v>
      </c>
      <c r="H508">
        <v>2021</v>
      </c>
    </row>
    <row r="509" spans="1:8" x14ac:dyDescent="0.3">
      <c r="A509" s="4" t="s">
        <v>64</v>
      </c>
      <c r="B509" s="4" t="s">
        <v>36</v>
      </c>
      <c r="C509" s="4" t="s">
        <v>17</v>
      </c>
      <c r="D509" s="10">
        <v>44246</v>
      </c>
      <c r="E509" s="12">
        <v>3976</v>
      </c>
      <c r="F509" s="14">
        <v>9</v>
      </c>
      <c r="G509" s="24">
        <v>210</v>
      </c>
      <c r="H509">
        <v>2021</v>
      </c>
    </row>
    <row r="510" spans="1:8" x14ac:dyDescent="0.3">
      <c r="A510" s="3" t="s">
        <v>11</v>
      </c>
      <c r="B510" s="3" t="s">
        <v>36</v>
      </c>
      <c r="C510" s="3" t="s">
        <v>23</v>
      </c>
      <c r="D510" s="9">
        <v>44246</v>
      </c>
      <c r="E510" s="11">
        <v>6951</v>
      </c>
      <c r="F510" s="13">
        <v>183</v>
      </c>
      <c r="G510" s="23">
        <v>218</v>
      </c>
      <c r="H510">
        <v>2021</v>
      </c>
    </row>
    <row r="511" spans="1:8" x14ac:dyDescent="0.3">
      <c r="A511" s="4" t="s">
        <v>73</v>
      </c>
      <c r="B511" s="4" t="s">
        <v>40</v>
      </c>
      <c r="C511" s="4" t="s">
        <v>22</v>
      </c>
      <c r="D511" s="10">
        <v>44246</v>
      </c>
      <c r="E511" s="12">
        <v>616</v>
      </c>
      <c r="F511" s="14">
        <v>161</v>
      </c>
      <c r="G511" s="24">
        <v>25</v>
      </c>
      <c r="H511">
        <v>2021</v>
      </c>
    </row>
    <row r="512" spans="1:8" x14ac:dyDescent="0.3">
      <c r="A512" s="3" t="s">
        <v>58</v>
      </c>
      <c r="B512" s="3" t="s">
        <v>40</v>
      </c>
      <c r="C512" s="3" t="s">
        <v>25</v>
      </c>
      <c r="D512" s="9">
        <v>44246</v>
      </c>
      <c r="E512" s="11">
        <v>5439</v>
      </c>
      <c r="F512" s="13">
        <v>115</v>
      </c>
      <c r="G512" s="23">
        <v>287</v>
      </c>
      <c r="H512">
        <v>2021</v>
      </c>
    </row>
    <row r="513" spans="1:8" x14ac:dyDescent="0.3">
      <c r="A513" s="4" t="s">
        <v>9</v>
      </c>
      <c r="B513" s="4" t="s">
        <v>35</v>
      </c>
      <c r="C513" s="4" t="s">
        <v>15</v>
      </c>
      <c r="D513" s="10">
        <v>44246</v>
      </c>
      <c r="E513" s="12">
        <v>63</v>
      </c>
      <c r="F513" s="14">
        <v>206</v>
      </c>
      <c r="G513" s="24">
        <v>7</v>
      </c>
      <c r="H513">
        <v>2021</v>
      </c>
    </row>
    <row r="514" spans="1:8" x14ac:dyDescent="0.3">
      <c r="A514" s="3" t="s">
        <v>9</v>
      </c>
      <c r="B514" s="3" t="s">
        <v>37</v>
      </c>
      <c r="C514" s="3" t="s">
        <v>27</v>
      </c>
      <c r="D514" s="9">
        <v>44246</v>
      </c>
      <c r="E514" s="11">
        <v>1533</v>
      </c>
      <c r="F514" s="13">
        <v>115</v>
      </c>
      <c r="G514" s="23">
        <v>110</v>
      </c>
      <c r="H514">
        <v>2021</v>
      </c>
    </row>
    <row r="515" spans="1:8" x14ac:dyDescent="0.3">
      <c r="A515" s="4" t="s">
        <v>11</v>
      </c>
      <c r="B515" s="4" t="s">
        <v>36</v>
      </c>
      <c r="C515" s="4" t="s">
        <v>31</v>
      </c>
      <c r="D515" s="10">
        <v>44246</v>
      </c>
      <c r="E515" s="12">
        <v>3535</v>
      </c>
      <c r="F515" s="14">
        <v>337</v>
      </c>
      <c r="G515" s="24">
        <v>322</v>
      </c>
      <c r="H515">
        <v>2021</v>
      </c>
    </row>
    <row r="516" spans="1:8" x14ac:dyDescent="0.3">
      <c r="A516" s="3" t="s">
        <v>67</v>
      </c>
      <c r="B516" s="3" t="s">
        <v>37</v>
      </c>
      <c r="C516" s="3" t="s">
        <v>22</v>
      </c>
      <c r="D516" s="9">
        <v>44246</v>
      </c>
      <c r="E516" s="11">
        <v>2429</v>
      </c>
      <c r="F516" s="13">
        <v>4</v>
      </c>
      <c r="G516" s="23">
        <v>111</v>
      </c>
      <c r="H516">
        <v>2021</v>
      </c>
    </row>
    <row r="517" spans="1:8" x14ac:dyDescent="0.3">
      <c r="A517" s="4" t="s">
        <v>4</v>
      </c>
      <c r="B517" s="4" t="s">
        <v>35</v>
      </c>
      <c r="C517" s="4" t="s">
        <v>16</v>
      </c>
      <c r="D517" s="10">
        <v>44246</v>
      </c>
      <c r="E517" s="12">
        <v>7119</v>
      </c>
      <c r="F517" s="14">
        <v>144</v>
      </c>
      <c r="G517" s="24">
        <v>356</v>
      </c>
      <c r="H517">
        <v>2021</v>
      </c>
    </row>
    <row r="518" spans="1:8" x14ac:dyDescent="0.3">
      <c r="A518" s="3" t="s">
        <v>60</v>
      </c>
      <c r="B518" s="3" t="s">
        <v>80</v>
      </c>
      <c r="C518" s="3" t="s">
        <v>19</v>
      </c>
      <c r="D518" s="9">
        <v>44246</v>
      </c>
      <c r="E518" s="11">
        <v>3521</v>
      </c>
      <c r="F518" s="13">
        <v>304</v>
      </c>
      <c r="G518" s="23">
        <v>118</v>
      </c>
      <c r="H518">
        <v>2021</v>
      </c>
    </row>
    <row r="519" spans="1:8" x14ac:dyDescent="0.3">
      <c r="A519" s="4" t="s">
        <v>8</v>
      </c>
      <c r="B519" s="4" t="s">
        <v>36</v>
      </c>
      <c r="C519" s="4" t="s">
        <v>23</v>
      </c>
      <c r="D519" s="10">
        <v>44246</v>
      </c>
      <c r="E519" s="12">
        <v>3745</v>
      </c>
      <c r="F519" s="14">
        <v>177</v>
      </c>
      <c r="G519" s="24">
        <v>118</v>
      </c>
      <c r="H519">
        <v>2021</v>
      </c>
    </row>
    <row r="520" spans="1:8" x14ac:dyDescent="0.3">
      <c r="A520" s="3" t="s">
        <v>59</v>
      </c>
      <c r="B520" s="3" t="s">
        <v>39</v>
      </c>
      <c r="C520" s="3" t="s">
        <v>26</v>
      </c>
      <c r="D520" s="9">
        <v>44246</v>
      </c>
      <c r="E520" s="11">
        <v>4816</v>
      </c>
      <c r="F520" s="13">
        <v>100</v>
      </c>
      <c r="G520" s="23">
        <v>301</v>
      </c>
      <c r="H520">
        <v>2021</v>
      </c>
    </row>
    <row r="521" spans="1:8" x14ac:dyDescent="0.3">
      <c r="A521" s="4" t="s">
        <v>60</v>
      </c>
      <c r="B521" s="4" t="s">
        <v>40</v>
      </c>
      <c r="C521" s="4" t="s">
        <v>27</v>
      </c>
      <c r="D521" s="10">
        <v>44246</v>
      </c>
      <c r="E521" s="12">
        <v>1736</v>
      </c>
      <c r="F521" s="14">
        <v>72</v>
      </c>
      <c r="G521" s="24">
        <v>193</v>
      </c>
      <c r="H521">
        <v>2021</v>
      </c>
    </row>
    <row r="522" spans="1:8" x14ac:dyDescent="0.3">
      <c r="A522" s="3" t="s">
        <v>61</v>
      </c>
      <c r="B522" s="3" t="s">
        <v>39</v>
      </c>
      <c r="C522" s="3" t="s">
        <v>31</v>
      </c>
      <c r="D522" s="9">
        <v>44246</v>
      </c>
      <c r="E522" s="11">
        <v>1099</v>
      </c>
      <c r="F522" s="13">
        <v>139</v>
      </c>
      <c r="G522" s="23">
        <v>92</v>
      </c>
      <c r="H522">
        <v>2021</v>
      </c>
    </row>
    <row r="523" spans="1:8" x14ac:dyDescent="0.3">
      <c r="A523" s="4" t="s">
        <v>63</v>
      </c>
      <c r="B523" s="4" t="s">
        <v>40</v>
      </c>
      <c r="C523" s="4" t="s">
        <v>23</v>
      </c>
      <c r="D523" s="10">
        <v>44246</v>
      </c>
      <c r="E523" s="12">
        <v>6692</v>
      </c>
      <c r="F523" s="14">
        <v>165</v>
      </c>
      <c r="G523" s="24">
        <v>231</v>
      </c>
      <c r="H523">
        <v>2021</v>
      </c>
    </row>
    <row r="524" spans="1:8" x14ac:dyDescent="0.3">
      <c r="A524" s="3" t="s">
        <v>60</v>
      </c>
      <c r="B524" s="3" t="s">
        <v>39</v>
      </c>
      <c r="C524" s="3" t="s">
        <v>27</v>
      </c>
      <c r="D524" s="9">
        <v>44249</v>
      </c>
      <c r="E524" s="11">
        <v>364</v>
      </c>
      <c r="F524" s="13">
        <v>177</v>
      </c>
      <c r="G524" s="23">
        <v>31</v>
      </c>
      <c r="H524">
        <v>2021</v>
      </c>
    </row>
    <row r="525" spans="1:8" x14ac:dyDescent="0.3">
      <c r="A525" s="4" t="s">
        <v>8</v>
      </c>
      <c r="B525" s="4" t="s">
        <v>37</v>
      </c>
      <c r="C525" s="4" t="s">
        <v>25</v>
      </c>
      <c r="D525" s="10">
        <v>44249</v>
      </c>
      <c r="E525" s="12">
        <v>10927</v>
      </c>
      <c r="F525" s="14">
        <v>202</v>
      </c>
      <c r="G525" s="24">
        <v>476</v>
      </c>
      <c r="H525">
        <v>2021</v>
      </c>
    </row>
    <row r="526" spans="1:8" x14ac:dyDescent="0.3">
      <c r="A526" s="3" t="s">
        <v>64</v>
      </c>
      <c r="B526" s="3" t="s">
        <v>80</v>
      </c>
      <c r="C526" s="3" t="s">
        <v>25</v>
      </c>
      <c r="D526" s="9">
        <v>44249</v>
      </c>
      <c r="E526" s="11">
        <v>11410</v>
      </c>
      <c r="F526" s="13">
        <v>103</v>
      </c>
      <c r="G526" s="23">
        <v>476</v>
      </c>
      <c r="H526">
        <v>2021</v>
      </c>
    </row>
    <row r="527" spans="1:8" x14ac:dyDescent="0.3">
      <c r="A527" s="4" t="s">
        <v>71</v>
      </c>
      <c r="B527" s="4" t="s">
        <v>35</v>
      </c>
      <c r="C527" s="4" t="s">
        <v>28</v>
      </c>
      <c r="D527" s="10">
        <v>44249</v>
      </c>
      <c r="E527" s="12">
        <v>2443</v>
      </c>
      <c r="F527" s="14">
        <v>337</v>
      </c>
      <c r="G527" s="24">
        <v>82</v>
      </c>
      <c r="H527">
        <v>2021</v>
      </c>
    </row>
    <row r="528" spans="1:8" x14ac:dyDescent="0.3">
      <c r="A528" s="3" t="s">
        <v>63</v>
      </c>
      <c r="B528" s="3" t="s">
        <v>37</v>
      </c>
      <c r="C528" s="3" t="s">
        <v>26</v>
      </c>
      <c r="D528" s="9">
        <v>44249</v>
      </c>
      <c r="E528" s="11">
        <v>329</v>
      </c>
      <c r="F528" s="13">
        <v>257</v>
      </c>
      <c r="G528" s="23">
        <v>26</v>
      </c>
      <c r="H528">
        <v>2021</v>
      </c>
    </row>
    <row r="529" spans="1:8" x14ac:dyDescent="0.3">
      <c r="A529" s="4" t="s">
        <v>56</v>
      </c>
      <c r="B529" s="4" t="s">
        <v>80</v>
      </c>
      <c r="C529" s="4" t="s">
        <v>19</v>
      </c>
      <c r="D529" s="10">
        <v>44249</v>
      </c>
      <c r="E529" s="12">
        <v>3066</v>
      </c>
      <c r="F529" s="14">
        <v>144</v>
      </c>
      <c r="G529" s="24">
        <v>128</v>
      </c>
      <c r="H529">
        <v>2021</v>
      </c>
    </row>
    <row r="530" spans="1:8" x14ac:dyDescent="0.3">
      <c r="A530" s="3" t="s">
        <v>62</v>
      </c>
      <c r="B530" s="3" t="s">
        <v>80</v>
      </c>
      <c r="C530" s="3" t="s">
        <v>27</v>
      </c>
      <c r="D530" s="9">
        <v>44249</v>
      </c>
      <c r="E530" s="11">
        <v>567</v>
      </c>
      <c r="F530" s="13">
        <v>243</v>
      </c>
      <c r="G530" s="23">
        <v>38</v>
      </c>
      <c r="H530">
        <v>2021</v>
      </c>
    </row>
    <row r="531" spans="1:8" x14ac:dyDescent="0.3">
      <c r="A531" s="4" t="s">
        <v>63</v>
      </c>
      <c r="B531" s="4" t="s">
        <v>80</v>
      </c>
      <c r="C531" s="4" t="s">
        <v>32</v>
      </c>
      <c r="D531" s="10">
        <v>44249</v>
      </c>
      <c r="E531" s="12">
        <v>14721</v>
      </c>
      <c r="F531" s="14">
        <v>257</v>
      </c>
      <c r="G531" s="24">
        <v>1052</v>
      </c>
      <c r="H531">
        <v>2021</v>
      </c>
    </row>
    <row r="532" spans="1:8" x14ac:dyDescent="0.3">
      <c r="A532" s="3" t="s">
        <v>58</v>
      </c>
      <c r="B532" s="3" t="s">
        <v>80</v>
      </c>
      <c r="C532" s="3" t="s">
        <v>33</v>
      </c>
      <c r="D532" s="9">
        <v>44249</v>
      </c>
      <c r="E532" s="11">
        <v>6986</v>
      </c>
      <c r="F532" s="13">
        <v>11</v>
      </c>
      <c r="G532" s="23">
        <v>350</v>
      </c>
      <c r="H532">
        <v>2021</v>
      </c>
    </row>
    <row r="533" spans="1:8" x14ac:dyDescent="0.3">
      <c r="A533" s="4" t="s">
        <v>7</v>
      </c>
      <c r="B533" s="4" t="s">
        <v>36</v>
      </c>
      <c r="C533" s="4" t="s">
        <v>25</v>
      </c>
      <c r="D533" s="10">
        <v>44249</v>
      </c>
      <c r="E533" s="12">
        <v>14112</v>
      </c>
      <c r="F533" s="14">
        <v>158</v>
      </c>
      <c r="G533" s="24">
        <v>784</v>
      </c>
      <c r="H533">
        <v>2021</v>
      </c>
    </row>
    <row r="534" spans="1:8" x14ac:dyDescent="0.3">
      <c r="A534" s="3" t="s">
        <v>8</v>
      </c>
      <c r="B534" s="3" t="s">
        <v>40</v>
      </c>
      <c r="C534" s="3" t="s">
        <v>32</v>
      </c>
      <c r="D534" s="9">
        <v>44249</v>
      </c>
      <c r="E534" s="11">
        <v>1771</v>
      </c>
      <c r="F534" s="13">
        <v>605</v>
      </c>
      <c r="G534" s="23">
        <v>137</v>
      </c>
      <c r="H534">
        <v>2021</v>
      </c>
    </row>
    <row r="535" spans="1:8" x14ac:dyDescent="0.3">
      <c r="A535" s="4" t="s">
        <v>66</v>
      </c>
      <c r="B535" s="4" t="s">
        <v>39</v>
      </c>
      <c r="C535" s="4" t="s">
        <v>34</v>
      </c>
      <c r="D535" s="10">
        <v>44249</v>
      </c>
      <c r="E535" s="12">
        <v>5082</v>
      </c>
      <c r="F535" s="14">
        <v>164</v>
      </c>
      <c r="G535" s="24">
        <v>231</v>
      </c>
      <c r="H535">
        <v>2021</v>
      </c>
    </row>
    <row r="536" spans="1:8" x14ac:dyDescent="0.3">
      <c r="A536" s="3" t="s">
        <v>64</v>
      </c>
      <c r="B536" s="3" t="s">
        <v>37</v>
      </c>
      <c r="C536" s="3" t="s">
        <v>5</v>
      </c>
      <c r="D536" s="9">
        <v>44249</v>
      </c>
      <c r="E536" s="11">
        <v>1827</v>
      </c>
      <c r="F536" s="13">
        <v>48</v>
      </c>
      <c r="G536" s="23">
        <v>102</v>
      </c>
      <c r="H536">
        <v>2021</v>
      </c>
    </row>
    <row r="537" spans="1:8" x14ac:dyDescent="0.3">
      <c r="A537" s="4" t="s">
        <v>57</v>
      </c>
      <c r="B537" s="4" t="s">
        <v>35</v>
      </c>
      <c r="C537" s="4" t="s">
        <v>19</v>
      </c>
      <c r="D537" s="10">
        <v>44249</v>
      </c>
      <c r="E537" s="12">
        <v>182</v>
      </c>
      <c r="F537" s="14">
        <v>85</v>
      </c>
      <c r="G537" s="24">
        <v>7</v>
      </c>
      <c r="H537">
        <v>2021</v>
      </c>
    </row>
    <row r="538" spans="1:8" x14ac:dyDescent="0.3">
      <c r="A538" s="3" t="s">
        <v>8</v>
      </c>
      <c r="B538" s="3" t="s">
        <v>80</v>
      </c>
      <c r="C538" s="3" t="s">
        <v>33</v>
      </c>
      <c r="D538" s="9">
        <v>44249</v>
      </c>
      <c r="E538" s="11">
        <v>5369</v>
      </c>
      <c r="F538" s="13">
        <v>136</v>
      </c>
      <c r="G538" s="23">
        <v>269</v>
      </c>
      <c r="H538">
        <v>2021</v>
      </c>
    </row>
    <row r="539" spans="1:8" x14ac:dyDescent="0.3">
      <c r="A539" s="4" t="s">
        <v>7</v>
      </c>
      <c r="B539" s="4" t="s">
        <v>36</v>
      </c>
      <c r="C539" s="4" t="s">
        <v>19</v>
      </c>
      <c r="D539" s="10">
        <v>44249</v>
      </c>
      <c r="E539" s="12">
        <v>6034</v>
      </c>
      <c r="F539" s="14">
        <v>169</v>
      </c>
      <c r="G539" s="24">
        <v>275</v>
      </c>
      <c r="H539">
        <v>2021</v>
      </c>
    </row>
    <row r="540" spans="1:8" x14ac:dyDescent="0.3">
      <c r="A540" s="3" t="s">
        <v>58</v>
      </c>
      <c r="B540" s="3" t="s">
        <v>37</v>
      </c>
      <c r="C540" s="3" t="s">
        <v>17</v>
      </c>
      <c r="D540" s="9">
        <v>44249</v>
      </c>
      <c r="E540" s="11">
        <v>13209</v>
      </c>
      <c r="F540" s="13">
        <v>204</v>
      </c>
      <c r="G540" s="23">
        <v>881</v>
      </c>
      <c r="H540">
        <v>2021</v>
      </c>
    </row>
    <row r="541" spans="1:8" x14ac:dyDescent="0.3">
      <c r="A541" s="4" t="s">
        <v>64</v>
      </c>
      <c r="B541" s="4" t="s">
        <v>39</v>
      </c>
      <c r="C541" s="4" t="s">
        <v>29</v>
      </c>
      <c r="D541" s="10">
        <v>44249</v>
      </c>
      <c r="E541" s="12">
        <v>847</v>
      </c>
      <c r="F541" s="14">
        <v>263</v>
      </c>
      <c r="G541" s="24">
        <v>30</v>
      </c>
      <c r="H541">
        <v>2021</v>
      </c>
    </row>
    <row r="542" spans="1:8" x14ac:dyDescent="0.3">
      <c r="A542" s="3" t="s">
        <v>72</v>
      </c>
      <c r="B542" s="3" t="s">
        <v>37</v>
      </c>
      <c r="C542" s="3" t="s">
        <v>15</v>
      </c>
      <c r="D542" s="9">
        <v>44249</v>
      </c>
      <c r="E542" s="11">
        <v>1015</v>
      </c>
      <c r="F542" s="13">
        <v>66</v>
      </c>
      <c r="G542" s="23">
        <v>64</v>
      </c>
      <c r="H542">
        <v>2021</v>
      </c>
    </row>
    <row r="543" spans="1:8" x14ac:dyDescent="0.3">
      <c r="A543" s="4" t="s">
        <v>63</v>
      </c>
      <c r="B543" s="4" t="s">
        <v>37</v>
      </c>
      <c r="C543" s="4" t="s">
        <v>15</v>
      </c>
      <c r="D543" s="10">
        <v>44250</v>
      </c>
      <c r="E543" s="12">
        <v>16247</v>
      </c>
      <c r="F543" s="14">
        <v>215</v>
      </c>
      <c r="G543" s="24">
        <v>2031</v>
      </c>
      <c r="H543">
        <v>2021</v>
      </c>
    </row>
    <row r="544" spans="1:8" x14ac:dyDescent="0.3">
      <c r="A544" s="3" t="s">
        <v>70</v>
      </c>
      <c r="B544" s="3" t="s">
        <v>37</v>
      </c>
      <c r="C544" s="3" t="s">
        <v>27</v>
      </c>
      <c r="D544" s="9">
        <v>44250</v>
      </c>
      <c r="E544" s="11">
        <v>2422</v>
      </c>
      <c r="F544" s="13">
        <v>41</v>
      </c>
      <c r="G544" s="23">
        <v>303</v>
      </c>
      <c r="H544">
        <v>2021</v>
      </c>
    </row>
    <row r="545" spans="1:8" x14ac:dyDescent="0.3">
      <c r="A545" s="4" t="s">
        <v>9</v>
      </c>
      <c r="B545" s="4" t="s">
        <v>37</v>
      </c>
      <c r="C545" s="4" t="s">
        <v>34</v>
      </c>
      <c r="D545" s="10">
        <v>44250</v>
      </c>
      <c r="E545" s="12">
        <v>3997</v>
      </c>
      <c r="F545" s="14">
        <v>333</v>
      </c>
      <c r="G545" s="24">
        <v>174</v>
      </c>
      <c r="H545">
        <v>2021</v>
      </c>
    </row>
    <row r="546" spans="1:8" x14ac:dyDescent="0.3">
      <c r="A546" s="3" t="s">
        <v>71</v>
      </c>
      <c r="B546" s="3" t="s">
        <v>36</v>
      </c>
      <c r="C546" s="3" t="s">
        <v>5</v>
      </c>
      <c r="D546" s="9">
        <v>44250</v>
      </c>
      <c r="E546" s="11">
        <v>7182</v>
      </c>
      <c r="F546" s="13">
        <v>125</v>
      </c>
      <c r="G546" s="23">
        <v>479</v>
      </c>
      <c r="H546">
        <v>2021</v>
      </c>
    </row>
    <row r="547" spans="1:8" x14ac:dyDescent="0.3">
      <c r="A547" s="4" t="s">
        <v>70</v>
      </c>
      <c r="B547" s="4" t="s">
        <v>35</v>
      </c>
      <c r="C547" s="4" t="s">
        <v>17</v>
      </c>
      <c r="D547" s="10">
        <v>44250</v>
      </c>
      <c r="E547" s="12">
        <v>1246</v>
      </c>
      <c r="F547" s="14">
        <v>163</v>
      </c>
      <c r="G547" s="24">
        <v>70</v>
      </c>
      <c r="H547">
        <v>2021</v>
      </c>
    </row>
    <row r="548" spans="1:8" x14ac:dyDescent="0.3">
      <c r="A548" s="3" t="s">
        <v>71</v>
      </c>
      <c r="B548" s="3" t="s">
        <v>40</v>
      </c>
      <c r="C548" s="3" t="s">
        <v>18</v>
      </c>
      <c r="D548" s="9">
        <v>44250</v>
      </c>
      <c r="E548" s="11">
        <v>553</v>
      </c>
      <c r="F548" s="13">
        <v>50</v>
      </c>
      <c r="G548" s="23">
        <v>27</v>
      </c>
      <c r="H548">
        <v>2021</v>
      </c>
    </row>
    <row r="549" spans="1:8" x14ac:dyDescent="0.3">
      <c r="A549" s="4" t="s">
        <v>69</v>
      </c>
      <c r="B549" s="4" t="s">
        <v>36</v>
      </c>
      <c r="C549" s="4" t="s">
        <v>24</v>
      </c>
      <c r="D549" s="10">
        <v>44250</v>
      </c>
      <c r="E549" s="12">
        <v>2681</v>
      </c>
      <c r="F549" s="14">
        <v>206</v>
      </c>
      <c r="G549" s="24">
        <v>207</v>
      </c>
      <c r="H549">
        <v>2021</v>
      </c>
    </row>
    <row r="550" spans="1:8" x14ac:dyDescent="0.3">
      <c r="A550" s="3" t="s">
        <v>11</v>
      </c>
      <c r="B550" s="3" t="s">
        <v>39</v>
      </c>
      <c r="C550" s="3" t="s">
        <v>27</v>
      </c>
      <c r="D550" s="9">
        <v>44250</v>
      </c>
      <c r="E550" s="11">
        <v>2800</v>
      </c>
      <c r="F550" s="13">
        <v>78</v>
      </c>
      <c r="G550" s="23">
        <v>234</v>
      </c>
      <c r="H550">
        <v>2021</v>
      </c>
    </row>
    <row r="551" spans="1:8" x14ac:dyDescent="0.3">
      <c r="A551" s="4" t="s">
        <v>69</v>
      </c>
      <c r="B551" s="4" t="s">
        <v>40</v>
      </c>
      <c r="C551" s="4" t="s">
        <v>16</v>
      </c>
      <c r="D551" s="10">
        <v>44250</v>
      </c>
      <c r="E551" s="12">
        <v>4851</v>
      </c>
      <c r="F551" s="14">
        <v>160</v>
      </c>
      <c r="G551" s="24">
        <v>304</v>
      </c>
      <c r="H551">
        <v>2021</v>
      </c>
    </row>
    <row r="552" spans="1:8" x14ac:dyDescent="0.3">
      <c r="A552" s="3" t="s">
        <v>6</v>
      </c>
      <c r="B552" s="3" t="s">
        <v>37</v>
      </c>
      <c r="C552" s="3" t="s">
        <v>29</v>
      </c>
      <c r="D552" s="9">
        <v>44250</v>
      </c>
      <c r="E552" s="11">
        <v>168</v>
      </c>
      <c r="F552" s="13">
        <v>3</v>
      </c>
      <c r="G552" s="23">
        <v>6</v>
      </c>
      <c r="H552">
        <v>2021</v>
      </c>
    </row>
    <row r="553" spans="1:8" x14ac:dyDescent="0.3">
      <c r="A553" s="4" t="s">
        <v>10</v>
      </c>
      <c r="B553" s="4" t="s">
        <v>39</v>
      </c>
      <c r="C553" s="4" t="s">
        <v>24</v>
      </c>
      <c r="D553" s="10">
        <v>44250</v>
      </c>
      <c r="E553" s="12">
        <v>315</v>
      </c>
      <c r="F553" s="14">
        <v>5</v>
      </c>
      <c r="G553" s="24">
        <v>21</v>
      </c>
      <c r="H553">
        <v>2021</v>
      </c>
    </row>
    <row r="554" spans="1:8" x14ac:dyDescent="0.3">
      <c r="A554" s="3" t="s">
        <v>56</v>
      </c>
      <c r="B554" s="3" t="s">
        <v>37</v>
      </c>
      <c r="C554" s="3" t="s">
        <v>18</v>
      </c>
      <c r="D554" s="9">
        <v>44250</v>
      </c>
      <c r="E554" s="11">
        <v>11851</v>
      </c>
      <c r="F554" s="13">
        <v>58</v>
      </c>
      <c r="G554" s="23">
        <v>741</v>
      </c>
      <c r="H554">
        <v>2021</v>
      </c>
    </row>
    <row r="555" spans="1:8" x14ac:dyDescent="0.3">
      <c r="A555" s="4" t="s">
        <v>63</v>
      </c>
      <c r="B555" s="4" t="s">
        <v>80</v>
      </c>
      <c r="C555" s="4" t="s">
        <v>19</v>
      </c>
      <c r="D555" s="10">
        <v>44250</v>
      </c>
      <c r="E555" s="12">
        <v>3220</v>
      </c>
      <c r="F555" s="14">
        <v>261</v>
      </c>
      <c r="G555" s="24">
        <v>147</v>
      </c>
      <c r="H555">
        <v>2021</v>
      </c>
    </row>
    <row r="556" spans="1:8" x14ac:dyDescent="0.3">
      <c r="A556" s="3" t="s">
        <v>6</v>
      </c>
      <c r="B556" s="3" t="s">
        <v>40</v>
      </c>
      <c r="C556" s="3" t="s">
        <v>31</v>
      </c>
      <c r="D556" s="9">
        <v>44250</v>
      </c>
      <c r="E556" s="11">
        <v>11935</v>
      </c>
      <c r="F556" s="13">
        <v>307</v>
      </c>
      <c r="G556" s="23">
        <v>1194</v>
      </c>
      <c r="H556">
        <v>2021</v>
      </c>
    </row>
    <row r="557" spans="1:8" x14ac:dyDescent="0.3">
      <c r="A557" s="4" t="s">
        <v>4</v>
      </c>
      <c r="B557" s="4" t="s">
        <v>37</v>
      </c>
      <c r="C557" s="4" t="s">
        <v>34</v>
      </c>
      <c r="D557" s="10">
        <v>44250</v>
      </c>
      <c r="E557" s="12">
        <v>12404</v>
      </c>
      <c r="F557" s="14">
        <v>186</v>
      </c>
      <c r="G557" s="24">
        <v>478</v>
      </c>
      <c r="H557">
        <v>2021</v>
      </c>
    </row>
    <row r="558" spans="1:8" x14ac:dyDescent="0.3">
      <c r="A558" s="3" t="s">
        <v>72</v>
      </c>
      <c r="B558" s="3" t="s">
        <v>39</v>
      </c>
      <c r="C558" s="3" t="s">
        <v>24</v>
      </c>
      <c r="D558" s="9">
        <v>44251</v>
      </c>
      <c r="E558" s="11">
        <v>1519</v>
      </c>
      <c r="F558" s="13">
        <v>132</v>
      </c>
      <c r="G558" s="23">
        <v>90</v>
      </c>
      <c r="H558">
        <v>2021</v>
      </c>
    </row>
    <row r="559" spans="1:8" x14ac:dyDescent="0.3">
      <c r="A559" s="4" t="s">
        <v>72</v>
      </c>
      <c r="B559" s="4" t="s">
        <v>35</v>
      </c>
      <c r="C559" s="4" t="s">
        <v>29</v>
      </c>
      <c r="D559" s="10">
        <v>44251</v>
      </c>
      <c r="E559" s="12">
        <v>10934</v>
      </c>
      <c r="F559" s="14">
        <v>182</v>
      </c>
      <c r="G559" s="24">
        <v>476</v>
      </c>
      <c r="H559">
        <v>2021</v>
      </c>
    </row>
    <row r="560" spans="1:8" x14ac:dyDescent="0.3">
      <c r="A560" s="3" t="s">
        <v>73</v>
      </c>
      <c r="B560" s="3" t="s">
        <v>40</v>
      </c>
      <c r="C560" s="3" t="s">
        <v>34</v>
      </c>
      <c r="D560" s="9">
        <v>44251</v>
      </c>
      <c r="E560" s="11">
        <v>3346</v>
      </c>
      <c r="F560" s="13">
        <v>179</v>
      </c>
      <c r="G560" s="23">
        <v>129</v>
      </c>
      <c r="H560">
        <v>2021</v>
      </c>
    </row>
    <row r="561" spans="1:8" x14ac:dyDescent="0.3">
      <c r="A561" s="4" t="s">
        <v>71</v>
      </c>
      <c r="B561" s="4" t="s">
        <v>37</v>
      </c>
      <c r="C561" s="4" t="s">
        <v>22</v>
      </c>
      <c r="D561" s="10">
        <v>44251</v>
      </c>
      <c r="E561" s="12">
        <v>8351</v>
      </c>
      <c r="F561" s="14">
        <v>36</v>
      </c>
      <c r="G561" s="24">
        <v>398</v>
      </c>
      <c r="H561">
        <v>2021</v>
      </c>
    </row>
    <row r="562" spans="1:8" x14ac:dyDescent="0.3">
      <c r="A562" s="3" t="s">
        <v>64</v>
      </c>
      <c r="B562" s="3" t="s">
        <v>40</v>
      </c>
      <c r="C562" s="3" t="s">
        <v>26</v>
      </c>
      <c r="D562" s="9">
        <v>44251</v>
      </c>
      <c r="E562" s="11">
        <v>11718</v>
      </c>
      <c r="F562" s="13">
        <v>76</v>
      </c>
      <c r="G562" s="23">
        <v>733</v>
      </c>
      <c r="H562">
        <v>2021</v>
      </c>
    </row>
    <row r="563" spans="1:8" x14ac:dyDescent="0.3">
      <c r="A563" s="4" t="s">
        <v>61</v>
      </c>
      <c r="B563" s="4" t="s">
        <v>37</v>
      </c>
      <c r="C563" s="4" t="s">
        <v>22</v>
      </c>
      <c r="D563" s="10">
        <v>44251</v>
      </c>
      <c r="E563" s="12">
        <v>2681</v>
      </c>
      <c r="F563" s="14">
        <v>115</v>
      </c>
      <c r="G563" s="24">
        <v>117</v>
      </c>
      <c r="H563">
        <v>2021</v>
      </c>
    </row>
    <row r="564" spans="1:8" x14ac:dyDescent="0.3">
      <c r="A564" s="3" t="s">
        <v>72</v>
      </c>
      <c r="B564" s="3" t="s">
        <v>35</v>
      </c>
      <c r="C564" s="3" t="s">
        <v>15</v>
      </c>
      <c r="D564" s="9">
        <v>44251</v>
      </c>
      <c r="E564" s="11">
        <v>6188</v>
      </c>
      <c r="F564" s="13">
        <v>292</v>
      </c>
      <c r="G564" s="23">
        <v>563</v>
      </c>
      <c r="H564">
        <v>2021</v>
      </c>
    </row>
    <row r="565" spans="1:8" x14ac:dyDescent="0.3">
      <c r="A565" s="4" t="s">
        <v>10</v>
      </c>
      <c r="B565" s="4" t="s">
        <v>39</v>
      </c>
      <c r="C565" s="4" t="s">
        <v>20</v>
      </c>
      <c r="D565" s="10">
        <v>44251</v>
      </c>
      <c r="E565" s="12">
        <v>10941</v>
      </c>
      <c r="F565" s="14">
        <v>182</v>
      </c>
      <c r="G565" s="24">
        <v>521</v>
      </c>
      <c r="H565">
        <v>2021</v>
      </c>
    </row>
    <row r="566" spans="1:8" x14ac:dyDescent="0.3">
      <c r="A566" s="3" t="s">
        <v>10</v>
      </c>
      <c r="B566" s="3" t="s">
        <v>37</v>
      </c>
      <c r="C566" s="3" t="s">
        <v>14</v>
      </c>
      <c r="D566" s="9">
        <v>44251</v>
      </c>
      <c r="E566" s="11">
        <v>3647</v>
      </c>
      <c r="F566" s="13">
        <v>220</v>
      </c>
      <c r="G566" s="23">
        <v>141</v>
      </c>
      <c r="H566">
        <v>2021</v>
      </c>
    </row>
    <row r="567" spans="1:8" x14ac:dyDescent="0.3">
      <c r="A567" s="4" t="s">
        <v>69</v>
      </c>
      <c r="B567" s="4" t="s">
        <v>37</v>
      </c>
      <c r="C567" s="4" t="s">
        <v>34</v>
      </c>
      <c r="D567" s="10">
        <v>44252</v>
      </c>
      <c r="E567" s="12">
        <v>2436</v>
      </c>
      <c r="F567" s="14">
        <v>130</v>
      </c>
      <c r="G567" s="24">
        <v>122</v>
      </c>
      <c r="H567">
        <v>2021</v>
      </c>
    </row>
    <row r="568" spans="1:8" x14ac:dyDescent="0.3">
      <c r="A568" s="3" t="s">
        <v>10</v>
      </c>
      <c r="B568" s="3" t="s">
        <v>37</v>
      </c>
      <c r="C568" s="3" t="s">
        <v>29</v>
      </c>
      <c r="D568" s="9">
        <v>44252</v>
      </c>
      <c r="E568" s="11">
        <v>896</v>
      </c>
      <c r="F568" s="13">
        <v>346</v>
      </c>
      <c r="G568" s="23">
        <v>41</v>
      </c>
      <c r="H568">
        <v>2021</v>
      </c>
    </row>
    <row r="569" spans="1:8" x14ac:dyDescent="0.3">
      <c r="A569" s="4" t="s">
        <v>56</v>
      </c>
      <c r="B569" s="4" t="s">
        <v>36</v>
      </c>
      <c r="C569" s="4" t="s">
        <v>29</v>
      </c>
      <c r="D569" s="10">
        <v>44252</v>
      </c>
      <c r="E569" s="12">
        <v>3808</v>
      </c>
      <c r="F569" s="14">
        <v>17</v>
      </c>
      <c r="G569" s="24">
        <v>174</v>
      </c>
      <c r="H569">
        <v>2021</v>
      </c>
    </row>
    <row r="570" spans="1:8" x14ac:dyDescent="0.3">
      <c r="A570" s="3" t="s">
        <v>56</v>
      </c>
      <c r="B570" s="3" t="s">
        <v>37</v>
      </c>
      <c r="C570" s="3" t="s">
        <v>17</v>
      </c>
      <c r="D570" s="9">
        <v>44252</v>
      </c>
      <c r="E570" s="11">
        <v>10920</v>
      </c>
      <c r="F570" s="13">
        <v>278</v>
      </c>
      <c r="G570" s="23">
        <v>683</v>
      </c>
      <c r="H570">
        <v>2021</v>
      </c>
    </row>
    <row r="571" spans="1:8" x14ac:dyDescent="0.3">
      <c r="A571" s="4" t="s">
        <v>67</v>
      </c>
      <c r="B571" s="4" t="s">
        <v>80</v>
      </c>
      <c r="C571" s="4" t="s">
        <v>24</v>
      </c>
      <c r="D571" s="10">
        <v>44252</v>
      </c>
      <c r="E571" s="12">
        <v>4186</v>
      </c>
      <c r="F571" s="14">
        <v>75</v>
      </c>
      <c r="G571" s="24">
        <v>299</v>
      </c>
      <c r="H571">
        <v>2021</v>
      </c>
    </row>
    <row r="572" spans="1:8" x14ac:dyDescent="0.3">
      <c r="A572" s="3" t="s">
        <v>71</v>
      </c>
      <c r="B572" s="3" t="s">
        <v>37</v>
      </c>
      <c r="C572" s="3" t="s">
        <v>25</v>
      </c>
      <c r="D572" s="9">
        <v>44252</v>
      </c>
      <c r="E572" s="11">
        <v>6797</v>
      </c>
      <c r="F572" s="13">
        <v>72</v>
      </c>
      <c r="G572" s="23">
        <v>309</v>
      </c>
      <c r="H572">
        <v>2021</v>
      </c>
    </row>
    <row r="573" spans="1:8" x14ac:dyDescent="0.3">
      <c r="A573" s="4" t="s">
        <v>71</v>
      </c>
      <c r="B573" s="4" t="s">
        <v>39</v>
      </c>
      <c r="C573" s="4" t="s">
        <v>22</v>
      </c>
      <c r="D573" s="10">
        <v>44252</v>
      </c>
      <c r="E573" s="12">
        <v>4319</v>
      </c>
      <c r="F573" s="14">
        <v>56</v>
      </c>
      <c r="G573" s="24">
        <v>155</v>
      </c>
      <c r="H573">
        <v>2021</v>
      </c>
    </row>
    <row r="574" spans="1:8" x14ac:dyDescent="0.3">
      <c r="A574" s="3" t="s">
        <v>59</v>
      </c>
      <c r="B574" s="3" t="s">
        <v>37</v>
      </c>
      <c r="C574" s="3" t="s">
        <v>32</v>
      </c>
      <c r="D574" s="9">
        <v>44252</v>
      </c>
      <c r="E574" s="11">
        <v>1673</v>
      </c>
      <c r="F574" s="13">
        <v>99</v>
      </c>
      <c r="G574" s="23">
        <v>105</v>
      </c>
      <c r="H574">
        <v>2021</v>
      </c>
    </row>
    <row r="575" spans="1:8" x14ac:dyDescent="0.3">
      <c r="A575" s="4" t="s">
        <v>11</v>
      </c>
      <c r="B575" s="4" t="s">
        <v>80</v>
      </c>
      <c r="C575" s="4" t="s">
        <v>5</v>
      </c>
      <c r="D575" s="10">
        <v>44252</v>
      </c>
      <c r="E575" s="12">
        <v>735</v>
      </c>
      <c r="F575" s="14">
        <v>84</v>
      </c>
      <c r="G575" s="24">
        <v>35</v>
      </c>
      <c r="H575">
        <v>2021</v>
      </c>
    </row>
    <row r="576" spans="1:8" x14ac:dyDescent="0.3">
      <c r="A576" s="3" t="s">
        <v>11</v>
      </c>
      <c r="B576" s="3" t="s">
        <v>39</v>
      </c>
      <c r="C576" s="3" t="s">
        <v>23</v>
      </c>
      <c r="D576" s="9">
        <v>44252</v>
      </c>
      <c r="E576" s="11">
        <v>2632</v>
      </c>
      <c r="F576" s="13">
        <v>39</v>
      </c>
      <c r="G576" s="23">
        <v>106</v>
      </c>
      <c r="H576">
        <v>2021</v>
      </c>
    </row>
    <row r="577" spans="1:8" x14ac:dyDescent="0.3">
      <c r="A577" s="4" t="s">
        <v>56</v>
      </c>
      <c r="B577" s="4" t="s">
        <v>80</v>
      </c>
      <c r="C577" s="4" t="s">
        <v>21</v>
      </c>
      <c r="D577" s="10">
        <v>44252</v>
      </c>
      <c r="E577" s="12">
        <v>2030</v>
      </c>
      <c r="F577" s="14">
        <v>68</v>
      </c>
      <c r="G577" s="24">
        <v>170</v>
      </c>
      <c r="H577">
        <v>2021</v>
      </c>
    </row>
    <row r="578" spans="1:8" x14ac:dyDescent="0.3">
      <c r="A578" s="3" t="s">
        <v>4</v>
      </c>
      <c r="B578" s="3" t="s">
        <v>36</v>
      </c>
      <c r="C578" s="3" t="s">
        <v>30</v>
      </c>
      <c r="D578" s="9">
        <v>44252</v>
      </c>
      <c r="E578" s="11">
        <v>1169</v>
      </c>
      <c r="F578" s="13">
        <v>265</v>
      </c>
      <c r="G578" s="23">
        <v>47</v>
      </c>
      <c r="H578">
        <v>2021</v>
      </c>
    </row>
    <row r="579" spans="1:8" x14ac:dyDescent="0.3">
      <c r="A579" s="4" t="s">
        <v>58</v>
      </c>
      <c r="B579" s="4" t="s">
        <v>80</v>
      </c>
      <c r="C579" s="4" t="s">
        <v>17</v>
      </c>
      <c r="D579" s="10">
        <v>44252</v>
      </c>
      <c r="E579" s="12">
        <v>3703</v>
      </c>
      <c r="F579" s="14">
        <v>54</v>
      </c>
      <c r="G579" s="24">
        <v>206</v>
      </c>
      <c r="H579">
        <v>2021</v>
      </c>
    </row>
    <row r="580" spans="1:8" x14ac:dyDescent="0.3">
      <c r="A580" s="3" t="s">
        <v>3</v>
      </c>
      <c r="B580" s="3" t="s">
        <v>40</v>
      </c>
      <c r="C580" s="3" t="s">
        <v>26</v>
      </c>
      <c r="D580" s="9">
        <v>44252</v>
      </c>
      <c r="E580" s="11">
        <v>805</v>
      </c>
      <c r="F580" s="13">
        <v>48</v>
      </c>
      <c r="G580" s="23">
        <v>54</v>
      </c>
      <c r="H580">
        <v>2021</v>
      </c>
    </row>
    <row r="581" spans="1:8" x14ac:dyDescent="0.3">
      <c r="A581" s="4" t="s">
        <v>69</v>
      </c>
      <c r="B581" s="4" t="s">
        <v>40</v>
      </c>
      <c r="C581" s="4" t="s">
        <v>32</v>
      </c>
      <c r="D581" s="10">
        <v>44252</v>
      </c>
      <c r="E581" s="12">
        <v>406</v>
      </c>
      <c r="F581" s="14">
        <v>260</v>
      </c>
      <c r="G581" s="24">
        <v>21</v>
      </c>
      <c r="H581">
        <v>2021</v>
      </c>
    </row>
    <row r="582" spans="1:8" x14ac:dyDescent="0.3">
      <c r="A582" s="3" t="s">
        <v>11</v>
      </c>
      <c r="B582" s="3" t="s">
        <v>39</v>
      </c>
      <c r="C582" s="3" t="s">
        <v>21</v>
      </c>
      <c r="D582" s="9">
        <v>44252</v>
      </c>
      <c r="E582" s="11">
        <v>3591</v>
      </c>
      <c r="F582" s="13">
        <v>73</v>
      </c>
      <c r="G582" s="23">
        <v>360</v>
      </c>
      <c r="H582">
        <v>2021</v>
      </c>
    </row>
    <row r="583" spans="1:8" x14ac:dyDescent="0.3">
      <c r="A583" s="4" t="s">
        <v>11</v>
      </c>
      <c r="B583" s="4" t="s">
        <v>40</v>
      </c>
      <c r="C583" s="4" t="s">
        <v>26</v>
      </c>
      <c r="D583" s="10">
        <v>44252</v>
      </c>
      <c r="E583" s="12">
        <v>5551</v>
      </c>
      <c r="F583" s="14">
        <v>210</v>
      </c>
      <c r="G583" s="24">
        <v>463</v>
      </c>
      <c r="H583">
        <v>2021</v>
      </c>
    </row>
    <row r="584" spans="1:8" x14ac:dyDescent="0.3">
      <c r="A584" s="3" t="s">
        <v>71</v>
      </c>
      <c r="B584" s="3" t="s">
        <v>39</v>
      </c>
      <c r="C584" s="3" t="s">
        <v>26</v>
      </c>
      <c r="D584" s="9">
        <v>44252</v>
      </c>
      <c r="E584" s="11">
        <v>3605</v>
      </c>
      <c r="F584" s="13">
        <v>347</v>
      </c>
      <c r="G584" s="23">
        <v>258</v>
      </c>
      <c r="H584">
        <v>2021</v>
      </c>
    </row>
    <row r="585" spans="1:8" x14ac:dyDescent="0.3">
      <c r="A585" s="4" t="s">
        <v>58</v>
      </c>
      <c r="B585" s="4" t="s">
        <v>37</v>
      </c>
      <c r="C585" s="4" t="s">
        <v>5</v>
      </c>
      <c r="D585" s="10">
        <v>44252</v>
      </c>
      <c r="E585" s="12">
        <v>6356</v>
      </c>
      <c r="F585" s="14">
        <v>38</v>
      </c>
      <c r="G585" s="24">
        <v>374</v>
      </c>
      <c r="H585">
        <v>2021</v>
      </c>
    </row>
    <row r="586" spans="1:8" x14ac:dyDescent="0.3">
      <c r="A586" s="3" t="s">
        <v>71</v>
      </c>
      <c r="B586" s="3" t="s">
        <v>39</v>
      </c>
      <c r="C586" s="3" t="s">
        <v>31</v>
      </c>
      <c r="D586" s="9">
        <v>44252</v>
      </c>
      <c r="E586" s="11">
        <v>602</v>
      </c>
      <c r="F586" s="13">
        <v>238</v>
      </c>
      <c r="G586" s="23">
        <v>41</v>
      </c>
      <c r="H586">
        <v>2021</v>
      </c>
    </row>
    <row r="587" spans="1:8" x14ac:dyDescent="0.3">
      <c r="A587" s="4" t="s">
        <v>69</v>
      </c>
      <c r="B587" s="4" t="s">
        <v>35</v>
      </c>
      <c r="C587" s="4" t="s">
        <v>26</v>
      </c>
      <c r="D587" s="10">
        <v>44253</v>
      </c>
      <c r="E587" s="12">
        <v>7042</v>
      </c>
      <c r="F587" s="14">
        <v>142</v>
      </c>
      <c r="G587" s="24">
        <v>470</v>
      </c>
      <c r="H587">
        <v>2021</v>
      </c>
    </row>
    <row r="588" spans="1:8" x14ac:dyDescent="0.3">
      <c r="A588" s="3" t="s">
        <v>72</v>
      </c>
      <c r="B588" s="3" t="s">
        <v>39</v>
      </c>
      <c r="C588" s="3" t="s">
        <v>5</v>
      </c>
      <c r="D588" s="9">
        <v>44253</v>
      </c>
      <c r="E588" s="11">
        <v>2968</v>
      </c>
      <c r="F588" s="13">
        <v>215</v>
      </c>
      <c r="G588" s="23">
        <v>142</v>
      </c>
      <c r="H588">
        <v>2021</v>
      </c>
    </row>
    <row r="589" spans="1:8" x14ac:dyDescent="0.3">
      <c r="A589" s="4" t="s">
        <v>9</v>
      </c>
      <c r="B589" s="4" t="s">
        <v>35</v>
      </c>
      <c r="C589" s="4" t="s">
        <v>34</v>
      </c>
      <c r="D589" s="10">
        <v>44253</v>
      </c>
      <c r="E589" s="12">
        <v>294</v>
      </c>
      <c r="F589" s="14">
        <v>80</v>
      </c>
      <c r="G589" s="24">
        <v>17</v>
      </c>
      <c r="H589">
        <v>2021</v>
      </c>
    </row>
    <row r="590" spans="1:8" x14ac:dyDescent="0.3">
      <c r="A590" s="3" t="s">
        <v>6</v>
      </c>
      <c r="B590" s="3" t="s">
        <v>80</v>
      </c>
      <c r="C590" s="3" t="s">
        <v>23</v>
      </c>
      <c r="D590" s="9">
        <v>44253</v>
      </c>
      <c r="E590" s="11">
        <v>6363</v>
      </c>
      <c r="F590" s="13">
        <v>68</v>
      </c>
      <c r="G590" s="23">
        <v>213</v>
      </c>
      <c r="H590">
        <v>2021</v>
      </c>
    </row>
    <row r="591" spans="1:8" x14ac:dyDescent="0.3">
      <c r="A591" s="4" t="s">
        <v>58</v>
      </c>
      <c r="B591" s="4" t="s">
        <v>36</v>
      </c>
      <c r="C591" s="4" t="s">
        <v>24</v>
      </c>
      <c r="D591" s="10">
        <v>44253</v>
      </c>
      <c r="E591" s="12">
        <v>280</v>
      </c>
      <c r="F591" s="14">
        <v>220</v>
      </c>
      <c r="G591" s="24">
        <v>18</v>
      </c>
      <c r="H591">
        <v>2021</v>
      </c>
    </row>
    <row r="592" spans="1:8" x14ac:dyDescent="0.3">
      <c r="A592" s="3" t="s">
        <v>10</v>
      </c>
      <c r="B592" s="3" t="s">
        <v>37</v>
      </c>
      <c r="C592" s="3" t="s">
        <v>33</v>
      </c>
      <c r="D592" s="9">
        <v>44253</v>
      </c>
      <c r="E592" s="11">
        <v>406</v>
      </c>
      <c r="F592" s="13">
        <v>22</v>
      </c>
      <c r="G592" s="23">
        <v>29</v>
      </c>
      <c r="H592">
        <v>2021</v>
      </c>
    </row>
    <row r="593" spans="1:8" x14ac:dyDescent="0.3">
      <c r="A593" s="4" t="s">
        <v>57</v>
      </c>
      <c r="B593" s="4" t="s">
        <v>80</v>
      </c>
      <c r="C593" s="4" t="s">
        <v>19</v>
      </c>
      <c r="D593" s="10">
        <v>44253</v>
      </c>
      <c r="E593" s="12">
        <v>4144</v>
      </c>
      <c r="F593" s="14">
        <v>374</v>
      </c>
      <c r="G593" s="24">
        <v>139</v>
      </c>
      <c r="H593">
        <v>2021</v>
      </c>
    </row>
    <row r="594" spans="1:8" x14ac:dyDescent="0.3">
      <c r="A594" s="3" t="s">
        <v>8</v>
      </c>
      <c r="B594" s="3" t="s">
        <v>80</v>
      </c>
      <c r="C594" s="3" t="s">
        <v>14</v>
      </c>
      <c r="D594" s="9">
        <v>44253</v>
      </c>
      <c r="E594" s="11">
        <v>5341</v>
      </c>
      <c r="F594" s="13">
        <v>179</v>
      </c>
      <c r="G594" s="23">
        <v>173</v>
      </c>
      <c r="H594">
        <v>2021</v>
      </c>
    </row>
    <row r="595" spans="1:8" x14ac:dyDescent="0.3">
      <c r="A595" s="4" t="s">
        <v>61</v>
      </c>
      <c r="B595" s="4" t="s">
        <v>39</v>
      </c>
      <c r="C595" s="4" t="s">
        <v>24</v>
      </c>
      <c r="D595" s="10">
        <v>44253</v>
      </c>
      <c r="E595" s="12">
        <v>2947</v>
      </c>
      <c r="F595" s="14">
        <v>103</v>
      </c>
      <c r="G595" s="24">
        <v>197</v>
      </c>
      <c r="H595">
        <v>2021</v>
      </c>
    </row>
    <row r="596" spans="1:8" x14ac:dyDescent="0.3">
      <c r="A596" s="3" t="s">
        <v>60</v>
      </c>
      <c r="B596" s="3" t="s">
        <v>80</v>
      </c>
      <c r="C596" s="3" t="s">
        <v>31</v>
      </c>
      <c r="D596" s="9">
        <v>44253</v>
      </c>
      <c r="E596" s="11">
        <v>12026</v>
      </c>
      <c r="F596" s="13">
        <v>166</v>
      </c>
      <c r="G596" s="23">
        <v>926</v>
      </c>
      <c r="H596">
        <v>2021</v>
      </c>
    </row>
    <row r="597" spans="1:8" x14ac:dyDescent="0.3">
      <c r="A597" s="4" t="s">
        <v>9</v>
      </c>
      <c r="B597" s="4" t="s">
        <v>80</v>
      </c>
      <c r="C597" s="4" t="s">
        <v>32</v>
      </c>
      <c r="D597" s="10">
        <v>44253</v>
      </c>
      <c r="E597" s="12">
        <v>3983</v>
      </c>
      <c r="F597" s="14">
        <v>237</v>
      </c>
      <c r="G597" s="24">
        <v>307</v>
      </c>
      <c r="H597">
        <v>2021</v>
      </c>
    </row>
    <row r="598" spans="1:8" x14ac:dyDescent="0.3">
      <c r="A598" s="3" t="s">
        <v>56</v>
      </c>
      <c r="B598" s="3" t="s">
        <v>35</v>
      </c>
      <c r="C598" s="3" t="s">
        <v>26</v>
      </c>
      <c r="D598" s="9">
        <v>44253</v>
      </c>
      <c r="E598" s="11">
        <v>1792</v>
      </c>
      <c r="F598" s="13">
        <v>283</v>
      </c>
      <c r="G598" s="23">
        <v>163</v>
      </c>
      <c r="H598">
        <v>2021</v>
      </c>
    </row>
    <row r="599" spans="1:8" x14ac:dyDescent="0.3">
      <c r="A599" s="4" t="s">
        <v>3</v>
      </c>
      <c r="B599" s="4" t="s">
        <v>40</v>
      </c>
      <c r="C599" s="4" t="s">
        <v>14</v>
      </c>
      <c r="D599" s="10">
        <v>44253</v>
      </c>
      <c r="E599" s="12">
        <v>1526</v>
      </c>
      <c r="F599" s="14">
        <v>150</v>
      </c>
      <c r="G599" s="24">
        <v>67</v>
      </c>
      <c r="H599">
        <v>2021</v>
      </c>
    </row>
    <row r="600" spans="1:8" x14ac:dyDescent="0.3">
      <c r="A600" s="3" t="s">
        <v>11</v>
      </c>
      <c r="B600" s="3" t="s">
        <v>36</v>
      </c>
      <c r="C600" s="3" t="s">
        <v>28</v>
      </c>
      <c r="D600" s="9">
        <v>44253</v>
      </c>
      <c r="E600" s="11">
        <v>5313</v>
      </c>
      <c r="F600" s="13">
        <v>70</v>
      </c>
      <c r="G600" s="23">
        <v>190</v>
      </c>
      <c r="H600">
        <v>2021</v>
      </c>
    </row>
    <row r="601" spans="1:8" x14ac:dyDescent="0.3">
      <c r="A601" s="4" t="s">
        <v>8</v>
      </c>
      <c r="B601" s="4" t="s">
        <v>40</v>
      </c>
      <c r="C601" s="4" t="s">
        <v>23</v>
      </c>
      <c r="D601" s="10">
        <v>44253</v>
      </c>
      <c r="E601" s="12">
        <v>7728</v>
      </c>
      <c r="F601" s="14">
        <v>48</v>
      </c>
      <c r="G601" s="24">
        <v>242</v>
      </c>
      <c r="H601">
        <v>2021</v>
      </c>
    </row>
    <row r="602" spans="1:8" x14ac:dyDescent="0.3">
      <c r="A602" s="3" t="s">
        <v>59</v>
      </c>
      <c r="B602" s="3" t="s">
        <v>37</v>
      </c>
      <c r="C602" s="3" t="s">
        <v>25</v>
      </c>
      <c r="D602" s="9">
        <v>44253</v>
      </c>
      <c r="E602" s="11">
        <v>413</v>
      </c>
      <c r="F602" s="13">
        <v>414</v>
      </c>
      <c r="G602" s="23">
        <v>22</v>
      </c>
      <c r="H602">
        <v>2021</v>
      </c>
    </row>
    <row r="603" spans="1:8" x14ac:dyDescent="0.3">
      <c r="A603" s="4" t="s">
        <v>70</v>
      </c>
      <c r="B603" s="4" t="s">
        <v>35</v>
      </c>
      <c r="C603" s="4" t="s">
        <v>26</v>
      </c>
      <c r="D603" s="10">
        <v>44253</v>
      </c>
      <c r="E603" s="12">
        <v>4431</v>
      </c>
      <c r="F603" s="14">
        <v>13</v>
      </c>
      <c r="G603" s="24">
        <v>493</v>
      </c>
      <c r="H603">
        <v>2021</v>
      </c>
    </row>
    <row r="604" spans="1:8" x14ac:dyDescent="0.3">
      <c r="A604" s="3" t="s">
        <v>4</v>
      </c>
      <c r="B604" s="3" t="s">
        <v>36</v>
      </c>
      <c r="C604" s="3" t="s">
        <v>24</v>
      </c>
      <c r="D604" s="9">
        <v>44253</v>
      </c>
      <c r="E604" s="11">
        <v>1036</v>
      </c>
      <c r="F604" s="13">
        <v>240</v>
      </c>
      <c r="G604" s="23">
        <v>58</v>
      </c>
      <c r="H604">
        <v>2021</v>
      </c>
    </row>
    <row r="605" spans="1:8" x14ac:dyDescent="0.3">
      <c r="A605" s="4" t="s">
        <v>70</v>
      </c>
      <c r="B605" s="4" t="s">
        <v>36</v>
      </c>
      <c r="C605" s="4" t="s">
        <v>21</v>
      </c>
      <c r="D605" s="10">
        <v>44253</v>
      </c>
      <c r="E605" s="12">
        <v>217</v>
      </c>
      <c r="F605" s="14">
        <v>147</v>
      </c>
      <c r="G605" s="24">
        <v>25</v>
      </c>
      <c r="H605">
        <v>2021</v>
      </c>
    </row>
    <row r="606" spans="1:8" x14ac:dyDescent="0.3">
      <c r="A606" s="3" t="s">
        <v>66</v>
      </c>
      <c r="B606" s="3" t="s">
        <v>35</v>
      </c>
      <c r="C606" s="3" t="s">
        <v>31</v>
      </c>
      <c r="D606" s="9">
        <v>44253</v>
      </c>
      <c r="E606" s="11">
        <v>7616</v>
      </c>
      <c r="F606" s="13">
        <v>16</v>
      </c>
      <c r="G606" s="23">
        <v>693</v>
      </c>
      <c r="H606">
        <v>2021</v>
      </c>
    </row>
    <row r="607" spans="1:8" x14ac:dyDescent="0.3">
      <c r="A607" s="4" t="s">
        <v>64</v>
      </c>
      <c r="B607" s="4" t="s">
        <v>40</v>
      </c>
      <c r="C607" s="4" t="s">
        <v>28</v>
      </c>
      <c r="D607" s="10">
        <v>44253</v>
      </c>
      <c r="E607" s="12">
        <v>11900</v>
      </c>
      <c r="F607" s="14">
        <v>256</v>
      </c>
      <c r="G607" s="24">
        <v>518</v>
      </c>
      <c r="H607">
        <v>2021</v>
      </c>
    </row>
    <row r="608" spans="1:8" x14ac:dyDescent="0.3">
      <c r="A608" s="3" t="s">
        <v>73</v>
      </c>
      <c r="B608" s="3" t="s">
        <v>80</v>
      </c>
      <c r="C608" s="3" t="s">
        <v>31</v>
      </c>
      <c r="D608" s="9">
        <v>44253</v>
      </c>
      <c r="E608" s="11">
        <v>10437</v>
      </c>
      <c r="F608" s="13">
        <v>350</v>
      </c>
      <c r="G608" s="23">
        <v>1044</v>
      </c>
      <c r="H608">
        <v>2021</v>
      </c>
    </row>
    <row r="609" spans="1:8" x14ac:dyDescent="0.3">
      <c r="A609" s="4" t="s">
        <v>57</v>
      </c>
      <c r="B609" s="4" t="s">
        <v>35</v>
      </c>
      <c r="C609" s="4" t="s">
        <v>24</v>
      </c>
      <c r="D609" s="10">
        <v>44256</v>
      </c>
      <c r="E609" s="12">
        <v>5691</v>
      </c>
      <c r="F609" s="14">
        <v>216</v>
      </c>
      <c r="G609" s="24">
        <v>335</v>
      </c>
      <c r="H609">
        <v>2021</v>
      </c>
    </row>
    <row r="610" spans="1:8" x14ac:dyDescent="0.3">
      <c r="A610" s="3" t="s">
        <v>72</v>
      </c>
      <c r="B610" s="3" t="s">
        <v>39</v>
      </c>
      <c r="C610" s="3" t="s">
        <v>16</v>
      </c>
      <c r="D610" s="9">
        <v>44256</v>
      </c>
      <c r="E610" s="11">
        <v>5397</v>
      </c>
      <c r="F610" s="13">
        <v>66</v>
      </c>
      <c r="G610" s="23">
        <v>300</v>
      </c>
      <c r="H610">
        <v>2021</v>
      </c>
    </row>
    <row r="611" spans="1:8" x14ac:dyDescent="0.3">
      <c r="A611" s="4" t="s">
        <v>8</v>
      </c>
      <c r="B611" s="4" t="s">
        <v>36</v>
      </c>
      <c r="C611" s="4" t="s">
        <v>28</v>
      </c>
      <c r="D611" s="10">
        <v>44256</v>
      </c>
      <c r="E611" s="12">
        <v>3276</v>
      </c>
      <c r="F611" s="14">
        <v>61</v>
      </c>
      <c r="G611" s="24">
        <v>143</v>
      </c>
      <c r="H611">
        <v>2021</v>
      </c>
    </row>
    <row r="612" spans="1:8" x14ac:dyDescent="0.3">
      <c r="A612" s="3" t="s">
        <v>58</v>
      </c>
      <c r="B612" s="3" t="s">
        <v>80</v>
      </c>
      <c r="C612" s="3" t="s">
        <v>19</v>
      </c>
      <c r="D612" s="9">
        <v>44256</v>
      </c>
      <c r="E612" s="11">
        <v>4102</v>
      </c>
      <c r="F612" s="13">
        <v>14</v>
      </c>
      <c r="G612" s="23">
        <v>187</v>
      </c>
      <c r="H612">
        <v>2021</v>
      </c>
    </row>
    <row r="613" spans="1:8" x14ac:dyDescent="0.3">
      <c r="A613" s="4" t="s">
        <v>60</v>
      </c>
      <c r="B613" s="4" t="s">
        <v>39</v>
      </c>
      <c r="C613" s="4" t="s">
        <v>30</v>
      </c>
      <c r="D613" s="10">
        <v>44256</v>
      </c>
      <c r="E613" s="12">
        <v>476</v>
      </c>
      <c r="F613" s="14">
        <v>86</v>
      </c>
      <c r="G613" s="24">
        <v>18</v>
      </c>
      <c r="H613">
        <v>2021</v>
      </c>
    </row>
    <row r="614" spans="1:8" x14ac:dyDescent="0.3">
      <c r="A614" s="3" t="s">
        <v>63</v>
      </c>
      <c r="B614" s="3" t="s">
        <v>37</v>
      </c>
      <c r="C614" s="3" t="s">
        <v>28</v>
      </c>
      <c r="D614" s="9">
        <v>44256</v>
      </c>
      <c r="E614" s="11">
        <v>4858</v>
      </c>
      <c r="F614" s="13">
        <v>138</v>
      </c>
      <c r="G614" s="23">
        <v>157</v>
      </c>
      <c r="H614">
        <v>2021</v>
      </c>
    </row>
    <row r="615" spans="1:8" x14ac:dyDescent="0.3">
      <c r="A615" s="4" t="s">
        <v>58</v>
      </c>
      <c r="B615" s="4" t="s">
        <v>37</v>
      </c>
      <c r="C615" s="4" t="s">
        <v>20</v>
      </c>
      <c r="D615" s="10">
        <v>44256</v>
      </c>
      <c r="E615" s="12">
        <v>7259</v>
      </c>
      <c r="F615" s="14">
        <v>69</v>
      </c>
      <c r="G615" s="24">
        <v>404</v>
      </c>
      <c r="H615">
        <v>2021</v>
      </c>
    </row>
    <row r="616" spans="1:8" x14ac:dyDescent="0.3">
      <c r="A616" s="3" t="s">
        <v>8</v>
      </c>
      <c r="B616" s="3" t="s">
        <v>35</v>
      </c>
      <c r="C616" s="3" t="s">
        <v>5</v>
      </c>
      <c r="D616" s="9">
        <v>44257</v>
      </c>
      <c r="E616" s="11">
        <v>6209</v>
      </c>
      <c r="F616" s="13">
        <v>35</v>
      </c>
      <c r="G616" s="23">
        <v>311</v>
      </c>
      <c r="H616">
        <v>2021</v>
      </c>
    </row>
    <row r="617" spans="1:8" x14ac:dyDescent="0.3">
      <c r="A617" s="4" t="s">
        <v>58</v>
      </c>
      <c r="B617" s="4" t="s">
        <v>80</v>
      </c>
      <c r="C617" s="4" t="s">
        <v>28</v>
      </c>
      <c r="D617" s="10">
        <v>44257</v>
      </c>
      <c r="E617" s="12">
        <v>12390</v>
      </c>
      <c r="F617" s="14">
        <v>269</v>
      </c>
      <c r="G617" s="24">
        <v>539</v>
      </c>
      <c r="H617">
        <v>2021</v>
      </c>
    </row>
    <row r="618" spans="1:8" x14ac:dyDescent="0.3">
      <c r="A618" s="3" t="s">
        <v>11</v>
      </c>
      <c r="B618" s="3" t="s">
        <v>40</v>
      </c>
      <c r="C618" s="3" t="s">
        <v>33</v>
      </c>
      <c r="D618" s="9">
        <v>44257</v>
      </c>
      <c r="E618" s="11">
        <v>686</v>
      </c>
      <c r="F618" s="13">
        <v>103</v>
      </c>
      <c r="G618" s="23">
        <v>41</v>
      </c>
      <c r="H618">
        <v>2021</v>
      </c>
    </row>
    <row r="619" spans="1:8" x14ac:dyDescent="0.3">
      <c r="A619" s="4" t="s">
        <v>57</v>
      </c>
      <c r="B619" s="4" t="s">
        <v>80</v>
      </c>
      <c r="C619" s="4" t="s">
        <v>14</v>
      </c>
      <c r="D619" s="10">
        <v>44257</v>
      </c>
      <c r="E619" s="12">
        <v>9030</v>
      </c>
      <c r="F619" s="14">
        <v>563</v>
      </c>
      <c r="G619" s="24">
        <v>312</v>
      </c>
      <c r="H619">
        <v>2021</v>
      </c>
    </row>
    <row r="620" spans="1:8" x14ac:dyDescent="0.3">
      <c r="A620" s="3" t="s">
        <v>63</v>
      </c>
      <c r="B620" s="3" t="s">
        <v>37</v>
      </c>
      <c r="C620" s="3" t="s">
        <v>5</v>
      </c>
      <c r="D620" s="9">
        <v>44257</v>
      </c>
      <c r="E620" s="11">
        <v>5376</v>
      </c>
      <c r="F620" s="13">
        <v>48</v>
      </c>
      <c r="G620" s="23">
        <v>256</v>
      </c>
      <c r="H620">
        <v>2021</v>
      </c>
    </row>
    <row r="621" spans="1:8" x14ac:dyDescent="0.3">
      <c r="A621" s="4" t="s">
        <v>71</v>
      </c>
      <c r="B621" s="4" t="s">
        <v>39</v>
      </c>
      <c r="C621" s="4" t="s">
        <v>29</v>
      </c>
      <c r="D621" s="10">
        <v>44257</v>
      </c>
      <c r="E621" s="12">
        <v>2898</v>
      </c>
      <c r="F621" s="14">
        <v>17</v>
      </c>
      <c r="G621" s="24">
        <v>126</v>
      </c>
      <c r="H621">
        <v>2021</v>
      </c>
    </row>
    <row r="622" spans="1:8" x14ac:dyDescent="0.3">
      <c r="A622" s="3" t="s">
        <v>3</v>
      </c>
      <c r="B622" s="3" t="s">
        <v>36</v>
      </c>
      <c r="C622" s="3" t="s">
        <v>5</v>
      </c>
      <c r="D622" s="9">
        <v>44257</v>
      </c>
      <c r="E622" s="11">
        <v>18900</v>
      </c>
      <c r="F622" s="13">
        <v>13</v>
      </c>
      <c r="G622" s="23">
        <v>945</v>
      </c>
      <c r="H622">
        <v>2021</v>
      </c>
    </row>
    <row r="623" spans="1:8" x14ac:dyDescent="0.3">
      <c r="A623" s="4" t="s">
        <v>57</v>
      </c>
      <c r="B623" s="4" t="s">
        <v>36</v>
      </c>
      <c r="C623" s="4" t="s">
        <v>23</v>
      </c>
      <c r="D623" s="10">
        <v>44257</v>
      </c>
      <c r="E623" s="12">
        <v>5082</v>
      </c>
      <c r="F623" s="14">
        <v>95</v>
      </c>
      <c r="G623" s="24">
        <v>182</v>
      </c>
      <c r="H623">
        <v>2021</v>
      </c>
    </row>
    <row r="624" spans="1:8" x14ac:dyDescent="0.3">
      <c r="A624" s="3" t="s">
        <v>59</v>
      </c>
      <c r="B624" s="3" t="s">
        <v>39</v>
      </c>
      <c r="C624" s="3" t="s">
        <v>16</v>
      </c>
      <c r="D624" s="9">
        <v>44257</v>
      </c>
      <c r="E624" s="11">
        <v>2016</v>
      </c>
      <c r="F624" s="13">
        <v>177</v>
      </c>
      <c r="G624" s="23">
        <v>107</v>
      </c>
      <c r="H624">
        <v>2021</v>
      </c>
    </row>
    <row r="625" spans="1:8" x14ac:dyDescent="0.3">
      <c r="A625" s="4" t="s">
        <v>9</v>
      </c>
      <c r="B625" s="4" t="s">
        <v>36</v>
      </c>
      <c r="C625" s="4" t="s">
        <v>32</v>
      </c>
      <c r="D625" s="10">
        <v>44257</v>
      </c>
      <c r="E625" s="12">
        <v>847</v>
      </c>
      <c r="F625" s="14">
        <v>145</v>
      </c>
      <c r="G625" s="24">
        <v>50</v>
      </c>
      <c r="H625">
        <v>2021</v>
      </c>
    </row>
    <row r="626" spans="1:8" x14ac:dyDescent="0.3">
      <c r="A626" s="3" t="s">
        <v>9</v>
      </c>
      <c r="B626" s="3" t="s">
        <v>80</v>
      </c>
      <c r="C626" s="3" t="s">
        <v>27</v>
      </c>
      <c r="D626" s="9">
        <v>44258</v>
      </c>
      <c r="E626" s="11">
        <v>4200</v>
      </c>
      <c r="F626" s="13">
        <v>57</v>
      </c>
      <c r="G626" s="23">
        <v>350</v>
      </c>
      <c r="H626">
        <v>2021</v>
      </c>
    </row>
    <row r="627" spans="1:8" x14ac:dyDescent="0.3">
      <c r="A627" s="4" t="s">
        <v>4</v>
      </c>
      <c r="B627" s="4" t="s">
        <v>80</v>
      </c>
      <c r="C627" s="4" t="s">
        <v>34</v>
      </c>
      <c r="D627" s="10">
        <v>44258</v>
      </c>
      <c r="E627" s="12">
        <v>17577</v>
      </c>
      <c r="F627" s="14">
        <v>190</v>
      </c>
      <c r="G627" s="24">
        <v>977</v>
      </c>
      <c r="H627">
        <v>2021</v>
      </c>
    </row>
    <row r="628" spans="1:8" x14ac:dyDescent="0.3">
      <c r="A628" s="3" t="s">
        <v>58</v>
      </c>
      <c r="B628" s="3" t="s">
        <v>35</v>
      </c>
      <c r="C628" s="3" t="s">
        <v>21</v>
      </c>
      <c r="D628" s="9">
        <v>44258</v>
      </c>
      <c r="E628" s="11">
        <v>861</v>
      </c>
      <c r="F628" s="13">
        <v>108</v>
      </c>
      <c r="G628" s="23">
        <v>96</v>
      </c>
      <c r="H628">
        <v>2021</v>
      </c>
    </row>
    <row r="629" spans="1:8" x14ac:dyDescent="0.3">
      <c r="A629" s="4" t="s">
        <v>4</v>
      </c>
      <c r="B629" s="4" t="s">
        <v>37</v>
      </c>
      <c r="C629" s="4" t="s">
        <v>19</v>
      </c>
      <c r="D629" s="10">
        <v>44258</v>
      </c>
      <c r="E629" s="12">
        <v>3829</v>
      </c>
      <c r="F629" s="14">
        <v>434</v>
      </c>
      <c r="G629" s="24">
        <v>142</v>
      </c>
      <c r="H629">
        <v>2021</v>
      </c>
    </row>
    <row r="630" spans="1:8" x14ac:dyDescent="0.3">
      <c r="A630" s="3" t="s">
        <v>3</v>
      </c>
      <c r="B630" s="3" t="s">
        <v>40</v>
      </c>
      <c r="C630" s="3" t="s">
        <v>30</v>
      </c>
      <c r="D630" s="9">
        <v>44258</v>
      </c>
      <c r="E630" s="11">
        <v>1155</v>
      </c>
      <c r="F630" s="13">
        <v>238</v>
      </c>
      <c r="G630" s="23">
        <v>37</v>
      </c>
      <c r="H630">
        <v>2021</v>
      </c>
    </row>
    <row r="631" spans="1:8" x14ac:dyDescent="0.3">
      <c r="A631" s="4" t="s">
        <v>62</v>
      </c>
      <c r="B631" s="4" t="s">
        <v>39</v>
      </c>
      <c r="C631" s="4" t="s">
        <v>27</v>
      </c>
      <c r="D631" s="10">
        <v>44258</v>
      </c>
      <c r="E631" s="12">
        <v>11123</v>
      </c>
      <c r="F631" s="14">
        <v>189</v>
      </c>
      <c r="G631" s="24">
        <v>1391</v>
      </c>
      <c r="H631">
        <v>2021</v>
      </c>
    </row>
    <row r="632" spans="1:8" x14ac:dyDescent="0.3">
      <c r="A632" s="3" t="s">
        <v>72</v>
      </c>
      <c r="B632" s="3" t="s">
        <v>80</v>
      </c>
      <c r="C632" s="3" t="s">
        <v>27</v>
      </c>
      <c r="D632" s="9">
        <v>44258</v>
      </c>
      <c r="E632" s="11">
        <v>8505</v>
      </c>
      <c r="F632" s="13">
        <v>82</v>
      </c>
      <c r="G632" s="23">
        <v>532</v>
      </c>
      <c r="H632">
        <v>2021</v>
      </c>
    </row>
    <row r="633" spans="1:8" x14ac:dyDescent="0.3">
      <c r="A633" s="4" t="s">
        <v>6</v>
      </c>
      <c r="B633" s="4" t="s">
        <v>36</v>
      </c>
      <c r="C633" s="4" t="s">
        <v>19</v>
      </c>
      <c r="D633" s="10">
        <v>44258</v>
      </c>
      <c r="E633" s="12">
        <v>4130</v>
      </c>
      <c r="F633" s="14">
        <v>152</v>
      </c>
      <c r="G633" s="24">
        <v>138</v>
      </c>
      <c r="H633">
        <v>2021</v>
      </c>
    </row>
    <row r="634" spans="1:8" x14ac:dyDescent="0.3">
      <c r="A634" s="3" t="s">
        <v>63</v>
      </c>
      <c r="B634" s="3" t="s">
        <v>39</v>
      </c>
      <c r="C634" s="3" t="s">
        <v>14</v>
      </c>
      <c r="D634" s="9">
        <v>44258</v>
      </c>
      <c r="E634" s="11">
        <v>420</v>
      </c>
      <c r="F634" s="13">
        <v>43</v>
      </c>
      <c r="G634" s="23">
        <v>15</v>
      </c>
      <c r="H634">
        <v>2021</v>
      </c>
    </row>
    <row r="635" spans="1:8" x14ac:dyDescent="0.3">
      <c r="A635" s="4" t="s">
        <v>65</v>
      </c>
      <c r="B635" s="4" t="s">
        <v>39</v>
      </c>
      <c r="C635" s="4" t="s">
        <v>18</v>
      </c>
      <c r="D635" s="10">
        <v>44258</v>
      </c>
      <c r="E635" s="12">
        <v>994</v>
      </c>
      <c r="F635" s="14">
        <v>92</v>
      </c>
      <c r="G635" s="24">
        <v>63</v>
      </c>
      <c r="H635">
        <v>2021</v>
      </c>
    </row>
    <row r="636" spans="1:8" x14ac:dyDescent="0.3">
      <c r="A636" s="3" t="s">
        <v>67</v>
      </c>
      <c r="B636" s="3" t="s">
        <v>40</v>
      </c>
      <c r="C636" s="3" t="s">
        <v>17</v>
      </c>
      <c r="D636" s="9">
        <v>44258</v>
      </c>
      <c r="E636" s="11">
        <v>3689</v>
      </c>
      <c r="F636" s="13">
        <v>364</v>
      </c>
      <c r="G636" s="23">
        <v>176</v>
      </c>
      <c r="H636">
        <v>2021</v>
      </c>
    </row>
    <row r="637" spans="1:8" x14ac:dyDescent="0.3">
      <c r="A637" s="4" t="s">
        <v>59</v>
      </c>
      <c r="B637" s="4" t="s">
        <v>36</v>
      </c>
      <c r="C637" s="4" t="s">
        <v>18</v>
      </c>
      <c r="D637" s="10">
        <v>44258</v>
      </c>
      <c r="E637" s="12">
        <v>13195</v>
      </c>
      <c r="F637" s="14">
        <v>124</v>
      </c>
      <c r="G637" s="24">
        <v>880</v>
      </c>
      <c r="H637">
        <v>2021</v>
      </c>
    </row>
    <row r="638" spans="1:8" x14ac:dyDescent="0.3">
      <c r="A638" s="3" t="s">
        <v>64</v>
      </c>
      <c r="B638" s="3" t="s">
        <v>39</v>
      </c>
      <c r="C638" s="3" t="s">
        <v>28</v>
      </c>
      <c r="D638" s="9">
        <v>44259</v>
      </c>
      <c r="E638" s="11">
        <v>6545</v>
      </c>
      <c r="F638" s="13">
        <v>276</v>
      </c>
      <c r="G638" s="23">
        <v>219</v>
      </c>
      <c r="H638">
        <v>2021</v>
      </c>
    </row>
    <row r="639" spans="1:8" x14ac:dyDescent="0.3">
      <c r="A639" s="4" t="s">
        <v>56</v>
      </c>
      <c r="B639" s="4" t="s">
        <v>36</v>
      </c>
      <c r="C639" s="4" t="s">
        <v>19</v>
      </c>
      <c r="D639" s="10">
        <v>44259</v>
      </c>
      <c r="E639" s="12">
        <v>9982</v>
      </c>
      <c r="F639" s="14">
        <v>399</v>
      </c>
      <c r="G639" s="24">
        <v>357</v>
      </c>
      <c r="H639">
        <v>2021</v>
      </c>
    </row>
    <row r="640" spans="1:8" x14ac:dyDescent="0.3">
      <c r="A640" s="3" t="s">
        <v>70</v>
      </c>
      <c r="B640" s="3" t="s">
        <v>40</v>
      </c>
      <c r="C640" s="3" t="s">
        <v>25</v>
      </c>
      <c r="D640" s="9">
        <v>44259</v>
      </c>
      <c r="E640" s="11">
        <v>6363</v>
      </c>
      <c r="F640" s="13">
        <v>95</v>
      </c>
      <c r="G640" s="23">
        <v>398</v>
      </c>
      <c r="H640">
        <v>2021</v>
      </c>
    </row>
    <row r="641" spans="1:8" x14ac:dyDescent="0.3">
      <c r="A641" s="4" t="s">
        <v>56</v>
      </c>
      <c r="B641" s="4" t="s">
        <v>39</v>
      </c>
      <c r="C641" s="4" t="s">
        <v>27</v>
      </c>
      <c r="D641" s="10">
        <v>44259</v>
      </c>
      <c r="E641" s="12">
        <v>14336</v>
      </c>
      <c r="F641" s="14">
        <v>50</v>
      </c>
      <c r="G641" s="24">
        <v>1304</v>
      </c>
      <c r="H641">
        <v>2021</v>
      </c>
    </row>
    <row r="642" spans="1:8" x14ac:dyDescent="0.3">
      <c r="A642" s="3" t="s">
        <v>71</v>
      </c>
      <c r="B642" s="3" t="s">
        <v>35</v>
      </c>
      <c r="C642" s="3" t="s">
        <v>22</v>
      </c>
      <c r="D642" s="9">
        <v>44259</v>
      </c>
      <c r="E642" s="11">
        <v>7063</v>
      </c>
      <c r="F642" s="13">
        <v>182</v>
      </c>
      <c r="G642" s="23">
        <v>253</v>
      </c>
      <c r="H642">
        <v>2021</v>
      </c>
    </row>
    <row r="643" spans="1:8" x14ac:dyDescent="0.3">
      <c r="A643" s="4" t="s">
        <v>61</v>
      </c>
      <c r="B643" s="4" t="s">
        <v>39</v>
      </c>
      <c r="C643" s="4" t="s">
        <v>23</v>
      </c>
      <c r="D643" s="10">
        <v>44259</v>
      </c>
      <c r="E643" s="12">
        <v>5551</v>
      </c>
      <c r="F643" s="14">
        <v>176</v>
      </c>
      <c r="G643" s="24">
        <v>199</v>
      </c>
      <c r="H643">
        <v>2021</v>
      </c>
    </row>
    <row r="644" spans="1:8" x14ac:dyDescent="0.3">
      <c r="A644" s="3" t="s">
        <v>6</v>
      </c>
      <c r="B644" s="3" t="s">
        <v>36</v>
      </c>
      <c r="C644" s="3" t="s">
        <v>21</v>
      </c>
      <c r="D644" s="9">
        <v>44259</v>
      </c>
      <c r="E644" s="11">
        <v>448</v>
      </c>
      <c r="F644" s="13">
        <v>319</v>
      </c>
      <c r="G644" s="23">
        <v>38</v>
      </c>
      <c r="H644">
        <v>2021</v>
      </c>
    </row>
    <row r="645" spans="1:8" x14ac:dyDescent="0.3">
      <c r="A645" s="4" t="s">
        <v>10</v>
      </c>
      <c r="B645" s="4" t="s">
        <v>40</v>
      </c>
      <c r="C645" s="4" t="s">
        <v>33</v>
      </c>
      <c r="D645" s="10">
        <v>44260</v>
      </c>
      <c r="E645" s="12">
        <v>9121</v>
      </c>
      <c r="F645" s="14">
        <v>66</v>
      </c>
      <c r="G645" s="24">
        <v>481</v>
      </c>
      <c r="H645">
        <v>2021</v>
      </c>
    </row>
    <row r="646" spans="1:8" x14ac:dyDescent="0.3">
      <c r="A646" s="3" t="s">
        <v>56</v>
      </c>
      <c r="B646" s="3" t="s">
        <v>37</v>
      </c>
      <c r="C646" s="3" t="s">
        <v>21</v>
      </c>
      <c r="D646" s="9">
        <v>44260</v>
      </c>
      <c r="E646" s="11">
        <v>6258</v>
      </c>
      <c r="F646" s="13">
        <v>277</v>
      </c>
      <c r="G646" s="23">
        <v>626</v>
      </c>
      <c r="H646">
        <v>2021</v>
      </c>
    </row>
    <row r="647" spans="1:8" x14ac:dyDescent="0.3">
      <c r="A647" s="4" t="s">
        <v>11</v>
      </c>
      <c r="B647" s="4" t="s">
        <v>37</v>
      </c>
      <c r="C647" s="4" t="s">
        <v>30</v>
      </c>
      <c r="D647" s="10">
        <v>44260</v>
      </c>
      <c r="E647" s="12">
        <v>10752</v>
      </c>
      <c r="F647" s="14">
        <v>111</v>
      </c>
      <c r="G647" s="24">
        <v>347</v>
      </c>
      <c r="H647">
        <v>2021</v>
      </c>
    </row>
    <row r="648" spans="1:8" x14ac:dyDescent="0.3">
      <c r="A648" s="3" t="s">
        <v>8</v>
      </c>
      <c r="B648" s="3" t="s">
        <v>80</v>
      </c>
      <c r="C648" s="3" t="s">
        <v>25</v>
      </c>
      <c r="D648" s="9">
        <v>44260</v>
      </c>
      <c r="E648" s="11">
        <v>12411</v>
      </c>
      <c r="F648" s="13">
        <v>100</v>
      </c>
      <c r="G648" s="23">
        <v>540</v>
      </c>
      <c r="H648">
        <v>2021</v>
      </c>
    </row>
    <row r="649" spans="1:8" x14ac:dyDescent="0.3">
      <c r="A649" s="4" t="s">
        <v>10</v>
      </c>
      <c r="B649" s="4" t="s">
        <v>39</v>
      </c>
      <c r="C649" s="4" t="s">
        <v>30</v>
      </c>
      <c r="D649" s="10">
        <v>44260</v>
      </c>
      <c r="E649" s="12">
        <v>308</v>
      </c>
      <c r="F649" s="14">
        <v>74</v>
      </c>
      <c r="G649" s="24">
        <v>10</v>
      </c>
      <c r="H649">
        <v>2021</v>
      </c>
    </row>
    <row r="650" spans="1:8" x14ac:dyDescent="0.3">
      <c r="A650" s="3" t="s">
        <v>73</v>
      </c>
      <c r="B650" s="3" t="s">
        <v>36</v>
      </c>
      <c r="C650" s="3" t="s">
        <v>24</v>
      </c>
      <c r="D650" s="9">
        <v>44260</v>
      </c>
      <c r="E650" s="11">
        <v>10689</v>
      </c>
      <c r="F650" s="13">
        <v>296</v>
      </c>
      <c r="G650" s="23">
        <v>764</v>
      </c>
      <c r="H650">
        <v>2021</v>
      </c>
    </row>
    <row r="651" spans="1:8" x14ac:dyDescent="0.3">
      <c r="A651" s="4" t="s">
        <v>56</v>
      </c>
      <c r="B651" s="4" t="s">
        <v>40</v>
      </c>
      <c r="C651" s="4" t="s">
        <v>19</v>
      </c>
      <c r="D651" s="10">
        <v>44260</v>
      </c>
      <c r="E651" s="12">
        <v>448</v>
      </c>
      <c r="F651" s="14">
        <v>98</v>
      </c>
      <c r="G651" s="24">
        <v>16</v>
      </c>
      <c r="H651">
        <v>2021</v>
      </c>
    </row>
    <row r="652" spans="1:8" x14ac:dyDescent="0.3">
      <c r="A652" s="3" t="s">
        <v>10</v>
      </c>
      <c r="B652" s="3" t="s">
        <v>36</v>
      </c>
      <c r="C652" s="3" t="s">
        <v>17</v>
      </c>
      <c r="D652" s="9">
        <v>44260</v>
      </c>
      <c r="E652" s="11">
        <v>4410</v>
      </c>
      <c r="F652" s="13">
        <v>271</v>
      </c>
      <c r="G652" s="23">
        <v>260</v>
      </c>
      <c r="H652">
        <v>2021</v>
      </c>
    </row>
    <row r="653" spans="1:8" x14ac:dyDescent="0.3">
      <c r="A653" s="4" t="s">
        <v>66</v>
      </c>
      <c r="B653" s="4" t="s">
        <v>40</v>
      </c>
      <c r="C653" s="4" t="s">
        <v>27</v>
      </c>
      <c r="D653" s="10">
        <v>44263</v>
      </c>
      <c r="E653" s="12">
        <v>6265</v>
      </c>
      <c r="F653" s="14">
        <v>501</v>
      </c>
      <c r="G653" s="24">
        <v>570</v>
      </c>
      <c r="H653">
        <v>2021</v>
      </c>
    </row>
    <row r="654" spans="1:8" x14ac:dyDescent="0.3">
      <c r="A654" s="3" t="s">
        <v>6</v>
      </c>
      <c r="B654" s="3" t="s">
        <v>37</v>
      </c>
      <c r="C654" s="3" t="s">
        <v>33</v>
      </c>
      <c r="D654" s="9">
        <v>44263</v>
      </c>
      <c r="E654" s="11">
        <v>7301</v>
      </c>
      <c r="F654" s="13">
        <v>116</v>
      </c>
      <c r="G654" s="23">
        <v>366</v>
      </c>
      <c r="H654">
        <v>2021</v>
      </c>
    </row>
    <row r="655" spans="1:8" x14ac:dyDescent="0.3">
      <c r="A655" s="4" t="s">
        <v>4</v>
      </c>
      <c r="B655" s="4" t="s">
        <v>39</v>
      </c>
      <c r="C655" s="4" t="s">
        <v>30</v>
      </c>
      <c r="D655" s="10">
        <v>44263</v>
      </c>
      <c r="E655" s="12">
        <v>4802</v>
      </c>
      <c r="F655" s="14">
        <v>330</v>
      </c>
      <c r="G655" s="24">
        <v>185</v>
      </c>
      <c r="H655">
        <v>2021</v>
      </c>
    </row>
    <row r="656" spans="1:8" x14ac:dyDescent="0.3">
      <c r="A656" s="3" t="s">
        <v>63</v>
      </c>
      <c r="B656" s="3" t="s">
        <v>37</v>
      </c>
      <c r="C656" s="3" t="s">
        <v>14</v>
      </c>
      <c r="D656" s="9">
        <v>44263</v>
      </c>
      <c r="E656" s="11">
        <v>1358</v>
      </c>
      <c r="F656" s="13">
        <v>99</v>
      </c>
      <c r="G656" s="23">
        <v>53</v>
      </c>
      <c r="H656">
        <v>2021</v>
      </c>
    </row>
    <row r="657" spans="1:8" x14ac:dyDescent="0.3">
      <c r="A657" s="4" t="s">
        <v>70</v>
      </c>
      <c r="B657" s="4" t="s">
        <v>36</v>
      </c>
      <c r="C657" s="4" t="s">
        <v>15</v>
      </c>
      <c r="D657" s="10">
        <v>44263</v>
      </c>
      <c r="E657" s="12">
        <v>1610</v>
      </c>
      <c r="F657" s="14">
        <v>284</v>
      </c>
      <c r="G657" s="24">
        <v>147</v>
      </c>
      <c r="H657">
        <v>2021</v>
      </c>
    </row>
    <row r="658" spans="1:8" x14ac:dyDescent="0.3">
      <c r="A658" s="3" t="s">
        <v>4</v>
      </c>
      <c r="B658" s="3" t="s">
        <v>40</v>
      </c>
      <c r="C658" s="3" t="s">
        <v>34</v>
      </c>
      <c r="D658" s="9">
        <v>44263</v>
      </c>
      <c r="E658" s="11">
        <v>63</v>
      </c>
      <c r="F658" s="13">
        <v>106</v>
      </c>
      <c r="G658" s="23">
        <v>3</v>
      </c>
      <c r="H658">
        <v>2021</v>
      </c>
    </row>
    <row r="659" spans="1:8" x14ac:dyDescent="0.3">
      <c r="A659" s="4" t="s">
        <v>6</v>
      </c>
      <c r="B659" s="4" t="s">
        <v>80</v>
      </c>
      <c r="C659" s="4" t="s">
        <v>33</v>
      </c>
      <c r="D659" s="10">
        <v>44263</v>
      </c>
      <c r="E659" s="12">
        <v>161</v>
      </c>
      <c r="F659" s="14">
        <v>55</v>
      </c>
      <c r="G659" s="24">
        <v>8</v>
      </c>
      <c r="H659">
        <v>2021</v>
      </c>
    </row>
    <row r="660" spans="1:8" x14ac:dyDescent="0.3">
      <c r="A660" s="3" t="s">
        <v>60</v>
      </c>
      <c r="B660" s="3" t="s">
        <v>37</v>
      </c>
      <c r="C660" s="3" t="s">
        <v>5</v>
      </c>
      <c r="D660" s="9">
        <v>44263</v>
      </c>
      <c r="E660" s="11">
        <v>1246</v>
      </c>
      <c r="F660" s="13">
        <v>157</v>
      </c>
      <c r="G660" s="23">
        <v>70</v>
      </c>
      <c r="H660">
        <v>2021</v>
      </c>
    </row>
    <row r="661" spans="1:8" x14ac:dyDescent="0.3">
      <c r="A661" s="4" t="s">
        <v>66</v>
      </c>
      <c r="B661" s="4" t="s">
        <v>35</v>
      </c>
      <c r="C661" s="4" t="s">
        <v>23</v>
      </c>
      <c r="D661" s="10">
        <v>44263</v>
      </c>
      <c r="E661" s="12">
        <v>49</v>
      </c>
      <c r="F661" s="14">
        <v>250</v>
      </c>
      <c r="G661" s="24">
        <v>3</v>
      </c>
      <c r="H661">
        <v>2021</v>
      </c>
    </row>
    <row r="662" spans="1:8" x14ac:dyDescent="0.3">
      <c r="A662" s="3" t="s">
        <v>58</v>
      </c>
      <c r="B662" s="3" t="s">
        <v>36</v>
      </c>
      <c r="C662" s="3" t="s">
        <v>5</v>
      </c>
      <c r="D662" s="9">
        <v>44263</v>
      </c>
      <c r="E662" s="11">
        <v>4032</v>
      </c>
      <c r="F662" s="13">
        <v>150</v>
      </c>
      <c r="G662" s="23">
        <v>202</v>
      </c>
      <c r="H662">
        <v>2021</v>
      </c>
    </row>
    <row r="663" spans="1:8" x14ac:dyDescent="0.3">
      <c r="A663" s="4" t="s">
        <v>57</v>
      </c>
      <c r="B663" s="4" t="s">
        <v>37</v>
      </c>
      <c r="C663" s="4" t="s">
        <v>21</v>
      </c>
      <c r="D663" s="10">
        <v>44263</v>
      </c>
      <c r="E663" s="12">
        <v>1085</v>
      </c>
      <c r="F663" s="14">
        <v>181</v>
      </c>
      <c r="G663" s="24">
        <v>181</v>
      </c>
      <c r="H663">
        <v>2021</v>
      </c>
    </row>
    <row r="664" spans="1:8" x14ac:dyDescent="0.3">
      <c r="A664" s="3" t="s">
        <v>9</v>
      </c>
      <c r="B664" s="3" t="s">
        <v>36</v>
      </c>
      <c r="C664" s="3" t="s">
        <v>22</v>
      </c>
      <c r="D664" s="9">
        <v>44263</v>
      </c>
      <c r="E664" s="11">
        <v>4347</v>
      </c>
      <c r="F664" s="13">
        <v>135</v>
      </c>
      <c r="G664" s="23">
        <v>174</v>
      </c>
      <c r="H664">
        <v>2021</v>
      </c>
    </row>
    <row r="665" spans="1:8" x14ac:dyDescent="0.3">
      <c r="A665" s="4" t="s">
        <v>66</v>
      </c>
      <c r="B665" s="4" t="s">
        <v>39</v>
      </c>
      <c r="C665" s="4" t="s">
        <v>29</v>
      </c>
      <c r="D665" s="10">
        <v>44263</v>
      </c>
      <c r="E665" s="12">
        <v>7084</v>
      </c>
      <c r="F665" s="14">
        <v>193</v>
      </c>
      <c r="G665" s="24">
        <v>322</v>
      </c>
      <c r="H665">
        <v>2021</v>
      </c>
    </row>
    <row r="666" spans="1:8" x14ac:dyDescent="0.3">
      <c r="A666" s="3" t="s">
        <v>67</v>
      </c>
      <c r="B666" s="3" t="s">
        <v>37</v>
      </c>
      <c r="C666" s="3" t="s">
        <v>16</v>
      </c>
      <c r="D666" s="9">
        <v>44263</v>
      </c>
      <c r="E666" s="11">
        <v>5383</v>
      </c>
      <c r="F666" s="13">
        <v>117</v>
      </c>
      <c r="G666" s="23">
        <v>300</v>
      </c>
      <c r="H666">
        <v>2021</v>
      </c>
    </row>
    <row r="667" spans="1:8" x14ac:dyDescent="0.3">
      <c r="A667" s="4" t="s">
        <v>7</v>
      </c>
      <c r="B667" s="4" t="s">
        <v>37</v>
      </c>
      <c r="C667" s="4" t="s">
        <v>24</v>
      </c>
      <c r="D667" s="10">
        <v>44263</v>
      </c>
      <c r="E667" s="12">
        <v>1351</v>
      </c>
      <c r="F667" s="14">
        <v>232</v>
      </c>
      <c r="G667" s="24">
        <v>123</v>
      </c>
      <c r="H667">
        <v>2021</v>
      </c>
    </row>
    <row r="668" spans="1:8" x14ac:dyDescent="0.3">
      <c r="A668" s="3" t="s">
        <v>62</v>
      </c>
      <c r="B668" s="3" t="s">
        <v>39</v>
      </c>
      <c r="C668" s="3" t="s">
        <v>31</v>
      </c>
      <c r="D668" s="9">
        <v>44263</v>
      </c>
      <c r="E668" s="11">
        <v>3591</v>
      </c>
      <c r="F668" s="13">
        <v>455</v>
      </c>
      <c r="G668" s="23">
        <v>257</v>
      </c>
      <c r="H668">
        <v>2021</v>
      </c>
    </row>
    <row r="669" spans="1:8" x14ac:dyDescent="0.3">
      <c r="A669" s="4" t="s">
        <v>67</v>
      </c>
      <c r="B669" s="4" t="s">
        <v>37</v>
      </c>
      <c r="C669" s="4" t="s">
        <v>24</v>
      </c>
      <c r="D669" s="10">
        <v>44263</v>
      </c>
      <c r="E669" s="12">
        <v>1540</v>
      </c>
      <c r="F669" s="14">
        <v>27</v>
      </c>
      <c r="G669" s="24">
        <v>154</v>
      </c>
      <c r="H669">
        <v>2021</v>
      </c>
    </row>
    <row r="670" spans="1:8" x14ac:dyDescent="0.3">
      <c r="A670" s="3" t="s">
        <v>72</v>
      </c>
      <c r="B670" s="3" t="s">
        <v>36</v>
      </c>
      <c r="C670" s="3" t="s">
        <v>19</v>
      </c>
      <c r="D670" s="9">
        <v>44263</v>
      </c>
      <c r="E670" s="11">
        <v>9884</v>
      </c>
      <c r="F670" s="13">
        <v>113</v>
      </c>
      <c r="G670" s="23">
        <v>341</v>
      </c>
      <c r="H670">
        <v>2021</v>
      </c>
    </row>
    <row r="671" spans="1:8" x14ac:dyDescent="0.3">
      <c r="A671" s="4" t="s">
        <v>57</v>
      </c>
      <c r="B671" s="4" t="s">
        <v>35</v>
      </c>
      <c r="C671" s="4" t="s">
        <v>25</v>
      </c>
      <c r="D671" s="10">
        <v>44263</v>
      </c>
      <c r="E671" s="12">
        <v>9415</v>
      </c>
      <c r="F671" s="14">
        <v>296</v>
      </c>
      <c r="G671" s="24">
        <v>554</v>
      </c>
      <c r="H671">
        <v>2021</v>
      </c>
    </row>
    <row r="672" spans="1:8" x14ac:dyDescent="0.3">
      <c r="A672" s="3" t="s">
        <v>60</v>
      </c>
      <c r="B672" s="3" t="s">
        <v>39</v>
      </c>
      <c r="C672" s="3" t="s">
        <v>19</v>
      </c>
      <c r="D672" s="9">
        <v>44263</v>
      </c>
      <c r="E672" s="11">
        <v>1778</v>
      </c>
      <c r="F672" s="13">
        <v>52</v>
      </c>
      <c r="G672" s="23">
        <v>66</v>
      </c>
      <c r="H672">
        <v>2021</v>
      </c>
    </row>
    <row r="673" spans="1:8" x14ac:dyDescent="0.3">
      <c r="A673" s="4" t="s">
        <v>61</v>
      </c>
      <c r="B673" s="4" t="s">
        <v>37</v>
      </c>
      <c r="C673" s="4" t="s">
        <v>16</v>
      </c>
      <c r="D673" s="10">
        <v>44263</v>
      </c>
      <c r="E673" s="12">
        <v>8120</v>
      </c>
      <c r="F673" s="14">
        <v>224</v>
      </c>
      <c r="G673" s="24">
        <v>370</v>
      </c>
      <c r="H673">
        <v>2021</v>
      </c>
    </row>
    <row r="674" spans="1:8" x14ac:dyDescent="0.3">
      <c r="A674" s="3" t="s">
        <v>69</v>
      </c>
      <c r="B674" s="3" t="s">
        <v>40</v>
      </c>
      <c r="C674" s="3" t="s">
        <v>14</v>
      </c>
      <c r="D674" s="9">
        <v>44263</v>
      </c>
      <c r="E674" s="11">
        <v>2849</v>
      </c>
      <c r="F674" s="13">
        <v>128</v>
      </c>
      <c r="G674" s="23">
        <v>95</v>
      </c>
      <c r="H674">
        <v>2021</v>
      </c>
    </row>
    <row r="675" spans="1:8" x14ac:dyDescent="0.3">
      <c r="A675" s="4" t="s">
        <v>67</v>
      </c>
      <c r="B675" s="4" t="s">
        <v>39</v>
      </c>
      <c r="C675" s="4" t="s">
        <v>25</v>
      </c>
      <c r="D675" s="10">
        <v>44263</v>
      </c>
      <c r="E675" s="12">
        <v>2408</v>
      </c>
      <c r="F675" s="14">
        <v>288</v>
      </c>
      <c r="G675" s="24">
        <v>115</v>
      </c>
      <c r="H675">
        <v>2021</v>
      </c>
    </row>
    <row r="676" spans="1:8" x14ac:dyDescent="0.3">
      <c r="A676" s="3" t="s">
        <v>65</v>
      </c>
      <c r="B676" s="3" t="s">
        <v>37</v>
      </c>
      <c r="C676" s="3" t="s">
        <v>29</v>
      </c>
      <c r="D676" s="9">
        <v>44263</v>
      </c>
      <c r="E676" s="11">
        <v>12075</v>
      </c>
      <c r="F676" s="13">
        <v>265</v>
      </c>
      <c r="G676" s="23">
        <v>549</v>
      </c>
      <c r="H676">
        <v>2021</v>
      </c>
    </row>
    <row r="677" spans="1:8" x14ac:dyDescent="0.3">
      <c r="A677" s="4" t="s">
        <v>7</v>
      </c>
      <c r="B677" s="4" t="s">
        <v>37</v>
      </c>
      <c r="C677" s="4" t="s">
        <v>30</v>
      </c>
      <c r="D677" s="10">
        <v>44263</v>
      </c>
      <c r="E677" s="12">
        <v>2730</v>
      </c>
      <c r="F677" s="14">
        <v>120</v>
      </c>
      <c r="G677" s="24">
        <v>95</v>
      </c>
      <c r="H677">
        <v>2021</v>
      </c>
    </row>
    <row r="678" spans="1:8" x14ac:dyDescent="0.3">
      <c r="A678" s="3" t="s">
        <v>62</v>
      </c>
      <c r="B678" s="3" t="s">
        <v>40</v>
      </c>
      <c r="C678" s="3" t="s">
        <v>16</v>
      </c>
      <c r="D678" s="9">
        <v>44264</v>
      </c>
      <c r="E678" s="11">
        <v>1778</v>
      </c>
      <c r="F678" s="13">
        <v>267</v>
      </c>
      <c r="G678" s="23">
        <v>112</v>
      </c>
      <c r="H678">
        <v>2021</v>
      </c>
    </row>
    <row r="679" spans="1:8" x14ac:dyDescent="0.3">
      <c r="A679" s="4" t="s">
        <v>57</v>
      </c>
      <c r="B679" s="4" t="s">
        <v>80</v>
      </c>
      <c r="C679" s="4" t="s">
        <v>21</v>
      </c>
      <c r="D679" s="10">
        <v>44264</v>
      </c>
      <c r="E679" s="12">
        <v>4725</v>
      </c>
      <c r="F679" s="14">
        <v>157</v>
      </c>
      <c r="G679" s="24">
        <v>591</v>
      </c>
      <c r="H679">
        <v>2021</v>
      </c>
    </row>
    <row r="680" spans="1:8" x14ac:dyDescent="0.3">
      <c r="A680" s="3" t="s">
        <v>67</v>
      </c>
      <c r="B680" s="3" t="s">
        <v>37</v>
      </c>
      <c r="C680" s="3" t="s">
        <v>32</v>
      </c>
      <c r="D680" s="9">
        <v>44264</v>
      </c>
      <c r="E680" s="11">
        <v>6405</v>
      </c>
      <c r="F680" s="13">
        <v>40</v>
      </c>
      <c r="G680" s="23">
        <v>338</v>
      </c>
      <c r="H680">
        <v>2021</v>
      </c>
    </row>
    <row r="681" spans="1:8" x14ac:dyDescent="0.3">
      <c r="A681" s="4" t="s">
        <v>4</v>
      </c>
      <c r="B681" s="4" t="s">
        <v>40</v>
      </c>
      <c r="C681" s="4" t="s">
        <v>20</v>
      </c>
      <c r="D681" s="10">
        <v>44264</v>
      </c>
      <c r="E681" s="12">
        <v>2674</v>
      </c>
      <c r="F681" s="14">
        <v>402</v>
      </c>
      <c r="G681" s="24">
        <v>122</v>
      </c>
      <c r="H681">
        <v>2021</v>
      </c>
    </row>
    <row r="682" spans="1:8" x14ac:dyDescent="0.3">
      <c r="A682" s="3" t="s">
        <v>71</v>
      </c>
      <c r="B682" s="3" t="s">
        <v>35</v>
      </c>
      <c r="C682" s="3" t="s">
        <v>20</v>
      </c>
      <c r="D682" s="9">
        <v>44264</v>
      </c>
      <c r="E682" s="11">
        <v>5908</v>
      </c>
      <c r="F682" s="13">
        <v>149</v>
      </c>
      <c r="G682" s="23">
        <v>311</v>
      </c>
      <c r="H682">
        <v>2021</v>
      </c>
    </row>
    <row r="683" spans="1:8" x14ac:dyDescent="0.3">
      <c r="A683" s="4" t="s">
        <v>71</v>
      </c>
      <c r="B683" s="4" t="s">
        <v>39</v>
      </c>
      <c r="C683" s="4" t="s">
        <v>5</v>
      </c>
      <c r="D683" s="10">
        <v>44264</v>
      </c>
      <c r="E683" s="12">
        <v>7301</v>
      </c>
      <c r="F683" s="14">
        <v>39</v>
      </c>
      <c r="G683" s="24">
        <v>457</v>
      </c>
      <c r="H683">
        <v>2021</v>
      </c>
    </row>
    <row r="684" spans="1:8" x14ac:dyDescent="0.3">
      <c r="A684" s="3" t="s">
        <v>71</v>
      </c>
      <c r="B684" s="3" t="s">
        <v>36</v>
      </c>
      <c r="C684" s="3" t="s">
        <v>22</v>
      </c>
      <c r="D684" s="9">
        <v>44264</v>
      </c>
      <c r="E684" s="11">
        <v>154</v>
      </c>
      <c r="F684" s="13">
        <v>101</v>
      </c>
      <c r="G684" s="23">
        <v>6</v>
      </c>
      <c r="H684">
        <v>2021</v>
      </c>
    </row>
    <row r="685" spans="1:8" x14ac:dyDescent="0.3">
      <c r="A685" s="4" t="s">
        <v>64</v>
      </c>
      <c r="B685" s="4" t="s">
        <v>36</v>
      </c>
      <c r="C685" s="4" t="s">
        <v>21</v>
      </c>
      <c r="D685" s="10">
        <v>44264</v>
      </c>
      <c r="E685" s="12">
        <v>343</v>
      </c>
      <c r="F685" s="14">
        <v>103</v>
      </c>
      <c r="G685" s="24">
        <v>29</v>
      </c>
      <c r="H685">
        <v>2021</v>
      </c>
    </row>
    <row r="686" spans="1:8" x14ac:dyDescent="0.3">
      <c r="A686" s="3" t="s">
        <v>4</v>
      </c>
      <c r="B686" s="3" t="s">
        <v>80</v>
      </c>
      <c r="C686" s="3" t="s">
        <v>31</v>
      </c>
      <c r="D686" s="9">
        <v>44264</v>
      </c>
      <c r="E686" s="11">
        <v>14903</v>
      </c>
      <c r="F686" s="13">
        <v>136</v>
      </c>
      <c r="G686" s="23">
        <v>1656</v>
      </c>
      <c r="H686">
        <v>2021</v>
      </c>
    </row>
    <row r="687" spans="1:8" x14ac:dyDescent="0.3">
      <c r="A687" s="4" t="s">
        <v>61</v>
      </c>
      <c r="B687" s="4" t="s">
        <v>80</v>
      </c>
      <c r="C687" s="4" t="s">
        <v>24</v>
      </c>
      <c r="D687" s="10">
        <v>44264</v>
      </c>
      <c r="E687" s="12">
        <v>5390</v>
      </c>
      <c r="F687" s="14">
        <v>482</v>
      </c>
      <c r="G687" s="24">
        <v>318</v>
      </c>
      <c r="H687">
        <v>2021</v>
      </c>
    </row>
    <row r="688" spans="1:8" x14ac:dyDescent="0.3">
      <c r="A688" s="3" t="s">
        <v>58</v>
      </c>
      <c r="B688" s="3" t="s">
        <v>39</v>
      </c>
      <c r="C688" s="3" t="s">
        <v>5</v>
      </c>
      <c r="D688" s="9">
        <v>44264</v>
      </c>
      <c r="E688" s="11">
        <v>553</v>
      </c>
      <c r="F688" s="13">
        <v>105</v>
      </c>
      <c r="G688" s="23">
        <v>27</v>
      </c>
      <c r="H688">
        <v>2021</v>
      </c>
    </row>
    <row r="689" spans="1:8" x14ac:dyDescent="0.3">
      <c r="A689" s="4" t="s">
        <v>69</v>
      </c>
      <c r="B689" s="4" t="s">
        <v>40</v>
      </c>
      <c r="C689" s="4" t="s">
        <v>22</v>
      </c>
      <c r="D689" s="10">
        <v>44264</v>
      </c>
      <c r="E689" s="12">
        <v>7266</v>
      </c>
      <c r="F689" s="14">
        <v>70</v>
      </c>
      <c r="G689" s="24">
        <v>346</v>
      </c>
      <c r="H689">
        <v>2021</v>
      </c>
    </row>
    <row r="690" spans="1:8" x14ac:dyDescent="0.3">
      <c r="A690" s="3" t="s">
        <v>63</v>
      </c>
      <c r="B690" s="3" t="s">
        <v>80</v>
      </c>
      <c r="C690" s="3" t="s">
        <v>17</v>
      </c>
      <c r="D690" s="9">
        <v>44264</v>
      </c>
      <c r="E690" s="11">
        <v>8792</v>
      </c>
      <c r="F690" s="13">
        <v>32</v>
      </c>
      <c r="G690" s="23">
        <v>419</v>
      </c>
      <c r="H690">
        <v>2021</v>
      </c>
    </row>
    <row r="691" spans="1:8" x14ac:dyDescent="0.3">
      <c r="A691" s="4" t="s">
        <v>6</v>
      </c>
      <c r="B691" s="4" t="s">
        <v>35</v>
      </c>
      <c r="C691" s="4" t="s">
        <v>16</v>
      </c>
      <c r="D691" s="10">
        <v>44264</v>
      </c>
      <c r="E691" s="12">
        <v>8967</v>
      </c>
      <c r="F691" s="14">
        <v>154</v>
      </c>
      <c r="G691" s="24">
        <v>561</v>
      </c>
      <c r="H691">
        <v>2021</v>
      </c>
    </row>
    <row r="692" spans="1:8" x14ac:dyDescent="0.3">
      <c r="A692" s="3" t="s">
        <v>71</v>
      </c>
      <c r="B692" s="3" t="s">
        <v>35</v>
      </c>
      <c r="C692" s="3" t="s">
        <v>25</v>
      </c>
      <c r="D692" s="9">
        <v>44264</v>
      </c>
      <c r="E692" s="11">
        <v>3661</v>
      </c>
      <c r="F692" s="13">
        <v>269</v>
      </c>
      <c r="G692" s="23">
        <v>167</v>
      </c>
      <c r="H692">
        <v>2021</v>
      </c>
    </row>
    <row r="693" spans="1:8" x14ac:dyDescent="0.3">
      <c r="A693" s="4" t="s">
        <v>67</v>
      </c>
      <c r="B693" s="4" t="s">
        <v>80</v>
      </c>
      <c r="C693" s="4" t="s">
        <v>31</v>
      </c>
      <c r="D693" s="10">
        <v>44265</v>
      </c>
      <c r="E693" s="12">
        <v>1344</v>
      </c>
      <c r="F693" s="14">
        <v>8</v>
      </c>
      <c r="G693" s="24">
        <v>112</v>
      </c>
      <c r="H693">
        <v>2021</v>
      </c>
    </row>
    <row r="694" spans="1:8" x14ac:dyDescent="0.3">
      <c r="A694" s="3" t="s">
        <v>66</v>
      </c>
      <c r="B694" s="3" t="s">
        <v>39</v>
      </c>
      <c r="C694" s="3" t="s">
        <v>21</v>
      </c>
      <c r="D694" s="9">
        <v>44265</v>
      </c>
      <c r="E694" s="11">
        <v>10262</v>
      </c>
      <c r="F694" s="13">
        <v>168</v>
      </c>
      <c r="G694" s="23">
        <v>856</v>
      </c>
      <c r="H694">
        <v>2021</v>
      </c>
    </row>
    <row r="695" spans="1:8" x14ac:dyDescent="0.3">
      <c r="A695" s="4" t="s">
        <v>4</v>
      </c>
      <c r="B695" s="4" t="s">
        <v>35</v>
      </c>
      <c r="C695" s="4" t="s">
        <v>17</v>
      </c>
      <c r="D695" s="10">
        <v>44265</v>
      </c>
      <c r="E695" s="12">
        <v>4480</v>
      </c>
      <c r="F695" s="14">
        <v>128</v>
      </c>
      <c r="G695" s="24">
        <v>264</v>
      </c>
      <c r="H695">
        <v>2021</v>
      </c>
    </row>
    <row r="696" spans="1:8" x14ac:dyDescent="0.3">
      <c r="A696" s="3" t="s">
        <v>70</v>
      </c>
      <c r="B696" s="3" t="s">
        <v>80</v>
      </c>
      <c r="C696" s="3" t="s">
        <v>34</v>
      </c>
      <c r="D696" s="9">
        <v>44265</v>
      </c>
      <c r="E696" s="11">
        <v>7784</v>
      </c>
      <c r="F696" s="13">
        <v>100</v>
      </c>
      <c r="G696" s="23">
        <v>300</v>
      </c>
      <c r="H696">
        <v>2021</v>
      </c>
    </row>
    <row r="697" spans="1:8" x14ac:dyDescent="0.3">
      <c r="A697" s="4" t="s">
        <v>3</v>
      </c>
      <c r="B697" s="4" t="s">
        <v>36</v>
      </c>
      <c r="C697" s="4" t="s">
        <v>29</v>
      </c>
      <c r="D697" s="10">
        <v>44265</v>
      </c>
      <c r="E697" s="12">
        <v>19054</v>
      </c>
      <c r="F697" s="14">
        <v>178</v>
      </c>
      <c r="G697" s="24">
        <v>658</v>
      </c>
      <c r="H697">
        <v>2021</v>
      </c>
    </row>
    <row r="698" spans="1:8" x14ac:dyDescent="0.3">
      <c r="A698" s="3" t="s">
        <v>61</v>
      </c>
      <c r="B698" s="3" t="s">
        <v>80</v>
      </c>
      <c r="C698" s="3" t="s">
        <v>20</v>
      </c>
      <c r="D698" s="9">
        <v>44265</v>
      </c>
      <c r="E698" s="11">
        <v>23268</v>
      </c>
      <c r="F698" s="13">
        <v>80</v>
      </c>
      <c r="G698" s="23">
        <v>1058</v>
      </c>
      <c r="H698">
        <v>2021</v>
      </c>
    </row>
    <row r="699" spans="1:8" x14ac:dyDescent="0.3">
      <c r="A699" s="4" t="s">
        <v>8</v>
      </c>
      <c r="B699" s="4" t="s">
        <v>35</v>
      </c>
      <c r="C699" s="4" t="s">
        <v>18</v>
      </c>
      <c r="D699" s="10">
        <v>44266</v>
      </c>
      <c r="E699" s="12">
        <v>3885</v>
      </c>
      <c r="F699" s="14">
        <v>242</v>
      </c>
      <c r="G699" s="24">
        <v>195</v>
      </c>
      <c r="H699">
        <v>2021</v>
      </c>
    </row>
    <row r="700" spans="1:8" x14ac:dyDescent="0.3">
      <c r="A700" s="3" t="s">
        <v>61</v>
      </c>
      <c r="B700" s="3" t="s">
        <v>40</v>
      </c>
      <c r="C700" s="3" t="s">
        <v>18</v>
      </c>
      <c r="D700" s="9">
        <v>44266</v>
      </c>
      <c r="E700" s="11">
        <v>7147</v>
      </c>
      <c r="F700" s="13">
        <v>225</v>
      </c>
      <c r="G700" s="23">
        <v>477</v>
      </c>
      <c r="H700">
        <v>2021</v>
      </c>
    </row>
    <row r="701" spans="1:8" x14ac:dyDescent="0.3">
      <c r="A701" s="4" t="s">
        <v>62</v>
      </c>
      <c r="B701" s="4" t="s">
        <v>35</v>
      </c>
      <c r="C701" s="4" t="s">
        <v>28</v>
      </c>
      <c r="D701" s="10">
        <v>44266</v>
      </c>
      <c r="E701" s="12">
        <v>4571</v>
      </c>
      <c r="F701" s="14">
        <v>62</v>
      </c>
      <c r="G701" s="24">
        <v>164</v>
      </c>
      <c r="H701">
        <v>2021</v>
      </c>
    </row>
    <row r="702" spans="1:8" x14ac:dyDescent="0.3">
      <c r="A702" s="3" t="s">
        <v>69</v>
      </c>
      <c r="B702" s="3" t="s">
        <v>39</v>
      </c>
      <c r="C702" s="3" t="s">
        <v>32</v>
      </c>
      <c r="D702" s="9">
        <v>44266</v>
      </c>
      <c r="E702" s="11">
        <v>7973</v>
      </c>
      <c r="F702" s="13">
        <v>80</v>
      </c>
      <c r="G702" s="23">
        <v>614</v>
      </c>
      <c r="H702">
        <v>2021</v>
      </c>
    </row>
    <row r="703" spans="1:8" x14ac:dyDescent="0.3">
      <c r="A703" s="4" t="s">
        <v>65</v>
      </c>
      <c r="B703" s="4" t="s">
        <v>40</v>
      </c>
      <c r="C703" s="4" t="s">
        <v>14</v>
      </c>
      <c r="D703" s="10">
        <v>44266</v>
      </c>
      <c r="E703" s="12">
        <v>6055</v>
      </c>
      <c r="F703" s="14">
        <v>213</v>
      </c>
      <c r="G703" s="24">
        <v>202</v>
      </c>
      <c r="H703">
        <v>2021</v>
      </c>
    </row>
    <row r="704" spans="1:8" x14ac:dyDescent="0.3">
      <c r="A704" s="3" t="s">
        <v>58</v>
      </c>
      <c r="B704" s="3" t="s">
        <v>80</v>
      </c>
      <c r="C704" s="3" t="s">
        <v>5</v>
      </c>
      <c r="D704" s="9">
        <v>44266</v>
      </c>
      <c r="E704" s="11">
        <v>847</v>
      </c>
      <c r="F704" s="13">
        <v>213</v>
      </c>
      <c r="G704" s="23">
        <v>43</v>
      </c>
      <c r="H704">
        <v>2021</v>
      </c>
    </row>
    <row r="705" spans="1:8" x14ac:dyDescent="0.3">
      <c r="A705" s="4" t="s">
        <v>8</v>
      </c>
      <c r="B705" s="4" t="s">
        <v>80</v>
      </c>
      <c r="C705" s="4" t="s">
        <v>21</v>
      </c>
      <c r="D705" s="10">
        <v>44266</v>
      </c>
      <c r="E705" s="12">
        <v>4914</v>
      </c>
      <c r="F705" s="14">
        <v>147</v>
      </c>
      <c r="G705" s="24">
        <v>702</v>
      </c>
      <c r="H705">
        <v>2021</v>
      </c>
    </row>
    <row r="706" spans="1:8" x14ac:dyDescent="0.3">
      <c r="A706" s="3" t="s">
        <v>60</v>
      </c>
      <c r="B706" s="3" t="s">
        <v>39</v>
      </c>
      <c r="C706" s="3" t="s">
        <v>20</v>
      </c>
      <c r="D706" s="9">
        <v>44266</v>
      </c>
      <c r="E706" s="11">
        <v>1358</v>
      </c>
      <c r="F706" s="13">
        <v>204</v>
      </c>
      <c r="G706" s="23">
        <v>76</v>
      </c>
      <c r="H706">
        <v>2021</v>
      </c>
    </row>
    <row r="707" spans="1:8" x14ac:dyDescent="0.3">
      <c r="A707" s="4" t="s">
        <v>3</v>
      </c>
      <c r="B707" s="4" t="s">
        <v>80</v>
      </c>
      <c r="C707" s="4" t="s">
        <v>29</v>
      </c>
      <c r="D707" s="10">
        <v>44266</v>
      </c>
      <c r="E707" s="12">
        <v>1428</v>
      </c>
      <c r="F707" s="14">
        <v>387</v>
      </c>
      <c r="G707" s="24">
        <v>50</v>
      </c>
      <c r="H707">
        <v>2021</v>
      </c>
    </row>
    <row r="708" spans="1:8" x14ac:dyDescent="0.3">
      <c r="A708" s="3" t="s">
        <v>63</v>
      </c>
      <c r="B708" s="3" t="s">
        <v>36</v>
      </c>
      <c r="C708" s="3" t="s">
        <v>34</v>
      </c>
      <c r="D708" s="9">
        <v>44266</v>
      </c>
      <c r="E708" s="11">
        <v>8764</v>
      </c>
      <c r="F708" s="13">
        <v>50</v>
      </c>
      <c r="G708" s="23">
        <v>439</v>
      </c>
      <c r="H708">
        <v>2021</v>
      </c>
    </row>
    <row r="709" spans="1:8" x14ac:dyDescent="0.3">
      <c r="A709" s="4" t="s">
        <v>73</v>
      </c>
      <c r="B709" s="4" t="s">
        <v>39</v>
      </c>
      <c r="C709" s="4" t="s">
        <v>5</v>
      </c>
      <c r="D709" s="10">
        <v>44266</v>
      </c>
      <c r="E709" s="12">
        <v>10472</v>
      </c>
      <c r="F709" s="14">
        <v>107</v>
      </c>
      <c r="G709" s="24">
        <v>456</v>
      </c>
      <c r="H709">
        <v>2021</v>
      </c>
    </row>
    <row r="710" spans="1:8" x14ac:dyDescent="0.3">
      <c r="A710" s="3" t="s">
        <v>72</v>
      </c>
      <c r="B710" s="3" t="s">
        <v>40</v>
      </c>
      <c r="C710" s="3" t="s">
        <v>22</v>
      </c>
      <c r="D710" s="9">
        <v>44266</v>
      </c>
      <c r="E710" s="11">
        <v>1960</v>
      </c>
      <c r="F710" s="13">
        <v>65</v>
      </c>
      <c r="G710" s="23">
        <v>70</v>
      </c>
      <c r="H710">
        <v>2021</v>
      </c>
    </row>
    <row r="711" spans="1:8" x14ac:dyDescent="0.3">
      <c r="A711" s="4" t="s">
        <v>4</v>
      </c>
      <c r="B711" s="4" t="s">
        <v>37</v>
      </c>
      <c r="C711" s="4" t="s">
        <v>18</v>
      </c>
      <c r="D711" s="10">
        <v>44266</v>
      </c>
      <c r="E711" s="12">
        <v>10171</v>
      </c>
      <c r="F711" s="14">
        <v>69</v>
      </c>
      <c r="G711" s="24">
        <v>536</v>
      </c>
      <c r="H711">
        <v>2021</v>
      </c>
    </row>
    <row r="712" spans="1:8" x14ac:dyDescent="0.3">
      <c r="A712" s="3" t="s">
        <v>56</v>
      </c>
      <c r="B712" s="3" t="s">
        <v>37</v>
      </c>
      <c r="C712" s="3" t="s">
        <v>27</v>
      </c>
      <c r="D712" s="9">
        <v>44266</v>
      </c>
      <c r="E712" s="11">
        <v>8253</v>
      </c>
      <c r="F712" s="13">
        <v>13</v>
      </c>
      <c r="G712" s="23">
        <v>551</v>
      </c>
      <c r="H712">
        <v>2021</v>
      </c>
    </row>
    <row r="713" spans="1:8" x14ac:dyDescent="0.3">
      <c r="A713" s="4" t="s">
        <v>3</v>
      </c>
      <c r="B713" s="4" t="s">
        <v>35</v>
      </c>
      <c r="C713" s="4" t="s">
        <v>28</v>
      </c>
      <c r="D713" s="10">
        <v>44266</v>
      </c>
      <c r="E713" s="12">
        <v>9534</v>
      </c>
      <c r="F713" s="14">
        <v>86</v>
      </c>
      <c r="G713" s="24">
        <v>367</v>
      </c>
      <c r="H713">
        <v>2021</v>
      </c>
    </row>
    <row r="714" spans="1:8" x14ac:dyDescent="0.3">
      <c r="A714" s="3" t="s">
        <v>62</v>
      </c>
      <c r="B714" s="3" t="s">
        <v>37</v>
      </c>
      <c r="C714" s="3" t="s">
        <v>20</v>
      </c>
      <c r="D714" s="9">
        <v>44266</v>
      </c>
      <c r="E714" s="11">
        <v>5936</v>
      </c>
      <c r="F714" s="13">
        <v>199</v>
      </c>
      <c r="G714" s="23">
        <v>350</v>
      </c>
      <c r="H714">
        <v>2021</v>
      </c>
    </row>
    <row r="715" spans="1:8" x14ac:dyDescent="0.3">
      <c r="A715" s="4" t="s">
        <v>3</v>
      </c>
      <c r="B715" s="4" t="s">
        <v>40</v>
      </c>
      <c r="C715" s="4" t="s">
        <v>18</v>
      </c>
      <c r="D715" s="10">
        <v>44267</v>
      </c>
      <c r="E715" s="12">
        <v>154</v>
      </c>
      <c r="F715" s="14">
        <v>172</v>
      </c>
      <c r="G715" s="24">
        <v>8</v>
      </c>
      <c r="H715">
        <v>2021</v>
      </c>
    </row>
    <row r="716" spans="1:8" x14ac:dyDescent="0.3">
      <c r="A716" s="3" t="s">
        <v>8</v>
      </c>
      <c r="B716" s="3" t="s">
        <v>80</v>
      </c>
      <c r="C716" s="3" t="s">
        <v>30</v>
      </c>
      <c r="D716" s="9">
        <v>44267</v>
      </c>
      <c r="E716" s="11">
        <v>5663</v>
      </c>
      <c r="F716" s="13">
        <v>155</v>
      </c>
      <c r="G716" s="23">
        <v>196</v>
      </c>
      <c r="H716">
        <v>2021</v>
      </c>
    </row>
    <row r="717" spans="1:8" x14ac:dyDescent="0.3">
      <c r="A717" s="4" t="s">
        <v>58</v>
      </c>
      <c r="B717" s="4" t="s">
        <v>40</v>
      </c>
      <c r="C717" s="4" t="s">
        <v>27</v>
      </c>
      <c r="D717" s="10">
        <v>44267</v>
      </c>
      <c r="E717" s="12">
        <v>11298</v>
      </c>
      <c r="F717" s="14">
        <v>14</v>
      </c>
      <c r="G717" s="24">
        <v>1256</v>
      </c>
      <c r="H717">
        <v>2021</v>
      </c>
    </row>
    <row r="718" spans="1:8" x14ac:dyDescent="0.3">
      <c r="A718" s="3" t="s">
        <v>62</v>
      </c>
      <c r="B718" s="3" t="s">
        <v>37</v>
      </c>
      <c r="C718" s="3" t="s">
        <v>14</v>
      </c>
      <c r="D718" s="9">
        <v>44267</v>
      </c>
      <c r="E718" s="11">
        <v>1309</v>
      </c>
      <c r="F718" s="13">
        <v>237</v>
      </c>
      <c r="G718" s="23">
        <v>49</v>
      </c>
      <c r="H718">
        <v>2021</v>
      </c>
    </row>
    <row r="719" spans="1:8" x14ac:dyDescent="0.3">
      <c r="A719" s="4" t="s">
        <v>4</v>
      </c>
      <c r="B719" s="4" t="s">
        <v>40</v>
      </c>
      <c r="C719" s="4" t="s">
        <v>18</v>
      </c>
      <c r="D719" s="10">
        <v>44267</v>
      </c>
      <c r="E719" s="12">
        <v>3815</v>
      </c>
      <c r="F719" s="14">
        <v>258</v>
      </c>
      <c r="G719" s="24">
        <v>212</v>
      </c>
      <c r="H719">
        <v>2021</v>
      </c>
    </row>
    <row r="720" spans="1:8" x14ac:dyDescent="0.3">
      <c r="A720" s="3" t="s">
        <v>69</v>
      </c>
      <c r="B720" s="3" t="s">
        <v>39</v>
      </c>
      <c r="C720" s="3" t="s">
        <v>19</v>
      </c>
      <c r="D720" s="9">
        <v>44267</v>
      </c>
      <c r="E720" s="11">
        <v>385</v>
      </c>
      <c r="F720" s="13">
        <v>227</v>
      </c>
      <c r="G720" s="23">
        <v>16</v>
      </c>
      <c r="H720">
        <v>2021</v>
      </c>
    </row>
    <row r="721" spans="1:8" x14ac:dyDescent="0.3">
      <c r="A721" s="4" t="s">
        <v>57</v>
      </c>
      <c r="B721" s="4" t="s">
        <v>36</v>
      </c>
      <c r="C721" s="4" t="s">
        <v>34</v>
      </c>
      <c r="D721" s="10">
        <v>44267</v>
      </c>
      <c r="E721" s="12">
        <v>315</v>
      </c>
      <c r="F721" s="14">
        <v>232</v>
      </c>
      <c r="G721" s="24">
        <v>15</v>
      </c>
      <c r="H721">
        <v>2021</v>
      </c>
    </row>
    <row r="722" spans="1:8" x14ac:dyDescent="0.3">
      <c r="A722" s="3" t="s">
        <v>7</v>
      </c>
      <c r="B722" s="3" t="s">
        <v>35</v>
      </c>
      <c r="C722" s="3" t="s">
        <v>34</v>
      </c>
      <c r="D722" s="9">
        <v>44267</v>
      </c>
      <c r="E722" s="11">
        <v>11823</v>
      </c>
      <c r="F722" s="13">
        <v>453</v>
      </c>
      <c r="G722" s="23">
        <v>657</v>
      </c>
      <c r="H722">
        <v>2021</v>
      </c>
    </row>
    <row r="723" spans="1:8" x14ac:dyDescent="0.3">
      <c r="A723" s="4" t="s">
        <v>4</v>
      </c>
      <c r="B723" s="4" t="s">
        <v>39</v>
      </c>
      <c r="C723" s="4" t="s">
        <v>19</v>
      </c>
      <c r="D723" s="10">
        <v>44267</v>
      </c>
      <c r="E723" s="12">
        <v>2891</v>
      </c>
      <c r="F723" s="14">
        <v>205</v>
      </c>
      <c r="G723" s="24">
        <v>108</v>
      </c>
      <c r="H723">
        <v>2021</v>
      </c>
    </row>
    <row r="724" spans="1:8" x14ac:dyDescent="0.3">
      <c r="A724" s="3" t="s">
        <v>72</v>
      </c>
      <c r="B724" s="3" t="s">
        <v>40</v>
      </c>
      <c r="C724" s="3" t="s">
        <v>17</v>
      </c>
      <c r="D724" s="9">
        <v>44267</v>
      </c>
      <c r="E724" s="11">
        <v>5278</v>
      </c>
      <c r="F724" s="13">
        <v>54</v>
      </c>
      <c r="G724" s="23">
        <v>264</v>
      </c>
      <c r="H724">
        <v>2021</v>
      </c>
    </row>
    <row r="725" spans="1:8" x14ac:dyDescent="0.3">
      <c r="A725" s="4" t="s">
        <v>11</v>
      </c>
      <c r="B725" s="4" t="s">
        <v>40</v>
      </c>
      <c r="C725" s="4" t="s">
        <v>22</v>
      </c>
      <c r="D725" s="10">
        <v>44267</v>
      </c>
      <c r="E725" s="12">
        <v>8036</v>
      </c>
      <c r="F725" s="14">
        <v>118</v>
      </c>
      <c r="G725" s="24">
        <v>335</v>
      </c>
      <c r="H725">
        <v>2021</v>
      </c>
    </row>
    <row r="726" spans="1:8" x14ac:dyDescent="0.3">
      <c r="A726" s="3" t="s">
        <v>70</v>
      </c>
      <c r="B726" s="3" t="s">
        <v>40</v>
      </c>
      <c r="C726" s="3" t="s">
        <v>34</v>
      </c>
      <c r="D726" s="9">
        <v>44267</v>
      </c>
      <c r="E726" s="11">
        <v>2940</v>
      </c>
      <c r="F726" s="13">
        <v>142</v>
      </c>
      <c r="G726" s="23">
        <v>128</v>
      </c>
      <c r="H726">
        <v>2021</v>
      </c>
    </row>
    <row r="727" spans="1:8" x14ac:dyDescent="0.3">
      <c r="A727" s="4" t="s">
        <v>60</v>
      </c>
      <c r="B727" s="4" t="s">
        <v>35</v>
      </c>
      <c r="C727" s="4" t="s">
        <v>34</v>
      </c>
      <c r="D727" s="10">
        <v>44267</v>
      </c>
      <c r="E727" s="12">
        <v>8309</v>
      </c>
      <c r="F727" s="14">
        <v>232</v>
      </c>
      <c r="G727" s="24">
        <v>333</v>
      </c>
      <c r="H727">
        <v>2021</v>
      </c>
    </row>
    <row r="728" spans="1:8" x14ac:dyDescent="0.3">
      <c r="A728" s="3" t="s">
        <v>64</v>
      </c>
      <c r="B728" s="3" t="s">
        <v>35</v>
      </c>
      <c r="C728" s="3" t="s">
        <v>19</v>
      </c>
      <c r="D728" s="9">
        <v>44267</v>
      </c>
      <c r="E728" s="11">
        <v>1820</v>
      </c>
      <c r="F728" s="13">
        <v>18</v>
      </c>
      <c r="G728" s="23">
        <v>63</v>
      </c>
      <c r="H728">
        <v>2021</v>
      </c>
    </row>
    <row r="729" spans="1:8" x14ac:dyDescent="0.3">
      <c r="A729" s="4" t="s">
        <v>8</v>
      </c>
      <c r="B729" s="4" t="s">
        <v>36</v>
      </c>
      <c r="C729" s="4" t="s">
        <v>21</v>
      </c>
      <c r="D729" s="10">
        <v>44267</v>
      </c>
      <c r="E729" s="12">
        <v>1393</v>
      </c>
      <c r="F729" s="14">
        <v>153</v>
      </c>
      <c r="G729" s="24">
        <v>127</v>
      </c>
      <c r="H729">
        <v>2021</v>
      </c>
    </row>
    <row r="730" spans="1:8" x14ac:dyDescent="0.3">
      <c r="A730" s="3" t="s">
        <v>60</v>
      </c>
      <c r="B730" s="3" t="s">
        <v>80</v>
      </c>
      <c r="C730" s="3" t="s">
        <v>30</v>
      </c>
      <c r="D730" s="9">
        <v>44267</v>
      </c>
      <c r="E730" s="11">
        <v>6440</v>
      </c>
      <c r="F730" s="13">
        <v>235</v>
      </c>
      <c r="G730" s="23">
        <v>215</v>
      </c>
      <c r="H730">
        <v>2021</v>
      </c>
    </row>
    <row r="731" spans="1:8" x14ac:dyDescent="0.3">
      <c r="A731" s="4" t="s">
        <v>65</v>
      </c>
      <c r="B731" s="4" t="s">
        <v>40</v>
      </c>
      <c r="C731" s="4" t="s">
        <v>28</v>
      </c>
      <c r="D731" s="10">
        <v>44267</v>
      </c>
      <c r="E731" s="12">
        <v>2275</v>
      </c>
      <c r="F731" s="14">
        <v>359</v>
      </c>
      <c r="G731" s="24">
        <v>99</v>
      </c>
      <c r="H731">
        <v>2021</v>
      </c>
    </row>
    <row r="732" spans="1:8" x14ac:dyDescent="0.3">
      <c r="A732" s="3" t="s">
        <v>3</v>
      </c>
      <c r="B732" s="3" t="s">
        <v>40</v>
      </c>
      <c r="C732" s="3" t="s">
        <v>22</v>
      </c>
      <c r="D732" s="9">
        <v>44267</v>
      </c>
      <c r="E732" s="11">
        <v>3941</v>
      </c>
      <c r="F732" s="13">
        <v>209</v>
      </c>
      <c r="G732" s="23">
        <v>180</v>
      </c>
      <c r="H732">
        <v>2021</v>
      </c>
    </row>
    <row r="733" spans="1:8" x14ac:dyDescent="0.3">
      <c r="A733" s="4" t="s">
        <v>69</v>
      </c>
      <c r="B733" s="4" t="s">
        <v>40</v>
      </c>
      <c r="C733" s="4" t="s">
        <v>31</v>
      </c>
      <c r="D733" s="10">
        <v>44267</v>
      </c>
      <c r="E733" s="12">
        <v>49</v>
      </c>
      <c r="F733" s="14">
        <v>78</v>
      </c>
      <c r="G733" s="24">
        <v>4</v>
      </c>
      <c r="H733">
        <v>2021</v>
      </c>
    </row>
    <row r="734" spans="1:8" x14ac:dyDescent="0.3">
      <c r="A734" s="3" t="s">
        <v>57</v>
      </c>
      <c r="B734" s="3" t="s">
        <v>36</v>
      </c>
      <c r="C734" s="3" t="s">
        <v>5</v>
      </c>
      <c r="D734" s="9">
        <v>44267</v>
      </c>
      <c r="E734" s="11">
        <v>3346</v>
      </c>
      <c r="F734" s="13">
        <v>122</v>
      </c>
      <c r="G734" s="23">
        <v>168</v>
      </c>
      <c r="H734">
        <v>2021</v>
      </c>
    </row>
    <row r="735" spans="1:8" x14ac:dyDescent="0.3">
      <c r="A735" s="4" t="s">
        <v>63</v>
      </c>
      <c r="B735" s="4" t="s">
        <v>35</v>
      </c>
      <c r="C735" s="4" t="s">
        <v>26</v>
      </c>
      <c r="D735" s="10">
        <v>44270</v>
      </c>
      <c r="E735" s="12">
        <v>4592</v>
      </c>
      <c r="F735" s="14">
        <v>445</v>
      </c>
      <c r="G735" s="24">
        <v>511</v>
      </c>
      <c r="H735">
        <v>2021</v>
      </c>
    </row>
    <row r="736" spans="1:8" x14ac:dyDescent="0.3">
      <c r="A736" s="3" t="s">
        <v>70</v>
      </c>
      <c r="B736" s="3" t="s">
        <v>39</v>
      </c>
      <c r="C736" s="3" t="s">
        <v>24</v>
      </c>
      <c r="D736" s="9">
        <v>44270</v>
      </c>
      <c r="E736" s="11">
        <v>8862</v>
      </c>
      <c r="F736" s="13">
        <v>152</v>
      </c>
      <c r="G736" s="23">
        <v>522</v>
      </c>
      <c r="H736">
        <v>2021</v>
      </c>
    </row>
    <row r="737" spans="1:8" x14ac:dyDescent="0.3">
      <c r="A737" s="4" t="s">
        <v>72</v>
      </c>
      <c r="B737" s="4" t="s">
        <v>80</v>
      </c>
      <c r="C737" s="4" t="s">
        <v>18</v>
      </c>
      <c r="D737" s="10">
        <v>44270</v>
      </c>
      <c r="E737" s="12">
        <v>9590</v>
      </c>
      <c r="F737" s="14">
        <v>133</v>
      </c>
      <c r="G737" s="24">
        <v>640</v>
      </c>
      <c r="H737">
        <v>2021</v>
      </c>
    </row>
    <row r="738" spans="1:8" x14ac:dyDescent="0.3">
      <c r="A738" s="3" t="s">
        <v>56</v>
      </c>
      <c r="B738" s="3" t="s">
        <v>36</v>
      </c>
      <c r="C738" s="3" t="s">
        <v>25</v>
      </c>
      <c r="D738" s="9">
        <v>44270</v>
      </c>
      <c r="E738" s="11">
        <v>7175</v>
      </c>
      <c r="F738" s="13">
        <v>47</v>
      </c>
      <c r="G738" s="23">
        <v>359</v>
      </c>
      <c r="H738">
        <v>2021</v>
      </c>
    </row>
    <row r="739" spans="1:8" x14ac:dyDescent="0.3">
      <c r="A739" s="4" t="s">
        <v>10</v>
      </c>
      <c r="B739" s="4" t="s">
        <v>35</v>
      </c>
      <c r="C739" s="4" t="s">
        <v>22</v>
      </c>
      <c r="D739" s="10">
        <v>44270</v>
      </c>
      <c r="E739" s="12">
        <v>2534</v>
      </c>
      <c r="F739" s="14">
        <v>119</v>
      </c>
      <c r="G739" s="24">
        <v>91</v>
      </c>
      <c r="H739">
        <v>2021</v>
      </c>
    </row>
    <row r="740" spans="1:8" x14ac:dyDescent="0.3">
      <c r="A740" s="3" t="s">
        <v>60</v>
      </c>
      <c r="B740" s="3" t="s">
        <v>35</v>
      </c>
      <c r="C740" s="3" t="s">
        <v>18</v>
      </c>
      <c r="D740" s="9">
        <v>44270</v>
      </c>
      <c r="E740" s="11">
        <v>1162</v>
      </c>
      <c r="F740" s="13">
        <v>3</v>
      </c>
      <c r="G740" s="23">
        <v>62</v>
      </c>
      <c r="H740">
        <v>2021</v>
      </c>
    </row>
    <row r="741" spans="1:8" x14ac:dyDescent="0.3">
      <c r="A741" s="4" t="s">
        <v>9</v>
      </c>
      <c r="B741" s="4" t="s">
        <v>37</v>
      </c>
      <c r="C741" s="4" t="s">
        <v>17</v>
      </c>
      <c r="D741" s="10">
        <v>44270</v>
      </c>
      <c r="E741" s="12">
        <v>7042</v>
      </c>
      <c r="F741" s="14">
        <v>173</v>
      </c>
      <c r="G741" s="24">
        <v>470</v>
      </c>
      <c r="H741">
        <v>2021</v>
      </c>
    </row>
    <row r="742" spans="1:8" x14ac:dyDescent="0.3">
      <c r="A742" s="3" t="s">
        <v>7</v>
      </c>
      <c r="B742" s="3" t="s">
        <v>35</v>
      </c>
      <c r="C742" s="3" t="s">
        <v>32</v>
      </c>
      <c r="D742" s="9">
        <v>44270</v>
      </c>
      <c r="E742" s="11">
        <v>7392</v>
      </c>
      <c r="F742" s="13">
        <v>111</v>
      </c>
      <c r="G742" s="23">
        <v>493</v>
      </c>
      <c r="H742">
        <v>2021</v>
      </c>
    </row>
    <row r="743" spans="1:8" x14ac:dyDescent="0.3">
      <c r="A743" s="4" t="s">
        <v>71</v>
      </c>
      <c r="B743" s="4" t="s">
        <v>37</v>
      </c>
      <c r="C743" s="4" t="s">
        <v>17</v>
      </c>
      <c r="D743" s="10">
        <v>44270</v>
      </c>
      <c r="E743" s="12">
        <v>371</v>
      </c>
      <c r="F743" s="14">
        <v>191</v>
      </c>
      <c r="G743" s="24">
        <v>20</v>
      </c>
      <c r="H743">
        <v>2021</v>
      </c>
    </row>
    <row r="744" spans="1:8" x14ac:dyDescent="0.3">
      <c r="A744" s="3" t="s">
        <v>69</v>
      </c>
      <c r="B744" s="3" t="s">
        <v>80</v>
      </c>
      <c r="C744" s="3" t="s">
        <v>18</v>
      </c>
      <c r="D744" s="9">
        <v>44271</v>
      </c>
      <c r="E744" s="11">
        <v>7728</v>
      </c>
      <c r="F744" s="13">
        <v>151</v>
      </c>
      <c r="G744" s="23">
        <v>368</v>
      </c>
      <c r="H744">
        <v>2021</v>
      </c>
    </row>
    <row r="745" spans="1:8" x14ac:dyDescent="0.3">
      <c r="A745" s="4" t="s">
        <v>11</v>
      </c>
      <c r="B745" s="4" t="s">
        <v>39</v>
      </c>
      <c r="C745" s="4" t="s">
        <v>30</v>
      </c>
      <c r="D745" s="10">
        <v>44271</v>
      </c>
      <c r="E745" s="12">
        <v>518</v>
      </c>
      <c r="F745" s="14">
        <v>223</v>
      </c>
      <c r="G745" s="24">
        <v>21</v>
      </c>
      <c r="H745">
        <v>2021</v>
      </c>
    </row>
    <row r="746" spans="1:8" x14ac:dyDescent="0.3">
      <c r="A746" s="3" t="s">
        <v>8</v>
      </c>
      <c r="B746" s="3" t="s">
        <v>35</v>
      </c>
      <c r="C746" s="3" t="s">
        <v>19</v>
      </c>
      <c r="D746" s="9">
        <v>44271</v>
      </c>
      <c r="E746" s="11">
        <v>8547</v>
      </c>
      <c r="F746" s="13">
        <v>112</v>
      </c>
      <c r="G746" s="23">
        <v>317</v>
      </c>
      <c r="H746">
        <v>2021</v>
      </c>
    </row>
    <row r="747" spans="1:8" x14ac:dyDescent="0.3">
      <c r="A747" s="4" t="s">
        <v>66</v>
      </c>
      <c r="B747" s="4" t="s">
        <v>39</v>
      </c>
      <c r="C747" s="4" t="s">
        <v>17</v>
      </c>
      <c r="D747" s="10">
        <v>44271</v>
      </c>
      <c r="E747" s="12">
        <v>4018</v>
      </c>
      <c r="F747" s="14">
        <v>34</v>
      </c>
      <c r="G747" s="24">
        <v>192</v>
      </c>
      <c r="H747">
        <v>2021</v>
      </c>
    </row>
    <row r="748" spans="1:8" x14ac:dyDescent="0.3">
      <c r="A748" s="3" t="s">
        <v>70</v>
      </c>
      <c r="B748" s="3" t="s">
        <v>80</v>
      </c>
      <c r="C748" s="3" t="s">
        <v>29</v>
      </c>
      <c r="D748" s="9">
        <v>44271</v>
      </c>
      <c r="E748" s="11">
        <v>6118</v>
      </c>
      <c r="F748" s="13">
        <v>203</v>
      </c>
      <c r="G748" s="23">
        <v>266</v>
      </c>
      <c r="H748">
        <v>2021</v>
      </c>
    </row>
    <row r="749" spans="1:8" x14ac:dyDescent="0.3">
      <c r="A749" s="4" t="s">
        <v>64</v>
      </c>
      <c r="B749" s="4" t="s">
        <v>80</v>
      </c>
      <c r="C749" s="4" t="s">
        <v>23</v>
      </c>
      <c r="D749" s="10">
        <v>44271</v>
      </c>
      <c r="E749" s="12">
        <v>1582</v>
      </c>
      <c r="F749" s="14">
        <v>119</v>
      </c>
      <c r="G749" s="24">
        <v>55</v>
      </c>
      <c r="H749">
        <v>2021</v>
      </c>
    </row>
    <row r="750" spans="1:8" x14ac:dyDescent="0.3">
      <c r="A750" s="3" t="s">
        <v>69</v>
      </c>
      <c r="B750" s="3" t="s">
        <v>80</v>
      </c>
      <c r="C750" s="3" t="s">
        <v>25</v>
      </c>
      <c r="D750" s="9">
        <v>44271</v>
      </c>
      <c r="E750" s="11">
        <v>3626</v>
      </c>
      <c r="F750" s="13">
        <v>309</v>
      </c>
      <c r="G750" s="23">
        <v>214</v>
      </c>
      <c r="H750">
        <v>2021</v>
      </c>
    </row>
    <row r="751" spans="1:8" x14ac:dyDescent="0.3">
      <c r="A751" s="4" t="s">
        <v>57</v>
      </c>
      <c r="B751" s="4" t="s">
        <v>37</v>
      </c>
      <c r="C751" s="4" t="s">
        <v>23</v>
      </c>
      <c r="D751" s="10">
        <v>44271</v>
      </c>
      <c r="E751" s="12">
        <v>8981</v>
      </c>
      <c r="F751" s="14">
        <v>152</v>
      </c>
      <c r="G751" s="24">
        <v>360</v>
      </c>
      <c r="H751">
        <v>2021</v>
      </c>
    </row>
    <row r="752" spans="1:8" x14ac:dyDescent="0.3">
      <c r="A752" s="3" t="s">
        <v>8</v>
      </c>
      <c r="B752" s="3" t="s">
        <v>36</v>
      </c>
      <c r="C752" s="3" t="s">
        <v>31</v>
      </c>
      <c r="D752" s="9">
        <v>44271</v>
      </c>
      <c r="E752" s="11">
        <v>3304</v>
      </c>
      <c r="F752" s="13">
        <v>306</v>
      </c>
      <c r="G752" s="23">
        <v>255</v>
      </c>
      <c r="H752">
        <v>2021</v>
      </c>
    </row>
    <row r="753" spans="1:8" x14ac:dyDescent="0.3">
      <c r="A753" s="4" t="s">
        <v>4</v>
      </c>
      <c r="B753" s="4" t="s">
        <v>40</v>
      </c>
      <c r="C753" s="4" t="s">
        <v>23</v>
      </c>
      <c r="D753" s="10">
        <v>44271</v>
      </c>
      <c r="E753" s="12">
        <v>6076</v>
      </c>
      <c r="F753" s="14">
        <v>74</v>
      </c>
      <c r="G753" s="24">
        <v>196</v>
      </c>
      <c r="H753">
        <v>2021</v>
      </c>
    </row>
    <row r="754" spans="1:8" x14ac:dyDescent="0.3">
      <c r="A754" s="3" t="s">
        <v>56</v>
      </c>
      <c r="B754" s="3" t="s">
        <v>35</v>
      </c>
      <c r="C754" s="3" t="s">
        <v>27</v>
      </c>
      <c r="D754" s="9">
        <v>44271</v>
      </c>
      <c r="E754" s="11">
        <v>12530</v>
      </c>
      <c r="F754" s="13">
        <v>134</v>
      </c>
      <c r="G754" s="23">
        <v>964</v>
      </c>
      <c r="H754">
        <v>2021</v>
      </c>
    </row>
    <row r="755" spans="1:8" x14ac:dyDescent="0.3">
      <c r="A755" s="4" t="s">
        <v>60</v>
      </c>
      <c r="B755" s="4" t="s">
        <v>36</v>
      </c>
      <c r="C755" s="4" t="s">
        <v>32</v>
      </c>
      <c r="D755" s="10">
        <v>44271</v>
      </c>
      <c r="E755" s="12">
        <v>3675</v>
      </c>
      <c r="F755" s="14">
        <v>273</v>
      </c>
      <c r="G755" s="24">
        <v>283</v>
      </c>
      <c r="H755">
        <v>2021</v>
      </c>
    </row>
    <row r="756" spans="1:8" x14ac:dyDescent="0.3">
      <c r="A756" s="3" t="s">
        <v>66</v>
      </c>
      <c r="B756" s="3" t="s">
        <v>40</v>
      </c>
      <c r="C756" s="3" t="s">
        <v>16</v>
      </c>
      <c r="D756" s="9">
        <v>44271</v>
      </c>
      <c r="E756" s="11">
        <v>434</v>
      </c>
      <c r="F756" s="13">
        <v>152</v>
      </c>
      <c r="G756" s="23">
        <v>28</v>
      </c>
      <c r="H756">
        <v>2021</v>
      </c>
    </row>
    <row r="757" spans="1:8" x14ac:dyDescent="0.3">
      <c r="A757" s="4" t="s">
        <v>9</v>
      </c>
      <c r="B757" s="4" t="s">
        <v>35</v>
      </c>
      <c r="C757" s="4" t="s">
        <v>32</v>
      </c>
      <c r="D757" s="10">
        <v>44271</v>
      </c>
      <c r="E757" s="12">
        <v>5509</v>
      </c>
      <c r="F757" s="14">
        <v>16</v>
      </c>
      <c r="G757" s="24">
        <v>307</v>
      </c>
      <c r="H757">
        <v>2021</v>
      </c>
    </row>
    <row r="758" spans="1:8" x14ac:dyDescent="0.3">
      <c r="A758" s="3" t="s">
        <v>3</v>
      </c>
      <c r="B758" s="3" t="s">
        <v>35</v>
      </c>
      <c r="C758" s="3" t="s">
        <v>33</v>
      </c>
      <c r="D758" s="9">
        <v>44271</v>
      </c>
      <c r="E758" s="11">
        <v>10843</v>
      </c>
      <c r="F758" s="13">
        <v>228</v>
      </c>
      <c r="G758" s="23">
        <v>517</v>
      </c>
      <c r="H758">
        <v>2021</v>
      </c>
    </row>
    <row r="759" spans="1:8" x14ac:dyDescent="0.3">
      <c r="A759" s="4" t="s">
        <v>3</v>
      </c>
      <c r="B759" s="4" t="s">
        <v>37</v>
      </c>
      <c r="C759" s="4" t="s">
        <v>21</v>
      </c>
      <c r="D759" s="10">
        <v>44271</v>
      </c>
      <c r="E759" s="12">
        <v>7623</v>
      </c>
      <c r="F759" s="14">
        <v>88</v>
      </c>
      <c r="G759" s="24">
        <v>587</v>
      </c>
      <c r="H759">
        <v>2021</v>
      </c>
    </row>
    <row r="760" spans="1:8" x14ac:dyDescent="0.3">
      <c r="A760" s="3" t="s">
        <v>3</v>
      </c>
      <c r="B760" s="3" t="s">
        <v>37</v>
      </c>
      <c r="C760" s="3" t="s">
        <v>24</v>
      </c>
      <c r="D760" s="9">
        <v>44271</v>
      </c>
      <c r="E760" s="11">
        <v>7623</v>
      </c>
      <c r="F760" s="13">
        <v>152</v>
      </c>
      <c r="G760" s="23">
        <v>636</v>
      </c>
      <c r="H760">
        <v>2021</v>
      </c>
    </row>
    <row r="761" spans="1:8" x14ac:dyDescent="0.3">
      <c r="A761" s="4" t="s">
        <v>3</v>
      </c>
      <c r="B761" s="4" t="s">
        <v>37</v>
      </c>
      <c r="C761" s="4" t="s">
        <v>22</v>
      </c>
      <c r="D761" s="10">
        <v>44272</v>
      </c>
      <c r="E761" s="12">
        <v>6573</v>
      </c>
      <c r="F761" s="14">
        <v>185</v>
      </c>
      <c r="G761" s="24">
        <v>313</v>
      </c>
      <c r="H761">
        <v>2021</v>
      </c>
    </row>
    <row r="762" spans="1:8" x14ac:dyDescent="0.3">
      <c r="A762" s="3" t="s">
        <v>6</v>
      </c>
      <c r="B762" s="3" t="s">
        <v>35</v>
      </c>
      <c r="C762" s="3" t="s">
        <v>26</v>
      </c>
      <c r="D762" s="9">
        <v>44272</v>
      </c>
      <c r="E762" s="11">
        <v>2520</v>
      </c>
      <c r="F762" s="13">
        <v>95</v>
      </c>
      <c r="G762" s="23">
        <v>149</v>
      </c>
      <c r="H762">
        <v>2021</v>
      </c>
    </row>
    <row r="763" spans="1:8" x14ac:dyDescent="0.3">
      <c r="A763" s="4" t="s">
        <v>56</v>
      </c>
      <c r="B763" s="4" t="s">
        <v>35</v>
      </c>
      <c r="C763" s="4" t="s">
        <v>33</v>
      </c>
      <c r="D763" s="10">
        <v>44272</v>
      </c>
      <c r="E763" s="12">
        <v>910</v>
      </c>
      <c r="F763" s="14">
        <v>14</v>
      </c>
      <c r="G763" s="24">
        <v>54</v>
      </c>
      <c r="H763">
        <v>2021</v>
      </c>
    </row>
    <row r="764" spans="1:8" x14ac:dyDescent="0.3">
      <c r="A764" s="3" t="s">
        <v>71</v>
      </c>
      <c r="B764" s="3" t="s">
        <v>36</v>
      </c>
      <c r="C764" s="3" t="s">
        <v>31</v>
      </c>
      <c r="D764" s="9">
        <v>44272</v>
      </c>
      <c r="E764" s="11">
        <v>5397</v>
      </c>
      <c r="F764" s="13">
        <v>8</v>
      </c>
      <c r="G764" s="23">
        <v>416</v>
      </c>
      <c r="H764">
        <v>2021</v>
      </c>
    </row>
    <row r="765" spans="1:8" x14ac:dyDescent="0.3">
      <c r="A765" s="4" t="s">
        <v>59</v>
      </c>
      <c r="B765" s="4" t="s">
        <v>37</v>
      </c>
      <c r="C765" s="4" t="s">
        <v>28</v>
      </c>
      <c r="D765" s="10">
        <v>44272</v>
      </c>
      <c r="E765" s="12">
        <v>4263</v>
      </c>
      <c r="F765" s="14">
        <v>464</v>
      </c>
      <c r="G765" s="24">
        <v>158</v>
      </c>
      <c r="H765">
        <v>2021</v>
      </c>
    </row>
    <row r="766" spans="1:8" x14ac:dyDescent="0.3">
      <c r="A766" s="3" t="s">
        <v>62</v>
      </c>
      <c r="B766" s="3" t="s">
        <v>40</v>
      </c>
      <c r="C766" s="3" t="s">
        <v>29</v>
      </c>
      <c r="D766" s="9">
        <v>44272</v>
      </c>
      <c r="E766" s="11">
        <v>7637</v>
      </c>
      <c r="F766" s="13">
        <v>114</v>
      </c>
      <c r="G766" s="23">
        <v>273</v>
      </c>
      <c r="H766">
        <v>2021</v>
      </c>
    </row>
    <row r="767" spans="1:8" x14ac:dyDescent="0.3">
      <c r="A767" s="4" t="s">
        <v>10</v>
      </c>
      <c r="B767" s="4" t="s">
        <v>37</v>
      </c>
      <c r="C767" s="4" t="s">
        <v>25</v>
      </c>
      <c r="D767" s="10">
        <v>44272</v>
      </c>
      <c r="E767" s="12">
        <v>15239</v>
      </c>
      <c r="F767" s="14">
        <v>156</v>
      </c>
      <c r="G767" s="24">
        <v>953</v>
      </c>
      <c r="H767">
        <v>2021</v>
      </c>
    </row>
    <row r="768" spans="1:8" x14ac:dyDescent="0.3">
      <c r="A768" s="3" t="s">
        <v>69</v>
      </c>
      <c r="B768" s="3" t="s">
        <v>36</v>
      </c>
      <c r="C768" s="3" t="s">
        <v>20</v>
      </c>
      <c r="D768" s="9">
        <v>44272</v>
      </c>
      <c r="E768" s="11">
        <v>7840</v>
      </c>
      <c r="F768" s="13">
        <v>81</v>
      </c>
      <c r="G768" s="23">
        <v>392</v>
      </c>
      <c r="H768">
        <v>2021</v>
      </c>
    </row>
    <row r="769" spans="1:8" x14ac:dyDescent="0.3">
      <c r="A769" s="4" t="s">
        <v>59</v>
      </c>
      <c r="B769" s="4" t="s">
        <v>37</v>
      </c>
      <c r="C769" s="4" t="s">
        <v>30</v>
      </c>
      <c r="D769" s="10">
        <v>44272</v>
      </c>
      <c r="E769" s="12">
        <v>1302</v>
      </c>
      <c r="F769" s="14">
        <v>298</v>
      </c>
      <c r="G769" s="24">
        <v>51</v>
      </c>
      <c r="H769">
        <v>2021</v>
      </c>
    </row>
    <row r="770" spans="1:8" x14ac:dyDescent="0.3">
      <c r="A770" s="3" t="s">
        <v>59</v>
      </c>
      <c r="B770" s="3" t="s">
        <v>36</v>
      </c>
      <c r="C770" s="3" t="s">
        <v>29</v>
      </c>
      <c r="D770" s="9">
        <v>44272</v>
      </c>
      <c r="E770" s="11">
        <v>3192</v>
      </c>
      <c r="F770" s="13">
        <v>459</v>
      </c>
      <c r="G770" s="23">
        <v>128</v>
      </c>
      <c r="H770">
        <v>2021</v>
      </c>
    </row>
    <row r="771" spans="1:8" x14ac:dyDescent="0.3">
      <c r="A771" s="4" t="s">
        <v>69</v>
      </c>
      <c r="B771" s="4" t="s">
        <v>80</v>
      </c>
      <c r="C771" s="4" t="s">
        <v>28</v>
      </c>
      <c r="D771" s="10">
        <v>44272</v>
      </c>
      <c r="E771" s="12">
        <v>4312</v>
      </c>
      <c r="F771" s="14">
        <v>79</v>
      </c>
      <c r="G771" s="24">
        <v>188</v>
      </c>
      <c r="H771">
        <v>2021</v>
      </c>
    </row>
    <row r="772" spans="1:8" x14ac:dyDescent="0.3">
      <c r="A772" s="3" t="s">
        <v>57</v>
      </c>
      <c r="B772" s="3" t="s">
        <v>36</v>
      </c>
      <c r="C772" s="3" t="s">
        <v>28</v>
      </c>
      <c r="D772" s="9">
        <v>44272</v>
      </c>
      <c r="E772" s="11">
        <v>6258</v>
      </c>
      <c r="F772" s="13">
        <v>49</v>
      </c>
      <c r="G772" s="23">
        <v>224</v>
      </c>
      <c r="H772">
        <v>2021</v>
      </c>
    </row>
    <row r="773" spans="1:8" x14ac:dyDescent="0.3">
      <c r="A773" s="4" t="s">
        <v>6</v>
      </c>
      <c r="B773" s="4" t="s">
        <v>36</v>
      </c>
      <c r="C773" s="4" t="s">
        <v>34</v>
      </c>
      <c r="D773" s="10">
        <v>44272</v>
      </c>
      <c r="E773" s="12">
        <v>7931</v>
      </c>
      <c r="F773" s="14">
        <v>257</v>
      </c>
      <c r="G773" s="24">
        <v>418</v>
      </c>
      <c r="H773">
        <v>2021</v>
      </c>
    </row>
    <row r="774" spans="1:8" x14ac:dyDescent="0.3">
      <c r="A774" s="3" t="s">
        <v>62</v>
      </c>
      <c r="B774" s="3" t="s">
        <v>37</v>
      </c>
      <c r="C774" s="3" t="s">
        <v>34</v>
      </c>
      <c r="D774" s="9">
        <v>44272</v>
      </c>
      <c r="E774" s="11">
        <v>2576</v>
      </c>
      <c r="F774" s="13">
        <v>67</v>
      </c>
      <c r="G774" s="23">
        <v>129</v>
      </c>
      <c r="H774">
        <v>2021</v>
      </c>
    </row>
    <row r="775" spans="1:8" x14ac:dyDescent="0.3">
      <c r="A775" s="4" t="s">
        <v>4</v>
      </c>
      <c r="B775" s="4" t="s">
        <v>35</v>
      </c>
      <c r="C775" s="4" t="s">
        <v>29</v>
      </c>
      <c r="D775" s="10">
        <v>44272</v>
      </c>
      <c r="E775" s="12">
        <v>623</v>
      </c>
      <c r="F775" s="14">
        <v>224</v>
      </c>
      <c r="G775" s="24">
        <v>22</v>
      </c>
      <c r="H775">
        <v>2021</v>
      </c>
    </row>
    <row r="776" spans="1:8" x14ac:dyDescent="0.3">
      <c r="A776" s="3" t="s">
        <v>11</v>
      </c>
      <c r="B776" s="3" t="s">
        <v>40</v>
      </c>
      <c r="C776" s="3" t="s">
        <v>29</v>
      </c>
      <c r="D776" s="9">
        <v>44272</v>
      </c>
      <c r="E776" s="11">
        <v>7567</v>
      </c>
      <c r="F776" s="13">
        <v>254</v>
      </c>
      <c r="G776" s="23">
        <v>292</v>
      </c>
      <c r="H776">
        <v>2021</v>
      </c>
    </row>
    <row r="777" spans="1:8" x14ac:dyDescent="0.3">
      <c r="A777" s="4" t="s">
        <v>67</v>
      </c>
      <c r="B777" s="4" t="s">
        <v>35</v>
      </c>
      <c r="C777" s="4" t="s">
        <v>34</v>
      </c>
      <c r="D777" s="10">
        <v>44273</v>
      </c>
      <c r="E777" s="12">
        <v>6363</v>
      </c>
      <c r="F777" s="14">
        <v>179</v>
      </c>
      <c r="G777" s="24">
        <v>266</v>
      </c>
      <c r="H777">
        <v>2021</v>
      </c>
    </row>
    <row r="778" spans="1:8" x14ac:dyDescent="0.3">
      <c r="A778" s="3" t="s">
        <v>60</v>
      </c>
      <c r="B778" s="3" t="s">
        <v>37</v>
      </c>
      <c r="C778" s="3" t="s">
        <v>34</v>
      </c>
      <c r="D778" s="9">
        <v>44273</v>
      </c>
      <c r="E778" s="11">
        <v>1645</v>
      </c>
      <c r="F778" s="13">
        <v>97</v>
      </c>
      <c r="G778" s="23">
        <v>75</v>
      </c>
      <c r="H778">
        <v>2021</v>
      </c>
    </row>
    <row r="779" spans="1:8" x14ac:dyDescent="0.3">
      <c r="A779" s="4" t="s">
        <v>73</v>
      </c>
      <c r="B779" s="4" t="s">
        <v>37</v>
      </c>
      <c r="C779" s="4" t="s">
        <v>31</v>
      </c>
      <c r="D779" s="10">
        <v>44273</v>
      </c>
      <c r="E779" s="12">
        <v>12740</v>
      </c>
      <c r="F779" s="14">
        <v>72</v>
      </c>
      <c r="G779" s="24">
        <v>980</v>
      </c>
      <c r="H779">
        <v>2021</v>
      </c>
    </row>
    <row r="780" spans="1:8" x14ac:dyDescent="0.3">
      <c r="A780" s="3" t="s">
        <v>64</v>
      </c>
      <c r="B780" s="3" t="s">
        <v>37</v>
      </c>
      <c r="C780" s="3" t="s">
        <v>32</v>
      </c>
      <c r="D780" s="9">
        <v>44273</v>
      </c>
      <c r="E780" s="11">
        <v>6755</v>
      </c>
      <c r="F780" s="13">
        <v>504</v>
      </c>
      <c r="G780" s="23">
        <v>483</v>
      </c>
      <c r="H780">
        <v>2021</v>
      </c>
    </row>
    <row r="781" spans="1:8" x14ac:dyDescent="0.3">
      <c r="A781" s="4" t="s">
        <v>66</v>
      </c>
      <c r="B781" s="4" t="s">
        <v>35</v>
      </c>
      <c r="C781" s="4" t="s">
        <v>24</v>
      </c>
      <c r="D781" s="10">
        <v>44273</v>
      </c>
      <c r="E781" s="12">
        <v>13321</v>
      </c>
      <c r="F781" s="14">
        <v>119</v>
      </c>
      <c r="G781" s="24">
        <v>833</v>
      </c>
      <c r="H781">
        <v>2021</v>
      </c>
    </row>
    <row r="782" spans="1:8" x14ac:dyDescent="0.3">
      <c r="A782" s="3" t="s">
        <v>58</v>
      </c>
      <c r="B782" s="3" t="s">
        <v>39</v>
      </c>
      <c r="C782" s="3" t="s">
        <v>33</v>
      </c>
      <c r="D782" s="9">
        <v>44273</v>
      </c>
      <c r="E782" s="11">
        <v>1078</v>
      </c>
      <c r="F782" s="13">
        <v>41</v>
      </c>
      <c r="G782" s="23">
        <v>57</v>
      </c>
      <c r="H782">
        <v>2021</v>
      </c>
    </row>
    <row r="783" spans="1:8" x14ac:dyDescent="0.3">
      <c r="A783" s="4" t="s">
        <v>63</v>
      </c>
      <c r="B783" s="4" t="s">
        <v>37</v>
      </c>
      <c r="C783" s="4" t="s">
        <v>20</v>
      </c>
      <c r="D783" s="10">
        <v>44273</v>
      </c>
      <c r="E783" s="12">
        <v>13104</v>
      </c>
      <c r="F783" s="14">
        <v>77</v>
      </c>
      <c r="G783" s="24">
        <v>624</v>
      </c>
      <c r="H783">
        <v>2021</v>
      </c>
    </row>
    <row r="784" spans="1:8" x14ac:dyDescent="0.3">
      <c r="A784" s="3" t="s">
        <v>65</v>
      </c>
      <c r="B784" s="3" t="s">
        <v>37</v>
      </c>
      <c r="C784" s="3" t="s">
        <v>30</v>
      </c>
      <c r="D784" s="9">
        <v>44273</v>
      </c>
      <c r="E784" s="11">
        <v>10241</v>
      </c>
      <c r="F784" s="13">
        <v>74</v>
      </c>
      <c r="G784" s="23">
        <v>366</v>
      </c>
      <c r="H784">
        <v>2021</v>
      </c>
    </row>
    <row r="785" spans="1:8" x14ac:dyDescent="0.3">
      <c r="A785" s="4" t="s">
        <v>62</v>
      </c>
      <c r="B785" s="4" t="s">
        <v>40</v>
      </c>
      <c r="C785" s="4" t="s">
        <v>25</v>
      </c>
      <c r="D785" s="10">
        <v>44274</v>
      </c>
      <c r="E785" s="12">
        <v>1904</v>
      </c>
      <c r="F785" s="14">
        <v>316</v>
      </c>
      <c r="G785" s="24">
        <v>112</v>
      </c>
      <c r="H785">
        <v>2021</v>
      </c>
    </row>
    <row r="786" spans="1:8" x14ac:dyDescent="0.3">
      <c r="A786" s="3" t="s">
        <v>66</v>
      </c>
      <c r="B786" s="3" t="s">
        <v>37</v>
      </c>
      <c r="C786" s="3" t="s">
        <v>32</v>
      </c>
      <c r="D786" s="9">
        <v>44274</v>
      </c>
      <c r="E786" s="11">
        <v>4116</v>
      </c>
      <c r="F786" s="13">
        <v>89</v>
      </c>
      <c r="G786" s="23">
        <v>217</v>
      </c>
      <c r="H786">
        <v>2021</v>
      </c>
    </row>
    <row r="787" spans="1:8" x14ac:dyDescent="0.3">
      <c r="A787" s="4" t="s">
        <v>58</v>
      </c>
      <c r="B787" s="4" t="s">
        <v>37</v>
      </c>
      <c r="C787" s="4" t="s">
        <v>22</v>
      </c>
      <c r="D787" s="10">
        <v>44274</v>
      </c>
      <c r="E787" s="12">
        <v>1302</v>
      </c>
      <c r="F787" s="14">
        <v>24</v>
      </c>
      <c r="G787" s="24">
        <v>55</v>
      </c>
      <c r="H787">
        <v>2021</v>
      </c>
    </row>
    <row r="788" spans="1:8" x14ac:dyDescent="0.3">
      <c r="A788" s="3" t="s">
        <v>4</v>
      </c>
      <c r="B788" s="3" t="s">
        <v>37</v>
      </c>
      <c r="C788" s="3" t="s">
        <v>22</v>
      </c>
      <c r="D788" s="9">
        <v>44274</v>
      </c>
      <c r="E788" s="11">
        <v>4606</v>
      </c>
      <c r="F788" s="13">
        <v>186</v>
      </c>
      <c r="G788" s="23">
        <v>210</v>
      </c>
      <c r="H788">
        <v>2021</v>
      </c>
    </row>
    <row r="789" spans="1:8" x14ac:dyDescent="0.3">
      <c r="A789" s="4" t="s">
        <v>73</v>
      </c>
      <c r="B789" s="4" t="s">
        <v>35</v>
      </c>
      <c r="C789" s="4" t="s">
        <v>18</v>
      </c>
      <c r="D789" s="10">
        <v>44274</v>
      </c>
      <c r="E789" s="12">
        <v>8526</v>
      </c>
      <c r="F789" s="14">
        <v>153</v>
      </c>
      <c r="G789" s="24">
        <v>569</v>
      </c>
      <c r="H789">
        <v>2021</v>
      </c>
    </row>
    <row r="790" spans="1:8" x14ac:dyDescent="0.3">
      <c r="A790" s="3" t="s">
        <v>62</v>
      </c>
      <c r="B790" s="3" t="s">
        <v>37</v>
      </c>
      <c r="C790" s="3" t="s">
        <v>29</v>
      </c>
      <c r="D790" s="9">
        <v>44277</v>
      </c>
      <c r="E790" s="11">
        <v>13832</v>
      </c>
      <c r="F790" s="13">
        <v>187</v>
      </c>
      <c r="G790" s="23">
        <v>577</v>
      </c>
      <c r="H790">
        <v>2021</v>
      </c>
    </row>
    <row r="791" spans="1:8" x14ac:dyDescent="0.3">
      <c r="A791" s="4" t="s">
        <v>4</v>
      </c>
      <c r="B791" s="4" t="s">
        <v>40</v>
      </c>
      <c r="C791" s="4" t="s">
        <v>29</v>
      </c>
      <c r="D791" s="10">
        <v>44277</v>
      </c>
      <c r="E791" s="12">
        <v>10962</v>
      </c>
      <c r="F791" s="14">
        <v>24</v>
      </c>
      <c r="G791" s="24">
        <v>392</v>
      </c>
      <c r="H791">
        <v>2021</v>
      </c>
    </row>
    <row r="792" spans="1:8" x14ac:dyDescent="0.3">
      <c r="A792" s="3" t="s">
        <v>56</v>
      </c>
      <c r="B792" s="3" t="s">
        <v>35</v>
      </c>
      <c r="C792" s="3" t="s">
        <v>17</v>
      </c>
      <c r="D792" s="9">
        <v>44277</v>
      </c>
      <c r="E792" s="11">
        <v>5383</v>
      </c>
      <c r="F792" s="13">
        <v>212</v>
      </c>
      <c r="G792" s="23">
        <v>317</v>
      </c>
      <c r="H792">
        <v>2021</v>
      </c>
    </row>
    <row r="793" spans="1:8" x14ac:dyDescent="0.3">
      <c r="A793" s="4" t="s">
        <v>73</v>
      </c>
      <c r="B793" s="4" t="s">
        <v>39</v>
      </c>
      <c r="C793" s="4" t="s">
        <v>27</v>
      </c>
      <c r="D793" s="10">
        <v>44277</v>
      </c>
      <c r="E793" s="12">
        <v>2856</v>
      </c>
      <c r="F793" s="14">
        <v>138</v>
      </c>
      <c r="G793" s="24">
        <v>179</v>
      </c>
      <c r="H793">
        <v>2021</v>
      </c>
    </row>
    <row r="794" spans="1:8" x14ac:dyDescent="0.3">
      <c r="A794" s="3" t="s">
        <v>62</v>
      </c>
      <c r="B794" s="3" t="s">
        <v>36</v>
      </c>
      <c r="C794" s="3" t="s">
        <v>28</v>
      </c>
      <c r="D794" s="9">
        <v>44277</v>
      </c>
      <c r="E794" s="11">
        <v>2954</v>
      </c>
      <c r="F794" s="13">
        <v>143</v>
      </c>
      <c r="G794" s="23">
        <v>96</v>
      </c>
      <c r="H794">
        <v>2021</v>
      </c>
    </row>
    <row r="795" spans="1:8" x14ac:dyDescent="0.3">
      <c r="A795" s="4" t="s">
        <v>6</v>
      </c>
      <c r="B795" s="4" t="s">
        <v>36</v>
      </c>
      <c r="C795" s="4" t="s">
        <v>22</v>
      </c>
      <c r="D795" s="10">
        <v>44277</v>
      </c>
      <c r="E795" s="12">
        <v>14385</v>
      </c>
      <c r="F795" s="14">
        <v>230</v>
      </c>
      <c r="G795" s="24">
        <v>600</v>
      </c>
      <c r="H795">
        <v>2021</v>
      </c>
    </row>
    <row r="796" spans="1:8" x14ac:dyDescent="0.3">
      <c r="A796" s="3" t="s">
        <v>9</v>
      </c>
      <c r="B796" s="3" t="s">
        <v>40</v>
      </c>
      <c r="C796" s="3" t="s">
        <v>18</v>
      </c>
      <c r="D796" s="9">
        <v>44277</v>
      </c>
      <c r="E796" s="11">
        <v>10346</v>
      </c>
      <c r="F796" s="13">
        <v>88</v>
      </c>
      <c r="G796" s="23">
        <v>647</v>
      </c>
      <c r="H796">
        <v>2021</v>
      </c>
    </row>
    <row r="797" spans="1:8" x14ac:dyDescent="0.3">
      <c r="A797" s="4" t="s">
        <v>71</v>
      </c>
      <c r="B797" s="4" t="s">
        <v>35</v>
      </c>
      <c r="C797" s="4" t="s">
        <v>32</v>
      </c>
      <c r="D797" s="10">
        <v>44277</v>
      </c>
      <c r="E797" s="12">
        <v>1568</v>
      </c>
      <c r="F797" s="14">
        <v>199</v>
      </c>
      <c r="G797" s="24">
        <v>83</v>
      </c>
      <c r="H797">
        <v>2021</v>
      </c>
    </row>
    <row r="798" spans="1:8" x14ac:dyDescent="0.3">
      <c r="A798" s="3" t="s">
        <v>10</v>
      </c>
      <c r="B798" s="3" t="s">
        <v>40</v>
      </c>
      <c r="C798" s="3" t="s">
        <v>28</v>
      </c>
      <c r="D798" s="9">
        <v>44277</v>
      </c>
      <c r="E798" s="11">
        <v>3682</v>
      </c>
      <c r="F798" s="13">
        <v>152</v>
      </c>
      <c r="G798" s="23">
        <v>148</v>
      </c>
      <c r="H798">
        <v>2021</v>
      </c>
    </row>
    <row r="799" spans="1:8" x14ac:dyDescent="0.3">
      <c r="A799" s="4" t="s">
        <v>60</v>
      </c>
      <c r="B799" s="4" t="s">
        <v>35</v>
      </c>
      <c r="C799" s="4" t="s">
        <v>23</v>
      </c>
      <c r="D799" s="10">
        <v>44277</v>
      </c>
      <c r="E799" s="12">
        <v>5544</v>
      </c>
      <c r="F799" s="14">
        <v>162</v>
      </c>
      <c r="G799" s="24">
        <v>185</v>
      </c>
      <c r="H799">
        <v>2021</v>
      </c>
    </row>
    <row r="800" spans="1:8" x14ac:dyDescent="0.3">
      <c r="A800" s="3" t="s">
        <v>60</v>
      </c>
      <c r="B800" s="3" t="s">
        <v>36</v>
      </c>
      <c r="C800" s="3" t="s">
        <v>23</v>
      </c>
      <c r="D800" s="9">
        <v>44277</v>
      </c>
      <c r="E800" s="11">
        <v>252</v>
      </c>
      <c r="F800" s="13">
        <v>48</v>
      </c>
      <c r="G800" s="23">
        <v>10</v>
      </c>
      <c r="H800">
        <v>2021</v>
      </c>
    </row>
    <row r="801" spans="1:8" x14ac:dyDescent="0.3">
      <c r="A801" s="4" t="s">
        <v>7</v>
      </c>
      <c r="B801" s="4" t="s">
        <v>37</v>
      </c>
      <c r="C801" s="4" t="s">
        <v>20</v>
      </c>
      <c r="D801" s="10">
        <v>44277</v>
      </c>
      <c r="E801" s="12">
        <v>6230</v>
      </c>
      <c r="F801" s="14">
        <v>68</v>
      </c>
      <c r="G801" s="24">
        <v>271</v>
      </c>
      <c r="H801">
        <v>2021</v>
      </c>
    </row>
    <row r="802" spans="1:8" x14ac:dyDescent="0.3">
      <c r="A802" s="3" t="s">
        <v>66</v>
      </c>
      <c r="B802" s="3" t="s">
        <v>80</v>
      </c>
      <c r="C802" s="3" t="s">
        <v>23</v>
      </c>
      <c r="D802" s="9">
        <v>44278</v>
      </c>
      <c r="E802" s="11">
        <v>3724</v>
      </c>
      <c r="F802" s="13">
        <v>37</v>
      </c>
      <c r="G802" s="23">
        <v>129</v>
      </c>
      <c r="H802">
        <v>2021</v>
      </c>
    </row>
    <row r="803" spans="1:8" x14ac:dyDescent="0.3">
      <c r="A803" s="4" t="s">
        <v>60</v>
      </c>
      <c r="B803" s="4" t="s">
        <v>80</v>
      </c>
      <c r="C803" s="4" t="s">
        <v>24</v>
      </c>
      <c r="D803" s="10">
        <v>44278</v>
      </c>
      <c r="E803" s="12">
        <v>5544</v>
      </c>
      <c r="F803" s="14">
        <v>59</v>
      </c>
      <c r="G803" s="24">
        <v>427</v>
      </c>
      <c r="H803">
        <v>2021</v>
      </c>
    </row>
    <row r="804" spans="1:8" x14ac:dyDescent="0.3">
      <c r="A804" s="3" t="s">
        <v>3</v>
      </c>
      <c r="B804" s="3" t="s">
        <v>40</v>
      </c>
      <c r="C804" s="3" t="s">
        <v>16</v>
      </c>
      <c r="D804" s="9">
        <v>44278</v>
      </c>
      <c r="E804" s="11">
        <v>8624</v>
      </c>
      <c r="F804" s="13">
        <v>54</v>
      </c>
      <c r="G804" s="23">
        <v>392</v>
      </c>
      <c r="H804">
        <v>2021</v>
      </c>
    </row>
    <row r="805" spans="1:8" x14ac:dyDescent="0.3">
      <c r="A805" s="4" t="s">
        <v>61</v>
      </c>
      <c r="B805" s="4" t="s">
        <v>35</v>
      </c>
      <c r="C805" s="4" t="s">
        <v>15</v>
      </c>
      <c r="D805" s="10">
        <v>44278</v>
      </c>
      <c r="E805" s="12">
        <v>4627</v>
      </c>
      <c r="F805" s="14">
        <v>135</v>
      </c>
      <c r="G805" s="24">
        <v>515</v>
      </c>
      <c r="H805">
        <v>2021</v>
      </c>
    </row>
    <row r="806" spans="1:8" x14ac:dyDescent="0.3">
      <c r="A806" s="3" t="s">
        <v>3</v>
      </c>
      <c r="B806" s="3" t="s">
        <v>39</v>
      </c>
      <c r="C806" s="3" t="s">
        <v>24</v>
      </c>
      <c r="D806" s="9">
        <v>44278</v>
      </c>
      <c r="E806" s="11">
        <v>13237</v>
      </c>
      <c r="F806" s="13">
        <v>374</v>
      </c>
      <c r="G806" s="23">
        <v>1019</v>
      </c>
      <c r="H806">
        <v>2021</v>
      </c>
    </row>
    <row r="807" spans="1:8" x14ac:dyDescent="0.3">
      <c r="A807" s="4" t="s">
        <v>8</v>
      </c>
      <c r="B807" s="4" t="s">
        <v>37</v>
      </c>
      <c r="C807" s="4" t="s">
        <v>17</v>
      </c>
      <c r="D807" s="10">
        <v>44278</v>
      </c>
      <c r="E807" s="12">
        <v>3143</v>
      </c>
      <c r="F807" s="14">
        <v>298</v>
      </c>
      <c r="G807" s="24">
        <v>158</v>
      </c>
      <c r="H807">
        <v>2021</v>
      </c>
    </row>
    <row r="808" spans="1:8" x14ac:dyDescent="0.3">
      <c r="A808" s="3" t="s">
        <v>72</v>
      </c>
      <c r="B808" s="3" t="s">
        <v>37</v>
      </c>
      <c r="C808" s="3" t="s">
        <v>28</v>
      </c>
      <c r="D808" s="9">
        <v>44278</v>
      </c>
      <c r="E808" s="11">
        <v>8631</v>
      </c>
      <c r="F808" s="13">
        <v>83</v>
      </c>
      <c r="G808" s="23">
        <v>376</v>
      </c>
      <c r="H808">
        <v>2021</v>
      </c>
    </row>
    <row r="809" spans="1:8" x14ac:dyDescent="0.3">
      <c r="A809" s="4" t="s">
        <v>7</v>
      </c>
      <c r="B809" s="4" t="s">
        <v>37</v>
      </c>
      <c r="C809" s="4" t="s">
        <v>33</v>
      </c>
      <c r="D809" s="10">
        <v>44278</v>
      </c>
      <c r="E809" s="12">
        <v>4886</v>
      </c>
      <c r="F809" s="14">
        <v>343</v>
      </c>
      <c r="G809" s="24">
        <v>288</v>
      </c>
      <c r="H809">
        <v>2021</v>
      </c>
    </row>
    <row r="810" spans="1:8" x14ac:dyDescent="0.3">
      <c r="A810" s="3" t="s">
        <v>57</v>
      </c>
      <c r="B810" s="3" t="s">
        <v>80</v>
      </c>
      <c r="C810" s="3" t="s">
        <v>5</v>
      </c>
      <c r="D810" s="9">
        <v>44278</v>
      </c>
      <c r="E810" s="11">
        <v>5012</v>
      </c>
      <c r="F810" s="13">
        <v>71</v>
      </c>
      <c r="G810" s="23">
        <v>295</v>
      </c>
      <c r="H810">
        <v>2021</v>
      </c>
    </row>
    <row r="811" spans="1:8" x14ac:dyDescent="0.3">
      <c r="A811" s="4" t="s">
        <v>11</v>
      </c>
      <c r="B811" s="4" t="s">
        <v>36</v>
      </c>
      <c r="C811" s="4" t="s">
        <v>17</v>
      </c>
      <c r="D811" s="10">
        <v>44278</v>
      </c>
      <c r="E811" s="12">
        <v>7847</v>
      </c>
      <c r="F811" s="14">
        <v>353</v>
      </c>
      <c r="G811" s="24">
        <v>462</v>
      </c>
      <c r="H811">
        <v>2021</v>
      </c>
    </row>
    <row r="812" spans="1:8" x14ac:dyDescent="0.3">
      <c r="A812" s="3" t="s">
        <v>3</v>
      </c>
      <c r="B812" s="3" t="s">
        <v>37</v>
      </c>
      <c r="C812" s="3" t="s">
        <v>15</v>
      </c>
      <c r="D812" s="9">
        <v>44279</v>
      </c>
      <c r="E812" s="11">
        <v>2709</v>
      </c>
      <c r="F812" s="13">
        <v>203</v>
      </c>
      <c r="G812" s="23">
        <v>301</v>
      </c>
      <c r="H812">
        <v>2021</v>
      </c>
    </row>
    <row r="813" spans="1:8" x14ac:dyDescent="0.3">
      <c r="A813" s="4" t="s">
        <v>11</v>
      </c>
      <c r="B813" s="4" t="s">
        <v>40</v>
      </c>
      <c r="C813" s="4" t="s">
        <v>14</v>
      </c>
      <c r="D813" s="10">
        <v>44279</v>
      </c>
      <c r="E813" s="12">
        <v>8918</v>
      </c>
      <c r="F813" s="14">
        <v>295</v>
      </c>
      <c r="G813" s="24">
        <v>372</v>
      </c>
      <c r="H813">
        <v>2021</v>
      </c>
    </row>
    <row r="814" spans="1:8" x14ac:dyDescent="0.3">
      <c r="A814" s="3" t="s">
        <v>60</v>
      </c>
      <c r="B814" s="3" t="s">
        <v>40</v>
      </c>
      <c r="C814" s="3" t="s">
        <v>29</v>
      </c>
      <c r="D814" s="9">
        <v>44279</v>
      </c>
      <c r="E814" s="11">
        <v>11942</v>
      </c>
      <c r="F814" s="13">
        <v>436</v>
      </c>
      <c r="G814" s="23">
        <v>543</v>
      </c>
      <c r="H814">
        <v>2021</v>
      </c>
    </row>
    <row r="815" spans="1:8" x14ac:dyDescent="0.3">
      <c r="A815" s="4" t="s">
        <v>8</v>
      </c>
      <c r="B815" s="4" t="s">
        <v>40</v>
      </c>
      <c r="C815" s="4" t="s">
        <v>31</v>
      </c>
      <c r="D815" s="10">
        <v>44279</v>
      </c>
      <c r="E815" s="12">
        <v>19173</v>
      </c>
      <c r="F815" s="14">
        <v>42</v>
      </c>
      <c r="G815" s="24">
        <v>1279</v>
      </c>
      <c r="H815">
        <v>2021</v>
      </c>
    </row>
    <row r="816" spans="1:8" x14ac:dyDescent="0.3">
      <c r="A816" s="3" t="s">
        <v>59</v>
      </c>
      <c r="B816" s="3" t="s">
        <v>35</v>
      </c>
      <c r="C816" s="3" t="s">
        <v>29</v>
      </c>
      <c r="D816" s="9">
        <v>44279</v>
      </c>
      <c r="E816" s="11">
        <v>2590</v>
      </c>
      <c r="F816" s="13">
        <v>209</v>
      </c>
      <c r="G816" s="23">
        <v>87</v>
      </c>
      <c r="H816">
        <v>2021</v>
      </c>
    </row>
    <row r="817" spans="1:8" x14ac:dyDescent="0.3">
      <c r="A817" s="4" t="s">
        <v>59</v>
      </c>
      <c r="B817" s="4" t="s">
        <v>80</v>
      </c>
      <c r="C817" s="4" t="s">
        <v>16</v>
      </c>
      <c r="D817" s="10">
        <v>44279</v>
      </c>
      <c r="E817" s="12">
        <v>2555</v>
      </c>
      <c r="F817" s="14">
        <v>73</v>
      </c>
      <c r="G817" s="24">
        <v>160</v>
      </c>
      <c r="H817">
        <v>2021</v>
      </c>
    </row>
    <row r="818" spans="1:8" x14ac:dyDescent="0.3">
      <c r="A818" s="3" t="s">
        <v>9</v>
      </c>
      <c r="B818" s="3" t="s">
        <v>39</v>
      </c>
      <c r="C818" s="3" t="s">
        <v>17</v>
      </c>
      <c r="D818" s="9">
        <v>44279</v>
      </c>
      <c r="E818" s="11">
        <v>861</v>
      </c>
      <c r="F818" s="13">
        <v>80</v>
      </c>
      <c r="G818" s="23">
        <v>46</v>
      </c>
      <c r="H818">
        <v>2021</v>
      </c>
    </row>
    <row r="819" spans="1:8" x14ac:dyDescent="0.3">
      <c r="A819" s="4" t="s">
        <v>65</v>
      </c>
      <c r="B819" s="4" t="s">
        <v>39</v>
      </c>
      <c r="C819" s="4" t="s">
        <v>29</v>
      </c>
      <c r="D819" s="10">
        <v>44279</v>
      </c>
      <c r="E819" s="12">
        <v>11956</v>
      </c>
      <c r="F819" s="14">
        <v>282</v>
      </c>
      <c r="G819" s="24">
        <v>544</v>
      </c>
      <c r="H819">
        <v>2021</v>
      </c>
    </row>
    <row r="820" spans="1:8" x14ac:dyDescent="0.3">
      <c r="A820" s="3" t="s">
        <v>65</v>
      </c>
      <c r="B820" s="3" t="s">
        <v>80</v>
      </c>
      <c r="C820" s="3" t="s">
        <v>31</v>
      </c>
      <c r="D820" s="9">
        <v>44279</v>
      </c>
      <c r="E820" s="11">
        <v>8589</v>
      </c>
      <c r="F820" s="13">
        <v>226</v>
      </c>
      <c r="G820" s="23">
        <v>661</v>
      </c>
      <c r="H820">
        <v>2021</v>
      </c>
    </row>
    <row r="821" spans="1:8" x14ac:dyDescent="0.3">
      <c r="A821" s="4" t="s">
        <v>6</v>
      </c>
      <c r="B821" s="4" t="s">
        <v>40</v>
      </c>
      <c r="C821" s="4" t="s">
        <v>34</v>
      </c>
      <c r="D821" s="10">
        <v>44279</v>
      </c>
      <c r="E821" s="12">
        <v>6496</v>
      </c>
      <c r="F821" s="14">
        <v>196</v>
      </c>
      <c r="G821" s="24">
        <v>361</v>
      </c>
      <c r="H821">
        <v>2021</v>
      </c>
    </row>
    <row r="822" spans="1:8" x14ac:dyDescent="0.3">
      <c r="A822" s="3" t="s">
        <v>11</v>
      </c>
      <c r="B822" s="3" t="s">
        <v>37</v>
      </c>
      <c r="C822" s="3" t="s">
        <v>14</v>
      </c>
      <c r="D822" s="9">
        <v>44279</v>
      </c>
      <c r="E822" s="11">
        <v>5299</v>
      </c>
      <c r="F822" s="13">
        <v>203</v>
      </c>
      <c r="G822" s="23">
        <v>204</v>
      </c>
      <c r="H822">
        <v>2021</v>
      </c>
    </row>
    <row r="823" spans="1:8" x14ac:dyDescent="0.3">
      <c r="A823" s="4" t="s">
        <v>67</v>
      </c>
      <c r="B823" s="4" t="s">
        <v>40</v>
      </c>
      <c r="C823" s="4" t="s">
        <v>33</v>
      </c>
      <c r="D823" s="10">
        <v>44279</v>
      </c>
      <c r="E823" s="12">
        <v>4858</v>
      </c>
      <c r="F823" s="14">
        <v>174</v>
      </c>
      <c r="G823" s="24">
        <v>324</v>
      </c>
      <c r="H823">
        <v>2021</v>
      </c>
    </row>
    <row r="824" spans="1:8" x14ac:dyDescent="0.3">
      <c r="A824" s="3" t="s">
        <v>66</v>
      </c>
      <c r="B824" s="3" t="s">
        <v>80</v>
      </c>
      <c r="C824" s="3" t="s">
        <v>20</v>
      </c>
      <c r="D824" s="9">
        <v>44279</v>
      </c>
      <c r="E824" s="11">
        <v>357</v>
      </c>
      <c r="F824" s="13">
        <v>204</v>
      </c>
      <c r="G824" s="23">
        <v>19</v>
      </c>
      <c r="H824">
        <v>2021</v>
      </c>
    </row>
    <row r="825" spans="1:8" x14ac:dyDescent="0.3">
      <c r="A825" s="4" t="s">
        <v>8</v>
      </c>
      <c r="B825" s="4" t="s">
        <v>35</v>
      </c>
      <c r="C825" s="4" t="s">
        <v>15</v>
      </c>
      <c r="D825" s="10">
        <v>44279</v>
      </c>
      <c r="E825" s="12">
        <v>5264</v>
      </c>
      <c r="F825" s="14">
        <v>182</v>
      </c>
      <c r="G825" s="24">
        <v>405</v>
      </c>
      <c r="H825">
        <v>2021</v>
      </c>
    </row>
    <row r="826" spans="1:8" x14ac:dyDescent="0.3">
      <c r="A826" s="3" t="s">
        <v>58</v>
      </c>
      <c r="B826" s="3" t="s">
        <v>39</v>
      </c>
      <c r="C826" s="3" t="s">
        <v>22</v>
      </c>
      <c r="D826" s="9">
        <v>44279</v>
      </c>
      <c r="E826" s="11">
        <v>7896</v>
      </c>
      <c r="F826" s="13">
        <v>83</v>
      </c>
      <c r="G826" s="23">
        <v>304</v>
      </c>
      <c r="H826">
        <v>2021</v>
      </c>
    </row>
    <row r="827" spans="1:8" x14ac:dyDescent="0.3">
      <c r="A827" s="4" t="s">
        <v>6</v>
      </c>
      <c r="B827" s="4" t="s">
        <v>36</v>
      </c>
      <c r="C827" s="4" t="s">
        <v>27</v>
      </c>
      <c r="D827" s="10">
        <v>44279</v>
      </c>
      <c r="E827" s="12">
        <v>9548</v>
      </c>
      <c r="F827" s="14">
        <v>173</v>
      </c>
      <c r="G827" s="24">
        <v>796</v>
      </c>
      <c r="H827">
        <v>2021</v>
      </c>
    </row>
    <row r="828" spans="1:8" x14ac:dyDescent="0.3">
      <c r="A828" s="3" t="s">
        <v>8</v>
      </c>
      <c r="B828" s="3" t="s">
        <v>39</v>
      </c>
      <c r="C828" s="3" t="s">
        <v>16</v>
      </c>
      <c r="D828" s="9">
        <v>44279</v>
      </c>
      <c r="E828" s="11">
        <v>3024</v>
      </c>
      <c r="F828" s="13">
        <v>240</v>
      </c>
      <c r="G828" s="23">
        <v>178</v>
      </c>
      <c r="H828">
        <v>2021</v>
      </c>
    </row>
    <row r="829" spans="1:8" x14ac:dyDescent="0.3">
      <c r="A829" s="4" t="s">
        <v>61</v>
      </c>
      <c r="B829" s="4" t="s">
        <v>80</v>
      </c>
      <c r="C829" s="4" t="s">
        <v>14</v>
      </c>
      <c r="D829" s="10">
        <v>44279</v>
      </c>
      <c r="E829" s="12">
        <v>12257</v>
      </c>
      <c r="F829" s="14">
        <v>365</v>
      </c>
      <c r="G829" s="24">
        <v>409</v>
      </c>
      <c r="H829">
        <v>2021</v>
      </c>
    </row>
    <row r="830" spans="1:8" x14ac:dyDescent="0.3">
      <c r="A830" s="3" t="s">
        <v>6</v>
      </c>
      <c r="B830" s="3" t="s">
        <v>37</v>
      </c>
      <c r="C830" s="3" t="s">
        <v>14</v>
      </c>
      <c r="D830" s="9">
        <v>44279</v>
      </c>
      <c r="E830" s="11">
        <v>5327</v>
      </c>
      <c r="F830" s="13">
        <v>2</v>
      </c>
      <c r="G830" s="23">
        <v>184</v>
      </c>
      <c r="H830">
        <v>2021</v>
      </c>
    </row>
    <row r="831" spans="1:8" x14ac:dyDescent="0.3">
      <c r="A831" s="4" t="s">
        <v>57</v>
      </c>
      <c r="B831" s="4" t="s">
        <v>40</v>
      </c>
      <c r="C831" s="4" t="s">
        <v>23</v>
      </c>
      <c r="D831" s="10">
        <v>44279</v>
      </c>
      <c r="E831" s="12">
        <v>784</v>
      </c>
      <c r="F831" s="14">
        <v>208</v>
      </c>
      <c r="G831" s="24">
        <v>33</v>
      </c>
      <c r="H831">
        <v>2021</v>
      </c>
    </row>
    <row r="832" spans="1:8" x14ac:dyDescent="0.3">
      <c r="A832" s="3" t="s">
        <v>8</v>
      </c>
      <c r="B832" s="3" t="s">
        <v>40</v>
      </c>
      <c r="C832" s="3" t="s">
        <v>25</v>
      </c>
      <c r="D832" s="9">
        <v>44280</v>
      </c>
      <c r="E832" s="11">
        <v>5824</v>
      </c>
      <c r="F832" s="13">
        <v>248</v>
      </c>
      <c r="G832" s="23">
        <v>278</v>
      </c>
      <c r="H832">
        <v>2021</v>
      </c>
    </row>
    <row r="833" spans="1:8" x14ac:dyDescent="0.3">
      <c r="A833" s="4" t="s">
        <v>73</v>
      </c>
      <c r="B833" s="4" t="s">
        <v>80</v>
      </c>
      <c r="C833" s="4" t="s">
        <v>34</v>
      </c>
      <c r="D833" s="10">
        <v>44280</v>
      </c>
      <c r="E833" s="12">
        <v>11354</v>
      </c>
      <c r="F833" s="14">
        <v>119</v>
      </c>
      <c r="G833" s="24">
        <v>494</v>
      </c>
      <c r="H833">
        <v>2021</v>
      </c>
    </row>
    <row r="834" spans="1:8" x14ac:dyDescent="0.3">
      <c r="A834" s="3" t="s">
        <v>10</v>
      </c>
      <c r="B834" s="3" t="s">
        <v>37</v>
      </c>
      <c r="C834" s="3" t="s">
        <v>27</v>
      </c>
      <c r="D834" s="9">
        <v>44280</v>
      </c>
      <c r="E834" s="11">
        <v>7245</v>
      </c>
      <c r="F834" s="13">
        <v>185</v>
      </c>
      <c r="G834" s="23">
        <v>725</v>
      </c>
      <c r="H834">
        <v>2021</v>
      </c>
    </row>
    <row r="835" spans="1:8" x14ac:dyDescent="0.3">
      <c r="A835" s="4" t="s">
        <v>59</v>
      </c>
      <c r="B835" s="4" t="s">
        <v>80</v>
      </c>
      <c r="C835" s="4" t="s">
        <v>24</v>
      </c>
      <c r="D835" s="10">
        <v>44280</v>
      </c>
      <c r="E835" s="12">
        <v>2870</v>
      </c>
      <c r="F835" s="14">
        <v>480</v>
      </c>
      <c r="G835" s="24">
        <v>160</v>
      </c>
      <c r="H835">
        <v>2021</v>
      </c>
    </row>
    <row r="836" spans="1:8" x14ac:dyDescent="0.3">
      <c r="A836" s="3" t="s">
        <v>73</v>
      </c>
      <c r="B836" s="3" t="s">
        <v>80</v>
      </c>
      <c r="C836" s="3" t="s">
        <v>21</v>
      </c>
      <c r="D836" s="9">
        <v>44280</v>
      </c>
      <c r="E836" s="11">
        <v>721</v>
      </c>
      <c r="F836" s="13">
        <v>191</v>
      </c>
      <c r="G836" s="23">
        <v>91</v>
      </c>
      <c r="H836">
        <v>2021</v>
      </c>
    </row>
    <row r="837" spans="1:8" x14ac:dyDescent="0.3">
      <c r="A837" s="4" t="s">
        <v>56</v>
      </c>
      <c r="B837" s="4" t="s">
        <v>36</v>
      </c>
      <c r="C837" s="4" t="s">
        <v>14</v>
      </c>
      <c r="D837" s="10">
        <v>44280</v>
      </c>
      <c r="E837" s="12">
        <v>1274</v>
      </c>
      <c r="F837" s="14">
        <v>197</v>
      </c>
      <c r="G837" s="24">
        <v>42</v>
      </c>
      <c r="H837">
        <v>2021</v>
      </c>
    </row>
    <row r="838" spans="1:8" x14ac:dyDescent="0.3">
      <c r="A838" s="3" t="s">
        <v>66</v>
      </c>
      <c r="B838" s="3" t="s">
        <v>40</v>
      </c>
      <c r="C838" s="3" t="s">
        <v>5</v>
      </c>
      <c r="D838" s="9">
        <v>44280</v>
      </c>
      <c r="E838" s="11">
        <v>12187</v>
      </c>
      <c r="F838" s="13">
        <v>266</v>
      </c>
      <c r="G838" s="23">
        <v>717</v>
      </c>
      <c r="H838">
        <v>2021</v>
      </c>
    </row>
    <row r="839" spans="1:8" x14ac:dyDescent="0.3">
      <c r="A839" s="4" t="s">
        <v>62</v>
      </c>
      <c r="B839" s="4" t="s">
        <v>80</v>
      </c>
      <c r="C839" s="4" t="s">
        <v>17</v>
      </c>
      <c r="D839" s="10">
        <v>44280</v>
      </c>
      <c r="E839" s="12">
        <v>17969</v>
      </c>
      <c r="F839" s="14">
        <v>77</v>
      </c>
      <c r="G839" s="24">
        <v>899</v>
      </c>
      <c r="H839">
        <v>2021</v>
      </c>
    </row>
    <row r="840" spans="1:8" x14ac:dyDescent="0.3">
      <c r="A840" s="3" t="s">
        <v>62</v>
      </c>
      <c r="B840" s="3" t="s">
        <v>39</v>
      </c>
      <c r="C840" s="3" t="s">
        <v>29</v>
      </c>
      <c r="D840" s="9">
        <v>44280</v>
      </c>
      <c r="E840" s="11">
        <v>2471</v>
      </c>
      <c r="F840" s="13">
        <v>174</v>
      </c>
      <c r="G840" s="23">
        <v>103</v>
      </c>
      <c r="H840">
        <v>2021</v>
      </c>
    </row>
    <row r="841" spans="1:8" x14ac:dyDescent="0.3">
      <c r="A841" s="4" t="s">
        <v>67</v>
      </c>
      <c r="B841" s="4" t="s">
        <v>40</v>
      </c>
      <c r="C841" s="4" t="s">
        <v>25</v>
      </c>
      <c r="D841" s="10">
        <v>44280</v>
      </c>
      <c r="E841" s="12">
        <v>2296</v>
      </c>
      <c r="F841" s="14">
        <v>52</v>
      </c>
      <c r="G841" s="24">
        <v>100</v>
      </c>
      <c r="H841">
        <v>2021</v>
      </c>
    </row>
    <row r="842" spans="1:8" x14ac:dyDescent="0.3">
      <c r="A842" s="3" t="s">
        <v>70</v>
      </c>
      <c r="B842" s="3" t="s">
        <v>80</v>
      </c>
      <c r="C842" s="3" t="s">
        <v>5</v>
      </c>
      <c r="D842" s="9">
        <v>44280</v>
      </c>
      <c r="E842" s="11">
        <v>10801</v>
      </c>
      <c r="F842" s="13">
        <v>35</v>
      </c>
      <c r="G842" s="23">
        <v>636</v>
      </c>
      <c r="H842">
        <v>2021</v>
      </c>
    </row>
    <row r="843" spans="1:8" x14ac:dyDescent="0.3">
      <c r="A843" s="4" t="s">
        <v>3</v>
      </c>
      <c r="B843" s="4" t="s">
        <v>39</v>
      </c>
      <c r="C843" s="4" t="s">
        <v>19</v>
      </c>
      <c r="D843" s="10">
        <v>44280</v>
      </c>
      <c r="E843" s="12">
        <v>3031</v>
      </c>
      <c r="F843" s="14">
        <v>49</v>
      </c>
      <c r="G843" s="24">
        <v>117</v>
      </c>
      <c r="H843">
        <v>2021</v>
      </c>
    </row>
    <row r="844" spans="1:8" x14ac:dyDescent="0.3">
      <c r="A844" s="3" t="s">
        <v>3</v>
      </c>
      <c r="B844" s="3" t="s">
        <v>36</v>
      </c>
      <c r="C844" s="3" t="s">
        <v>24</v>
      </c>
      <c r="D844" s="9">
        <v>44280</v>
      </c>
      <c r="E844" s="11">
        <v>112</v>
      </c>
      <c r="F844" s="13">
        <v>252</v>
      </c>
      <c r="G844" s="23">
        <v>11</v>
      </c>
      <c r="H844">
        <v>2021</v>
      </c>
    </row>
    <row r="845" spans="1:8" x14ac:dyDescent="0.3">
      <c r="A845" s="4" t="s">
        <v>4</v>
      </c>
      <c r="B845" s="4" t="s">
        <v>39</v>
      </c>
      <c r="C845" s="4" t="s">
        <v>29</v>
      </c>
      <c r="D845" s="10">
        <v>44280</v>
      </c>
      <c r="E845" s="12">
        <v>329</v>
      </c>
      <c r="F845" s="14">
        <v>130</v>
      </c>
      <c r="G845" s="24">
        <v>14</v>
      </c>
      <c r="H845">
        <v>2021</v>
      </c>
    </row>
    <row r="846" spans="1:8" x14ac:dyDescent="0.3">
      <c r="A846" s="3" t="s">
        <v>4</v>
      </c>
      <c r="B846" s="3" t="s">
        <v>80</v>
      </c>
      <c r="C846" s="3" t="s">
        <v>24</v>
      </c>
      <c r="D846" s="9">
        <v>44280</v>
      </c>
      <c r="E846" s="11">
        <v>9590</v>
      </c>
      <c r="F846" s="13">
        <v>154</v>
      </c>
      <c r="G846" s="23">
        <v>600</v>
      </c>
      <c r="H846">
        <v>2021</v>
      </c>
    </row>
    <row r="847" spans="1:8" x14ac:dyDescent="0.3">
      <c r="A847" s="4" t="s">
        <v>58</v>
      </c>
      <c r="B847" s="4" t="s">
        <v>37</v>
      </c>
      <c r="C847" s="4" t="s">
        <v>19</v>
      </c>
      <c r="D847" s="10">
        <v>44280</v>
      </c>
      <c r="E847" s="12">
        <v>3220</v>
      </c>
      <c r="F847" s="14">
        <v>209</v>
      </c>
      <c r="G847" s="24">
        <v>115</v>
      </c>
      <c r="H847">
        <v>2021</v>
      </c>
    </row>
    <row r="848" spans="1:8" x14ac:dyDescent="0.3">
      <c r="A848" s="3" t="s">
        <v>56</v>
      </c>
      <c r="B848" s="3" t="s">
        <v>35</v>
      </c>
      <c r="C848" s="3" t="s">
        <v>23</v>
      </c>
      <c r="D848" s="9">
        <v>44280</v>
      </c>
      <c r="E848" s="11">
        <v>9660</v>
      </c>
      <c r="F848" s="13">
        <v>106</v>
      </c>
      <c r="G848" s="23">
        <v>358</v>
      </c>
      <c r="H848">
        <v>2021</v>
      </c>
    </row>
    <row r="849" spans="1:8" x14ac:dyDescent="0.3">
      <c r="A849" s="4" t="s">
        <v>8</v>
      </c>
      <c r="B849" s="4" t="s">
        <v>35</v>
      </c>
      <c r="C849" s="4" t="s">
        <v>26</v>
      </c>
      <c r="D849" s="10">
        <v>44280</v>
      </c>
      <c r="E849" s="12">
        <v>9737</v>
      </c>
      <c r="F849" s="14">
        <v>184</v>
      </c>
      <c r="G849" s="24">
        <v>886</v>
      </c>
      <c r="H849">
        <v>2021</v>
      </c>
    </row>
    <row r="850" spans="1:8" x14ac:dyDescent="0.3">
      <c r="A850" s="3" t="s">
        <v>6</v>
      </c>
      <c r="B850" s="3" t="s">
        <v>40</v>
      </c>
      <c r="C850" s="3" t="s">
        <v>27</v>
      </c>
      <c r="D850" s="9">
        <v>44280</v>
      </c>
      <c r="E850" s="11">
        <v>3899</v>
      </c>
      <c r="F850" s="13">
        <v>199</v>
      </c>
      <c r="G850" s="23">
        <v>488</v>
      </c>
      <c r="H850">
        <v>2021</v>
      </c>
    </row>
    <row r="851" spans="1:8" x14ac:dyDescent="0.3">
      <c r="A851" s="4" t="s">
        <v>9</v>
      </c>
      <c r="B851" s="4" t="s">
        <v>40</v>
      </c>
      <c r="C851" s="4" t="s">
        <v>30</v>
      </c>
      <c r="D851" s="10">
        <v>44281</v>
      </c>
      <c r="E851" s="12">
        <v>1477</v>
      </c>
      <c r="F851" s="14">
        <v>58</v>
      </c>
      <c r="G851" s="24">
        <v>48</v>
      </c>
      <c r="H851">
        <v>2021</v>
      </c>
    </row>
    <row r="852" spans="1:8" x14ac:dyDescent="0.3">
      <c r="A852" s="3" t="s">
        <v>66</v>
      </c>
      <c r="B852" s="3" t="s">
        <v>39</v>
      </c>
      <c r="C852" s="3" t="s">
        <v>22</v>
      </c>
      <c r="D852" s="9">
        <v>44281</v>
      </c>
      <c r="E852" s="11">
        <v>4242</v>
      </c>
      <c r="F852" s="13">
        <v>324</v>
      </c>
      <c r="G852" s="23">
        <v>152</v>
      </c>
      <c r="H852">
        <v>2021</v>
      </c>
    </row>
    <row r="853" spans="1:8" x14ac:dyDescent="0.3">
      <c r="A853" s="4" t="s">
        <v>73</v>
      </c>
      <c r="B853" s="4" t="s">
        <v>36</v>
      </c>
      <c r="C853" s="4" t="s">
        <v>31</v>
      </c>
      <c r="D853" s="10">
        <v>44281</v>
      </c>
      <c r="E853" s="12">
        <v>8946</v>
      </c>
      <c r="F853" s="14">
        <v>163</v>
      </c>
      <c r="G853" s="24">
        <v>895</v>
      </c>
      <c r="H853">
        <v>2021</v>
      </c>
    </row>
    <row r="854" spans="1:8" x14ac:dyDescent="0.3">
      <c r="A854" s="3" t="s">
        <v>73</v>
      </c>
      <c r="B854" s="3" t="s">
        <v>35</v>
      </c>
      <c r="C854" s="3" t="s">
        <v>21</v>
      </c>
      <c r="D854" s="9">
        <v>44281</v>
      </c>
      <c r="E854" s="11">
        <v>14504</v>
      </c>
      <c r="F854" s="13">
        <v>150</v>
      </c>
      <c r="G854" s="23">
        <v>1813</v>
      </c>
      <c r="H854">
        <v>2021</v>
      </c>
    </row>
    <row r="855" spans="1:8" x14ac:dyDescent="0.3">
      <c r="A855" s="4" t="s">
        <v>66</v>
      </c>
      <c r="B855" s="4" t="s">
        <v>80</v>
      </c>
      <c r="C855" s="4" t="s">
        <v>30</v>
      </c>
      <c r="D855" s="10">
        <v>44281</v>
      </c>
      <c r="E855" s="12">
        <v>6433</v>
      </c>
      <c r="F855" s="14">
        <v>130</v>
      </c>
      <c r="G855" s="24">
        <v>202</v>
      </c>
      <c r="H855">
        <v>2021</v>
      </c>
    </row>
    <row r="856" spans="1:8" x14ac:dyDescent="0.3">
      <c r="A856" s="3" t="s">
        <v>7</v>
      </c>
      <c r="B856" s="3" t="s">
        <v>37</v>
      </c>
      <c r="C856" s="3" t="s">
        <v>23</v>
      </c>
      <c r="D856" s="9">
        <v>44281</v>
      </c>
      <c r="E856" s="11">
        <v>9261</v>
      </c>
      <c r="F856" s="13">
        <v>143</v>
      </c>
      <c r="G856" s="23">
        <v>343</v>
      </c>
      <c r="H856">
        <v>2021</v>
      </c>
    </row>
    <row r="857" spans="1:8" x14ac:dyDescent="0.3">
      <c r="A857" s="4" t="s">
        <v>11</v>
      </c>
      <c r="B857" s="4" t="s">
        <v>80</v>
      </c>
      <c r="C857" s="4" t="s">
        <v>25</v>
      </c>
      <c r="D857" s="10">
        <v>44281</v>
      </c>
      <c r="E857" s="12">
        <v>756</v>
      </c>
      <c r="F857" s="14">
        <v>71</v>
      </c>
      <c r="G857" s="24">
        <v>38</v>
      </c>
      <c r="H857">
        <v>2021</v>
      </c>
    </row>
    <row r="858" spans="1:8" x14ac:dyDescent="0.3">
      <c r="A858" s="3" t="s">
        <v>4</v>
      </c>
      <c r="B858" s="3" t="s">
        <v>36</v>
      </c>
      <c r="C858" s="3" t="s">
        <v>27</v>
      </c>
      <c r="D858" s="9">
        <v>44281</v>
      </c>
      <c r="E858" s="11">
        <v>4018</v>
      </c>
      <c r="F858" s="13">
        <v>10</v>
      </c>
      <c r="G858" s="23">
        <v>447</v>
      </c>
      <c r="H858">
        <v>2021</v>
      </c>
    </row>
    <row r="859" spans="1:8" x14ac:dyDescent="0.3">
      <c r="A859" s="4" t="s">
        <v>64</v>
      </c>
      <c r="B859" s="4" t="s">
        <v>39</v>
      </c>
      <c r="C859" s="4" t="s">
        <v>20</v>
      </c>
      <c r="D859" s="10">
        <v>44281</v>
      </c>
      <c r="E859" s="12">
        <v>168</v>
      </c>
      <c r="F859" s="14">
        <v>281</v>
      </c>
      <c r="G859" s="24">
        <v>9</v>
      </c>
      <c r="H859">
        <v>2021</v>
      </c>
    </row>
    <row r="860" spans="1:8" x14ac:dyDescent="0.3">
      <c r="A860" s="3" t="s">
        <v>4</v>
      </c>
      <c r="B860" s="3" t="s">
        <v>37</v>
      </c>
      <c r="C860" s="3" t="s">
        <v>29</v>
      </c>
      <c r="D860" s="9">
        <v>44281</v>
      </c>
      <c r="E860" s="11">
        <v>4004</v>
      </c>
      <c r="F860" s="13">
        <v>16</v>
      </c>
      <c r="G860" s="23">
        <v>149</v>
      </c>
      <c r="H860">
        <v>2021</v>
      </c>
    </row>
    <row r="861" spans="1:8" x14ac:dyDescent="0.3">
      <c r="A861" s="4" t="s">
        <v>67</v>
      </c>
      <c r="B861" s="4" t="s">
        <v>39</v>
      </c>
      <c r="C861" s="4" t="s">
        <v>20</v>
      </c>
      <c r="D861" s="10">
        <v>44281</v>
      </c>
      <c r="E861" s="12">
        <v>6272</v>
      </c>
      <c r="F861" s="14">
        <v>133</v>
      </c>
      <c r="G861" s="24">
        <v>299</v>
      </c>
      <c r="H861">
        <v>2021</v>
      </c>
    </row>
    <row r="862" spans="1:8" x14ac:dyDescent="0.3">
      <c r="A862" s="3" t="s">
        <v>8</v>
      </c>
      <c r="B862" s="3" t="s">
        <v>35</v>
      </c>
      <c r="C862" s="3" t="s">
        <v>31</v>
      </c>
      <c r="D862" s="9">
        <v>44281</v>
      </c>
      <c r="E862" s="11">
        <v>5215</v>
      </c>
      <c r="F862" s="13">
        <v>87</v>
      </c>
      <c r="G862" s="23">
        <v>348</v>
      </c>
      <c r="H862">
        <v>2021</v>
      </c>
    </row>
    <row r="863" spans="1:8" x14ac:dyDescent="0.3">
      <c r="A863" s="4" t="s">
        <v>4</v>
      </c>
      <c r="B863" s="4" t="s">
        <v>80</v>
      </c>
      <c r="C863" s="4" t="s">
        <v>22</v>
      </c>
      <c r="D863" s="10">
        <v>44281</v>
      </c>
      <c r="E863" s="12">
        <v>3094</v>
      </c>
      <c r="F863" s="14">
        <v>21</v>
      </c>
      <c r="G863" s="24">
        <v>148</v>
      </c>
      <c r="H863">
        <v>2021</v>
      </c>
    </row>
    <row r="864" spans="1:8" x14ac:dyDescent="0.3">
      <c r="A864" s="3" t="s">
        <v>70</v>
      </c>
      <c r="B864" s="3" t="s">
        <v>39</v>
      </c>
      <c r="C864" s="3" t="s">
        <v>20</v>
      </c>
      <c r="D864" s="9">
        <v>44281</v>
      </c>
      <c r="E864" s="11">
        <v>9324</v>
      </c>
      <c r="F864" s="13">
        <v>171</v>
      </c>
      <c r="G864" s="23">
        <v>583</v>
      </c>
      <c r="H864">
        <v>2021</v>
      </c>
    </row>
    <row r="865" spans="1:8" x14ac:dyDescent="0.3">
      <c r="A865" s="4" t="s">
        <v>69</v>
      </c>
      <c r="B865" s="4" t="s">
        <v>40</v>
      </c>
      <c r="C865" s="4" t="s">
        <v>28</v>
      </c>
      <c r="D865" s="10">
        <v>44281</v>
      </c>
      <c r="E865" s="12">
        <v>20447</v>
      </c>
      <c r="F865" s="14">
        <v>78</v>
      </c>
      <c r="G865" s="24">
        <v>758</v>
      </c>
      <c r="H865">
        <v>2021</v>
      </c>
    </row>
    <row r="866" spans="1:8" x14ac:dyDescent="0.3">
      <c r="A866" s="3" t="s">
        <v>65</v>
      </c>
      <c r="B866" s="3" t="s">
        <v>35</v>
      </c>
      <c r="C866" s="3" t="s">
        <v>27</v>
      </c>
      <c r="D866" s="9">
        <v>44281</v>
      </c>
      <c r="E866" s="11">
        <v>14189</v>
      </c>
      <c r="F866" s="13">
        <v>19</v>
      </c>
      <c r="G866" s="23">
        <v>1183</v>
      </c>
      <c r="H866">
        <v>2021</v>
      </c>
    </row>
    <row r="867" spans="1:8" x14ac:dyDescent="0.3">
      <c r="A867" s="4" t="s">
        <v>67</v>
      </c>
      <c r="B867" s="4" t="s">
        <v>35</v>
      </c>
      <c r="C867" s="4" t="s">
        <v>32</v>
      </c>
      <c r="D867" s="10">
        <v>44281</v>
      </c>
      <c r="E867" s="12">
        <v>6503</v>
      </c>
      <c r="F867" s="14">
        <v>231</v>
      </c>
      <c r="G867" s="24">
        <v>434</v>
      </c>
      <c r="H867">
        <v>2021</v>
      </c>
    </row>
    <row r="868" spans="1:8" x14ac:dyDescent="0.3">
      <c r="A868" s="3" t="s">
        <v>7</v>
      </c>
      <c r="B868" s="3" t="s">
        <v>36</v>
      </c>
      <c r="C868" s="3" t="s">
        <v>24</v>
      </c>
      <c r="D868" s="9">
        <v>44281</v>
      </c>
      <c r="E868" s="11">
        <v>2212</v>
      </c>
      <c r="F868" s="13">
        <v>24</v>
      </c>
      <c r="G868" s="23">
        <v>202</v>
      </c>
      <c r="H868">
        <v>2021</v>
      </c>
    </row>
    <row r="869" spans="1:8" x14ac:dyDescent="0.3">
      <c r="A869" s="4" t="s">
        <v>10</v>
      </c>
      <c r="B869" s="4" t="s">
        <v>80</v>
      </c>
      <c r="C869" s="4" t="s">
        <v>33</v>
      </c>
      <c r="D869" s="10">
        <v>44281</v>
      </c>
      <c r="E869" s="12">
        <v>2975</v>
      </c>
      <c r="F869" s="14">
        <v>45</v>
      </c>
      <c r="G869" s="24">
        <v>142</v>
      </c>
      <c r="H869">
        <v>2021</v>
      </c>
    </row>
    <row r="870" spans="1:8" x14ac:dyDescent="0.3">
      <c r="A870" s="3" t="s">
        <v>63</v>
      </c>
      <c r="B870" s="3" t="s">
        <v>36</v>
      </c>
      <c r="C870" s="3" t="s">
        <v>26</v>
      </c>
      <c r="D870" s="9">
        <v>44284</v>
      </c>
      <c r="E870" s="11">
        <v>4788</v>
      </c>
      <c r="F870" s="13">
        <v>217</v>
      </c>
      <c r="G870" s="23">
        <v>342</v>
      </c>
      <c r="H870">
        <v>2021</v>
      </c>
    </row>
    <row r="871" spans="1:8" x14ac:dyDescent="0.3">
      <c r="A871" s="4" t="s">
        <v>67</v>
      </c>
      <c r="B871" s="4" t="s">
        <v>36</v>
      </c>
      <c r="C871" s="4" t="s">
        <v>26</v>
      </c>
      <c r="D871" s="10">
        <v>44284</v>
      </c>
      <c r="E871" s="12">
        <v>9604</v>
      </c>
      <c r="F871" s="14">
        <v>201</v>
      </c>
      <c r="G871" s="24">
        <v>565</v>
      </c>
      <c r="H871">
        <v>2021</v>
      </c>
    </row>
    <row r="872" spans="1:8" x14ac:dyDescent="0.3">
      <c r="A872" s="3" t="s">
        <v>70</v>
      </c>
      <c r="B872" s="3" t="s">
        <v>80</v>
      </c>
      <c r="C872" s="3" t="s">
        <v>19</v>
      </c>
      <c r="D872" s="9">
        <v>44284</v>
      </c>
      <c r="E872" s="11">
        <v>616</v>
      </c>
      <c r="F872" s="13">
        <v>181</v>
      </c>
      <c r="G872" s="23">
        <v>24</v>
      </c>
      <c r="H872">
        <v>2021</v>
      </c>
    </row>
    <row r="873" spans="1:8" x14ac:dyDescent="0.3">
      <c r="A873" s="4" t="s">
        <v>11</v>
      </c>
      <c r="B873" s="4" t="s">
        <v>36</v>
      </c>
      <c r="C873" s="4" t="s">
        <v>15</v>
      </c>
      <c r="D873" s="10">
        <v>44284</v>
      </c>
      <c r="E873" s="12">
        <v>7644</v>
      </c>
      <c r="F873" s="14">
        <v>4</v>
      </c>
      <c r="G873" s="24">
        <v>695</v>
      </c>
      <c r="H873">
        <v>2021</v>
      </c>
    </row>
    <row r="874" spans="1:8" x14ac:dyDescent="0.3">
      <c r="A874" s="3" t="s">
        <v>65</v>
      </c>
      <c r="B874" s="3" t="s">
        <v>35</v>
      </c>
      <c r="C874" s="3" t="s">
        <v>15</v>
      </c>
      <c r="D874" s="9">
        <v>44284</v>
      </c>
      <c r="E874" s="11">
        <v>4193</v>
      </c>
      <c r="F874" s="13">
        <v>153</v>
      </c>
      <c r="G874" s="23">
        <v>263</v>
      </c>
      <c r="H874">
        <v>2021</v>
      </c>
    </row>
    <row r="875" spans="1:8" x14ac:dyDescent="0.3">
      <c r="A875" s="4" t="s">
        <v>57</v>
      </c>
      <c r="B875" s="4" t="s">
        <v>39</v>
      </c>
      <c r="C875" s="4" t="s">
        <v>17</v>
      </c>
      <c r="D875" s="10">
        <v>44284</v>
      </c>
      <c r="E875" s="12">
        <v>6132</v>
      </c>
      <c r="F875" s="14">
        <v>183</v>
      </c>
      <c r="G875" s="24">
        <v>307</v>
      </c>
      <c r="H875">
        <v>2021</v>
      </c>
    </row>
    <row r="876" spans="1:8" x14ac:dyDescent="0.3">
      <c r="A876" s="3" t="s">
        <v>11</v>
      </c>
      <c r="B876" s="3" t="s">
        <v>80</v>
      </c>
      <c r="C876" s="3" t="s">
        <v>32</v>
      </c>
      <c r="D876" s="9">
        <v>44284</v>
      </c>
      <c r="E876" s="11">
        <v>7896</v>
      </c>
      <c r="F876" s="13">
        <v>302</v>
      </c>
      <c r="G876" s="23">
        <v>376</v>
      </c>
      <c r="H876">
        <v>2021</v>
      </c>
    </row>
    <row r="877" spans="1:8" x14ac:dyDescent="0.3">
      <c r="A877" s="4" t="s">
        <v>72</v>
      </c>
      <c r="B877" s="4" t="s">
        <v>80</v>
      </c>
      <c r="C877" s="4" t="s">
        <v>28</v>
      </c>
      <c r="D877" s="10">
        <v>44284</v>
      </c>
      <c r="E877" s="12">
        <v>2576</v>
      </c>
      <c r="F877" s="14">
        <v>332</v>
      </c>
      <c r="G877" s="24">
        <v>96</v>
      </c>
      <c r="H877">
        <v>2021</v>
      </c>
    </row>
    <row r="878" spans="1:8" x14ac:dyDescent="0.3">
      <c r="A878" s="3" t="s">
        <v>67</v>
      </c>
      <c r="B878" s="3" t="s">
        <v>35</v>
      </c>
      <c r="C878" s="3" t="s">
        <v>16</v>
      </c>
      <c r="D878" s="9">
        <v>44284</v>
      </c>
      <c r="E878" s="11">
        <v>2821</v>
      </c>
      <c r="F878" s="13">
        <v>197</v>
      </c>
      <c r="G878" s="23">
        <v>157</v>
      </c>
      <c r="H878">
        <v>2021</v>
      </c>
    </row>
    <row r="879" spans="1:8" x14ac:dyDescent="0.3">
      <c r="A879" s="4" t="s">
        <v>65</v>
      </c>
      <c r="B879" s="4" t="s">
        <v>39</v>
      </c>
      <c r="C879" s="4" t="s">
        <v>23</v>
      </c>
      <c r="D879" s="10">
        <v>44284</v>
      </c>
      <c r="E879" s="12">
        <v>12103</v>
      </c>
      <c r="F879" s="14">
        <v>88</v>
      </c>
      <c r="G879" s="24">
        <v>485</v>
      </c>
      <c r="H879">
        <v>2021</v>
      </c>
    </row>
    <row r="880" spans="1:8" x14ac:dyDescent="0.3">
      <c r="A880" s="3" t="s">
        <v>60</v>
      </c>
      <c r="B880" s="3" t="s">
        <v>37</v>
      </c>
      <c r="C880" s="3" t="s">
        <v>32</v>
      </c>
      <c r="D880" s="9">
        <v>44284</v>
      </c>
      <c r="E880" s="11">
        <v>5271</v>
      </c>
      <c r="F880" s="13">
        <v>330</v>
      </c>
      <c r="G880" s="23">
        <v>377</v>
      </c>
      <c r="H880">
        <v>2021</v>
      </c>
    </row>
    <row r="881" spans="1:8" x14ac:dyDescent="0.3">
      <c r="A881" s="4" t="s">
        <v>64</v>
      </c>
      <c r="B881" s="4" t="s">
        <v>36</v>
      </c>
      <c r="C881" s="4" t="s">
        <v>27</v>
      </c>
      <c r="D881" s="10">
        <v>44284</v>
      </c>
      <c r="E881" s="12">
        <v>5117</v>
      </c>
      <c r="F881" s="14">
        <v>66</v>
      </c>
      <c r="G881" s="24">
        <v>512</v>
      </c>
      <c r="H881">
        <v>2021</v>
      </c>
    </row>
    <row r="882" spans="1:8" x14ac:dyDescent="0.3">
      <c r="A882" s="3" t="s">
        <v>8</v>
      </c>
      <c r="B882" s="3" t="s">
        <v>40</v>
      </c>
      <c r="C882" s="3" t="s">
        <v>21</v>
      </c>
      <c r="D882" s="9">
        <v>44285</v>
      </c>
      <c r="E882" s="11">
        <v>4767</v>
      </c>
      <c r="F882" s="13">
        <v>232</v>
      </c>
      <c r="G882" s="23">
        <v>434</v>
      </c>
      <c r="H882">
        <v>2021</v>
      </c>
    </row>
    <row r="883" spans="1:8" x14ac:dyDescent="0.3">
      <c r="A883" s="4" t="s">
        <v>56</v>
      </c>
      <c r="B883" s="4" t="s">
        <v>35</v>
      </c>
      <c r="C883" s="4" t="s">
        <v>29</v>
      </c>
      <c r="D883" s="10">
        <v>44285</v>
      </c>
      <c r="E883" s="12">
        <v>20076</v>
      </c>
      <c r="F883" s="14">
        <v>29</v>
      </c>
      <c r="G883" s="24">
        <v>670</v>
      </c>
      <c r="H883">
        <v>2021</v>
      </c>
    </row>
    <row r="884" spans="1:8" x14ac:dyDescent="0.3">
      <c r="A884" s="3" t="s">
        <v>73</v>
      </c>
      <c r="B884" s="3" t="s">
        <v>80</v>
      </c>
      <c r="C884" s="3" t="s">
        <v>18</v>
      </c>
      <c r="D884" s="9">
        <v>44285</v>
      </c>
      <c r="E884" s="11">
        <v>2583</v>
      </c>
      <c r="F884" s="13">
        <v>206</v>
      </c>
      <c r="G884" s="23">
        <v>185</v>
      </c>
      <c r="H884">
        <v>2021</v>
      </c>
    </row>
    <row r="885" spans="1:8" x14ac:dyDescent="0.3">
      <c r="A885" s="4" t="s">
        <v>11</v>
      </c>
      <c r="B885" s="4" t="s">
        <v>80</v>
      </c>
      <c r="C885" s="4" t="s">
        <v>21</v>
      </c>
      <c r="D885" s="10">
        <v>44285</v>
      </c>
      <c r="E885" s="12">
        <v>14210</v>
      </c>
      <c r="F885" s="14">
        <v>39</v>
      </c>
      <c r="G885" s="24">
        <v>2030</v>
      </c>
      <c r="H885">
        <v>2021</v>
      </c>
    </row>
    <row r="886" spans="1:8" x14ac:dyDescent="0.3">
      <c r="A886" s="3" t="s">
        <v>3</v>
      </c>
      <c r="B886" s="3" t="s">
        <v>37</v>
      </c>
      <c r="C886" s="3" t="s">
        <v>27</v>
      </c>
      <c r="D886" s="9">
        <v>44285</v>
      </c>
      <c r="E886" s="11">
        <v>4403</v>
      </c>
      <c r="F886" s="13">
        <v>25</v>
      </c>
      <c r="G886" s="23">
        <v>315</v>
      </c>
      <c r="H886">
        <v>2021</v>
      </c>
    </row>
    <row r="887" spans="1:8" x14ac:dyDescent="0.3">
      <c r="A887" s="4" t="s">
        <v>4</v>
      </c>
      <c r="B887" s="4" t="s">
        <v>39</v>
      </c>
      <c r="C887" s="4" t="s">
        <v>22</v>
      </c>
      <c r="D887" s="10">
        <v>44285</v>
      </c>
      <c r="E887" s="12">
        <v>12985</v>
      </c>
      <c r="F887" s="14">
        <v>279</v>
      </c>
      <c r="G887" s="24">
        <v>619</v>
      </c>
      <c r="H887">
        <v>2021</v>
      </c>
    </row>
    <row r="888" spans="1:8" x14ac:dyDescent="0.3">
      <c r="A888" s="3" t="s">
        <v>63</v>
      </c>
      <c r="B888" s="3" t="s">
        <v>37</v>
      </c>
      <c r="C888" s="3" t="s">
        <v>25</v>
      </c>
      <c r="D888" s="9">
        <v>44285</v>
      </c>
      <c r="E888" s="11">
        <v>1358</v>
      </c>
      <c r="F888" s="13">
        <v>63</v>
      </c>
      <c r="G888" s="23">
        <v>68</v>
      </c>
      <c r="H888">
        <v>2021</v>
      </c>
    </row>
    <row r="889" spans="1:8" x14ac:dyDescent="0.3">
      <c r="A889" s="4" t="s">
        <v>3</v>
      </c>
      <c r="B889" s="4" t="s">
        <v>35</v>
      </c>
      <c r="C889" s="4" t="s">
        <v>27</v>
      </c>
      <c r="D889" s="10">
        <v>44285</v>
      </c>
      <c r="E889" s="12">
        <v>203</v>
      </c>
      <c r="F889" s="14">
        <v>330</v>
      </c>
      <c r="G889" s="24">
        <v>19</v>
      </c>
      <c r="H889">
        <v>2021</v>
      </c>
    </row>
    <row r="890" spans="1:8" x14ac:dyDescent="0.3">
      <c r="A890" s="3" t="s">
        <v>7</v>
      </c>
      <c r="B890" s="3" t="s">
        <v>39</v>
      </c>
      <c r="C890" s="3" t="s">
        <v>18</v>
      </c>
      <c r="D890" s="9">
        <v>44285</v>
      </c>
      <c r="E890" s="11">
        <v>1281</v>
      </c>
      <c r="F890" s="13">
        <v>275</v>
      </c>
      <c r="G890" s="23">
        <v>99</v>
      </c>
      <c r="H890">
        <v>2021</v>
      </c>
    </row>
    <row r="891" spans="1:8" x14ac:dyDescent="0.3">
      <c r="A891" s="4" t="s">
        <v>72</v>
      </c>
      <c r="B891" s="4" t="s">
        <v>39</v>
      </c>
      <c r="C891" s="4" t="s">
        <v>28</v>
      </c>
      <c r="D891" s="10">
        <v>44285</v>
      </c>
      <c r="E891" s="12">
        <v>13475</v>
      </c>
      <c r="F891" s="14">
        <v>119</v>
      </c>
      <c r="G891" s="24">
        <v>539</v>
      </c>
      <c r="H891">
        <v>2021</v>
      </c>
    </row>
    <row r="892" spans="1:8" x14ac:dyDescent="0.3">
      <c r="A892" s="3" t="s">
        <v>62</v>
      </c>
      <c r="B892" s="3" t="s">
        <v>40</v>
      </c>
      <c r="C892" s="3" t="s">
        <v>26</v>
      </c>
      <c r="D892" s="9">
        <v>44285</v>
      </c>
      <c r="E892" s="11">
        <v>1547</v>
      </c>
      <c r="F892" s="13">
        <v>200</v>
      </c>
      <c r="G892" s="23">
        <v>119</v>
      </c>
      <c r="H892">
        <v>2021</v>
      </c>
    </row>
    <row r="893" spans="1:8" x14ac:dyDescent="0.3">
      <c r="A893" s="4" t="s">
        <v>56</v>
      </c>
      <c r="B893" s="4" t="s">
        <v>35</v>
      </c>
      <c r="C893" s="4" t="s">
        <v>5</v>
      </c>
      <c r="D893" s="10">
        <v>44286</v>
      </c>
      <c r="E893" s="12">
        <v>6013</v>
      </c>
      <c r="F893" s="14">
        <v>217</v>
      </c>
      <c r="G893" s="24">
        <v>317</v>
      </c>
      <c r="H893">
        <v>2021</v>
      </c>
    </row>
    <row r="894" spans="1:8" x14ac:dyDescent="0.3">
      <c r="A894" s="3" t="s">
        <v>11</v>
      </c>
      <c r="B894" s="3" t="s">
        <v>39</v>
      </c>
      <c r="C894" s="3" t="s">
        <v>31</v>
      </c>
      <c r="D894" s="9">
        <v>44286</v>
      </c>
      <c r="E894" s="11">
        <v>10703</v>
      </c>
      <c r="F894" s="13">
        <v>21</v>
      </c>
      <c r="G894" s="23">
        <v>1071</v>
      </c>
      <c r="H894">
        <v>2021</v>
      </c>
    </row>
    <row r="895" spans="1:8" x14ac:dyDescent="0.3">
      <c r="A895" s="4" t="s">
        <v>9</v>
      </c>
      <c r="B895" s="4" t="s">
        <v>37</v>
      </c>
      <c r="C895" s="4" t="s">
        <v>23</v>
      </c>
      <c r="D895" s="10">
        <v>44286</v>
      </c>
      <c r="E895" s="12">
        <v>7630</v>
      </c>
      <c r="F895" s="14">
        <v>236</v>
      </c>
      <c r="G895" s="24">
        <v>306</v>
      </c>
      <c r="H895">
        <v>2021</v>
      </c>
    </row>
    <row r="896" spans="1:8" x14ac:dyDescent="0.3">
      <c r="A896" s="3" t="s">
        <v>70</v>
      </c>
      <c r="B896" s="3" t="s">
        <v>36</v>
      </c>
      <c r="C896" s="3" t="s">
        <v>18</v>
      </c>
      <c r="D896" s="9">
        <v>44286</v>
      </c>
      <c r="E896" s="11">
        <v>5369</v>
      </c>
      <c r="F896" s="13">
        <v>251</v>
      </c>
      <c r="G896" s="23">
        <v>384</v>
      </c>
      <c r="H896">
        <v>2021</v>
      </c>
    </row>
    <row r="897" spans="1:8" x14ac:dyDescent="0.3">
      <c r="A897" s="4" t="s">
        <v>4</v>
      </c>
      <c r="B897" s="4" t="s">
        <v>39</v>
      </c>
      <c r="C897" s="4" t="s">
        <v>33</v>
      </c>
      <c r="D897" s="10">
        <v>44286</v>
      </c>
      <c r="E897" s="12">
        <v>7917</v>
      </c>
      <c r="F897" s="14">
        <v>115</v>
      </c>
      <c r="G897" s="24">
        <v>360</v>
      </c>
      <c r="H897">
        <v>2021</v>
      </c>
    </row>
    <row r="898" spans="1:8" x14ac:dyDescent="0.3">
      <c r="A898" s="3" t="s">
        <v>60</v>
      </c>
      <c r="B898" s="3" t="s">
        <v>39</v>
      </c>
      <c r="C898" s="3" t="s">
        <v>18</v>
      </c>
      <c r="D898" s="9">
        <v>44286</v>
      </c>
      <c r="E898" s="11">
        <v>259</v>
      </c>
      <c r="F898" s="13">
        <v>116</v>
      </c>
      <c r="G898" s="23">
        <v>17</v>
      </c>
      <c r="H898">
        <v>2021</v>
      </c>
    </row>
    <row r="899" spans="1:8" x14ac:dyDescent="0.3">
      <c r="A899" s="4" t="s">
        <v>9</v>
      </c>
      <c r="B899" s="4" t="s">
        <v>36</v>
      </c>
      <c r="C899" s="4" t="s">
        <v>28</v>
      </c>
      <c r="D899" s="10">
        <v>44287</v>
      </c>
      <c r="E899" s="12">
        <v>3115</v>
      </c>
      <c r="F899" s="14">
        <v>22</v>
      </c>
      <c r="G899" s="24">
        <v>112</v>
      </c>
      <c r="H899">
        <v>2021</v>
      </c>
    </row>
    <row r="900" spans="1:8" x14ac:dyDescent="0.3">
      <c r="A900" s="3" t="s">
        <v>63</v>
      </c>
      <c r="B900" s="3" t="s">
        <v>40</v>
      </c>
      <c r="C900" s="3" t="s">
        <v>18</v>
      </c>
      <c r="D900" s="9">
        <v>44287</v>
      </c>
      <c r="E900" s="11">
        <v>10731</v>
      </c>
      <c r="F900" s="13">
        <v>117</v>
      </c>
      <c r="G900" s="23">
        <v>537</v>
      </c>
      <c r="H900">
        <v>2021</v>
      </c>
    </row>
    <row r="901" spans="1:8" x14ac:dyDescent="0.3">
      <c r="A901" s="4" t="s">
        <v>57</v>
      </c>
      <c r="B901" s="4" t="s">
        <v>40</v>
      </c>
      <c r="C901" s="4" t="s">
        <v>18</v>
      </c>
      <c r="D901" s="10">
        <v>44287</v>
      </c>
      <c r="E901" s="12">
        <v>2352</v>
      </c>
      <c r="F901" s="14">
        <v>21</v>
      </c>
      <c r="G901" s="24">
        <v>181</v>
      </c>
      <c r="H901">
        <v>2021</v>
      </c>
    </row>
    <row r="902" spans="1:8" x14ac:dyDescent="0.3">
      <c r="A902" s="3" t="s">
        <v>4</v>
      </c>
      <c r="B902" s="3" t="s">
        <v>36</v>
      </c>
      <c r="C902" s="3" t="s">
        <v>20</v>
      </c>
      <c r="D902" s="9">
        <v>44287</v>
      </c>
      <c r="E902" s="11">
        <v>5138</v>
      </c>
      <c r="F902" s="13">
        <v>51</v>
      </c>
      <c r="G902" s="23">
        <v>303</v>
      </c>
      <c r="H902">
        <v>2021</v>
      </c>
    </row>
    <row r="903" spans="1:8" x14ac:dyDescent="0.3">
      <c r="A903" s="4" t="s">
        <v>61</v>
      </c>
      <c r="B903" s="4" t="s">
        <v>35</v>
      </c>
      <c r="C903" s="4" t="s">
        <v>21</v>
      </c>
      <c r="D903" s="10">
        <v>44287</v>
      </c>
      <c r="E903" s="12">
        <v>1428</v>
      </c>
      <c r="F903" s="14">
        <v>194</v>
      </c>
      <c r="G903" s="24">
        <v>102</v>
      </c>
      <c r="H903">
        <v>2021</v>
      </c>
    </row>
    <row r="904" spans="1:8" x14ac:dyDescent="0.3">
      <c r="A904" s="3" t="s">
        <v>65</v>
      </c>
      <c r="B904" s="3" t="s">
        <v>39</v>
      </c>
      <c r="C904" s="3" t="s">
        <v>25</v>
      </c>
      <c r="D904" s="9">
        <v>44287</v>
      </c>
      <c r="E904" s="11">
        <v>3598</v>
      </c>
      <c r="F904" s="13">
        <v>17</v>
      </c>
      <c r="G904" s="23">
        <v>157</v>
      </c>
      <c r="H904">
        <v>2021</v>
      </c>
    </row>
    <row r="905" spans="1:8" x14ac:dyDescent="0.3">
      <c r="A905" s="4" t="s">
        <v>56</v>
      </c>
      <c r="B905" s="4" t="s">
        <v>39</v>
      </c>
      <c r="C905" s="4" t="s">
        <v>18</v>
      </c>
      <c r="D905" s="10">
        <v>44287</v>
      </c>
      <c r="E905" s="12">
        <v>10528</v>
      </c>
      <c r="F905" s="14">
        <v>21</v>
      </c>
      <c r="G905" s="24">
        <v>555</v>
      </c>
      <c r="H905">
        <v>2021</v>
      </c>
    </row>
    <row r="906" spans="1:8" x14ac:dyDescent="0.3">
      <c r="A906" s="3" t="s">
        <v>66</v>
      </c>
      <c r="B906" s="3" t="s">
        <v>37</v>
      </c>
      <c r="C906" s="3" t="s">
        <v>23</v>
      </c>
      <c r="D906" s="9">
        <v>44288</v>
      </c>
      <c r="E906" s="11">
        <v>2100</v>
      </c>
      <c r="F906" s="13">
        <v>242</v>
      </c>
      <c r="G906" s="23">
        <v>70</v>
      </c>
      <c r="H906">
        <v>2021</v>
      </c>
    </row>
    <row r="907" spans="1:8" x14ac:dyDescent="0.3">
      <c r="A907" s="4" t="s">
        <v>70</v>
      </c>
      <c r="B907" s="4" t="s">
        <v>35</v>
      </c>
      <c r="C907" s="4" t="s">
        <v>14</v>
      </c>
      <c r="D907" s="10">
        <v>44288</v>
      </c>
      <c r="E907" s="12">
        <v>6797</v>
      </c>
      <c r="F907" s="14">
        <v>218</v>
      </c>
      <c r="G907" s="24">
        <v>262</v>
      </c>
      <c r="H907">
        <v>2021</v>
      </c>
    </row>
    <row r="908" spans="1:8" x14ac:dyDescent="0.3">
      <c r="A908" s="3" t="s">
        <v>63</v>
      </c>
      <c r="B908" s="3" t="s">
        <v>36</v>
      </c>
      <c r="C908" s="3" t="s">
        <v>29</v>
      </c>
      <c r="D908" s="9">
        <v>44288</v>
      </c>
      <c r="E908" s="11">
        <v>6202</v>
      </c>
      <c r="F908" s="13">
        <v>52</v>
      </c>
      <c r="G908" s="23">
        <v>249</v>
      </c>
      <c r="H908">
        <v>2021</v>
      </c>
    </row>
    <row r="909" spans="1:8" x14ac:dyDescent="0.3">
      <c r="A909" s="4" t="s">
        <v>6</v>
      </c>
      <c r="B909" s="4" t="s">
        <v>39</v>
      </c>
      <c r="C909" s="4" t="s">
        <v>14</v>
      </c>
      <c r="D909" s="10">
        <v>44288</v>
      </c>
      <c r="E909" s="12">
        <v>8001</v>
      </c>
      <c r="F909" s="14">
        <v>4</v>
      </c>
      <c r="G909" s="24">
        <v>348</v>
      </c>
      <c r="H909">
        <v>2021</v>
      </c>
    </row>
    <row r="910" spans="1:8" x14ac:dyDescent="0.3">
      <c r="A910" s="3" t="s">
        <v>8</v>
      </c>
      <c r="B910" s="3" t="s">
        <v>36</v>
      </c>
      <c r="C910" s="3" t="s">
        <v>17</v>
      </c>
      <c r="D910" s="9">
        <v>44288</v>
      </c>
      <c r="E910" s="11">
        <v>13832</v>
      </c>
      <c r="F910" s="13">
        <v>294</v>
      </c>
      <c r="G910" s="23">
        <v>814</v>
      </c>
      <c r="H910">
        <v>2021</v>
      </c>
    </row>
    <row r="911" spans="1:8" x14ac:dyDescent="0.3">
      <c r="A911" s="4" t="s">
        <v>67</v>
      </c>
      <c r="B911" s="4" t="s">
        <v>36</v>
      </c>
      <c r="C911" s="4" t="s">
        <v>31</v>
      </c>
      <c r="D911" s="10">
        <v>44288</v>
      </c>
      <c r="E911" s="12">
        <v>1568</v>
      </c>
      <c r="F911" s="14">
        <v>181</v>
      </c>
      <c r="G911" s="24">
        <v>121</v>
      </c>
      <c r="H911">
        <v>2021</v>
      </c>
    </row>
    <row r="912" spans="1:8" x14ac:dyDescent="0.3">
      <c r="A912" s="3" t="s">
        <v>67</v>
      </c>
      <c r="B912" s="3" t="s">
        <v>40</v>
      </c>
      <c r="C912" s="3" t="s">
        <v>19</v>
      </c>
      <c r="D912" s="9">
        <v>44288</v>
      </c>
      <c r="E912" s="11">
        <v>3129</v>
      </c>
      <c r="F912" s="13">
        <v>127</v>
      </c>
      <c r="G912" s="23">
        <v>112</v>
      </c>
      <c r="H912">
        <v>2021</v>
      </c>
    </row>
    <row r="913" spans="1:8" x14ac:dyDescent="0.3">
      <c r="A913" s="4" t="s">
        <v>6</v>
      </c>
      <c r="B913" s="4" t="s">
        <v>39</v>
      </c>
      <c r="C913" s="4" t="s">
        <v>23</v>
      </c>
      <c r="D913" s="10">
        <v>44288</v>
      </c>
      <c r="E913" s="12">
        <v>6944</v>
      </c>
      <c r="F913" s="14">
        <v>2</v>
      </c>
      <c r="G913" s="24">
        <v>278</v>
      </c>
      <c r="H913">
        <v>2021</v>
      </c>
    </row>
    <row r="914" spans="1:8" x14ac:dyDescent="0.3">
      <c r="A914" s="3" t="s">
        <v>63</v>
      </c>
      <c r="B914" s="3" t="s">
        <v>40</v>
      </c>
      <c r="C914" s="3" t="s">
        <v>28</v>
      </c>
      <c r="D914" s="9">
        <v>44288</v>
      </c>
      <c r="E914" s="11">
        <v>7672</v>
      </c>
      <c r="F914" s="13">
        <v>17</v>
      </c>
      <c r="G914" s="23">
        <v>265</v>
      </c>
      <c r="H914">
        <v>2021</v>
      </c>
    </row>
    <row r="915" spans="1:8" x14ac:dyDescent="0.3">
      <c r="A915" s="4" t="s">
        <v>8</v>
      </c>
      <c r="B915" s="4" t="s">
        <v>40</v>
      </c>
      <c r="C915" s="4" t="s">
        <v>20</v>
      </c>
      <c r="D915" s="10">
        <v>44288</v>
      </c>
      <c r="E915" s="12">
        <v>4137</v>
      </c>
      <c r="F915" s="14">
        <v>200</v>
      </c>
      <c r="G915" s="24">
        <v>197</v>
      </c>
      <c r="H915">
        <v>2021</v>
      </c>
    </row>
    <row r="916" spans="1:8" x14ac:dyDescent="0.3">
      <c r="A916" s="3" t="s">
        <v>63</v>
      </c>
      <c r="B916" s="3" t="s">
        <v>36</v>
      </c>
      <c r="C916" s="3" t="s">
        <v>5</v>
      </c>
      <c r="D916" s="9">
        <v>44288</v>
      </c>
      <c r="E916" s="11">
        <v>1365</v>
      </c>
      <c r="F916" s="13">
        <v>155</v>
      </c>
      <c r="G916" s="23">
        <v>72</v>
      </c>
      <c r="H916">
        <v>2021</v>
      </c>
    </row>
    <row r="917" spans="1:8" x14ac:dyDescent="0.3">
      <c r="A917" s="4" t="s">
        <v>64</v>
      </c>
      <c r="B917" s="4" t="s">
        <v>80</v>
      </c>
      <c r="C917" s="4" t="s">
        <v>16</v>
      </c>
      <c r="D917" s="10">
        <v>44288</v>
      </c>
      <c r="E917" s="12">
        <v>7238</v>
      </c>
      <c r="F917" s="14">
        <v>381</v>
      </c>
      <c r="G917" s="24">
        <v>453</v>
      </c>
      <c r="H917">
        <v>2021</v>
      </c>
    </row>
    <row r="918" spans="1:8" x14ac:dyDescent="0.3">
      <c r="A918" s="3" t="s">
        <v>63</v>
      </c>
      <c r="B918" s="3" t="s">
        <v>80</v>
      </c>
      <c r="C918" s="3" t="s">
        <v>5</v>
      </c>
      <c r="D918" s="9">
        <v>44288</v>
      </c>
      <c r="E918" s="11">
        <v>10500</v>
      </c>
      <c r="F918" s="13">
        <v>355</v>
      </c>
      <c r="G918" s="23">
        <v>457</v>
      </c>
      <c r="H918">
        <v>2021</v>
      </c>
    </row>
    <row r="919" spans="1:8" x14ac:dyDescent="0.3">
      <c r="A919" s="4" t="s">
        <v>57</v>
      </c>
      <c r="B919" s="4" t="s">
        <v>36</v>
      </c>
      <c r="C919" s="4" t="s">
        <v>32</v>
      </c>
      <c r="D919" s="10">
        <v>44288</v>
      </c>
      <c r="E919" s="12">
        <v>6790</v>
      </c>
      <c r="F919" s="14">
        <v>129</v>
      </c>
      <c r="G919" s="24">
        <v>453</v>
      </c>
      <c r="H919">
        <v>2021</v>
      </c>
    </row>
    <row r="920" spans="1:8" x14ac:dyDescent="0.3">
      <c r="A920" s="3" t="s">
        <v>63</v>
      </c>
      <c r="B920" s="3" t="s">
        <v>35</v>
      </c>
      <c r="C920" s="3" t="s">
        <v>31</v>
      </c>
      <c r="D920" s="9">
        <v>44288</v>
      </c>
      <c r="E920" s="11">
        <v>7203</v>
      </c>
      <c r="F920" s="13">
        <v>63</v>
      </c>
      <c r="G920" s="23">
        <v>515</v>
      </c>
      <c r="H920">
        <v>2021</v>
      </c>
    </row>
    <row r="921" spans="1:8" x14ac:dyDescent="0.3">
      <c r="A921" s="4" t="s">
        <v>72</v>
      </c>
      <c r="B921" s="4" t="s">
        <v>35</v>
      </c>
      <c r="C921" s="4" t="s">
        <v>27</v>
      </c>
      <c r="D921" s="10">
        <v>44288</v>
      </c>
      <c r="E921" s="12">
        <v>6202</v>
      </c>
      <c r="F921" s="14">
        <v>86</v>
      </c>
      <c r="G921" s="24">
        <v>443</v>
      </c>
      <c r="H921">
        <v>2021</v>
      </c>
    </row>
    <row r="922" spans="1:8" x14ac:dyDescent="0.3">
      <c r="A922" s="3" t="s">
        <v>60</v>
      </c>
      <c r="B922" s="3" t="s">
        <v>36</v>
      </c>
      <c r="C922" s="3" t="s">
        <v>26</v>
      </c>
      <c r="D922" s="9">
        <v>44291</v>
      </c>
      <c r="E922" s="11">
        <v>8351</v>
      </c>
      <c r="F922" s="13">
        <v>1</v>
      </c>
      <c r="G922" s="23">
        <v>696</v>
      </c>
      <c r="H922">
        <v>2021</v>
      </c>
    </row>
    <row r="923" spans="1:8" x14ac:dyDescent="0.3">
      <c r="A923" s="4" t="s">
        <v>71</v>
      </c>
      <c r="B923" s="4" t="s">
        <v>35</v>
      </c>
      <c r="C923" s="4" t="s">
        <v>31</v>
      </c>
      <c r="D923" s="10">
        <v>44291</v>
      </c>
      <c r="E923" s="12">
        <v>980</v>
      </c>
      <c r="F923" s="14">
        <v>437</v>
      </c>
      <c r="G923" s="24">
        <v>109</v>
      </c>
      <c r="H923">
        <v>2021</v>
      </c>
    </row>
    <row r="924" spans="1:8" x14ac:dyDescent="0.3">
      <c r="A924" s="3" t="s">
        <v>10</v>
      </c>
      <c r="B924" s="3" t="s">
        <v>39</v>
      </c>
      <c r="C924" s="3" t="s">
        <v>25</v>
      </c>
      <c r="D924" s="9">
        <v>44291</v>
      </c>
      <c r="E924" s="11">
        <v>12908</v>
      </c>
      <c r="F924" s="13">
        <v>182</v>
      </c>
      <c r="G924" s="23">
        <v>562</v>
      </c>
      <c r="H924">
        <v>2021</v>
      </c>
    </row>
    <row r="925" spans="1:8" x14ac:dyDescent="0.3">
      <c r="A925" s="4" t="s">
        <v>58</v>
      </c>
      <c r="B925" s="4" t="s">
        <v>37</v>
      </c>
      <c r="C925" s="4" t="s">
        <v>31</v>
      </c>
      <c r="D925" s="10">
        <v>44291</v>
      </c>
      <c r="E925" s="12">
        <v>4473</v>
      </c>
      <c r="F925" s="14">
        <v>302</v>
      </c>
      <c r="G925" s="24">
        <v>320</v>
      </c>
      <c r="H925">
        <v>2021</v>
      </c>
    </row>
    <row r="926" spans="1:8" x14ac:dyDescent="0.3">
      <c r="A926" s="3" t="s">
        <v>56</v>
      </c>
      <c r="B926" s="3" t="s">
        <v>35</v>
      </c>
      <c r="C926" s="3" t="s">
        <v>30</v>
      </c>
      <c r="D926" s="9">
        <v>44292</v>
      </c>
      <c r="E926" s="11">
        <v>3066</v>
      </c>
      <c r="F926" s="13">
        <v>155</v>
      </c>
      <c r="G926" s="23">
        <v>93</v>
      </c>
      <c r="H926">
        <v>2021</v>
      </c>
    </row>
    <row r="927" spans="1:8" x14ac:dyDescent="0.3">
      <c r="A927" s="4" t="s">
        <v>59</v>
      </c>
      <c r="B927" s="4" t="s">
        <v>35</v>
      </c>
      <c r="C927" s="4" t="s">
        <v>19</v>
      </c>
      <c r="D927" s="10">
        <v>44292</v>
      </c>
      <c r="E927" s="12">
        <v>4053</v>
      </c>
      <c r="F927" s="14">
        <v>329</v>
      </c>
      <c r="G927" s="24">
        <v>177</v>
      </c>
      <c r="H927">
        <v>2021</v>
      </c>
    </row>
    <row r="928" spans="1:8" x14ac:dyDescent="0.3">
      <c r="A928" s="3" t="s">
        <v>56</v>
      </c>
      <c r="B928" s="3" t="s">
        <v>40</v>
      </c>
      <c r="C928" s="3" t="s">
        <v>20</v>
      </c>
      <c r="D928" s="9">
        <v>44292</v>
      </c>
      <c r="E928" s="11">
        <v>3024</v>
      </c>
      <c r="F928" s="13">
        <v>155</v>
      </c>
      <c r="G928" s="23">
        <v>152</v>
      </c>
      <c r="H928">
        <v>2021</v>
      </c>
    </row>
    <row r="929" spans="1:8" x14ac:dyDescent="0.3">
      <c r="A929" s="4" t="s">
        <v>67</v>
      </c>
      <c r="B929" s="4" t="s">
        <v>39</v>
      </c>
      <c r="C929" s="4" t="s">
        <v>28</v>
      </c>
      <c r="D929" s="10">
        <v>44293</v>
      </c>
      <c r="E929" s="12">
        <v>2100</v>
      </c>
      <c r="F929" s="14">
        <v>147</v>
      </c>
      <c r="G929" s="24">
        <v>68</v>
      </c>
      <c r="H929">
        <v>2021</v>
      </c>
    </row>
    <row r="930" spans="1:8" x14ac:dyDescent="0.3">
      <c r="A930" s="3" t="s">
        <v>11</v>
      </c>
      <c r="B930" s="3" t="s">
        <v>39</v>
      </c>
      <c r="C930" s="3" t="s">
        <v>22</v>
      </c>
      <c r="D930" s="9">
        <v>44293</v>
      </c>
      <c r="E930" s="11">
        <v>2555</v>
      </c>
      <c r="F930" s="13">
        <v>156</v>
      </c>
      <c r="G930" s="23">
        <v>112</v>
      </c>
      <c r="H930">
        <v>2021</v>
      </c>
    </row>
    <row r="931" spans="1:8" x14ac:dyDescent="0.3">
      <c r="A931" s="4" t="s">
        <v>58</v>
      </c>
      <c r="B931" s="4" t="s">
        <v>40</v>
      </c>
      <c r="C931" s="4" t="s">
        <v>28</v>
      </c>
      <c r="D931" s="10">
        <v>44293</v>
      </c>
      <c r="E931" s="12">
        <v>6559</v>
      </c>
      <c r="F931" s="14">
        <v>208</v>
      </c>
      <c r="G931" s="24">
        <v>243</v>
      </c>
      <c r="H931">
        <v>2021</v>
      </c>
    </row>
    <row r="932" spans="1:8" x14ac:dyDescent="0.3">
      <c r="A932" s="3" t="s">
        <v>62</v>
      </c>
      <c r="B932" s="3" t="s">
        <v>37</v>
      </c>
      <c r="C932" s="3" t="s">
        <v>18</v>
      </c>
      <c r="D932" s="9">
        <v>44293</v>
      </c>
      <c r="E932" s="11">
        <v>8176</v>
      </c>
      <c r="F932" s="13">
        <v>183</v>
      </c>
      <c r="G932" s="23">
        <v>390</v>
      </c>
      <c r="H932">
        <v>2021</v>
      </c>
    </row>
    <row r="933" spans="1:8" x14ac:dyDescent="0.3">
      <c r="A933" s="4" t="s">
        <v>56</v>
      </c>
      <c r="B933" s="4" t="s">
        <v>40</v>
      </c>
      <c r="C933" s="4" t="s">
        <v>5</v>
      </c>
      <c r="D933" s="10">
        <v>44293</v>
      </c>
      <c r="E933" s="12">
        <v>17675</v>
      </c>
      <c r="F933" s="14">
        <v>197</v>
      </c>
      <c r="G933" s="24">
        <v>884</v>
      </c>
      <c r="H933">
        <v>2021</v>
      </c>
    </row>
    <row r="934" spans="1:8" x14ac:dyDescent="0.3">
      <c r="A934" s="3" t="s">
        <v>57</v>
      </c>
      <c r="B934" s="3" t="s">
        <v>39</v>
      </c>
      <c r="C934" s="3" t="s">
        <v>27</v>
      </c>
      <c r="D934" s="9">
        <v>44293</v>
      </c>
      <c r="E934" s="11">
        <v>11004</v>
      </c>
      <c r="F934" s="13">
        <v>175</v>
      </c>
      <c r="G934" s="23">
        <v>1223</v>
      </c>
      <c r="H934">
        <v>2021</v>
      </c>
    </row>
    <row r="935" spans="1:8" x14ac:dyDescent="0.3">
      <c r="A935" s="4" t="s">
        <v>73</v>
      </c>
      <c r="B935" s="4" t="s">
        <v>80</v>
      </c>
      <c r="C935" s="4" t="s">
        <v>14</v>
      </c>
      <c r="D935" s="10">
        <v>44293</v>
      </c>
      <c r="E935" s="12">
        <v>2233</v>
      </c>
      <c r="F935" s="14">
        <v>292</v>
      </c>
      <c r="G935" s="24">
        <v>77</v>
      </c>
      <c r="H935">
        <v>2021</v>
      </c>
    </row>
    <row r="936" spans="1:8" x14ac:dyDescent="0.3">
      <c r="A936" s="3" t="s">
        <v>6</v>
      </c>
      <c r="B936" s="3" t="s">
        <v>36</v>
      </c>
      <c r="C936" s="3" t="s">
        <v>14</v>
      </c>
      <c r="D936" s="9">
        <v>44293</v>
      </c>
      <c r="E936" s="11">
        <v>16359</v>
      </c>
      <c r="F936" s="13">
        <v>14</v>
      </c>
      <c r="G936" s="23">
        <v>712</v>
      </c>
      <c r="H936">
        <v>2021</v>
      </c>
    </row>
    <row r="937" spans="1:8" x14ac:dyDescent="0.3">
      <c r="A937" s="4" t="s">
        <v>7</v>
      </c>
      <c r="B937" s="4" t="s">
        <v>40</v>
      </c>
      <c r="C937" s="4" t="s">
        <v>31</v>
      </c>
      <c r="D937" s="10">
        <v>44293</v>
      </c>
      <c r="E937" s="12">
        <v>3192</v>
      </c>
      <c r="F937" s="14">
        <v>21</v>
      </c>
      <c r="G937" s="24">
        <v>228</v>
      </c>
      <c r="H937">
        <v>2021</v>
      </c>
    </row>
    <row r="938" spans="1:8" x14ac:dyDescent="0.3">
      <c r="A938" s="3" t="s">
        <v>63</v>
      </c>
      <c r="B938" s="3" t="s">
        <v>37</v>
      </c>
      <c r="C938" s="3" t="s">
        <v>18</v>
      </c>
      <c r="D938" s="9">
        <v>44293</v>
      </c>
      <c r="E938" s="11">
        <v>5313</v>
      </c>
      <c r="F938" s="13">
        <v>275</v>
      </c>
      <c r="G938" s="23">
        <v>380</v>
      </c>
      <c r="H938">
        <v>2021</v>
      </c>
    </row>
    <row r="939" spans="1:8" x14ac:dyDescent="0.3">
      <c r="A939" s="4" t="s">
        <v>62</v>
      </c>
      <c r="B939" s="4" t="s">
        <v>37</v>
      </c>
      <c r="C939" s="4" t="s">
        <v>16</v>
      </c>
      <c r="D939" s="10">
        <v>44293</v>
      </c>
      <c r="E939" s="12">
        <v>1841</v>
      </c>
      <c r="F939" s="14">
        <v>223</v>
      </c>
      <c r="G939" s="24">
        <v>97</v>
      </c>
      <c r="H939">
        <v>2021</v>
      </c>
    </row>
    <row r="940" spans="1:8" x14ac:dyDescent="0.3">
      <c r="A940" s="3" t="s">
        <v>60</v>
      </c>
      <c r="B940" s="3" t="s">
        <v>40</v>
      </c>
      <c r="C940" s="3" t="s">
        <v>22</v>
      </c>
      <c r="D940" s="9">
        <v>44293</v>
      </c>
      <c r="E940" s="11">
        <v>9884</v>
      </c>
      <c r="F940" s="13">
        <v>13</v>
      </c>
      <c r="G940" s="23">
        <v>396</v>
      </c>
      <c r="H940">
        <v>2021</v>
      </c>
    </row>
    <row r="941" spans="1:8" x14ac:dyDescent="0.3">
      <c r="A941" s="4" t="s">
        <v>56</v>
      </c>
      <c r="B941" s="4" t="s">
        <v>80</v>
      </c>
      <c r="C941" s="4" t="s">
        <v>26</v>
      </c>
      <c r="D941" s="10">
        <v>44293</v>
      </c>
      <c r="E941" s="12">
        <v>3066</v>
      </c>
      <c r="F941" s="14">
        <v>268</v>
      </c>
      <c r="G941" s="24">
        <v>205</v>
      </c>
      <c r="H941">
        <v>2021</v>
      </c>
    </row>
    <row r="942" spans="1:8" x14ac:dyDescent="0.3">
      <c r="A942" s="3" t="s">
        <v>58</v>
      </c>
      <c r="B942" s="3" t="s">
        <v>37</v>
      </c>
      <c r="C942" s="3" t="s">
        <v>30</v>
      </c>
      <c r="D942" s="9">
        <v>44293</v>
      </c>
      <c r="E942" s="11">
        <v>11207</v>
      </c>
      <c r="F942" s="13">
        <v>254</v>
      </c>
      <c r="G942" s="23">
        <v>362</v>
      </c>
      <c r="H942">
        <v>2021</v>
      </c>
    </row>
    <row r="943" spans="1:8" x14ac:dyDescent="0.3">
      <c r="A943" s="4" t="s">
        <v>10</v>
      </c>
      <c r="B943" s="4" t="s">
        <v>35</v>
      </c>
      <c r="C943" s="4" t="s">
        <v>15</v>
      </c>
      <c r="D943" s="10">
        <v>44293</v>
      </c>
      <c r="E943" s="12">
        <v>6321</v>
      </c>
      <c r="F943" s="14">
        <v>86</v>
      </c>
      <c r="G943" s="24">
        <v>452</v>
      </c>
      <c r="H943">
        <v>2021</v>
      </c>
    </row>
    <row r="944" spans="1:8" x14ac:dyDescent="0.3">
      <c r="A944" s="3" t="s">
        <v>9</v>
      </c>
      <c r="B944" s="3" t="s">
        <v>35</v>
      </c>
      <c r="C944" s="3" t="s">
        <v>21</v>
      </c>
      <c r="D944" s="9">
        <v>44293</v>
      </c>
      <c r="E944" s="11">
        <v>5299</v>
      </c>
      <c r="F944" s="13">
        <v>62</v>
      </c>
      <c r="G944" s="23">
        <v>663</v>
      </c>
      <c r="H944">
        <v>2021</v>
      </c>
    </row>
    <row r="945" spans="1:8" x14ac:dyDescent="0.3">
      <c r="A945" s="4" t="s">
        <v>60</v>
      </c>
      <c r="B945" s="4" t="s">
        <v>39</v>
      </c>
      <c r="C945" s="4" t="s">
        <v>33</v>
      </c>
      <c r="D945" s="10">
        <v>44294</v>
      </c>
      <c r="E945" s="12">
        <v>11578</v>
      </c>
      <c r="F945" s="14">
        <v>63</v>
      </c>
      <c r="G945" s="24">
        <v>552</v>
      </c>
      <c r="H945">
        <v>2021</v>
      </c>
    </row>
    <row r="946" spans="1:8" x14ac:dyDescent="0.3">
      <c r="A946" s="3" t="s">
        <v>73</v>
      </c>
      <c r="B946" s="3" t="s">
        <v>35</v>
      </c>
      <c r="C946" s="3" t="s">
        <v>20</v>
      </c>
      <c r="D946" s="9">
        <v>44294</v>
      </c>
      <c r="E946" s="11">
        <v>4298</v>
      </c>
      <c r="F946" s="13">
        <v>201</v>
      </c>
      <c r="G946" s="23">
        <v>239</v>
      </c>
      <c r="H946">
        <v>2021</v>
      </c>
    </row>
    <row r="947" spans="1:8" x14ac:dyDescent="0.3">
      <c r="A947" s="4" t="s">
        <v>59</v>
      </c>
      <c r="B947" s="4" t="s">
        <v>39</v>
      </c>
      <c r="C947" s="4" t="s">
        <v>27</v>
      </c>
      <c r="D947" s="10">
        <v>44294</v>
      </c>
      <c r="E947" s="12">
        <v>9548</v>
      </c>
      <c r="F947" s="14">
        <v>17</v>
      </c>
      <c r="G947" s="24">
        <v>682</v>
      </c>
      <c r="H947">
        <v>2021</v>
      </c>
    </row>
    <row r="948" spans="1:8" x14ac:dyDescent="0.3">
      <c r="A948" s="3" t="s">
        <v>9</v>
      </c>
      <c r="B948" s="3" t="s">
        <v>80</v>
      </c>
      <c r="C948" s="3" t="s">
        <v>22</v>
      </c>
      <c r="D948" s="9">
        <v>44294</v>
      </c>
      <c r="E948" s="11">
        <v>5663</v>
      </c>
      <c r="F948" s="13">
        <v>25</v>
      </c>
      <c r="G948" s="23">
        <v>236</v>
      </c>
      <c r="H948">
        <v>2021</v>
      </c>
    </row>
    <row r="949" spans="1:8" x14ac:dyDescent="0.3">
      <c r="A949" s="4" t="s">
        <v>9</v>
      </c>
      <c r="B949" s="4" t="s">
        <v>40</v>
      </c>
      <c r="C949" s="4" t="s">
        <v>22</v>
      </c>
      <c r="D949" s="10">
        <v>44294</v>
      </c>
      <c r="E949" s="12">
        <v>329</v>
      </c>
      <c r="F949" s="14">
        <v>260</v>
      </c>
      <c r="G949" s="24">
        <v>15</v>
      </c>
      <c r="H949">
        <v>2021</v>
      </c>
    </row>
    <row r="950" spans="1:8" x14ac:dyDescent="0.3">
      <c r="A950" s="3" t="s">
        <v>9</v>
      </c>
      <c r="B950" s="3" t="s">
        <v>80</v>
      </c>
      <c r="C950" s="3" t="s">
        <v>17</v>
      </c>
      <c r="D950" s="9">
        <v>44294</v>
      </c>
      <c r="E950" s="11">
        <v>9275</v>
      </c>
      <c r="F950" s="13">
        <v>165</v>
      </c>
      <c r="G950" s="23">
        <v>489</v>
      </c>
      <c r="H950">
        <v>2021</v>
      </c>
    </row>
    <row r="951" spans="1:8" x14ac:dyDescent="0.3">
      <c r="A951" s="4" t="s">
        <v>64</v>
      </c>
      <c r="B951" s="4" t="s">
        <v>39</v>
      </c>
      <c r="C951" s="4" t="s">
        <v>23</v>
      </c>
      <c r="D951" s="10">
        <v>44294</v>
      </c>
      <c r="E951" s="12">
        <v>77</v>
      </c>
      <c r="F951" s="14">
        <v>133</v>
      </c>
      <c r="G951" s="24">
        <v>3</v>
      </c>
      <c r="H951">
        <v>2021</v>
      </c>
    </row>
    <row r="952" spans="1:8" x14ac:dyDescent="0.3">
      <c r="A952" s="3" t="s">
        <v>9</v>
      </c>
      <c r="B952" s="3" t="s">
        <v>35</v>
      </c>
      <c r="C952" s="3" t="s">
        <v>16</v>
      </c>
      <c r="D952" s="9">
        <v>44294</v>
      </c>
      <c r="E952" s="11">
        <v>4256</v>
      </c>
      <c r="F952" s="13">
        <v>110</v>
      </c>
      <c r="G952" s="23">
        <v>224</v>
      </c>
      <c r="H952">
        <v>2021</v>
      </c>
    </row>
    <row r="953" spans="1:8" x14ac:dyDescent="0.3">
      <c r="A953" s="4" t="s">
        <v>69</v>
      </c>
      <c r="B953" s="4" t="s">
        <v>40</v>
      </c>
      <c r="C953" s="4" t="s">
        <v>5</v>
      </c>
      <c r="D953" s="10">
        <v>44295</v>
      </c>
      <c r="E953" s="12">
        <v>4018</v>
      </c>
      <c r="F953" s="14">
        <v>413</v>
      </c>
      <c r="G953" s="24">
        <v>237</v>
      </c>
      <c r="H953">
        <v>2021</v>
      </c>
    </row>
    <row r="954" spans="1:8" x14ac:dyDescent="0.3">
      <c r="A954" s="3" t="s">
        <v>66</v>
      </c>
      <c r="B954" s="3" t="s">
        <v>40</v>
      </c>
      <c r="C954" s="3" t="s">
        <v>17</v>
      </c>
      <c r="D954" s="9">
        <v>44295</v>
      </c>
      <c r="E954" s="11">
        <v>6699</v>
      </c>
      <c r="F954" s="13">
        <v>138</v>
      </c>
      <c r="G954" s="23">
        <v>479</v>
      </c>
      <c r="H954">
        <v>2021</v>
      </c>
    </row>
    <row r="955" spans="1:8" x14ac:dyDescent="0.3">
      <c r="A955" s="4" t="s">
        <v>71</v>
      </c>
      <c r="B955" s="4" t="s">
        <v>36</v>
      </c>
      <c r="C955" s="4" t="s">
        <v>25</v>
      </c>
      <c r="D955" s="10">
        <v>44295</v>
      </c>
      <c r="E955" s="12">
        <v>4571</v>
      </c>
      <c r="F955" s="14">
        <v>17</v>
      </c>
      <c r="G955" s="24">
        <v>241</v>
      </c>
      <c r="H955">
        <v>2021</v>
      </c>
    </row>
    <row r="956" spans="1:8" x14ac:dyDescent="0.3">
      <c r="A956" s="3" t="s">
        <v>6</v>
      </c>
      <c r="B956" s="3" t="s">
        <v>39</v>
      </c>
      <c r="C956" s="3" t="s">
        <v>25</v>
      </c>
      <c r="D956" s="9">
        <v>44295</v>
      </c>
      <c r="E956" s="11">
        <v>4193</v>
      </c>
      <c r="F956" s="13">
        <v>79</v>
      </c>
      <c r="G956" s="23">
        <v>200</v>
      </c>
      <c r="H956">
        <v>2021</v>
      </c>
    </row>
    <row r="957" spans="1:8" x14ac:dyDescent="0.3">
      <c r="A957" s="4" t="s">
        <v>57</v>
      </c>
      <c r="B957" s="4" t="s">
        <v>36</v>
      </c>
      <c r="C957" s="4" t="s">
        <v>21</v>
      </c>
      <c r="D957" s="10">
        <v>44295</v>
      </c>
      <c r="E957" s="12">
        <v>392</v>
      </c>
      <c r="F957" s="14">
        <v>175</v>
      </c>
      <c r="G957" s="24">
        <v>28</v>
      </c>
      <c r="H957">
        <v>2021</v>
      </c>
    </row>
    <row r="958" spans="1:8" x14ac:dyDescent="0.3">
      <c r="A958" s="3" t="s">
        <v>10</v>
      </c>
      <c r="B958" s="3" t="s">
        <v>40</v>
      </c>
      <c r="C958" s="3" t="s">
        <v>5</v>
      </c>
      <c r="D958" s="9">
        <v>44295</v>
      </c>
      <c r="E958" s="11">
        <v>3192</v>
      </c>
      <c r="F958" s="13">
        <v>18</v>
      </c>
      <c r="G958" s="23">
        <v>146</v>
      </c>
      <c r="H958">
        <v>2021</v>
      </c>
    </row>
    <row r="959" spans="1:8" x14ac:dyDescent="0.3">
      <c r="A959" s="4" t="s">
        <v>6</v>
      </c>
      <c r="B959" s="4" t="s">
        <v>37</v>
      </c>
      <c r="C959" s="4" t="s">
        <v>34</v>
      </c>
      <c r="D959" s="10">
        <v>44295</v>
      </c>
      <c r="E959" s="12">
        <v>154</v>
      </c>
      <c r="F959" s="14">
        <v>48</v>
      </c>
      <c r="G959" s="24">
        <v>7</v>
      </c>
      <c r="H959">
        <v>2021</v>
      </c>
    </row>
    <row r="960" spans="1:8" x14ac:dyDescent="0.3">
      <c r="A960" s="3" t="s">
        <v>7</v>
      </c>
      <c r="B960" s="3" t="s">
        <v>40</v>
      </c>
      <c r="C960" s="3" t="s">
        <v>19</v>
      </c>
      <c r="D960" s="9">
        <v>44295</v>
      </c>
      <c r="E960" s="11">
        <v>5502</v>
      </c>
      <c r="F960" s="13">
        <v>112</v>
      </c>
      <c r="G960" s="23">
        <v>212</v>
      </c>
      <c r="H960">
        <v>2021</v>
      </c>
    </row>
    <row r="961" spans="1:8" x14ac:dyDescent="0.3">
      <c r="A961" s="4" t="s">
        <v>63</v>
      </c>
      <c r="B961" s="4" t="s">
        <v>40</v>
      </c>
      <c r="C961" s="4" t="s">
        <v>21</v>
      </c>
      <c r="D961" s="10">
        <v>44295</v>
      </c>
      <c r="E961" s="12">
        <v>4389</v>
      </c>
      <c r="F961" s="14">
        <v>365</v>
      </c>
      <c r="G961" s="24">
        <v>439</v>
      </c>
      <c r="H961">
        <v>2021</v>
      </c>
    </row>
    <row r="962" spans="1:8" x14ac:dyDescent="0.3">
      <c r="A962" s="3" t="s">
        <v>8</v>
      </c>
      <c r="B962" s="3" t="s">
        <v>39</v>
      </c>
      <c r="C962" s="3" t="s">
        <v>20</v>
      </c>
      <c r="D962" s="9">
        <v>44295</v>
      </c>
      <c r="E962" s="11">
        <v>12215</v>
      </c>
      <c r="F962" s="13">
        <v>120</v>
      </c>
      <c r="G962" s="23">
        <v>764</v>
      </c>
      <c r="H962">
        <v>2021</v>
      </c>
    </row>
    <row r="963" spans="1:8" x14ac:dyDescent="0.3">
      <c r="A963" s="4" t="s">
        <v>67</v>
      </c>
      <c r="B963" s="4" t="s">
        <v>40</v>
      </c>
      <c r="C963" s="4" t="s">
        <v>21</v>
      </c>
      <c r="D963" s="10">
        <v>44295</v>
      </c>
      <c r="E963" s="12">
        <v>1960</v>
      </c>
      <c r="F963" s="14">
        <v>50</v>
      </c>
      <c r="G963" s="24">
        <v>140</v>
      </c>
      <c r="H963">
        <v>2021</v>
      </c>
    </row>
    <row r="964" spans="1:8" x14ac:dyDescent="0.3">
      <c r="A964" s="3" t="s">
        <v>69</v>
      </c>
      <c r="B964" s="3" t="s">
        <v>35</v>
      </c>
      <c r="C964" s="3" t="s">
        <v>24</v>
      </c>
      <c r="D964" s="9">
        <v>44295</v>
      </c>
      <c r="E964" s="11">
        <v>994</v>
      </c>
      <c r="F964" s="13">
        <v>389</v>
      </c>
      <c r="G964" s="23">
        <v>77</v>
      </c>
      <c r="H964">
        <v>2021</v>
      </c>
    </row>
    <row r="965" spans="1:8" x14ac:dyDescent="0.3">
      <c r="A965" s="4" t="s">
        <v>62</v>
      </c>
      <c r="B965" s="4" t="s">
        <v>80</v>
      </c>
      <c r="C965" s="4" t="s">
        <v>22</v>
      </c>
      <c r="D965" s="10">
        <v>44295</v>
      </c>
      <c r="E965" s="12">
        <v>3731</v>
      </c>
      <c r="F965" s="14">
        <v>41</v>
      </c>
      <c r="G965" s="24">
        <v>150</v>
      </c>
      <c r="H965">
        <v>2021</v>
      </c>
    </row>
    <row r="966" spans="1:8" x14ac:dyDescent="0.3">
      <c r="A966" s="3" t="s">
        <v>72</v>
      </c>
      <c r="B966" s="3" t="s">
        <v>36</v>
      </c>
      <c r="C966" s="3" t="s">
        <v>34</v>
      </c>
      <c r="D966" s="9">
        <v>44298</v>
      </c>
      <c r="E966" s="11">
        <v>11851</v>
      </c>
      <c r="F966" s="13">
        <v>45</v>
      </c>
      <c r="G966" s="23">
        <v>456</v>
      </c>
      <c r="H966">
        <v>2021</v>
      </c>
    </row>
    <row r="967" spans="1:8" x14ac:dyDescent="0.3">
      <c r="A967" s="4" t="s">
        <v>57</v>
      </c>
      <c r="B967" s="4" t="s">
        <v>80</v>
      </c>
      <c r="C967" s="4" t="s">
        <v>30</v>
      </c>
      <c r="D967" s="10">
        <v>44298</v>
      </c>
      <c r="E967" s="12">
        <v>7798</v>
      </c>
      <c r="F967" s="14">
        <v>77</v>
      </c>
      <c r="G967" s="24">
        <v>289</v>
      </c>
      <c r="H967">
        <v>2021</v>
      </c>
    </row>
    <row r="968" spans="1:8" x14ac:dyDescent="0.3">
      <c r="A968" s="3" t="s">
        <v>9</v>
      </c>
      <c r="B968" s="3" t="s">
        <v>80</v>
      </c>
      <c r="C968" s="3" t="s">
        <v>20</v>
      </c>
      <c r="D968" s="9">
        <v>44298</v>
      </c>
      <c r="E968" s="11">
        <v>658</v>
      </c>
      <c r="F968" s="13">
        <v>82</v>
      </c>
      <c r="G968" s="23">
        <v>32</v>
      </c>
      <c r="H968">
        <v>2021</v>
      </c>
    </row>
    <row r="969" spans="1:8" x14ac:dyDescent="0.3">
      <c r="A969" s="4" t="s">
        <v>57</v>
      </c>
      <c r="B969" s="4" t="s">
        <v>35</v>
      </c>
      <c r="C969" s="4" t="s">
        <v>27</v>
      </c>
      <c r="D969" s="10">
        <v>44298</v>
      </c>
      <c r="E969" s="12">
        <v>18963</v>
      </c>
      <c r="F969" s="14">
        <v>191</v>
      </c>
      <c r="G969" s="24">
        <v>1355</v>
      </c>
      <c r="H969">
        <v>2021</v>
      </c>
    </row>
    <row r="970" spans="1:8" x14ac:dyDescent="0.3">
      <c r="A970" s="3" t="s">
        <v>9</v>
      </c>
      <c r="B970" s="3" t="s">
        <v>35</v>
      </c>
      <c r="C970" s="3" t="s">
        <v>20</v>
      </c>
      <c r="D970" s="9">
        <v>44298</v>
      </c>
      <c r="E970" s="11">
        <v>574</v>
      </c>
      <c r="F970" s="13">
        <v>383</v>
      </c>
      <c r="G970" s="23">
        <v>34</v>
      </c>
      <c r="H970">
        <v>2021</v>
      </c>
    </row>
    <row r="971" spans="1:8" x14ac:dyDescent="0.3">
      <c r="A971" s="4" t="s">
        <v>64</v>
      </c>
      <c r="B971" s="4" t="s">
        <v>37</v>
      </c>
      <c r="C971" s="4" t="s">
        <v>30</v>
      </c>
      <c r="D971" s="10">
        <v>44298</v>
      </c>
      <c r="E971" s="12">
        <v>763</v>
      </c>
      <c r="F971" s="14">
        <v>47</v>
      </c>
      <c r="G971" s="24">
        <v>28</v>
      </c>
      <c r="H971">
        <v>2021</v>
      </c>
    </row>
    <row r="972" spans="1:8" x14ac:dyDescent="0.3">
      <c r="A972" s="3" t="s">
        <v>59</v>
      </c>
      <c r="B972" s="3" t="s">
        <v>37</v>
      </c>
      <c r="C972" s="3" t="s">
        <v>15</v>
      </c>
      <c r="D972" s="9">
        <v>44298</v>
      </c>
      <c r="E972" s="11">
        <v>1295</v>
      </c>
      <c r="F972" s="13">
        <v>218</v>
      </c>
      <c r="G972" s="23">
        <v>108</v>
      </c>
      <c r="H972">
        <v>2021</v>
      </c>
    </row>
    <row r="973" spans="1:8" x14ac:dyDescent="0.3">
      <c r="A973" s="4" t="s">
        <v>64</v>
      </c>
      <c r="B973" s="4" t="s">
        <v>36</v>
      </c>
      <c r="C973" s="4" t="s">
        <v>22</v>
      </c>
      <c r="D973" s="10">
        <v>44298</v>
      </c>
      <c r="E973" s="12">
        <v>1281</v>
      </c>
      <c r="F973" s="14">
        <v>349</v>
      </c>
      <c r="G973" s="24">
        <v>61</v>
      </c>
      <c r="H973">
        <v>2021</v>
      </c>
    </row>
    <row r="974" spans="1:8" x14ac:dyDescent="0.3">
      <c r="A974" s="3" t="s">
        <v>62</v>
      </c>
      <c r="B974" s="3" t="s">
        <v>37</v>
      </c>
      <c r="C974" s="3" t="s">
        <v>27</v>
      </c>
      <c r="D974" s="9">
        <v>44298</v>
      </c>
      <c r="E974" s="11">
        <v>6657</v>
      </c>
      <c r="F974" s="13">
        <v>364</v>
      </c>
      <c r="G974" s="23">
        <v>606</v>
      </c>
      <c r="H974">
        <v>2021</v>
      </c>
    </row>
    <row r="975" spans="1:8" x14ac:dyDescent="0.3">
      <c r="A975" s="4" t="s">
        <v>59</v>
      </c>
      <c r="B975" s="4" t="s">
        <v>37</v>
      </c>
      <c r="C975" s="4" t="s">
        <v>17</v>
      </c>
      <c r="D975" s="10">
        <v>44298</v>
      </c>
      <c r="E975" s="12">
        <v>1533</v>
      </c>
      <c r="F975" s="14">
        <v>129</v>
      </c>
      <c r="G975" s="24">
        <v>110</v>
      </c>
      <c r="H975">
        <v>2021</v>
      </c>
    </row>
    <row r="976" spans="1:8" x14ac:dyDescent="0.3">
      <c r="A976" s="3" t="s">
        <v>70</v>
      </c>
      <c r="B976" s="3" t="s">
        <v>40</v>
      </c>
      <c r="C976" s="3" t="s">
        <v>20</v>
      </c>
      <c r="D976" s="9">
        <v>44298</v>
      </c>
      <c r="E976" s="11">
        <v>2534</v>
      </c>
      <c r="F976" s="13">
        <v>36</v>
      </c>
      <c r="G976" s="23">
        <v>121</v>
      </c>
      <c r="H976">
        <v>2021</v>
      </c>
    </row>
    <row r="977" spans="1:8" x14ac:dyDescent="0.3">
      <c r="A977" s="4" t="s">
        <v>69</v>
      </c>
      <c r="B977" s="4" t="s">
        <v>36</v>
      </c>
      <c r="C977" s="4" t="s">
        <v>26</v>
      </c>
      <c r="D977" s="10">
        <v>44298</v>
      </c>
      <c r="E977" s="12">
        <v>3808</v>
      </c>
      <c r="F977" s="14">
        <v>74</v>
      </c>
      <c r="G977" s="24">
        <v>224</v>
      </c>
      <c r="H977">
        <v>2021</v>
      </c>
    </row>
    <row r="978" spans="1:8" x14ac:dyDescent="0.3">
      <c r="A978" s="3" t="s">
        <v>58</v>
      </c>
      <c r="B978" s="3" t="s">
        <v>80</v>
      </c>
      <c r="C978" s="3" t="s">
        <v>20</v>
      </c>
      <c r="D978" s="9">
        <v>44298</v>
      </c>
      <c r="E978" s="11">
        <v>7637</v>
      </c>
      <c r="F978" s="13">
        <v>90</v>
      </c>
      <c r="G978" s="23">
        <v>425</v>
      </c>
      <c r="H978">
        <v>2021</v>
      </c>
    </row>
    <row r="979" spans="1:8" x14ac:dyDescent="0.3">
      <c r="A979" s="4" t="s">
        <v>64</v>
      </c>
      <c r="B979" s="4" t="s">
        <v>37</v>
      </c>
      <c r="C979" s="4" t="s">
        <v>15</v>
      </c>
      <c r="D979" s="10">
        <v>44299</v>
      </c>
      <c r="E979" s="12">
        <v>5397</v>
      </c>
      <c r="F979" s="14">
        <v>37</v>
      </c>
      <c r="G979" s="24">
        <v>416</v>
      </c>
      <c r="H979">
        <v>2021</v>
      </c>
    </row>
    <row r="980" spans="1:8" x14ac:dyDescent="0.3">
      <c r="A980" s="3" t="s">
        <v>3</v>
      </c>
      <c r="B980" s="3" t="s">
        <v>39</v>
      </c>
      <c r="C980" s="3" t="s">
        <v>28</v>
      </c>
      <c r="D980" s="9">
        <v>44299</v>
      </c>
      <c r="E980" s="11">
        <v>5649</v>
      </c>
      <c r="F980" s="13">
        <v>97</v>
      </c>
      <c r="G980" s="23">
        <v>202</v>
      </c>
      <c r="H980">
        <v>2021</v>
      </c>
    </row>
    <row r="981" spans="1:8" x14ac:dyDescent="0.3">
      <c r="A981" s="4" t="s">
        <v>11</v>
      </c>
      <c r="B981" s="4" t="s">
        <v>37</v>
      </c>
      <c r="C981" s="4" t="s">
        <v>19</v>
      </c>
      <c r="D981" s="10">
        <v>44299</v>
      </c>
      <c r="E981" s="12">
        <v>2996</v>
      </c>
      <c r="F981" s="14">
        <v>136</v>
      </c>
      <c r="G981" s="24">
        <v>116</v>
      </c>
      <c r="H981">
        <v>2021</v>
      </c>
    </row>
    <row r="982" spans="1:8" x14ac:dyDescent="0.3">
      <c r="A982" s="3" t="s">
        <v>56</v>
      </c>
      <c r="B982" s="3" t="s">
        <v>39</v>
      </c>
      <c r="C982" s="3" t="s">
        <v>28</v>
      </c>
      <c r="D982" s="9">
        <v>44299</v>
      </c>
      <c r="E982" s="11">
        <v>2247</v>
      </c>
      <c r="F982" s="13">
        <v>351</v>
      </c>
      <c r="G982" s="23">
        <v>87</v>
      </c>
      <c r="H982">
        <v>2021</v>
      </c>
    </row>
    <row r="983" spans="1:8" x14ac:dyDescent="0.3">
      <c r="A983" s="4" t="s">
        <v>58</v>
      </c>
      <c r="B983" s="4" t="s">
        <v>36</v>
      </c>
      <c r="C983" s="4" t="s">
        <v>21</v>
      </c>
      <c r="D983" s="10">
        <v>44299</v>
      </c>
      <c r="E983" s="12">
        <v>1092</v>
      </c>
      <c r="F983" s="14">
        <v>136</v>
      </c>
      <c r="G983" s="24">
        <v>84</v>
      </c>
      <c r="H983">
        <v>2021</v>
      </c>
    </row>
    <row r="984" spans="1:8" x14ac:dyDescent="0.3">
      <c r="A984" s="3" t="s">
        <v>67</v>
      </c>
      <c r="B984" s="3" t="s">
        <v>35</v>
      </c>
      <c r="C984" s="3" t="s">
        <v>17</v>
      </c>
      <c r="D984" s="9">
        <v>44299</v>
      </c>
      <c r="E984" s="11">
        <v>4368</v>
      </c>
      <c r="F984" s="13">
        <v>23</v>
      </c>
      <c r="G984" s="23">
        <v>292</v>
      </c>
      <c r="H984">
        <v>2021</v>
      </c>
    </row>
    <row r="985" spans="1:8" x14ac:dyDescent="0.3">
      <c r="A985" s="4" t="s">
        <v>3</v>
      </c>
      <c r="B985" s="4" t="s">
        <v>37</v>
      </c>
      <c r="C985" s="4" t="s">
        <v>26</v>
      </c>
      <c r="D985" s="10">
        <v>44299</v>
      </c>
      <c r="E985" s="12">
        <v>868</v>
      </c>
      <c r="F985" s="14">
        <v>90</v>
      </c>
      <c r="G985" s="24">
        <v>87</v>
      </c>
      <c r="H985">
        <v>2021</v>
      </c>
    </row>
    <row r="986" spans="1:8" x14ac:dyDescent="0.3">
      <c r="A986" s="3" t="s">
        <v>65</v>
      </c>
      <c r="B986" s="3" t="s">
        <v>36</v>
      </c>
      <c r="C986" s="3" t="s">
        <v>14</v>
      </c>
      <c r="D986" s="9">
        <v>44299</v>
      </c>
      <c r="E986" s="11">
        <v>8729</v>
      </c>
      <c r="F986" s="13">
        <v>35</v>
      </c>
      <c r="G986" s="23">
        <v>364</v>
      </c>
      <c r="H986">
        <v>2021</v>
      </c>
    </row>
    <row r="987" spans="1:8" x14ac:dyDescent="0.3">
      <c r="A987" s="4" t="s">
        <v>67</v>
      </c>
      <c r="B987" s="4" t="s">
        <v>36</v>
      </c>
      <c r="C987" s="4" t="s">
        <v>20</v>
      </c>
      <c r="D987" s="10">
        <v>44299</v>
      </c>
      <c r="E987" s="12">
        <v>2065</v>
      </c>
      <c r="F987" s="14">
        <v>17</v>
      </c>
      <c r="G987" s="24">
        <v>130</v>
      </c>
      <c r="H987">
        <v>2021</v>
      </c>
    </row>
    <row r="988" spans="1:8" x14ac:dyDescent="0.3">
      <c r="A988" s="3" t="s">
        <v>65</v>
      </c>
      <c r="B988" s="3" t="s">
        <v>80</v>
      </c>
      <c r="C988" s="3" t="s">
        <v>20</v>
      </c>
      <c r="D988" s="9">
        <v>44299</v>
      </c>
      <c r="E988" s="11">
        <v>6293</v>
      </c>
      <c r="F988" s="13">
        <v>48</v>
      </c>
      <c r="G988" s="23">
        <v>274</v>
      </c>
      <c r="H988">
        <v>2021</v>
      </c>
    </row>
    <row r="989" spans="1:8" x14ac:dyDescent="0.3">
      <c r="A989" s="4" t="s">
        <v>6</v>
      </c>
      <c r="B989" s="4" t="s">
        <v>80</v>
      </c>
      <c r="C989" s="4" t="s">
        <v>31</v>
      </c>
      <c r="D989" s="10">
        <v>44299</v>
      </c>
      <c r="E989" s="12">
        <v>7602</v>
      </c>
      <c r="F989" s="14">
        <v>247</v>
      </c>
      <c r="G989" s="24">
        <v>761</v>
      </c>
      <c r="H989">
        <v>2021</v>
      </c>
    </row>
    <row r="990" spans="1:8" x14ac:dyDescent="0.3">
      <c r="A990" s="3" t="s">
        <v>59</v>
      </c>
      <c r="B990" s="3" t="s">
        <v>37</v>
      </c>
      <c r="C990" s="3" t="s">
        <v>5</v>
      </c>
      <c r="D990" s="9">
        <v>44299</v>
      </c>
      <c r="E990" s="11">
        <v>10150</v>
      </c>
      <c r="F990" s="13">
        <v>223</v>
      </c>
      <c r="G990" s="23">
        <v>598</v>
      </c>
      <c r="H990">
        <v>2021</v>
      </c>
    </row>
    <row r="991" spans="1:8" x14ac:dyDescent="0.3">
      <c r="A991" s="4" t="s">
        <v>9</v>
      </c>
      <c r="B991" s="4" t="s">
        <v>40</v>
      </c>
      <c r="C991" s="4" t="s">
        <v>5</v>
      </c>
      <c r="D991" s="10">
        <v>44299</v>
      </c>
      <c r="E991" s="12">
        <v>11081</v>
      </c>
      <c r="F991" s="14">
        <v>311</v>
      </c>
      <c r="G991" s="24">
        <v>739</v>
      </c>
      <c r="H991">
        <v>2021</v>
      </c>
    </row>
    <row r="992" spans="1:8" x14ac:dyDescent="0.3">
      <c r="A992" s="3" t="s">
        <v>63</v>
      </c>
      <c r="B992" s="3" t="s">
        <v>36</v>
      </c>
      <c r="C992" s="3" t="s">
        <v>16</v>
      </c>
      <c r="D992" s="9">
        <v>44299</v>
      </c>
      <c r="E992" s="11">
        <v>588</v>
      </c>
      <c r="F992" s="13">
        <v>41</v>
      </c>
      <c r="G992" s="23">
        <v>27</v>
      </c>
      <c r="H992">
        <v>2021</v>
      </c>
    </row>
    <row r="993" spans="1:8" x14ac:dyDescent="0.3">
      <c r="A993" s="4" t="s">
        <v>72</v>
      </c>
      <c r="B993" s="4" t="s">
        <v>40</v>
      </c>
      <c r="C993" s="4" t="s">
        <v>31</v>
      </c>
      <c r="D993" s="10">
        <v>44299</v>
      </c>
      <c r="E993" s="12">
        <v>3710</v>
      </c>
      <c r="F993" s="14">
        <v>129</v>
      </c>
      <c r="G993" s="24">
        <v>413</v>
      </c>
      <c r="H993">
        <v>2021</v>
      </c>
    </row>
    <row r="994" spans="1:8" x14ac:dyDescent="0.3">
      <c r="A994" s="3" t="s">
        <v>71</v>
      </c>
      <c r="B994" s="3" t="s">
        <v>80</v>
      </c>
      <c r="C994" s="3" t="s">
        <v>16</v>
      </c>
      <c r="D994" s="9">
        <v>44300</v>
      </c>
      <c r="E994" s="11">
        <v>371</v>
      </c>
      <c r="F994" s="13">
        <v>121</v>
      </c>
      <c r="G994" s="23">
        <v>27</v>
      </c>
      <c r="H994">
        <v>2021</v>
      </c>
    </row>
    <row r="995" spans="1:8" x14ac:dyDescent="0.3">
      <c r="A995" s="4" t="s">
        <v>70</v>
      </c>
      <c r="B995" s="4" t="s">
        <v>80</v>
      </c>
      <c r="C995" s="4" t="s">
        <v>25</v>
      </c>
      <c r="D995" s="10">
        <v>44300</v>
      </c>
      <c r="E995" s="12">
        <v>2254</v>
      </c>
      <c r="F995" s="14">
        <v>69</v>
      </c>
      <c r="G995" s="24">
        <v>119</v>
      </c>
      <c r="H995">
        <v>2021</v>
      </c>
    </row>
    <row r="996" spans="1:8" x14ac:dyDescent="0.3">
      <c r="A996" s="3" t="s">
        <v>64</v>
      </c>
      <c r="B996" s="3" t="s">
        <v>39</v>
      </c>
      <c r="C996" s="3" t="s">
        <v>34</v>
      </c>
      <c r="D996" s="9">
        <v>44300</v>
      </c>
      <c r="E996" s="11">
        <v>2345</v>
      </c>
      <c r="F996" s="13">
        <v>70</v>
      </c>
      <c r="G996" s="23">
        <v>112</v>
      </c>
      <c r="H996">
        <v>2021</v>
      </c>
    </row>
    <row r="997" spans="1:8" x14ac:dyDescent="0.3">
      <c r="A997" s="4" t="s">
        <v>3</v>
      </c>
      <c r="B997" s="4" t="s">
        <v>39</v>
      </c>
      <c r="C997" s="4" t="s">
        <v>15</v>
      </c>
      <c r="D997" s="10">
        <v>44300</v>
      </c>
      <c r="E997" s="12">
        <v>18473</v>
      </c>
      <c r="F997" s="14">
        <v>6</v>
      </c>
      <c r="G997" s="24">
        <v>2053</v>
      </c>
      <c r="H997">
        <v>2021</v>
      </c>
    </row>
    <row r="998" spans="1:8" x14ac:dyDescent="0.3">
      <c r="A998" s="3" t="s">
        <v>56</v>
      </c>
      <c r="B998" s="3" t="s">
        <v>36</v>
      </c>
      <c r="C998" s="3" t="s">
        <v>28</v>
      </c>
      <c r="D998" s="9">
        <v>44300</v>
      </c>
      <c r="E998" s="11">
        <v>1680</v>
      </c>
      <c r="F998" s="13">
        <v>26</v>
      </c>
      <c r="G998" s="23">
        <v>58</v>
      </c>
      <c r="H998">
        <v>2021</v>
      </c>
    </row>
    <row r="999" spans="1:8" x14ac:dyDescent="0.3">
      <c r="A999" s="4" t="s">
        <v>61</v>
      </c>
      <c r="B999" s="4" t="s">
        <v>36</v>
      </c>
      <c r="C999" s="4" t="s">
        <v>25</v>
      </c>
      <c r="D999" s="10">
        <v>44300</v>
      </c>
      <c r="E999" s="12">
        <v>4508</v>
      </c>
      <c r="F999" s="14">
        <v>16</v>
      </c>
      <c r="G999" s="24">
        <v>215</v>
      </c>
      <c r="H999">
        <v>2021</v>
      </c>
    </row>
    <row r="1000" spans="1:8" x14ac:dyDescent="0.3">
      <c r="A1000" s="3" t="s">
        <v>60</v>
      </c>
      <c r="B1000" s="3" t="s">
        <v>39</v>
      </c>
      <c r="C1000" s="3" t="s">
        <v>16</v>
      </c>
      <c r="D1000" s="9">
        <v>44301</v>
      </c>
      <c r="E1000" s="11">
        <v>8463</v>
      </c>
      <c r="F1000" s="13">
        <v>284</v>
      </c>
      <c r="G1000" s="23">
        <v>385</v>
      </c>
      <c r="H1000">
        <v>2021</v>
      </c>
    </row>
    <row r="1001" spans="1:8" x14ac:dyDescent="0.3">
      <c r="A1001" s="4" t="s">
        <v>62</v>
      </c>
      <c r="B1001" s="4" t="s">
        <v>35</v>
      </c>
      <c r="C1001" s="4" t="s">
        <v>27</v>
      </c>
      <c r="D1001" s="10">
        <v>44301</v>
      </c>
      <c r="E1001" s="12">
        <v>931</v>
      </c>
      <c r="F1001" s="14">
        <v>269</v>
      </c>
      <c r="G1001" s="24">
        <v>117</v>
      </c>
      <c r="H1001">
        <v>2021</v>
      </c>
    </row>
    <row r="1002" spans="1:8" x14ac:dyDescent="0.3">
      <c r="A1002" s="3" t="s">
        <v>67</v>
      </c>
      <c r="B1002" s="3" t="s">
        <v>37</v>
      </c>
      <c r="C1002" s="3" t="s">
        <v>18</v>
      </c>
      <c r="D1002" s="9">
        <v>44301</v>
      </c>
      <c r="E1002" s="11">
        <v>12460</v>
      </c>
      <c r="F1002" s="13">
        <v>197</v>
      </c>
      <c r="G1002" s="23">
        <v>623</v>
      </c>
      <c r="H1002">
        <v>2021</v>
      </c>
    </row>
    <row r="1003" spans="1:8" x14ac:dyDescent="0.3">
      <c r="A1003" s="4" t="s">
        <v>60</v>
      </c>
      <c r="B1003" s="4" t="s">
        <v>39</v>
      </c>
      <c r="C1003" s="4" t="s">
        <v>14</v>
      </c>
      <c r="D1003" s="10">
        <v>44301</v>
      </c>
      <c r="E1003" s="12">
        <v>868</v>
      </c>
      <c r="F1003" s="14">
        <v>78</v>
      </c>
      <c r="G1003" s="24">
        <v>37</v>
      </c>
      <c r="H1003">
        <v>2021</v>
      </c>
    </row>
    <row r="1004" spans="1:8" x14ac:dyDescent="0.3">
      <c r="A1004" s="3" t="s">
        <v>70</v>
      </c>
      <c r="B1004" s="3" t="s">
        <v>40</v>
      </c>
      <c r="C1004" s="3" t="s">
        <v>30</v>
      </c>
      <c r="D1004" s="9">
        <v>44301</v>
      </c>
      <c r="E1004" s="11">
        <v>301</v>
      </c>
      <c r="F1004" s="13">
        <v>117</v>
      </c>
      <c r="G1004" s="23">
        <v>13</v>
      </c>
      <c r="H1004">
        <v>2021</v>
      </c>
    </row>
    <row r="1005" spans="1:8" x14ac:dyDescent="0.3">
      <c r="A1005" s="4" t="s">
        <v>9</v>
      </c>
      <c r="B1005" s="4" t="s">
        <v>35</v>
      </c>
      <c r="C1005" s="4" t="s">
        <v>27</v>
      </c>
      <c r="D1005" s="10">
        <v>44301</v>
      </c>
      <c r="E1005" s="12">
        <v>434</v>
      </c>
      <c r="F1005" s="14">
        <v>116</v>
      </c>
      <c r="G1005" s="24">
        <v>37</v>
      </c>
      <c r="H1005">
        <v>2021</v>
      </c>
    </row>
    <row r="1006" spans="1:8" x14ac:dyDescent="0.3">
      <c r="A1006" s="3" t="s">
        <v>61</v>
      </c>
      <c r="B1006" s="3" t="s">
        <v>40</v>
      </c>
      <c r="C1006" s="3" t="s">
        <v>34</v>
      </c>
      <c r="D1006" s="9">
        <v>44301</v>
      </c>
      <c r="E1006" s="11">
        <v>2058</v>
      </c>
      <c r="F1006" s="13">
        <v>2</v>
      </c>
      <c r="G1006" s="23">
        <v>115</v>
      </c>
      <c r="H1006">
        <v>2021</v>
      </c>
    </row>
    <row r="1007" spans="1:8" x14ac:dyDescent="0.3">
      <c r="A1007" s="4" t="s">
        <v>73</v>
      </c>
      <c r="B1007" s="4" t="s">
        <v>37</v>
      </c>
      <c r="C1007" s="4" t="s">
        <v>26</v>
      </c>
      <c r="D1007" s="10">
        <v>44301</v>
      </c>
      <c r="E1007" s="12">
        <v>9597</v>
      </c>
      <c r="F1007" s="14">
        <v>167</v>
      </c>
      <c r="G1007" s="24">
        <v>873</v>
      </c>
      <c r="H1007">
        <v>2021</v>
      </c>
    </row>
    <row r="1008" spans="1:8" x14ac:dyDescent="0.3">
      <c r="A1008" s="3" t="s">
        <v>59</v>
      </c>
      <c r="B1008" s="3" t="s">
        <v>35</v>
      </c>
      <c r="C1008" s="3" t="s">
        <v>5</v>
      </c>
      <c r="D1008" s="9">
        <v>44302</v>
      </c>
      <c r="E1008" s="11">
        <v>13314</v>
      </c>
      <c r="F1008" s="13">
        <v>198</v>
      </c>
      <c r="G1008" s="23">
        <v>784</v>
      </c>
      <c r="H1008">
        <v>2021</v>
      </c>
    </row>
    <row r="1009" spans="1:8" x14ac:dyDescent="0.3">
      <c r="A1009" s="4" t="s">
        <v>70</v>
      </c>
      <c r="B1009" s="4" t="s">
        <v>40</v>
      </c>
      <c r="C1009" s="4" t="s">
        <v>27</v>
      </c>
      <c r="D1009" s="10">
        <v>44302</v>
      </c>
      <c r="E1009" s="12">
        <v>630</v>
      </c>
      <c r="F1009" s="14">
        <v>106</v>
      </c>
      <c r="G1009" s="24">
        <v>70</v>
      </c>
      <c r="H1009">
        <v>2021</v>
      </c>
    </row>
    <row r="1010" spans="1:8" x14ac:dyDescent="0.3">
      <c r="A1010" s="3" t="s">
        <v>56</v>
      </c>
      <c r="B1010" s="3" t="s">
        <v>36</v>
      </c>
      <c r="C1010" s="3" t="s">
        <v>16</v>
      </c>
      <c r="D1010" s="9">
        <v>44302</v>
      </c>
      <c r="E1010" s="11">
        <v>8918</v>
      </c>
      <c r="F1010" s="13">
        <v>31</v>
      </c>
      <c r="G1010" s="23">
        <v>446</v>
      </c>
      <c r="H1010">
        <v>2021</v>
      </c>
    </row>
    <row r="1011" spans="1:8" x14ac:dyDescent="0.3">
      <c r="A1011" s="4" t="s">
        <v>66</v>
      </c>
      <c r="B1011" s="4" t="s">
        <v>35</v>
      </c>
      <c r="C1011" s="4" t="s">
        <v>30</v>
      </c>
      <c r="D1011" s="10">
        <v>44302</v>
      </c>
      <c r="E1011" s="12">
        <v>7133</v>
      </c>
      <c r="F1011" s="14">
        <v>446</v>
      </c>
      <c r="G1011" s="24">
        <v>223</v>
      </c>
      <c r="H1011">
        <v>2021</v>
      </c>
    </row>
    <row r="1012" spans="1:8" x14ac:dyDescent="0.3">
      <c r="A1012" s="3" t="s">
        <v>69</v>
      </c>
      <c r="B1012" s="3" t="s">
        <v>39</v>
      </c>
      <c r="C1012" s="3" t="s">
        <v>24</v>
      </c>
      <c r="D1012" s="9">
        <v>44302</v>
      </c>
      <c r="E1012" s="11">
        <v>1638</v>
      </c>
      <c r="F1012" s="13">
        <v>106</v>
      </c>
      <c r="G1012" s="23">
        <v>97</v>
      </c>
      <c r="H1012">
        <v>2021</v>
      </c>
    </row>
    <row r="1013" spans="1:8" x14ac:dyDescent="0.3">
      <c r="A1013" s="4" t="s">
        <v>59</v>
      </c>
      <c r="B1013" s="4" t="s">
        <v>35</v>
      </c>
      <c r="C1013" s="4" t="s">
        <v>15</v>
      </c>
      <c r="D1013" s="10">
        <v>44302</v>
      </c>
      <c r="E1013" s="12">
        <v>8253</v>
      </c>
      <c r="F1013" s="14">
        <v>262</v>
      </c>
      <c r="G1013" s="24">
        <v>551</v>
      </c>
      <c r="H1013">
        <v>2021</v>
      </c>
    </row>
    <row r="1014" spans="1:8" x14ac:dyDescent="0.3">
      <c r="A1014" s="3" t="s">
        <v>60</v>
      </c>
      <c r="B1014" s="3" t="s">
        <v>35</v>
      </c>
      <c r="C1014" s="3" t="s">
        <v>14</v>
      </c>
      <c r="D1014" s="9">
        <v>44302</v>
      </c>
      <c r="E1014" s="11">
        <v>5950</v>
      </c>
      <c r="F1014" s="13">
        <v>30</v>
      </c>
      <c r="G1014" s="23">
        <v>192</v>
      </c>
      <c r="H1014">
        <v>2021</v>
      </c>
    </row>
    <row r="1015" spans="1:8" x14ac:dyDescent="0.3">
      <c r="A1015" s="4" t="s">
        <v>67</v>
      </c>
      <c r="B1015" s="4" t="s">
        <v>80</v>
      </c>
      <c r="C1015" s="4" t="s">
        <v>15</v>
      </c>
      <c r="D1015" s="10">
        <v>44302</v>
      </c>
      <c r="E1015" s="12">
        <v>7000</v>
      </c>
      <c r="F1015" s="14">
        <v>5</v>
      </c>
      <c r="G1015" s="24">
        <v>875</v>
      </c>
      <c r="H1015">
        <v>2021</v>
      </c>
    </row>
    <row r="1016" spans="1:8" x14ac:dyDescent="0.3">
      <c r="A1016" s="3" t="s">
        <v>66</v>
      </c>
      <c r="B1016" s="3" t="s">
        <v>37</v>
      </c>
      <c r="C1016" s="3" t="s">
        <v>28</v>
      </c>
      <c r="D1016" s="9">
        <v>44302</v>
      </c>
      <c r="E1016" s="11">
        <v>2030</v>
      </c>
      <c r="F1016" s="13">
        <v>162</v>
      </c>
      <c r="G1016" s="23">
        <v>89</v>
      </c>
      <c r="H1016">
        <v>2021</v>
      </c>
    </row>
    <row r="1017" spans="1:8" x14ac:dyDescent="0.3">
      <c r="A1017" s="4" t="s">
        <v>69</v>
      </c>
      <c r="B1017" s="4" t="s">
        <v>35</v>
      </c>
      <c r="C1017" s="4" t="s">
        <v>5</v>
      </c>
      <c r="D1017" s="10">
        <v>44302</v>
      </c>
      <c r="E1017" s="12">
        <v>8337</v>
      </c>
      <c r="F1017" s="14">
        <v>306</v>
      </c>
      <c r="G1017" s="24">
        <v>439</v>
      </c>
      <c r="H1017">
        <v>2021</v>
      </c>
    </row>
    <row r="1018" spans="1:8" x14ac:dyDescent="0.3">
      <c r="A1018" s="3" t="s">
        <v>4</v>
      </c>
      <c r="B1018" s="3" t="s">
        <v>35</v>
      </c>
      <c r="C1018" s="3" t="s">
        <v>14</v>
      </c>
      <c r="D1018" s="9">
        <v>44302</v>
      </c>
      <c r="E1018" s="11">
        <v>1876</v>
      </c>
      <c r="F1018" s="13">
        <v>171</v>
      </c>
      <c r="G1018" s="23">
        <v>79</v>
      </c>
      <c r="H1018">
        <v>2021</v>
      </c>
    </row>
    <row r="1019" spans="1:8" x14ac:dyDescent="0.3">
      <c r="A1019" s="4" t="s">
        <v>58</v>
      </c>
      <c r="B1019" s="4" t="s">
        <v>37</v>
      </c>
      <c r="C1019" s="4" t="s">
        <v>18</v>
      </c>
      <c r="D1019" s="10">
        <v>44302</v>
      </c>
      <c r="E1019" s="12">
        <v>9352</v>
      </c>
      <c r="F1019" s="14">
        <v>293</v>
      </c>
      <c r="G1019" s="24">
        <v>446</v>
      </c>
      <c r="H1019">
        <v>2021</v>
      </c>
    </row>
    <row r="1020" spans="1:8" x14ac:dyDescent="0.3">
      <c r="A1020" s="3" t="s">
        <v>60</v>
      </c>
      <c r="B1020" s="3" t="s">
        <v>35</v>
      </c>
      <c r="C1020" s="3" t="s">
        <v>15</v>
      </c>
      <c r="D1020" s="9">
        <v>44302</v>
      </c>
      <c r="E1020" s="11">
        <v>5621</v>
      </c>
      <c r="F1020" s="13">
        <v>154</v>
      </c>
      <c r="G1020" s="23">
        <v>625</v>
      </c>
      <c r="H1020">
        <v>2021</v>
      </c>
    </row>
    <row r="1021" spans="1:8" x14ac:dyDescent="0.3">
      <c r="A1021" s="4" t="s">
        <v>4</v>
      </c>
      <c r="B1021" s="4" t="s">
        <v>35</v>
      </c>
      <c r="C1021" s="4" t="s">
        <v>21</v>
      </c>
      <c r="D1021" s="10">
        <v>44302</v>
      </c>
      <c r="E1021" s="12">
        <v>6062</v>
      </c>
      <c r="F1021" s="14">
        <v>12</v>
      </c>
      <c r="G1021" s="24">
        <v>674</v>
      </c>
      <c r="H1021">
        <v>2021</v>
      </c>
    </row>
    <row r="1022" spans="1:8" x14ac:dyDescent="0.3">
      <c r="A1022" s="3" t="s">
        <v>61</v>
      </c>
      <c r="B1022" s="3" t="s">
        <v>36</v>
      </c>
      <c r="C1022" s="3" t="s">
        <v>16</v>
      </c>
      <c r="D1022" s="9">
        <v>44302</v>
      </c>
      <c r="E1022" s="11">
        <v>5054</v>
      </c>
      <c r="F1022" s="13">
        <v>154</v>
      </c>
      <c r="G1022" s="23">
        <v>266</v>
      </c>
      <c r="H1022">
        <v>2021</v>
      </c>
    </row>
    <row r="1023" spans="1:8" x14ac:dyDescent="0.3">
      <c r="A1023" s="4" t="s">
        <v>9</v>
      </c>
      <c r="B1023" s="4" t="s">
        <v>36</v>
      </c>
      <c r="C1023" s="4" t="s">
        <v>23</v>
      </c>
      <c r="D1023" s="10">
        <v>44302</v>
      </c>
      <c r="E1023" s="12">
        <v>7581</v>
      </c>
      <c r="F1023" s="14">
        <v>239</v>
      </c>
      <c r="G1023" s="24">
        <v>237</v>
      </c>
      <c r="H1023">
        <v>2021</v>
      </c>
    </row>
    <row r="1024" spans="1:8" x14ac:dyDescent="0.3">
      <c r="A1024" s="3" t="s">
        <v>67</v>
      </c>
      <c r="B1024" s="3" t="s">
        <v>36</v>
      </c>
      <c r="C1024" s="3" t="s">
        <v>22</v>
      </c>
      <c r="D1024" s="9">
        <v>44302</v>
      </c>
      <c r="E1024" s="11">
        <v>7763</v>
      </c>
      <c r="F1024" s="13">
        <v>125</v>
      </c>
      <c r="G1024" s="23">
        <v>353</v>
      </c>
      <c r="H1024">
        <v>2021</v>
      </c>
    </row>
    <row r="1025" spans="1:8" x14ac:dyDescent="0.3">
      <c r="A1025" s="4" t="s">
        <v>63</v>
      </c>
      <c r="B1025" s="4" t="s">
        <v>39</v>
      </c>
      <c r="C1025" s="4" t="s">
        <v>26</v>
      </c>
      <c r="D1025" s="10">
        <v>44302</v>
      </c>
      <c r="E1025" s="12">
        <v>9387</v>
      </c>
      <c r="F1025" s="14">
        <v>181</v>
      </c>
      <c r="G1025" s="24">
        <v>626</v>
      </c>
      <c r="H1025">
        <v>2021</v>
      </c>
    </row>
    <row r="1026" spans="1:8" x14ac:dyDescent="0.3">
      <c r="A1026" s="3" t="s">
        <v>3</v>
      </c>
      <c r="B1026" s="3" t="s">
        <v>37</v>
      </c>
      <c r="C1026" s="3" t="s">
        <v>25</v>
      </c>
      <c r="D1026" s="9">
        <v>44302</v>
      </c>
      <c r="E1026" s="11">
        <v>966</v>
      </c>
      <c r="F1026" s="13">
        <v>163</v>
      </c>
      <c r="G1026" s="23">
        <v>57</v>
      </c>
      <c r="H1026">
        <v>2021</v>
      </c>
    </row>
    <row r="1027" spans="1:8" x14ac:dyDescent="0.3">
      <c r="A1027" s="4" t="s">
        <v>64</v>
      </c>
      <c r="B1027" s="4" t="s">
        <v>35</v>
      </c>
      <c r="C1027" s="4" t="s">
        <v>5</v>
      </c>
      <c r="D1027" s="10">
        <v>44302</v>
      </c>
      <c r="E1027" s="12">
        <v>5278</v>
      </c>
      <c r="F1027" s="14">
        <v>27</v>
      </c>
      <c r="G1027" s="24">
        <v>278</v>
      </c>
      <c r="H1027">
        <v>2021</v>
      </c>
    </row>
    <row r="1028" spans="1:8" x14ac:dyDescent="0.3">
      <c r="A1028" s="3" t="s">
        <v>62</v>
      </c>
      <c r="B1028" s="3" t="s">
        <v>80</v>
      </c>
      <c r="C1028" s="3" t="s">
        <v>26</v>
      </c>
      <c r="D1028" s="9">
        <v>44302</v>
      </c>
      <c r="E1028" s="11">
        <v>18354</v>
      </c>
      <c r="F1028" s="13">
        <v>275</v>
      </c>
      <c r="G1028" s="23">
        <v>1669</v>
      </c>
      <c r="H1028">
        <v>2021</v>
      </c>
    </row>
    <row r="1029" spans="1:8" x14ac:dyDescent="0.3">
      <c r="A1029" s="4" t="s">
        <v>59</v>
      </c>
      <c r="B1029" s="4" t="s">
        <v>35</v>
      </c>
      <c r="C1029" s="4" t="s">
        <v>22</v>
      </c>
      <c r="D1029" s="10">
        <v>44302</v>
      </c>
      <c r="E1029" s="12">
        <v>1330</v>
      </c>
      <c r="F1029" s="14">
        <v>161</v>
      </c>
      <c r="G1029" s="24">
        <v>61</v>
      </c>
      <c r="H1029">
        <v>2021</v>
      </c>
    </row>
    <row r="1030" spans="1:8" x14ac:dyDescent="0.3">
      <c r="A1030" s="3" t="s">
        <v>71</v>
      </c>
      <c r="B1030" s="3" t="s">
        <v>37</v>
      </c>
      <c r="C1030" s="3" t="s">
        <v>18</v>
      </c>
      <c r="D1030" s="9">
        <v>44302</v>
      </c>
      <c r="E1030" s="11">
        <v>1155</v>
      </c>
      <c r="F1030" s="13">
        <v>91</v>
      </c>
      <c r="G1030" s="23">
        <v>83</v>
      </c>
      <c r="H1030">
        <v>2021</v>
      </c>
    </row>
    <row r="1031" spans="1:8" x14ac:dyDescent="0.3">
      <c r="A1031" s="4" t="s">
        <v>61</v>
      </c>
      <c r="B1031" s="4" t="s">
        <v>36</v>
      </c>
      <c r="C1031" s="4" t="s">
        <v>21</v>
      </c>
      <c r="D1031" s="10">
        <v>44302</v>
      </c>
      <c r="E1031" s="12">
        <v>4669</v>
      </c>
      <c r="F1031" s="14">
        <v>101</v>
      </c>
      <c r="G1031" s="24">
        <v>667</v>
      </c>
      <c r="H1031">
        <v>2021</v>
      </c>
    </row>
    <row r="1032" spans="1:8" x14ac:dyDescent="0.3">
      <c r="A1032" s="3" t="s">
        <v>8</v>
      </c>
      <c r="B1032" s="3" t="s">
        <v>37</v>
      </c>
      <c r="C1032" s="3" t="s">
        <v>24</v>
      </c>
      <c r="D1032" s="9">
        <v>44302</v>
      </c>
      <c r="E1032" s="11">
        <v>4676</v>
      </c>
      <c r="F1032" s="13">
        <v>25</v>
      </c>
      <c r="G1032" s="23">
        <v>293</v>
      </c>
      <c r="H1032">
        <v>2021</v>
      </c>
    </row>
    <row r="1033" spans="1:8" x14ac:dyDescent="0.3">
      <c r="A1033" s="4" t="s">
        <v>10</v>
      </c>
      <c r="B1033" s="4" t="s">
        <v>36</v>
      </c>
      <c r="C1033" s="4" t="s">
        <v>23</v>
      </c>
      <c r="D1033" s="10">
        <v>44302</v>
      </c>
      <c r="E1033" s="12">
        <v>602</v>
      </c>
      <c r="F1033" s="14">
        <v>19</v>
      </c>
      <c r="G1033" s="24">
        <v>21</v>
      </c>
      <c r="H1033">
        <v>2021</v>
      </c>
    </row>
    <row r="1034" spans="1:8" x14ac:dyDescent="0.3">
      <c r="A1034" s="3" t="s">
        <v>72</v>
      </c>
      <c r="B1034" s="3" t="s">
        <v>39</v>
      </c>
      <c r="C1034" s="3" t="s">
        <v>20</v>
      </c>
      <c r="D1034" s="9">
        <v>44305</v>
      </c>
      <c r="E1034" s="11">
        <v>13090</v>
      </c>
      <c r="F1034" s="13">
        <v>133</v>
      </c>
      <c r="G1034" s="23">
        <v>770</v>
      </c>
      <c r="H1034">
        <v>2021</v>
      </c>
    </row>
    <row r="1035" spans="1:8" x14ac:dyDescent="0.3">
      <c r="A1035" s="4" t="s">
        <v>66</v>
      </c>
      <c r="B1035" s="4" t="s">
        <v>39</v>
      </c>
      <c r="C1035" s="4" t="s">
        <v>19</v>
      </c>
      <c r="D1035" s="10">
        <v>44305</v>
      </c>
      <c r="E1035" s="12">
        <v>11928</v>
      </c>
      <c r="F1035" s="14">
        <v>159</v>
      </c>
      <c r="G1035" s="24">
        <v>459</v>
      </c>
      <c r="H1035">
        <v>2021</v>
      </c>
    </row>
    <row r="1036" spans="1:8" x14ac:dyDescent="0.3">
      <c r="A1036" s="3" t="s">
        <v>58</v>
      </c>
      <c r="B1036" s="3" t="s">
        <v>39</v>
      </c>
      <c r="C1036" s="3" t="s">
        <v>23</v>
      </c>
      <c r="D1036" s="9">
        <v>44305</v>
      </c>
      <c r="E1036" s="11">
        <v>4634</v>
      </c>
      <c r="F1036" s="13">
        <v>244</v>
      </c>
      <c r="G1036" s="23">
        <v>145</v>
      </c>
      <c r="H1036">
        <v>2021</v>
      </c>
    </row>
    <row r="1037" spans="1:8" x14ac:dyDescent="0.3">
      <c r="A1037" s="4" t="s">
        <v>60</v>
      </c>
      <c r="B1037" s="4" t="s">
        <v>40</v>
      </c>
      <c r="C1037" s="4" t="s">
        <v>32</v>
      </c>
      <c r="D1037" s="10">
        <v>44305</v>
      </c>
      <c r="E1037" s="12">
        <v>5292</v>
      </c>
      <c r="F1037" s="14">
        <v>72</v>
      </c>
      <c r="G1037" s="24">
        <v>252</v>
      </c>
      <c r="H1037">
        <v>2021</v>
      </c>
    </row>
    <row r="1038" spans="1:8" x14ac:dyDescent="0.3">
      <c r="A1038" s="3" t="s">
        <v>62</v>
      </c>
      <c r="B1038" s="3" t="s">
        <v>40</v>
      </c>
      <c r="C1038" s="3" t="s">
        <v>34</v>
      </c>
      <c r="D1038" s="9">
        <v>44305</v>
      </c>
      <c r="E1038" s="11">
        <v>9065</v>
      </c>
      <c r="F1038" s="13">
        <v>56</v>
      </c>
      <c r="G1038" s="23">
        <v>378</v>
      </c>
      <c r="H1038">
        <v>2021</v>
      </c>
    </row>
    <row r="1039" spans="1:8" x14ac:dyDescent="0.3">
      <c r="A1039" s="4" t="s">
        <v>56</v>
      </c>
      <c r="B1039" s="4" t="s">
        <v>40</v>
      </c>
      <c r="C1039" s="4" t="s">
        <v>22</v>
      </c>
      <c r="D1039" s="10">
        <v>44305</v>
      </c>
      <c r="E1039" s="12">
        <v>12299</v>
      </c>
      <c r="F1039" s="14">
        <v>338</v>
      </c>
      <c r="G1039" s="24">
        <v>560</v>
      </c>
      <c r="H1039">
        <v>2021</v>
      </c>
    </row>
    <row r="1040" spans="1:8" x14ac:dyDescent="0.3">
      <c r="A1040" s="3" t="s">
        <v>10</v>
      </c>
      <c r="B1040" s="3" t="s">
        <v>80</v>
      </c>
      <c r="C1040" s="3" t="s">
        <v>30</v>
      </c>
      <c r="D1040" s="9">
        <v>44305</v>
      </c>
      <c r="E1040" s="11">
        <v>6818</v>
      </c>
      <c r="F1040" s="13">
        <v>172</v>
      </c>
      <c r="G1040" s="23">
        <v>273</v>
      </c>
      <c r="H1040">
        <v>2021</v>
      </c>
    </row>
    <row r="1041" spans="1:8" x14ac:dyDescent="0.3">
      <c r="A1041" s="4" t="s">
        <v>60</v>
      </c>
      <c r="B1041" s="4" t="s">
        <v>80</v>
      </c>
      <c r="C1041" s="4" t="s">
        <v>32</v>
      </c>
      <c r="D1041" s="10">
        <v>44305</v>
      </c>
      <c r="E1041" s="12">
        <v>3773</v>
      </c>
      <c r="F1041" s="14">
        <v>81</v>
      </c>
      <c r="G1041" s="24">
        <v>252</v>
      </c>
      <c r="H1041">
        <v>2021</v>
      </c>
    </row>
    <row r="1042" spans="1:8" x14ac:dyDescent="0.3">
      <c r="A1042" s="3" t="s">
        <v>67</v>
      </c>
      <c r="B1042" s="3" t="s">
        <v>40</v>
      </c>
      <c r="C1042" s="3" t="s">
        <v>15</v>
      </c>
      <c r="D1042" s="9">
        <v>44305</v>
      </c>
      <c r="E1042" s="11">
        <v>5138</v>
      </c>
      <c r="F1042" s="13">
        <v>82</v>
      </c>
      <c r="G1042" s="23">
        <v>367</v>
      </c>
      <c r="H1042">
        <v>2021</v>
      </c>
    </row>
    <row r="1043" spans="1:8" x14ac:dyDescent="0.3">
      <c r="A1043" s="4" t="s">
        <v>58</v>
      </c>
      <c r="B1043" s="4" t="s">
        <v>39</v>
      </c>
      <c r="C1043" s="4" t="s">
        <v>32</v>
      </c>
      <c r="D1043" s="10">
        <v>44305</v>
      </c>
      <c r="E1043" s="12">
        <v>4557</v>
      </c>
      <c r="F1043" s="14">
        <v>20</v>
      </c>
      <c r="G1043" s="24">
        <v>269</v>
      </c>
      <c r="H1043">
        <v>2021</v>
      </c>
    </row>
    <row r="1044" spans="1:8" x14ac:dyDescent="0.3">
      <c r="A1044" s="3" t="s">
        <v>3</v>
      </c>
      <c r="B1044" s="3" t="s">
        <v>39</v>
      </c>
      <c r="C1044" s="3" t="s">
        <v>5</v>
      </c>
      <c r="D1044" s="9">
        <v>44305</v>
      </c>
      <c r="E1044" s="11">
        <v>2751</v>
      </c>
      <c r="F1044" s="13">
        <v>128</v>
      </c>
      <c r="G1044" s="23">
        <v>138</v>
      </c>
      <c r="H1044">
        <v>2021</v>
      </c>
    </row>
    <row r="1045" spans="1:8" x14ac:dyDescent="0.3">
      <c r="A1045" s="4" t="s">
        <v>57</v>
      </c>
      <c r="B1045" s="4" t="s">
        <v>39</v>
      </c>
      <c r="C1045" s="4" t="s">
        <v>31</v>
      </c>
      <c r="D1045" s="10">
        <v>44305</v>
      </c>
      <c r="E1045" s="12">
        <v>10906</v>
      </c>
      <c r="F1045" s="14">
        <v>8</v>
      </c>
      <c r="G1045" s="24">
        <v>779</v>
      </c>
      <c r="H1045">
        <v>2021</v>
      </c>
    </row>
    <row r="1046" spans="1:8" x14ac:dyDescent="0.3">
      <c r="A1046" s="3" t="s">
        <v>11</v>
      </c>
      <c r="B1046" s="3" t="s">
        <v>36</v>
      </c>
      <c r="C1046" s="3" t="s">
        <v>33</v>
      </c>
      <c r="D1046" s="9">
        <v>44305</v>
      </c>
      <c r="E1046" s="11">
        <v>5621</v>
      </c>
      <c r="F1046" s="13">
        <v>7</v>
      </c>
      <c r="G1046" s="23">
        <v>256</v>
      </c>
      <c r="H1046">
        <v>2021</v>
      </c>
    </row>
    <row r="1047" spans="1:8" x14ac:dyDescent="0.3">
      <c r="A1047" s="4" t="s">
        <v>67</v>
      </c>
      <c r="B1047" s="4" t="s">
        <v>36</v>
      </c>
      <c r="C1047" s="4" t="s">
        <v>25</v>
      </c>
      <c r="D1047" s="10">
        <v>44306</v>
      </c>
      <c r="E1047" s="12">
        <v>2471</v>
      </c>
      <c r="F1047" s="14">
        <v>64</v>
      </c>
      <c r="G1047" s="24">
        <v>155</v>
      </c>
      <c r="H1047">
        <v>2021</v>
      </c>
    </row>
    <row r="1048" spans="1:8" x14ac:dyDescent="0.3">
      <c r="A1048" s="3" t="s">
        <v>6</v>
      </c>
      <c r="B1048" s="3" t="s">
        <v>36</v>
      </c>
      <c r="C1048" s="3" t="s">
        <v>26</v>
      </c>
      <c r="D1048" s="9">
        <v>44306</v>
      </c>
      <c r="E1048" s="11">
        <v>6139</v>
      </c>
      <c r="F1048" s="13">
        <v>9</v>
      </c>
      <c r="G1048" s="23">
        <v>410</v>
      </c>
      <c r="H1048">
        <v>2021</v>
      </c>
    </row>
    <row r="1049" spans="1:8" x14ac:dyDescent="0.3">
      <c r="A1049" s="4" t="s">
        <v>64</v>
      </c>
      <c r="B1049" s="4" t="s">
        <v>36</v>
      </c>
      <c r="C1049" s="4" t="s">
        <v>19</v>
      </c>
      <c r="D1049" s="10">
        <v>44306</v>
      </c>
      <c r="E1049" s="12">
        <v>2807</v>
      </c>
      <c r="F1049" s="14">
        <v>151</v>
      </c>
      <c r="G1049" s="24">
        <v>128</v>
      </c>
      <c r="H1049">
        <v>2021</v>
      </c>
    </row>
    <row r="1050" spans="1:8" x14ac:dyDescent="0.3">
      <c r="A1050" s="3" t="s">
        <v>57</v>
      </c>
      <c r="B1050" s="3" t="s">
        <v>39</v>
      </c>
      <c r="C1050" s="3" t="s">
        <v>16</v>
      </c>
      <c r="D1050" s="9">
        <v>44306</v>
      </c>
      <c r="E1050" s="11">
        <v>8169</v>
      </c>
      <c r="F1050" s="13">
        <v>142</v>
      </c>
      <c r="G1050" s="23">
        <v>454</v>
      </c>
      <c r="H1050">
        <v>2021</v>
      </c>
    </row>
    <row r="1051" spans="1:8" x14ac:dyDescent="0.3">
      <c r="A1051" s="4" t="s">
        <v>67</v>
      </c>
      <c r="B1051" s="4" t="s">
        <v>39</v>
      </c>
      <c r="C1051" s="4" t="s">
        <v>17</v>
      </c>
      <c r="D1051" s="10">
        <v>44306</v>
      </c>
      <c r="E1051" s="12">
        <v>8785</v>
      </c>
      <c r="F1051" s="14">
        <v>280</v>
      </c>
      <c r="G1051" s="24">
        <v>586</v>
      </c>
      <c r="H1051">
        <v>2021</v>
      </c>
    </row>
    <row r="1052" spans="1:8" x14ac:dyDescent="0.3">
      <c r="A1052" s="3" t="s">
        <v>3</v>
      </c>
      <c r="B1052" s="3" t="s">
        <v>80</v>
      </c>
      <c r="C1052" s="3" t="s">
        <v>34</v>
      </c>
      <c r="D1052" s="9">
        <v>44306</v>
      </c>
      <c r="E1052" s="11">
        <v>5628</v>
      </c>
      <c r="F1052" s="13">
        <v>33</v>
      </c>
      <c r="G1052" s="23">
        <v>256</v>
      </c>
      <c r="H1052">
        <v>2021</v>
      </c>
    </row>
    <row r="1053" spans="1:8" x14ac:dyDescent="0.3">
      <c r="A1053" s="4" t="s">
        <v>10</v>
      </c>
      <c r="B1053" s="4" t="s">
        <v>36</v>
      </c>
      <c r="C1053" s="4" t="s">
        <v>26</v>
      </c>
      <c r="D1053" s="10">
        <v>44306</v>
      </c>
      <c r="E1053" s="12">
        <v>1302</v>
      </c>
      <c r="F1053" s="14">
        <v>7</v>
      </c>
      <c r="G1053" s="24">
        <v>77</v>
      </c>
      <c r="H1053">
        <v>2021</v>
      </c>
    </row>
    <row r="1054" spans="1:8" x14ac:dyDescent="0.3">
      <c r="A1054" s="3" t="s">
        <v>57</v>
      </c>
      <c r="B1054" s="3" t="s">
        <v>39</v>
      </c>
      <c r="C1054" s="3" t="s">
        <v>34</v>
      </c>
      <c r="D1054" s="9">
        <v>44306</v>
      </c>
      <c r="E1054" s="11">
        <v>9282</v>
      </c>
      <c r="F1054" s="13">
        <v>188</v>
      </c>
      <c r="G1054" s="23">
        <v>387</v>
      </c>
      <c r="H1054">
        <v>2021</v>
      </c>
    </row>
    <row r="1055" spans="1:8" x14ac:dyDescent="0.3">
      <c r="A1055" s="4" t="s">
        <v>56</v>
      </c>
      <c r="B1055" s="4" t="s">
        <v>36</v>
      </c>
      <c r="C1055" s="4" t="s">
        <v>30</v>
      </c>
      <c r="D1055" s="10">
        <v>44306</v>
      </c>
      <c r="E1055" s="12">
        <v>4046</v>
      </c>
      <c r="F1055" s="14">
        <v>96</v>
      </c>
      <c r="G1055" s="24">
        <v>162</v>
      </c>
      <c r="H1055">
        <v>2021</v>
      </c>
    </row>
    <row r="1056" spans="1:8" x14ac:dyDescent="0.3">
      <c r="A1056" s="3" t="s">
        <v>72</v>
      </c>
      <c r="B1056" s="3" t="s">
        <v>37</v>
      </c>
      <c r="C1056" s="3" t="s">
        <v>19</v>
      </c>
      <c r="D1056" s="9">
        <v>44306</v>
      </c>
      <c r="E1056" s="11">
        <v>10605</v>
      </c>
      <c r="F1056" s="13">
        <v>169</v>
      </c>
      <c r="G1056" s="23">
        <v>442</v>
      </c>
      <c r="H1056">
        <v>2021</v>
      </c>
    </row>
    <row r="1057" spans="1:8" x14ac:dyDescent="0.3">
      <c r="A1057" s="4" t="s">
        <v>7</v>
      </c>
      <c r="B1057" s="4" t="s">
        <v>35</v>
      </c>
      <c r="C1057" s="4" t="s">
        <v>15</v>
      </c>
      <c r="D1057" s="10">
        <v>44306</v>
      </c>
      <c r="E1057" s="12">
        <v>5929</v>
      </c>
      <c r="F1057" s="14">
        <v>25</v>
      </c>
      <c r="G1057" s="24">
        <v>539</v>
      </c>
      <c r="H1057">
        <v>2021</v>
      </c>
    </row>
    <row r="1058" spans="1:8" x14ac:dyDescent="0.3">
      <c r="A1058" s="3" t="s">
        <v>8</v>
      </c>
      <c r="B1058" s="3" t="s">
        <v>37</v>
      </c>
      <c r="C1058" s="3" t="s">
        <v>30</v>
      </c>
      <c r="D1058" s="9">
        <v>44306</v>
      </c>
      <c r="E1058" s="11">
        <v>2611</v>
      </c>
      <c r="F1058" s="13">
        <v>175</v>
      </c>
      <c r="G1058" s="23">
        <v>105</v>
      </c>
      <c r="H1058">
        <v>2021</v>
      </c>
    </row>
    <row r="1059" spans="1:8" x14ac:dyDescent="0.3">
      <c r="A1059" s="4" t="s">
        <v>4</v>
      </c>
      <c r="B1059" s="4" t="s">
        <v>35</v>
      </c>
      <c r="C1059" s="4" t="s">
        <v>27</v>
      </c>
      <c r="D1059" s="10">
        <v>44306</v>
      </c>
      <c r="E1059" s="12">
        <v>7686</v>
      </c>
      <c r="F1059" s="14">
        <v>51</v>
      </c>
      <c r="G1059" s="24">
        <v>769</v>
      </c>
      <c r="H1059">
        <v>2021</v>
      </c>
    </row>
    <row r="1060" spans="1:8" x14ac:dyDescent="0.3">
      <c r="A1060" s="3" t="s">
        <v>65</v>
      </c>
      <c r="B1060" s="3" t="s">
        <v>36</v>
      </c>
      <c r="C1060" s="3" t="s">
        <v>26</v>
      </c>
      <c r="D1060" s="9">
        <v>44306</v>
      </c>
      <c r="E1060" s="11">
        <v>2786</v>
      </c>
      <c r="F1060" s="13">
        <v>98</v>
      </c>
      <c r="G1060" s="23">
        <v>164</v>
      </c>
      <c r="H1060">
        <v>2021</v>
      </c>
    </row>
    <row r="1061" spans="1:8" x14ac:dyDescent="0.3">
      <c r="A1061" s="4" t="s">
        <v>72</v>
      </c>
      <c r="B1061" s="4" t="s">
        <v>35</v>
      </c>
      <c r="C1061" s="4" t="s">
        <v>31</v>
      </c>
      <c r="D1061" s="10">
        <v>44306</v>
      </c>
      <c r="E1061" s="12">
        <v>4123</v>
      </c>
      <c r="F1061" s="14">
        <v>247</v>
      </c>
      <c r="G1061" s="24">
        <v>516</v>
      </c>
      <c r="H1061">
        <v>2021</v>
      </c>
    </row>
    <row r="1062" spans="1:8" x14ac:dyDescent="0.3">
      <c r="A1062" s="3" t="s">
        <v>61</v>
      </c>
      <c r="B1062" s="3" t="s">
        <v>40</v>
      </c>
      <c r="C1062" s="3" t="s">
        <v>33</v>
      </c>
      <c r="D1062" s="9">
        <v>44306</v>
      </c>
      <c r="E1062" s="11">
        <v>1477</v>
      </c>
      <c r="F1062" s="13">
        <v>111</v>
      </c>
      <c r="G1062" s="23">
        <v>78</v>
      </c>
      <c r="H1062">
        <v>2021</v>
      </c>
    </row>
    <row r="1063" spans="1:8" x14ac:dyDescent="0.3">
      <c r="A1063" s="4" t="s">
        <v>6</v>
      </c>
      <c r="B1063" s="4" t="s">
        <v>40</v>
      </c>
      <c r="C1063" s="4" t="s">
        <v>29</v>
      </c>
      <c r="D1063" s="10">
        <v>44306</v>
      </c>
      <c r="E1063" s="12">
        <v>12040</v>
      </c>
      <c r="F1063" s="14">
        <v>255</v>
      </c>
      <c r="G1063" s="24">
        <v>416</v>
      </c>
      <c r="H1063">
        <v>2021</v>
      </c>
    </row>
    <row r="1064" spans="1:8" x14ac:dyDescent="0.3">
      <c r="A1064" s="3" t="s">
        <v>67</v>
      </c>
      <c r="B1064" s="3" t="s">
        <v>40</v>
      </c>
      <c r="C1064" s="3" t="s">
        <v>24</v>
      </c>
      <c r="D1064" s="9">
        <v>44306</v>
      </c>
      <c r="E1064" s="11">
        <v>4340</v>
      </c>
      <c r="F1064" s="13">
        <v>277</v>
      </c>
      <c r="G1064" s="23">
        <v>310</v>
      </c>
      <c r="H1064">
        <v>2021</v>
      </c>
    </row>
    <row r="1065" spans="1:8" x14ac:dyDescent="0.3">
      <c r="A1065" s="4" t="s">
        <v>66</v>
      </c>
      <c r="B1065" s="4" t="s">
        <v>80</v>
      </c>
      <c r="C1065" s="4" t="s">
        <v>33</v>
      </c>
      <c r="D1065" s="10">
        <v>44306</v>
      </c>
      <c r="E1065" s="12">
        <v>2639</v>
      </c>
      <c r="F1065" s="14">
        <v>526</v>
      </c>
      <c r="G1065" s="24">
        <v>126</v>
      </c>
      <c r="H1065">
        <v>2021</v>
      </c>
    </row>
    <row r="1066" spans="1:8" x14ac:dyDescent="0.3">
      <c r="A1066" s="3" t="s">
        <v>63</v>
      </c>
      <c r="B1066" s="3" t="s">
        <v>80</v>
      </c>
      <c r="C1066" s="3" t="s">
        <v>21</v>
      </c>
      <c r="D1066" s="9">
        <v>44307</v>
      </c>
      <c r="E1066" s="11">
        <v>7931</v>
      </c>
      <c r="F1066" s="13">
        <v>377</v>
      </c>
      <c r="G1066" s="23">
        <v>1322</v>
      </c>
      <c r="H1066">
        <v>2021</v>
      </c>
    </row>
    <row r="1067" spans="1:8" x14ac:dyDescent="0.3">
      <c r="A1067" s="4" t="s">
        <v>67</v>
      </c>
      <c r="B1067" s="4" t="s">
        <v>80</v>
      </c>
      <c r="C1067" s="4" t="s">
        <v>19</v>
      </c>
      <c r="D1067" s="10">
        <v>44307</v>
      </c>
      <c r="E1067" s="12">
        <v>1078</v>
      </c>
      <c r="F1067" s="14">
        <v>298</v>
      </c>
      <c r="G1067" s="24">
        <v>45</v>
      </c>
      <c r="H1067">
        <v>2021</v>
      </c>
    </row>
    <row r="1068" spans="1:8" x14ac:dyDescent="0.3">
      <c r="A1068" s="3" t="s">
        <v>62</v>
      </c>
      <c r="B1068" s="3" t="s">
        <v>39</v>
      </c>
      <c r="C1068" s="3" t="s">
        <v>25</v>
      </c>
      <c r="D1068" s="9">
        <v>44307</v>
      </c>
      <c r="E1068" s="11">
        <v>8680</v>
      </c>
      <c r="F1068" s="13">
        <v>429</v>
      </c>
      <c r="G1068" s="23">
        <v>362</v>
      </c>
      <c r="H1068">
        <v>2021</v>
      </c>
    </row>
    <row r="1069" spans="1:8" x14ac:dyDescent="0.3">
      <c r="A1069" s="4" t="s">
        <v>57</v>
      </c>
      <c r="B1069" s="4" t="s">
        <v>80</v>
      </c>
      <c r="C1069" s="4" t="s">
        <v>20</v>
      </c>
      <c r="D1069" s="10">
        <v>44307</v>
      </c>
      <c r="E1069" s="12">
        <v>8967</v>
      </c>
      <c r="F1069" s="14">
        <v>15</v>
      </c>
      <c r="G1069" s="24">
        <v>427</v>
      </c>
      <c r="H1069">
        <v>2021</v>
      </c>
    </row>
    <row r="1070" spans="1:8" x14ac:dyDescent="0.3">
      <c r="A1070" s="3" t="s">
        <v>63</v>
      </c>
      <c r="B1070" s="3" t="s">
        <v>36</v>
      </c>
      <c r="C1070" s="3" t="s">
        <v>23</v>
      </c>
      <c r="D1070" s="9">
        <v>44307</v>
      </c>
      <c r="E1070" s="11">
        <v>12075</v>
      </c>
      <c r="F1070" s="13">
        <v>258</v>
      </c>
      <c r="G1070" s="23">
        <v>465</v>
      </c>
      <c r="H1070">
        <v>2021</v>
      </c>
    </row>
    <row r="1071" spans="1:8" x14ac:dyDescent="0.3">
      <c r="A1071" s="4" t="s">
        <v>6</v>
      </c>
      <c r="B1071" s="4" t="s">
        <v>40</v>
      </c>
      <c r="C1071" s="4" t="s">
        <v>24</v>
      </c>
      <c r="D1071" s="10">
        <v>44307</v>
      </c>
      <c r="E1071" s="12">
        <v>4396</v>
      </c>
      <c r="F1071" s="14">
        <v>68</v>
      </c>
      <c r="G1071" s="24">
        <v>294</v>
      </c>
      <c r="H1071">
        <v>2021</v>
      </c>
    </row>
    <row r="1072" spans="1:8" x14ac:dyDescent="0.3">
      <c r="A1072" s="3" t="s">
        <v>10</v>
      </c>
      <c r="B1072" s="3" t="s">
        <v>80</v>
      </c>
      <c r="C1072" s="3" t="s">
        <v>28</v>
      </c>
      <c r="D1072" s="9">
        <v>44307</v>
      </c>
      <c r="E1072" s="11">
        <v>2877</v>
      </c>
      <c r="F1072" s="13">
        <v>84</v>
      </c>
      <c r="G1072" s="23">
        <v>96</v>
      </c>
      <c r="H1072">
        <v>2021</v>
      </c>
    </row>
    <row r="1073" spans="1:8" x14ac:dyDescent="0.3">
      <c r="A1073" s="4" t="s">
        <v>63</v>
      </c>
      <c r="B1073" s="4" t="s">
        <v>80</v>
      </c>
      <c r="C1073" s="4" t="s">
        <v>16</v>
      </c>
      <c r="D1073" s="10">
        <v>44307</v>
      </c>
      <c r="E1073" s="12">
        <v>1659</v>
      </c>
      <c r="F1073" s="14">
        <v>291</v>
      </c>
      <c r="G1073" s="24">
        <v>104</v>
      </c>
      <c r="H1073">
        <v>2021</v>
      </c>
    </row>
    <row r="1074" spans="1:8" x14ac:dyDescent="0.3">
      <c r="A1074" s="3" t="s">
        <v>59</v>
      </c>
      <c r="B1074" s="3" t="s">
        <v>39</v>
      </c>
      <c r="C1074" s="3" t="s">
        <v>31</v>
      </c>
      <c r="D1074" s="9">
        <v>44307</v>
      </c>
      <c r="E1074" s="11">
        <v>616</v>
      </c>
      <c r="F1074" s="13">
        <v>30</v>
      </c>
      <c r="G1074" s="23">
        <v>42</v>
      </c>
      <c r="H1074">
        <v>2021</v>
      </c>
    </row>
    <row r="1075" spans="1:8" x14ac:dyDescent="0.3">
      <c r="A1075" s="4" t="s">
        <v>8</v>
      </c>
      <c r="B1075" s="4" t="s">
        <v>40</v>
      </c>
      <c r="C1075" s="4" t="s">
        <v>5</v>
      </c>
      <c r="D1075" s="10">
        <v>44307</v>
      </c>
      <c r="E1075" s="12">
        <v>7021</v>
      </c>
      <c r="F1075" s="14">
        <v>124</v>
      </c>
      <c r="G1075" s="24">
        <v>469</v>
      </c>
      <c r="H1075">
        <v>2021</v>
      </c>
    </row>
    <row r="1076" spans="1:8" x14ac:dyDescent="0.3">
      <c r="A1076" s="3" t="s">
        <v>69</v>
      </c>
      <c r="B1076" s="3" t="s">
        <v>36</v>
      </c>
      <c r="C1076" s="3" t="s">
        <v>31</v>
      </c>
      <c r="D1076" s="9">
        <v>44307</v>
      </c>
      <c r="E1076" s="11">
        <v>3255</v>
      </c>
      <c r="F1076" s="13">
        <v>119</v>
      </c>
      <c r="G1076" s="23">
        <v>296</v>
      </c>
      <c r="H1076">
        <v>2021</v>
      </c>
    </row>
    <row r="1077" spans="1:8" x14ac:dyDescent="0.3">
      <c r="A1077" s="4" t="s">
        <v>11</v>
      </c>
      <c r="B1077" s="4" t="s">
        <v>37</v>
      </c>
      <c r="C1077" s="4" t="s">
        <v>27</v>
      </c>
      <c r="D1077" s="10">
        <v>44307</v>
      </c>
      <c r="E1077" s="12">
        <v>5516</v>
      </c>
      <c r="F1077" s="14">
        <v>269</v>
      </c>
      <c r="G1077" s="24">
        <v>613</v>
      </c>
      <c r="H1077">
        <v>2021</v>
      </c>
    </row>
    <row r="1078" spans="1:8" x14ac:dyDescent="0.3">
      <c r="A1078" s="3" t="s">
        <v>72</v>
      </c>
      <c r="B1078" s="3" t="s">
        <v>40</v>
      </c>
      <c r="C1078" s="3" t="s">
        <v>26</v>
      </c>
      <c r="D1078" s="9">
        <v>44307</v>
      </c>
      <c r="E1078" s="11">
        <v>18039</v>
      </c>
      <c r="F1078" s="13">
        <v>148</v>
      </c>
      <c r="G1078" s="23">
        <v>1289</v>
      </c>
      <c r="H1078">
        <v>2021</v>
      </c>
    </row>
    <row r="1079" spans="1:8" x14ac:dyDescent="0.3">
      <c r="A1079" s="4" t="s">
        <v>10</v>
      </c>
      <c r="B1079" s="4" t="s">
        <v>40</v>
      </c>
      <c r="C1079" s="4" t="s">
        <v>30</v>
      </c>
      <c r="D1079" s="10">
        <v>44307</v>
      </c>
      <c r="E1079" s="12">
        <v>12593</v>
      </c>
      <c r="F1079" s="14">
        <v>254</v>
      </c>
      <c r="G1079" s="24">
        <v>394</v>
      </c>
      <c r="H1079">
        <v>2021</v>
      </c>
    </row>
    <row r="1080" spans="1:8" x14ac:dyDescent="0.3">
      <c r="A1080" s="3" t="s">
        <v>57</v>
      </c>
      <c r="B1080" s="3" t="s">
        <v>80</v>
      </c>
      <c r="C1080" s="3" t="s">
        <v>28</v>
      </c>
      <c r="D1080" s="9">
        <v>44307</v>
      </c>
      <c r="E1080" s="11">
        <v>1981</v>
      </c>
      <c r="F1080" s="13">
        <v>28</v>
      </c>
      <c r="G1080" s="23">
        <v>67</v>
      </c>
      <c r="H1080">
        <v>2021</v>
      </c>
    </row>
    <row r="1081" spans="1:8" x14ac:dyDescent="0.3">
      <c r="A1081" s="4" t="s">
        <v>6</v>
      </c>
      <c r="B1081" s="4" t="s">
        <v>36</v>
      </c>
      <c r="C1081" s="4" t="s">
        <v>16</v>
      </c>
      <c r="D1081" s="10">
        <v>44307</v>
      </c>
      <c r="E1081" s="12">
        <v>6552</v>
      </c>
      <c r="F1081" s="14">
        <v>112</v>
      </c>
      <c r="G1081" s="24">
        <v>410</v>
      </c>
      <c r="H1081">
        <v>2021</v>
      </c>
    </row>
    <row r="1082" spans="1:8" x14ac:dyDescent="0.3">
      <c r="A1082" s="3" t="s">
        <v>8</v>
      </c>
      <c r="B1082" s="3" t="s">
        <v>36</v>
      </c>
      <c r="C1082" s="3" t="s">
        <v>16</v>
      </c>
      <c r="D1082" s="9">
        <v>44307</v>
      </c>
      <c r="E1082" s="11">
        <v>10682</v>
      </c>
      <c r="F1082" s="13">
        <v>213</v>
      </c>
      <c r="G1082" s="23">
        <v>629</v>
      </c>
      <c r="H1082">
        <v>2021</v>
      </c>
    </row>
    <row r="1083" spans="1:8" x14ac:dyDescent="0.3">
      <c r="A1083" s="4" t="s">
        <v>59</v>
      </c>
      <c r="B1083" s="4" t="s">
        <v>40</v>
      </c>
      <c r="C1083" s="4" t="s">
        <v>31</v>
      </c>
      <c r="D1083" s="10">
        <v>44307</v>
      </c>
      <c r="E1083" s="12">
        <v>11046</v>
      </c>
      <c r="F1083" s="14">
        <v>156</v>
      </c>
      <c r="G1083" s="24">
        <v>789</v>
      </c>
      <c r="H1083">
        <v>2021</v>
      </c>
    </row>
    <row r="1084" spans="1:8" x14ac:dyDescent="0.3">
      <c r="A1084" s="3" t="s">
        <v>72</v>
      </c>
      <c r="B1084" s="3" t="s">
        <v>36</v>
      </c>
      <c r="C1084" s="3" t="s">
        <v>17</v>
      </c>
      <c r="D1084" s="9">
        <v>44307</v>
      </c>
      <c r="E1084" s="11">
        <v>4263</v>
      </c>
      <c r="F1084" s="13">
        <v>140</v>
      </c>
      <c r="G1084" s="23">
        <v>225</v>
      </c>
      <c r="H1084">
        <v>2021</v>
      </c>
    </row>
    <row r="1085" spans="1:8" x14ac:dyDescent="0.3">
      <c r="A1085" s="4" t="s">
        <v>3</v>
      </c>
      <c r="B1085" s="4" t="s">
        <v>40</v>
      </c>
      <c r="C1085" s="4" t="s">
        <v>21</v>
      </c>
      <c r="D1085" s="10">
        <v>44307</v>
      </c>
      <c r="E1085" s="12">
        <v>5558</v>
      </c>
      <c r="F1085" s="14">
        <v>440</v>
      </c>
      <c r="G1085" s="24">
        <v>464</v>
      </c>
      <c r="H1085">
        <v>2021</v>
      </c>
    </row>
    <row r="1086" spans="1:8" x14ac:dyDescent="0.3">
      <c r="A1086" s="3" t="s">
        <v>69</v>
      </c>
      <c r="B1086" s="3" t="s">
        <v>37</v>
      </c>
      <c r="C1086" s="3" t="s">
        <v>30</v>
      </c>
      <c r="D1086" s="9">
        <v>44308</v>
      </c>
      <c r="E1086" s="11">
        <v>4214</v>
      </c>
      <c r="F1086" s="13">
        <v>155</v>
      </c>
      <c r="G1086" s="23">
        <v>128</v>
      </c>
      <c r="H1086">
        <v>2021</v>
      </c>
    </row>
    <row r="1087" spans="1:8" x14ac:dyDescent="0.3">
      <c r="A1087" s="4" t="s">
        <v>58</v>
      </c>
      <c r="B1087" s="4" t="s">
        <v>35</v>
      </c>
      <c r="C1087" s="4" t="s">
        <v>25</v>
      </c>
      <c r="D1087" s="10">
        <v>44308</v>
      </c>
      <c r="E1087" s="12">
        <v>7301</v>
      </c>
      <c r="F1087" s="14">
        <v>46</v>
      </c>
      <c r="G1087" s="24">
        <v>406</v>
      </c>
      <c r="H1087">
        <v>2021</v>
      </c>
    </row>
    <row r="1088" spans="1:8" x14ac:dyDescent="0.3">
      <c r="A1088" s="3" t="s">
        <v>56</v>
      </c>
      <c r="B1088" s="3" t="s">
        <v>37</v>
      </c>
      <c r="C1088" s="3" t="s">
        <v>31</v>
      </c>
      <c r="D1088" s="9">
        <v>44308</v>
      </c>
      <c r="E1088" s="11">
        <v>4473</v>
      </c>
      <c r="F1088" s="13">
        <v>179</v>
      </c>
      <c r="G1088" s="23">
        <v>373</v>
      </c>
      <c r="H1088">
        <v>2021</v>
      </c>
    </row>
    <row r="1089" spans="1:8" x14ac:dyDescent="0.3">
      <c r="A1089" s="4" t="s">
        <v>9</v>
      </c>
      <c r="B1089" s="4" t="s">
        <v>80</v>
      </c>
      <c r="C1089" s="4" t="s">
        <v>23</v>
      </c>
      <c r="D1089" s="10">
        <v>44308</v>
      </c>
      <c r="E1089" s="12">
        <v>11081</v>
      </c>
      <c r="F1089" s="14">
        <v>349</v>
      </c>
      <c r="G1089" s="24">
        <v>462</v>
      </c>
      <c r="H1089">
        <v>2021</v>
      </c>
    </row>
    <row r="1090" spans="1:8" x14ac:dyDescent="0.3">
      <c r="A1090" s="3" t="s">
        <v>71</v>
      </c>
      <c r="B1090" s="3" t="s">
        <v>80</v>
      </c>
      <c r="C1090" s="3" t="s">
        <v>17</v>
      </c>
      <c r="D1090" s="9">
        <v>44308</v>
      </c>
      <c r="E1090" s="11">
        <v>1120</v>
      </c>
      <c r="F1090" s="13">
        <v>274</v>
      </c>
      <c r="G1090" s="23">
        <v>75</v>
      </c>
      <c r="H1090">
        <v>2021</v>
      </c>
    </row>
    <row r="1091" spans="1:8" x14ac:dyDescent="0.3">
      <c r="A1091" s="4" t="s">
        <v>57</v>
      </c>
      <c r="B1091" s="4" t="s">
        <v>37</v>
      </c>
      <c r="C1091" s="4" t="s">
        <v>20</v>
      </c>
      <c r="D1091" s="10">
        <v>44308</v>
      </c>
      <c r="E1091" s="12">
        <v>10297</v>
      </c>
      <c r="F1091" s="14">
        <v>48</v>
      </c>
      <c r="G1091" s="24">
        <v>430</v>
      </c>
      <c r="H1091">
        <v>2021</v>
      </c>
    </row>
    <row r="1092" spans="1:8" x14ac:dyDescent="0.3">
      <c r="A1092" s="3" t="s">
        <v>11</v>
      </c>
      <c r="B1092" s="3" t="s">
        <v>40</v>
      </c>
      <c r="C1092" s="3" t="s">
        <v>15</v>
      </c>
      <c r="D1092" s="9">
        <v>44308</v>
      </c>
      <c r="E1092" s="11">
        <v>1869</v>
      </c>
      <c r="F1092" s="13">
        <v>343</v>
      </c>
      <c r="G1092" s="23">
        <v>234</v>
      </c>
      <c r="H1092">
        <v>2021</v>
      </c>
    </row>
    <row r="1093" spans="1:8" x14ac:dyDescent="0.3">
      <c r="A1093" s="4" t="s">
        <v>9</v>
      </c>
      <c r="B1093" s="4" t="s">
        <v>35</v>
      </c>
      <c r="C1093" s="4" t="s">
        <v>25</v>
      </c>
      <c r="D1093" s="10">
        <v>44308</v>
      </c>
      <c r="E1093" s="12">
        <v>12229</v>
      </c>
      <c r="F1093" s="14">
        <v>182</v>
      </c>
      <c r="G1093" s="24">
        <v>644</v>
      </c>
      <c r="H1093">
        <v>2021</v>
      </c>
    </row>
    <row r="1094" spans="1:8" x14ac:dyDescent="0.3">
      <c r="A1094" s="3" t="s">
        <v>59</v>
      </c>
      <c r="B1094" s="3" t="s">
        <v>36</v>
      </c>
      <c r="C1094" s="3" t="s">
        <v>16</v>
      </c>
      <c r="D1094" s="9">
        <v>44308</v>
      </c>
      <c r="E1094" s="11">
        <v>7707</v>
      </c>
      <c r="F1094" s="13">
        <v>173</v>
      </c>
      <c r="G1094" s="23">
        <v>482</v>
      </c>
      <c r="H1094">
        <v>2021</v>
      </c>
    </row>
    <row r="1095" spans="1:8" x14ac:dyDescent="0.3">
      <c r="A1095" s="4" t="s">
        <v>60</v>
      </c>
      <c r="B1095" s="4" t="s">
        <v>36</v>
      </c>
      <c r="C1095" s="4" t="s">
        <v>30</v>
      </c>
      <c r="D1095" s="10">
        <v>44308</v>
      </c>
      <c r="E1095" s="12">
        <v>1351</v>
      </c>
      <c r="F1095" s="14">
        <v>150</v>
      </c>
      <c r="G1095" s="24">
        <v>55</v>
      </c>
      <c r="H1095">
        <v>2021</v>
      </c>
    </row>
    <row r="1096" spans="1:8" x14ac:dyDescent="0.3">
      <c r="A1096" s="3" t="s">
        <v>64</v>
      </c>
      <c r="B1096" s="3" t="s">
        <v>35</v>
      </c>
      <c r="C1096" s="3" t="s">
        <v>28</v>
      </c>
      <c r="D1096" s="9">
        <v>44308</v>
      </c>
      <c r="E1096" s="11">
        <v>7035</v>
      </c>
      <c r="F1096" s="13">
        <v>185</v>
      </c>
      <c r="G1096" s="23">
        <v>252</v>
      </c>
      <c r="H1096">
        <v>2021</v>
      </c>
    </row>
    <row r="1097" spans="1:8" x14ac:dyDescent="0.3">
      <c r="A1097" s="4" t="s">
        <v>3</v>
      </c>
      <c r="B1097" s="4" t="s">
        <v>80</v>
      </c>
      <c r="C1097" s="4" t="s">
        <v>19</v>
      </c>
      <c r="D1097" s="10">
        <v>44308</v>
      </c>
      <c r="E1097" s="12">
        <v>3178</v>
      </c>
      <c r="F1097" s="14">
        <v>323</v>
      </c>
      <c r="G1097" s="24">
        <v>114</v>
      </c>
      <c r="H1097">
        <v>2021</v>
      </c>
    </row>
    <row r="1098" spans="1:8" x14ac:dyDescent="0.3">
      <c r="A1098" s="3" t="s">
        <v>9</v>
      </c>
      <c r="B1098" s="3" t="s">
        <v>80</v>
      </c>
      <c r="C1098" s="3" t="s">
        <v>31</v>
      </c>
      <c r="D1098" s="9">
        <v>44308</v>
      </c>
      <c r="E1098" s="11">
        <v>3668</v>
      </c>
      <c r="F1098" s="13">
        <v>336</v>
      </c>
      <c r="G1098" s="23">
        <v>408</v>
      </c>
      <c r="H1098">
        <v>2021</v>
      </c>
    </row>
    <row r="1099" spans="1:8" x14ac:dyDescent="0.3">
      <c r="A1099" s="4" t="s">
        <v>65</v>
      </c>
      <c r="B1099" s="4" t="s">
        <v>37</v>
      </c>
      <c r="C1099" s="4" t="s">
        <v>21</v>
      </c>
      <c r="D1099" s="10">
        <v>44308</v>
      </c>
      <c r="E1099" s="12">
        <v>15295</v>
      </c>
      <c r="F1099" s="14">
        <v>160</v>
      </c>
      <c r="G1099" s="24">
        <v>1700</v>
      </c>
      <c r="H1099">
        <v>2021</v>
      </c>
    </row>
    <row r="1100" spans="1:8" x14ac:dyDescent="0.3">
      <c r="A1100" s="3" t="s">
        <v>57</v>
      </c>
      <c r="B1100" s="3" t="s">
        <v>36</v>
      </c>
      <c r="C1100" s="3" t="s">
        <v>30</v>
      </c>
      <c r="D1100" s="9">
        <v>44308</v>
      </c>
      <c r="E1100" s="11">
        <v>9667</v>
      </c>
      <c r="F1100" s="13">
        <v>227</v>
      </c>
      <c r="G1100" s="23">
        <v>323</v>
      </c>
      <c r="H1100">
        <v>2021</v>
      </c>
    </row>
    <row r="1101" spans="1:8" x14ac:dyDescent="0.3">
      <c r="A1101" s="4" t="s">
        <v>11</v>
      </c>
      <c r="B1101" s="4" t="s">
        <v>39</v>
      </c>
      <c r="C1101" s="4" t="s">
        <v>5</v>
      </c>
      <c r="D1101" s="10">
        <v>44308</v>
      </c>
      <c r="E1101" s="12">
        <v>7308</v>
      </c>
      <c r="F1101" s="14">
        <v>171</v>
      </c>
      <c r="G1101" s="24">
        <v>488</v>
      </c>
      <c r="H1101">
        <v>2021</v>
      </c>
    </row>
    <row r="1102" spans="1:8" x14ac:dyDescent="0.3">
      <c r="A1102" s="3" t="s">
        <v>65</v>
      </c>
      <c r="B1102" s="3" t="s">
        <v>36</v>
      </c>
      <c r="C1102" s="3" t="s">
        <v>16</v>
      </c>
      <c r="D1102" s="9">
        <v>44308</v>
      </c>
      <c r="E1102" s="11">
        <v>6888</v>
      </c>
      <c r="F1102" s="13">
        <v>18</v>
      </c>
      <c r="G1102" s="23">
        <v>328</v>
      </c>
      <c r="H1102">
        <v>2021</v>
      </c>
    </row>
    <row r="1103" spans="1:8" x14ac:dyDescent="0.3">
      <c r="A1103" s="4" t="s">
        <v>69</v>
      </c>
      <c r="B1103" s="4" t="s">
        <v>35</v>
      </c>
      <c r="C1103" s="4" t="s">
        <v>20</v>
      </c>
      <c r="D1103" s="10">
        <v>44308</v>
      </c>
      <c r="E1103" s="12">
        <v>1085</v>
      </c>
      <c r="F1103" s="14">
        <v>183</v>
      </c>
      <c r="G1103" s="24">
        <v>46</v>
      </c>
      <c r="H1103">
        <v>2021</v>
      </c>
    </row>
    <row r="1104" spans="1:8" x14ac:dyDescent="0.3">
      <c r="A1104" s="3" t="s">
        <v>67</v>
      </c>
      <c r="B1104" s="3" t="s">
        <v>80</v>
      </c>
      <c r="C1104" s="3" t="s">
        <v>34</v>
      </c>
      <c r="D1104" s="9">
        <v>44308</v>
      </c>
      <c r="E1104" s="11">
        <v>3549</v>
      </c>
      <c r="F1104" s="13">
        <v>492</v>
      </c>
      <c r="G1104" s="23">
        <v>148</v>
      </c>
      <c r="H1104">
        <v>2021</v>
      </c>
    </row>
    <row r="1105" spans="1:8" x14ac:dyDescent="0.3">
      <c r="A1105" s="4" t="s">
        <v>66</v>
      </c>
      <c r="B1105" s="4" t="s">
        <v>80</v>
      </c>
      <c r="C1105" s="4" t="s">
        <v>21</v>
      </c>
      <c r="D1105" s="10">
        <v>44309</v>
      </c>
      <c r="E1105" s="12">
        <v>245</v>
      </c>
      <c r="F1105" s="14">
        <v>365</v>
      </c>
      <c r="G1105" s="24">
        <v>21</v>
      </c>
      <c r="H1105">
        <v>2021</v>
      </c>
    </row>
    <row r="1106" spans="1:8" x14ac:dyDescent="0.3">
      <c r="A1106" s="3" t="s">
        <v>56</v>
      </c>
      <c r="B1106" s="3" t="s">
        <v>39</v>
      </c>
      <c r="C1106" s="3" t="s">
        <v>33</v>
      </c>
      <c r="D1106" s="9">
        <v>44309</v>
      </c>
      <c r="E1106" s="11">
        <v>525</v>
      </c>
      <c r="F1106" s="13">
        <v>166</v>
      </c>
      <c r="G1106" s="23">
        <v>24</v>
      </c>
      <c r="H1106">
        <v>2021</v>
      </c>
    </row>
    <row r="1107" spans="1:8" x14ac:dyDescent="0.3">
      <c r="A1107" s="4" t="s">
        <v>73</v>
      </c>
      <c r="B1107" s="4" t="s">
        <v>80</v>
      </c>
      <c r="C1107" s="4" t="s">
        <v>30</v>
      </c>
      <c r="D1107" s="10">
        <v>44309</v>
      </c>
      <c r="E1107" s="12">
        <v>9373</v>
      </c>
      <c r="F1107" s="14">
        <v>200</v>
      </c>
      <c r="G1107" s="24">
        <v>313</v>
      </c>
      <c r="H1107">
        <v>2021</v>
      </c>
    </row>
    <row r="1108" spans="1:8" x14ac:dyDescent="0.3">
      <c r="A1108" s="3" t="s">
        <v>60</v>
      </c>
      <c r="B1108" s="3" t="s">
        <v>36</v>
      </c>
      <c r="C1108" s="3" t="s">
        <v>20</v>
      </c>
      <c r="D1108" s="9">
        <v>44309</v>
      </c>
      <c r="E1108" s="11">
        <v>3822</v>
      </c>
      <c r="F1108" s="13">
        <v>155</v>
      </c>
      <c r="G1108" s="23">
        <v>225</v>
      </c>
      <c r="H1108">
        <v>2021</v>
      </c>
    </row>
    <row r="1109" spans="1:8" x14ac:dyDescent="0.3">
      <c r="A1109" s="4" t="s">
        <v>63</v>
      </c>
      <c r="B1109" s="4" t="s">
        <v>35</v>
      </c>
      <c r="C1109" s="4" t="s">
        <v>17</v>
      </c>
      <c r="D1109" s="10">
        <v>44309</v>
      </c>
      <c r="E1109" s="12">
        <v>4326</v>
      </c>
      <c r="F1109" s="14">
        <v>123</v>
      </c>
      <c r="G1109" s="24">
        <v>206</v>
      </c>
      <c r="H1109">
        <v>2021</v>
      </c>
    </row>
    <row r="1110" spans="1:8" x14ac:dyDescent="0.3">
      <c r="A1110" s="3" t="s">
        <v>70</v>
      </c>
      <c r="B1110" s="3" t="s">
        <v>39</v>
      </c>
      <c r="C1110" s="3" t="s">
        <v>18</v>
      </c>
      <c r="D1110" s="9">
        <v>44309</v>
      </c>
      <c r="E1110" s="11">
        <v>427</v>
      </c>
      <c r="F1110" s="13">
        <v>428</v>
      </c>
      <c r="G1110" s="23">
        <v>23</v>
      </c>
      <c r="H1110">
        <v>2021</v>
      </c>
    </row>
    <row r="1111" spans="1:8" x14ac:dyDescent="0.3">
      <c r="A1111" s="4" t="s">
        <v>11</v>
      </c>
      <c r="B1111" s="4" t="s">
        <v>37</v>
      </c>
      <c r="C1111" s="4" t="s">
        <v>5</v>
      </c>
      <c r="D1111" s="10">
        <v>44309</v>
      </c>
      <c r="E1111" s="12">
        <v>12236</v>
      </c>
      <c r="F1111" s="14">
        <v>61</v>
      </c>
      <c r="G1111" s="24">
        <v>816</v>
      </c>
      <c r="H1111">
        <v>2021</v>
      </c>
    </row>
    <row r="1112" spans="1:8" x14ac:dyDescent="0.3">
      <c r="A1112" s="3" t="s">
        <v>6</v>
      </c>
      <c r="B1112" s="3" t="s">
        <v>80</v>
      </c>
      <c r="C1112" s="3" t="s">
        <v>25</v>
      </c>
      <c r="D1112" s="9">
        <v>44309</v>
      </c>
      <c r="E1112" s="11">
        <v>4655</v>
      </c>
      <c r="F1112" s="13">
        <v>124</v>
      </c>
      <c r="G1112" s="23">
        <v>259</v>
      </c>
      <c r="H1112">
        <v>2021</v>
      </c>
    </row>
    <row r="1113" spans="1:8" x14ac:dyDescent="0.3">
      <c r="A1113" s="4" t="s">
        <v>10</v>
      </c>
      <c r="B1113" s="4" t="s">
        <v>80</v>
      </c>
      <c r="C1113" s="4" t="s">
        <v>20</v>
      </c>
      <c r="D1113" s="10">
        <v>44309</v>
      </c>
      <c r="E1113" s="12">
        <v>1246</v>
      </c>
      <c r="F1113" s="14">
        <v>359</v>
      </c>
      <c r="G1113" s="24">
        <v>78</v>
      </c>
      <c r="H1113">
        <v>2021</v>
      </c>
    </row>
    <row r="1114" spans="1:8" x14ac:dyDescent="0.3">
      <c r="A1114" s="3" t="s">
        <v>65</v>
      </c>
      <c r="B1114" s="3" t="s">
        <v>80</v>
      </c>
      <c r="C1114" s="3" t="s">
        <v>29</v>
      </c>
      <c r="D1114" s="9">
        <v>44309</v>
      </c>
      <c r="E1114" s="11">
        <v>11291</v>
      </c>
      <c r="F1114" s="13">
        <v>206</v>
      </c>
      <c r="G1114" s="23">
        <v>452</v>
      </c>
      <c r="H1114">
        <v>2021</v>
      </c>
    </row>
    <row r="1115" spans="1:8" x14ac:dyDescent="0.3">
      <c r="A1115" s="4" t="s">
        <v>6</v>
      </c>
      <c r="B1115" s="4" t="s">
        <v>35</v>
      </c>
      <c r="C1115" s="4" t="s">
        <v>15</v>
      </c>
      <c r="D1115" s="10">
        <v>44312</v>
      </c>
      <c r="E1115" s="12">
        <v>5530</v>
      </c>
      <c r="F1115" s="14">
        <v>45</v>
      </c>
      <c r="G1115" s="24">
        <v>395</v>
      </c>
      <c r="H1115">
        <v>2021</v>
      </c>
    </row>
    <row r="1116" spans="1:8" x14ac:dyDescent="0.3">
      <c r="A1116" s="3" t="s">
        <v>4</v>
      </c>
      <c r="B1116" s="3" t="s">
        <v>37</v>
      </c>
      <c r="C1116" s="3" t="s">
        <v>26</v>
      </c>
      <c r="D1116" s="9">
        <v>44312</v>
      </c>
      <c r="E1116" s="11">
        <v>7658</v>
      </c>
      <c r="F1116" s="13">
        <v>233</v>
      </c>
      <c r="G1116" s="23">
        <v>851</v>
      </c>
      <c r="H1116">
        <v>2021</v>
      </c>
    </row>
    <row r="1117" spans="1:8" x14ac:dyDescent="0.3">
      <c r="A1117" s="4" t="s">
        <v>61</v>
      </c>
      <c r="B1117" s="4" t="s">
        <v>36</v>
      </c>
      <c r="C1117" s="4" t="s">
        <v>17</v>
      </c>
      <c r="D1117" s="10">
        <v>44312</v>
      </c>
      <c r="E1117" s="12">
        <v>1204</v>
      </c>
      <c r="F1117" s="14">
        <v>199</v>
      </c>
      <c r="G1117" s="24">
        <v>67</v>
      </c>
      <c r="H1117">
        <v>2021</v>
      </c>
    </row>
    <row r="1118" spans="1:8" x14ac:dyDescent="0.3">
      <c r="A1118" s="3" t="s">
        <v>70</v>
      </c>
      <c r="B1118" s="3" t="s">
        <v>37</v>
      </c>
      <c r="C1118" s="3" t="s">
        <v>28</v>
      </c>
      <c r="D1118" s="9">
        <v>44312</v>
      </c>
      <c r="E1118" s="11">
        <v>7238</v>
      </c>
      <c r="F1118" s="13">
        <v>19</v>
      </c>
      <c r="G1118" s="23">
        <v>250</v>
      </c>
      <c r="H1118">
        <v>2021</v>
      </c>
    </row>
    <row r="1119" spans="1:8" x14ac:dyDescent="0.3">
      <c r="A1119" s="4" t="s">
        <v>4</v>
      </c>
      <c r="B1119" s="4" t="s">
        <v>39</v>
      </c>
      <c r="C1119" s="4" t="s">
        <v>23</v>
      </c>
      <c r="D1119" s="10">
        <v>44312</v>
      </c>
      <c r="E1119" s="12">
        <v>2359</v>
      </c>
      <c r="F1119" s="14">
        <v>284</v>
      </c>
      <c r="G1119" s="24">
        <v>91</v>
      </c>
      <c r="H1119">
        <v>2021</v>
      </c>
    </row>
    <row r="1120" spans="1:8" x14ac:dyDescent="0.3">
      <c r="A1120" s="3" t="s">
        <v>59</v>
      </c>
      <c r="B1120" s="3" t="s">
        <v>36</v>
      </c>
      <c r="C1120" s="3" t="s">
        <v>17</v>
      </c>
      <c r="D1120" s="9">
        <v>44312</v>
      </c>
      <c r="E1120" s="11">
        <v>4676</v>
      </c>
      <c r="F1120" s="13">
        <v>96</v>
      </c>
      <c r="G1120" s="23">
        <v>234</v>
      </c>
      <c r="H1120">
        <v>2021</v>
      </c>
    </row>
    <row r="1121" spans="1:8" x14ac:dyDescent="0.3">
      <c r="A1121" s="4" t="s">
        <v>62</v>
      </c>
      <c r="B1121" s="4" t="s">
        <v>36</v>
      </c>
      <c r="C1121" s="4" t="s">
        <v>33</v>
      </c>
      <c r="D1121" s="10">
        <v>44312</v>
      </c>
      <c r="E1121" s="12">
        <v>4893</v>
      </c>
      <c r="F1121" s="14">
        <v>229</v>
      </c>
      <c r="G1121" s="24">
        <v>233</v>
      </c>
      <c r="H1121">
        <v>2021</v>
      </c>
    </row>
    <row r="1122" spans="1:8" x14ac:dyDescent="0.3">
      <c r="A1122" s="3" t="s">
        <v>64</v>
      </c>
      <c r="B1122" s="3" t="s">
        <v>40</v>
      </c>
      <c r="C1122" s="3" t="s">
        <v>33</v>
      </c>
      <c r="D1122" s="9">
        <v>44312</v>
      </c>
      <c r="E1122" s="11">
        <v>5152</v>
      </c>
      <c r="F1122" s="13">
        <v>133</v>
      </c>
      <c r="G1122" s="23">
        <v>258</v>
      </c>
      <c r="H1122">
        <v>2021</v>
      </c>
    </row>
    <row r="1123" spans="1:8" x14ac:dyDescent="0.3">
      <c r="A1123" s="4" t="s">
        <v>58</v>
      </c>
      <c r="B1123" s="4" t="s">
        <v>39</v>
      </c>
      <c r="C1123" s="4" t="s">
        <v>30</v>
      </c>
      <c r="D1123" s="10">
        <v>44313</v>
      </c>
      <c r="E1123" s="12">
        <v>3808</v>
      </c>
      <c r="F1123" s="14">
        <v>376</v>
      </c>
      <c r="G1123" s="24">
        <v>142</v>
      </c>
      <c r="H1123">
        <v>2021</v>
      </c>
    </row>
    <row r="1124" spans="1:8" x14ac:dyDescent="0.3">
      <c r="A1124" s="3" t="s">
        <v>58</v>
      </c>
      <c r="B1124" s="3" t="s">
        <v>37</v>
      </c>
      <c r="C1124" s="3" t="s">
        <v>34</v>
      </c>
      <c r="D1124" s="9">
        <v>44313</v>
      </c>
      <c r="E1124" s="11">
        <v>6538</v>
      </c>
      <c r="F1124" s="13">
        <v>182</v>
      </c>
      <c r="G1124" s="23">
        <v>273</v>
      </c>
      <c r="H1124">
        <v>2021</v>
      </c>
    </row>
    <row r="1125" spans="1:8" x14ac:dyDescent="0.3">
      <c r="A1125" s="4" t="s">
        <v>63</v>
      </c>
      <c r="B1125" s="4" t="s">
        <v>40</v>
      </c>
      <c r="C1125" s="4" t="s">
        <v>26</v>
      </c>
      <c r="D1125" s="10">
        <v>44313</v>
      </c>
      <c r="E1125" s="12">
        <v>3486</v>
      </c>
      <c r="F1125" s="14">
        <v>295</v>
      </c>
      <c r="G1125" s="24">
        <v>249</v>
      </c>
      <c r="H1125">
        <v>2021</v>
      </c>
    </row>
    <row r="1126" spans="1:8" x14ac:dyDescent="0.3">
      <c r="A1126" s="3" t="s">
        <v>3</v>
      </c>
      <c r="B1126" s="3" t="s">
        <v>39</v>
      </c>
      <c r="C1126" s="3" t="s">
        <v>23</v>
      </c>
      <c r="D1126" s="9">
        <v>44313</v>
      </c>
      <c r="E1126" s="11">
        <v>4865</v>
      </c>
      <c r="F1126" s="13">
        <v>94</v>
      </c>
      <c r="G1126" s="23">
        <v>174</v>
      </c>
      <c r="H1126">
        <v>2021</v>
      </c>
    </row>
    <row r="1127" spans="1:8" x14ac:dyDescent="0.3">
      <c r="A1127" s="4" t="s">
        <v>69</v>
      </c>
      <c r="B1127" s="4" t="s">
        <v>40</v>
      </c>
      <c r="C1127" s="4" t="s">
        <v>26</v>
      </c>
      <c r="D1127" s="10">
        <v>44313</v>
      </c>
      <c r="E1127" s="12">
        <v>4606</v>
      </c>
      <c r="F1127" s="14">
        <v>74</v>
      </c>
      <c r="G1127" s="24">
        <v>384</v>
      </c>
      <c r="H1127">
        <v>2021</v>
      </c>
    </row>
    <row r="1128" spans="1:8" x14ac:dyDescent="0.3">
      <c r="A1128" s="3" t="s">
        <v>72</v>
      </c>
      <c r="B1128" s="3" t="s">
        <v>80</v>
      </c>
      <c r="C1128" s="3" t="s">
        <v>29</v>
      </c>
      <c r="D1128" s="9">
        <v>44313</v>
      </c>
      <c r="E1128" s="11">
        <v>35</v>
      </c>
      <c r="F1128" s="13">
        <v>380</v>
      </c>
      <c r="G1128" s="23">
        <v>2</v>
      </c>
      <c r="H1128">
        <v>2021</v>
      </c>
    </row>
    <row r="1129" spans="1:8" x14ac:dyDescent="0.3">
      <c r="A1129" s="4" t="s">
        <v>4</v>
      </c>
      <c r="B1129" s="4" t="s">
        <v>40</v>
      </c>
      <c r="C1129" s="4" t="s">
        <v>32</v>
      </c>
      <c r="D1129" s="10">
        <v>44313</v>
      </c>
      <c r="E1129" s="12">
        <v>6069</v>
      </c>
      <c r="F1129" s="14">
        <v>304</v>
      </c>
      <c r="G1129" s="24">
        <v>304</v>
      </c>
      <c r="H1129">
        <v>2021</v>
      </c>
    </row>
    <row r="1130" spans="1:8" x14ac:dyDescent="0.3">
      <c r="A1130" s="3" t="s">
        <v>3</v>
      </c>
      <c r="B1130" s="3" t="s">
        <v>35</v>
      </c>
      <c r="C1130" s="3" t="s">
        <v>29</v>
      </c>
      <c r="D1130" s="9">
        <v>44313</v>
      </c>
      <c r="E1130" s="11">
        <v>21</v>
      </c>
      <c r="F1130" s="13">
        <v>117</v>
      </c>
      <c r="G1130" s="23">
        <v>1</v>
      </c>
      <c r="H1130">
        <v>2021</v>
      </c>
    </row>
    <row r="1131" spans="1:8" x14ac:dyDescent="0.3">
      <c r="A1131" s="4" t="s">
        <v>6</v>
      </c>
      <c r="B1131" s="4" t="s">
        <v>80</v>
      </c>
      <c r="C1131" s="4" t="s">
        <v>14</v>
      </c>
      <c r="D1131" s="10">
        <v>44313</v>
      </c>
      <c r="E1131" s="12">
        <v>8071</v>
      </c>
      <c r="F1131" s="14">
        <v>16</v>
      </c>
      <c r="G1131" s="24">
        <v>299</v>
      </c>
      <c r="H1131">
        <v>2021</v>
      </c>
    </row>
    <row r="1132" spans="1:8" x14ac:dyDescent="0.3">
      <c r="A1132" s="3" t="s">
        <v>10</v>
      </c>
      <c r="B1132" s="3" t="s">
        <v>36</v>
      </c>
      <c r="C1132" s="3" t="s">
        <v>31</v>
      </c>
      <c r="D1132" s="9">
        <v>44313</v>
      </c>
      <c r="E1132" s="11">
        <v>2716</v>
      </c>
      <c r="F1132" s="13">
        <v>267</v>
      </c>
      <c r="G1132" s="23">
        <v>194</v>
      </c>
      <c r="H1132">
        <v>2021</v>
      </c>
    </row>
    <row r="1133" spans="1:8" x14ac:dyDescent="0.3">
      <c r="A1133" s="4" t="s">
        <v>66</v>
      </c>
      <c r="B1133" s="4" t="s">
        <v>35</v>
      </c>
      <c r="C1133" s="4" t="s">
        <v>21</v>
      </c>
      <c r="D1133" s="10">
        <v>44313</v>
      </c>
      <c r="E1133" s="12">
        <v>7574</v>
      </c>
      <c r="F1133" s="14">
        <v>136</v>
      </c>
      <c r="G1133" s="24">
        <v>842</v>
      </c>
      <c r="H1133">
        <v>2021</v>
      </c>
    </row>
    <row r="1134" spans="1:8" x14ac:dyDescent="0.3">
      <c r="A1134" s="3" t="s">
        <v>11</v>
      </c>
      <c r="B1134" s="3" t="s">
        <v>40</v>
      </c>
      <c r="C1134" s="3" t="s">
        <v>17</v>
      </c>
      <c r="D1134" s="9">
        <v>44313</v>
      </c>
      <c r="E1134" s="11">
        <v>931</v>
      </c>
      <c r="F1134" s="13">
        <v>48</v>
      </c>
      <c r="G1134" s="23">
        <v>52</v>
      </c>
      <c r="H1134">
        <v>2021</v>
      </c>
    </row>
    <row r="1135" spans="1:8" x14ac:dyDescent="0.3">
      <c r="A1135" s="4" t="s">
        <v>70</v>
      </c>
      <c r="B1135" s="4" t="s">
        <v>80</v>
      </c>
      <c r="C1135" s="4" t="s">
        <v>16</v>
      </c>
      <c r="D1135" s="10">
        <v>44313</v>
      </c>
      <c r="E1135" s="12">
        <v>9499</v>
      </c>
      <c r="F1135" s="14">
        <v>141</v>
      </c>
      <c r="G1135" s="24">
        <v>500</v>
      </c>
      <c r="H1135">
        <v>2021</v>
      </c>
    </row>
    <row r="1136" spans="1:8" x14ac:dyDescent="0.3">
      <c r="A1136" s="3" t="s">
        <v>69</v>
      </c>
      <c r="B1136" s="3" t="s">
        <v>35</v>
      </c>
      <c r="C1136" s="3" t="s">
        <v>21</v>
      </c>
      <c r="D1136" s="9">
        <v>44313</v>
      </c>
      <c r="E1136" s="11">
        <v>350</v>
      </c>
      <c r="F1136" s="13">
        <v>167</v>
      </c>
      <c r="G1136" s="23">
        <v>25</v>
      </c>
      <c r="H1136">
        <v>2021</v>
      </c>
    </row>
    <row r="1137" spans="1:8" x14ac:dyDescent="0.3">
      <c r="A1137" s="4" t="s">
        <v>3</v>
      </c>
      <c r="B1137" s="4" t="s">
        <v>40</v>
      </c>
      <c r="C1137" s="4" t="s">
        <v>5</v>
      </c>
      <c r="D1137" s="10">
        <v>44313</v>
      </c>
      <c r="E1137" s="12">
        <v>371</v>
      </c>
      <c r="F1137" s="14">
        <v>437</v>
      </c>
      <c r="G1137" s="24">
        <v>20</v>
      </c>
      <c r="H1137">
        <v>2021</v>
      </c>
    </row>
    <row r="1138" spans="1:8" x14ac:dyDescent="0.3">
      <c r="A1138" s="3" t="s">
        <v>64</v>
      </c>
      <c r="B1138" s="3" t="s">
        <v>40</v>
      </c>
      <c r="C1138" s="3" t="s">
        <v>29</v>
      </c>
      <c r="D1138" s="9">
        <v>44313</v>
      </c>
      <c r="E1138" s="11">
        <v>10367</v>
      </c>
      <c r="F1138" s="13">
        <v>156</v>
      </c>
      <c r="G1138" s="23">
        <v>432</v>
      </c>
      <c r="H1138">
        <v>2021</v>
      </c>
    </row>
    <row r="1139" spans="1:8" x14ac:dyDescent="0.3">
      <c r="A1139" s="4" t="s">
        <v>58</v>
      </c>
      <c r="B1139" s="4" t="s">
        <v>37</v>
      </c>
      <c r="C1139" s="4" t="s">
        <v>25</v>
      </c>
      <c r="D1139" s="10">
        <v>44313</v>
      </c>
      <c r="E1139" s="12">
        <v>9597</v>
      </c>
      <c r="F1139" s="14">
        <v>129</v>
      </c>
      <c r="G1139" s="24">
        <v>600</v>
      </c>
      <c r="H1139">
        <v>2021</v>
      </c>
    </row>
    <row r="1140" spans="1:8" x14ac:dyDescent="0.3">
      <c r="A1140" s="3" t="s">
        <v>61</v>
      </c>
      <c r="B1140" s="3" t="s">
        <v>39</v>
      </c>
      <c r="C1140" s="3" t="s">
        <v>20</v>
      </c>
      <c r="D1140" s="9">
        <v>44313</v>
      </c>
      <c r="E1140" s="11">
        <v>2443</v>
      </c>
      <c r="F1140" s="13">
        <v>379</v>
      </c>
      <c r="G1140" s="23">
        <v>102</v>
      </c>
      <c r="H1140">
        <v>2021</v>
      </c>
    </row>
    <row r="1141" spans="1:8" x14ac:dyDescent="0.3">
      <c r="A1141" s="4" t="s">
        <v>56</v>
      </c>
      <c r="B1141" s="4" t="s">
        <v>40</v>
      </c>
      <c r="C1141" s="4" t="s">
        <v>30</v>
      </c>
      <c r="D1141" s="10">
        <v>44313</v>
      </c>
      <c r="E1141" s="12">
        <v>3556</v>
      </c>
      <c r="F1141" s="14">
        <v>75</v>
      </c>
      <c r="G1141" s="24">
        <v>123</v>
      </c>
      <c r="H1141">
        <v>2021</v>
      </c>
    </row>
    <row r="1142" spans="1:8" x14ac:dyDescent="0.3">
      <c r="A1142" s="3" t="s">
        <v>61</v>
      </c>
      <c r="B1142" s="3" t="s">
        <v>80</v>
      </c>
      <c r="C1142" s="3" t="s">
        <v>19</v>
      </c>
      <c r="D1142" s="9">
        <v>44313</v>
      </c>
      <c r="E1142" s="11">
        <v>2457</v>
      </c>
      <c r="F1142" s="13">
        <v>261</v>
      </c>
      <c r="G1142" s="23">
        <v>82</v>
      </c>
      <c r="H1142">
        <v>2021</v>
      </c>
    </row>
    <row r="1143" spans="1:8" x14ac:dyDescent="0.3">
      <c r="A1143" s="4" t="s">
        <v>56</v>
      </c>
      <c r="B1143" s="4" t="s">
        <v>40</v>
      </c>
      <c r="C1143" s="4" t="s">
        <v>26</v>
      </c>
      <c r="D1143" s="10">
        <v>44313</v>
      </c>
      <c r="E1143" s="12">
        <v>16170</v>
      </c>
      <c r="F1143" s="14">
        <v>71</v>
      </c>
      <c r="G1143" s="24">
        <v>952</v>
      </c>
      <c r="H1143">
        <v>2021</v>
      </c>
    </row>
    <row r="1144" spans="1:8" x14ac:dyDescent="0.3">
      <c r="A1144" s="3" t="s">
        <v>6</v>
      </c>
      <c r="B1144" s="3" t="s">
        <v>80</v>
      </c>
      <c r="C1144" s="3" t="s">
        <v>22</v>
      </c>
      <c r="D1144" s="9">
        <v>44313</v>
      </c>
      <c r="E1144" s="11">
        <v>8456</v>
      </c>
      <c r="F1144" s="13">
        <v>178</v>
      </c>
      <c r="G1144" s="23">
        <v>302</v>
      </c>
      <c r="H1144">
        <v>2021</v>
      </c>
    </row>
    <row r="1145" spans="1:8" x14ac:dyDescent="0.3">
      <c r="A1145" s="4" t="s">
        <v>8</v>
      </c>
      <c r="B1145" s="4" t="s">
        <v>80</v>
      </c>
      <c r="C1145" s="4" t="s">
        <v>17</v>
      </c>
      <c r="D1145" s="10">
        <v>44313</v>
      </c>
      <c r="E1145" s="12">
        <v>28</v>
      </c>
      <c r="F1145" s="14">
        <v>147</v>
      </c>
      <c r="G1145" s="24">
        <v>2</v>
      </c>
      <c r="H1145">
        <v>2021</v>
      </c>
    </row>
    <row r="1146" spans="1:8" x14ac:dyDescent="0.3">
      <c r="A1146" s="3" t="s">
        <v>60</v>
      </c>
      <c r="B1146" s="3" t="s">
        <v>36</v>
      </c>
      <c r="C1146" s="3" t="s">
        <v>25</v>
      </c>
      <c r="D1146" s="9">
        <v>44313</v>
      </c>
      <c r="E1146" s="11">
        <v>10794</v>
      </c>
      <c r="F1146" s="13">
        <v>118</v>
      </c>
      <c r="G1146" s="23">
        <v>450</v>
      </c>
      <c r="H1146">
        <v>2021</v>
      </c>
    </row>
    <row r="1147" spans="1:8" x14ac:dyDescent="0.3">
      <c r="A1147" s="4" t="s">
        <v>57</v>
      </c>
      <c r="B1147" s="4" t="s">
        <v>80</v>
      </c>
      <c r="C1147" s="4" t="s">
        <v>33</v>
      </c>
      <c r="D1147" s="10">
        <v>44313</v>
      </c>
      <c r="E1147" s="12">
        <v>7539</v>
      </c>
      <c r="F1147" s="14">
        <v>10</v>
      </c>
      <c r="G1147" s="24">
        <v>444</v>
      </c>
      <c r="H1147">
        <v>2021</v>
      </c>
    </row>
    <row r="1148" spans="1:8" x14ac:dyDescent="0.3">
      <c r="A1148" s="3" t="s">
        <v>3</v>
      </c>
      <c r="B1148" s="3" t="s">
        <v>40</v>
      </c>
      <c r="C1148" s="3" t="s">
        <v>29</v>
      </c>
      <c r="D1148" s="9">
        <v>44314</v>
      </c>
      <c r="E1148" s="11">
        <v>2982</v>
      </c>
      <c r="F1148" s="13">
        <v>102</v>
      </c>
      <c r="G1148" s="23">
        <v>120</v>
      </c>
      <c r="H1148">
        <v>2021</v>
      </c>
    </row>
    <row r="1149" spans="1:8" x14ac:dyDescent="0.3">
      <c r="A1149" s="4" t="s">
        <v>57</v>
      </c>
      <c r="B1149" s="4" t="s">
        <v>36</v>
      </c>
      <c r="C1149" s="4" t="s">
        <v>17</v>
      </c>
      <c r="D1149" s="10">
        <v>44314</v>
      </c>
      <c r="E1149" s="12">
        <v>6237</v>
      </c>
      <c r="F1149" s="14">
        <v>73</v>
      </c>
      <c r="G1149" s="24">
        <v>347</v>
      </c>
      <c r="H1149">
        <v>2021</v>
      </c>
    </row>
    <row r="1150" spans="1:8" x14ac:dyDescent="0.3">
      <c r="A1150" s="3" t="s">
        <v>64</v>
      </c>
      <c r="B1150" s="3" t="s">
        <v>37</v>
      </c>
      <c r="C1150" s="3" t="s">
        <v>26</v>
      </c>
      <c r="D1150" s="9">
        <v>44314</v>
      </c>
      <c r="E1150" s="11">
        <v>11564</v>
      </c>
      <c r="F1150" s="13">
        <v>28</v>
      </c>
      <c r="G1150" s="23">
        <v>1285</v>
      </c>
      <c r="H1150">
        <v>2021</v>
      </c>
    </row>
    <row r="1151" spans="1:8" x14ac:dyDescent="0.3">
      <c r="A1151" s="4" t="s">
        <v>66</v>
      </c>
      <c r="B1151" s="4" t="s">
        <v>80</v>
      </c>
      <c r="C1151" s="4" t="s">
        <v>17</v>
      </c>
      <c r="D1151" s="10">
        <v>44314</v>
      </c>
      <c r="E1151" s="12">
        <v>105</v>
      </c>
      <c r="F1151" s="14">
        <v>73</v>
      </c>
      <c r="G1151" s="24">
        <v>7</v>
      </c>
      <c r="H1151">
        <v>2021</v>
      </c>
    </row>
    <row r="1152" spans="1:8" x14ac:dyDescent="0.3">
      <c r="A1152" s="3" t="s">
        <v>4</v>
      </c>
      <c r="B1152" s="3" t="s">
        <v>35</v>
      </c>
      <c r="C1152" s="3" t="s">
        <v>28</v>
      </c>
      <c r="D1152" s="9">
        <v>44315</v>
      </c>
      <c r="E1152" s="11">
        <v>10402</v>
      </c>
      <c r="F1152" s="13">
        <v>33</v>
      </c>
      <c r="G1152" s="23">
        <v>417</v>
      </c>
      <c r="H1152">
        <v>2021</v>
      </c>
    </row>
    <row r="1153" spans="1:8" x14ac:dyDescent="0.3">
      <c r="A1153" s="4" t="s">
        <v>64</v>
      </c>
      <c r="B1153" s="4" t="s">
        <v>39</v>
      </c>
      <c r="C1153" s="4" t="s">
        <v>24</v>
      </c>
      <c r="D1153" s="10">
        <v>44315</v>
      </c>
      <c r="E1153" s="12">
        <v>20993</v>
      </c>
      <c r="F1153" s="14">
        <v>411</v>
      </c>
      <c r="G1153" s="24">
        <v>1235</v>
      </c>
      <c r="H1153">
        <v>2021</v>
      </c>
    </row>
    <row r="1154" spans="1:8" x14ac:dyDescent="0.3">
      <c r="A1154" s="3" t="s">
        <v>65</v>
      </c>
      <c r="B1154" s="3" t="s">
        <v>40</v>
      </c>
      <c r="C1154" s="3" t="s">
        <v>20</v>
      </c>
      <c r="D1154" s="9">
        <v>44315</v>
      </c>
      <c r="E1154" s="11">
        <v>7658</v>
      </c>
      <c r="F1154" s="13">
        <v>190</v>
      </c>
      <c r="G1154" s="23">
        <v>383</v>
      </c>
      <c r="H1154">
        <v>2021</v>
      </c>
    </row>
    <row r="1155" spans="1:8" x14ac:dyDescent="0.3">
      <c r="A1155" s="4" t="s">
        <v>73</v>
      </c>
      <c r="B1155" s="4" t="s">
        <v>37</v>
      </c>
      <c r="C1155" s="4" t="s">
        <v>17</v>
      </c>
      <c r="D1155" s="10">
        <v>44315</v>
      </c>
      <c r="E1155" s="12">
        <v>1981</v>
      </c>
      <c r="F1155" s="14">
        <v>235</v>
      </c>
      <c r="G1155" s="24">
        <v>105</v>
      </c>
      <c r="H1155">
        <v>2021</v>
      </c>
    </row>
    <row r="1156" spans="1:8" x14ac:dyDescent="0.3">
      <c r="A1156" s="3" t="s">
        <v>73</v>
      </c>
      <c r="B1156" s="3" t="s">
        <v>37</v>
      </c>
      <c r="C1156" s="3" t="s">
        <v>21</v>
      </c>
      <c r="D1156" s="9">
        <v>44315</v>
      </c>
      <c r="E1156" s="11">
        <v>4816</v>
      </c>
      <c r="F1156" s="13">
        <v>64</v>
      </c>
      <c r="G1156" s="23">
        <v>402</v>
      </c>
      <c r="H1156">
        <v>2021</v>
      </c>
    </row>
    <row r="1157" spans="1:8" x14ac:dyDescent="0.3">
      <c r="A1157" s="4" t="s">
        <v>58</v>
      </c>
      <c r="B1157" s="4" t="s">
        <v>35</v>
      </c>
      <c r="C1157" s="4" t="s">
        <v>34</v>
      </c>
      <c r="D1157" s="10">
        <v>44315</v>
      </c>
      <c r="E1157" s="12">
        <v>3661</v>
      </c>
      <c r="F1157" s="14">
        <v>287</v>
      </c>
      <c r="G1157" s="24">
        <v>147</v>
      </c>
      <c r="H1157">
        <v>2021</v>
      </c>
    </row>
    <row r="1158" spans="1:8" x14ac:dyDescent="0.3">
      <c r="A1158" s="3" t="s">
        <v>58</v>
      </c>
      <c r="B1158" s="3" t="s">
        <v>35</v>
      </c>
      <c r="C1158" s="3" t="s">
        <v>22</v>
      </c>
      <c r="D1158" s="9">
        <v>44315</v>
      </c>
      <c r="E1158" s="11">
        <v>2688</v>
      </c>
      <c r="F1158" s="13">
        <v>580</v>
      </c>
      <c r="G1158" s="23">
        <v>128</v>
      </c>
      <c r="H1158">
        <v>2021</v>
      </c>
    </row>
    <row r="1159" spans="1:8" x14ac:dyDescent="0.3">
      <c r="A1159" s="4" t="s">
        <v>3</v>
      </c>
      <c r="B1159" s="4" t="s">
        <v>39</v>
      </c>
      <c r="C1159" s="4" t="s">
        <v>30</v>
      </c>
      <c r="D1159" s="10">
        <v>44315</v>
      </c>
      <c r="E1159" s="12">
        <v>2534</v>
      </c>
      <c r="F1159" s="14">
        <v>159</v>
      </c>
      <c r="G1159" s="24">
        <v>80</v>
      </c>
      <c r="H1159">
        <v>2021</v>
      </c>
    </row>
    <row r="1160" spans="1:8" x14ac:dyDescent="0.3">
      <c r="A1160" s="3" t="s">
        <v>8</v>
      </c>
      <c r="B1160" s="3" t="s">
        <v>40</v>
      </c>
      <c r="C1160" s="3" t="s">
        <v>17</v>
      </c>
      <c r="D1160" s="9">
        <v>44315</v>
      </c>
      <c r="E1160" s="11">
        <v>1820</v>
      </c>
      <c r="F1160" s="13">
        <v>81</v>
      </c>
      <c r="G1160" s="23">
        <v>91</v>
      </c>
      <c r="H1160">
        <v>2021</v>
      </c>
    </row>
    <row r="1161" spans="1:8" x14ac:dyDescent="0.3">
      <c r="A1161" s="4" t="s">
        <v>67</v>
      </c>
      <c r="B1161" s="4" t="s">
        <v>36</v>
      </c>
      <c r="C1161" s="4" t="s">
        <v>33</v>
      </c>
      <c r="D1161" s="10">
        <v>44315</v>
      </c>
      <c r="E1161" s="12">
        <v>5432</v>
      </c>
      <c r="F1161" s="14">
        <v>107</v>
      </c>
      <c r="G1161" s="24">
        <v>388</v>
      </c>
      <c r="H1161">
        <v>2021</v>
      </c>
    </row>
    <row r="1162" spans="1:8" x14ac:dyDescent="0.3">
      <c r="A1162" s="3" t="s">
        <v>66</v>
      </c>
      <c r="B1162" s="3" t="s">
        <v>36</v>
      </c>
      <c r="C1162" s="3" t="s">
        <v>20</v>
      </c>
      <c r="D1162" s="9">
        <v>44316</v>
      </c>
      <c r="E1162" s="11">
        <v>7189</v>
      </c>
      <c r="F1162" s="13">
        <v>117</v>
      </c>
      <c r="G1162" s="23">
        <v>400</v>
      </c>
      <c r="H1162">
        <v>2021</v>
      </c>
    </row>
    <row r="1163" spans="1:8" x14ac:dyDescent="0.3">
      <c r="A1163" s="4" t="s">
        <v>67</v>
      </c>
      <c r="B1163" s="4" t="s">
        <v>80</v>
      </c>
      <c r="C1163" s="4" t="s">
        <v>14</v>
      </c>
      <c r="D1163" s="10">
        <v>44316</v>
      </c>
      <c r="E1163" s="12">
        <v>6188</v>
      </c>
      <c r="F1163" s="14">
        <v>18</v>
      </c>
      <c r="G1163" s="24">
        <v>207</v>
      </c>
      <c r="H1163">
        <v>2021</v>
      </c>
    </row>
    <row r="1164" spans="1:8" x14ac:dyDescent="0.3">
      <c r="A1164" s="3" t="s">
        <v>7</v>
      </c>
      <c r="B1164" s="3" t="s">
        <v>36</v>
      </c>
      <c r="C1164" s="3" t="s">
        <v>29</v>
      </c>
      <c r="D1164" s="9">
        <v>44316</v>
      </c>
      <c r="E1164" s="11">
        <v>3283</v>
      </c>
      <c r="F1164" s="13">
        <v>260</v>
      </c>
      <c r="G1164" s="23">
        <v>150</v>
      </c>
      <c r="H1164">
        <v>2021</v>
      </c>
    </row>
    <row r="1165" spans="1:8" x14ac:dyDescent="0.3">
      <c r="A1165" s="4" t="s">
        <v>70</v>
      </c>
      <c r="B1165" s="4" t="s">
        <v>37</v>
      </c>
      <c r="C1165" s="4" t="s">
        <v>15</v>
      </c>
      <c r="D1165" s="10">
        <v>44316</v>
      </c>
      <c r="E1165" s="12">
        <v>6524</v>
      </c>
      <c r="F1165" s="14">
        <v>275</v>
      </c>
      <c r="G1165" s="24">
        <v>502</v>
      </c>
      <c r="H1165">
        <v>2021</v>
      </c>
    </row>
    <row r="1166" spans="1:8" x14ac:dyDescent="0.3">
      <c r="A1166" s="3" t="s">
        <v>65</v>
      </c>
      <c r="B1166" s="3" t="s">
        <v>39</v>
      </c>
      <c r="C1166" s="3" t="s">
        <v>30</v>
      </c>
      <c r="D1166" s="9">
        <v>44316</v>
      </c>
      <c r="E1166" s="11">
        <v>5180</v>
      </c>
      <c r="F1166" s="13">
        <v>32</v>
      </c>
      <c r="G1166" s="23">
        <v>192</v>
      </c>
      <c r="H1166">
        <v>2021</v>
      </c>
    </row>
    <row r="1167" spans="1:8" x14ac:dyDescent="0.3">
      <c r="A1167" s="4" t="s">
        <v>58</v>
      </c>
      <c r="B1167" s="4" t="s">
        <v>39</v>
      </c>
      <c r="C1167" s="4" t="s">
        <v>27</v>
      </c>
      <c r="D1167" s="10">
        <v>44316</v>
      </c>
      <c r="E1167" s="12">
        <v>12838</v>
      </c>
      <c r="F1167" s="14">
        <v>241</v>
      </c>
      <c r="G1167" s="24">
        <v>803</v>
      </c>
      <c r="H1167">
        <v>2021</v>
      </c>
    </row>
    <row r="1168" spans="1:8" x14ac:dyDescent="0.3">
      <c r="A1168" s="3" t="s">
        <v>60</v>
      </c>
      <c r="B1168" s="3" t="s">
        <v>80</v>
      </c>
      <c r="C1168" s="3" t="s">
        <v>14</v>
      </c>
      <c r="D1168" s="9">
        <v>44316</v>
      </c>
      <c r="E1168" s="11">
        <v>4648</v>
      </c>
      <c r="F1168" s="13">
        <v>114</v>
      </c>
      <c r="G1168" s="23">
        <v>194</v>
      </c>
      <c r="H1168">
        <v>2021</v>
      </c>
    </row>
    <row r="1169" spans="1:8" x14ac:dyDescent="0.3">
      <c r="A1169" s="4" t="s">
        <v>8</v>
      </c>
      <c r="B1169" s="4" t="s">
        <v>39</v>
      </c>
      <c r="C1169" s="4" t="s">
        <v>34</v>
      </c>
      <c r="D1169" s="10">
        <v>44316</v>
      </c>
      <c r="E1169" s="12">
        <v>3031</v>
      </c>
      <c r="F1169" s="14">
        <v>263</v>
      </c>
      <c r="G1169" s="24">
        <v>127</v>
      </c>
      <c r="H1169">
        <v>2021</v>
      </c>
    </row>
    <row r="1170" spans="1:8" x14ac:dyDescent="0.3">
      <c r="A1170" s="3" t="s">
        <v>3</v>
      </c>
      <c r="B1170" s="3" t="s">
        <v>39</v>
      </c>
      <c r="C1170" s="3" t="s">
        <v>32</v>
      </c>
      <c r="D1170" s="9">
        <v>44316</v>
      </c>
      <c r="E1170" s="11">
        <v>10990</v>
      </c>
      <c r="F1170" s="13">
        <v>152</v>
      </c>
      <c r="G1170" s="23">
        <v>785</v>
      </c>
      <c r="H1170">
        <v>2021</v>
      </c>
    </row>
    <row r="1171" spans="1:8" x14ac:dyDescent="0.3">
      <c r="A1171" s="4" t="s">
        <v>58</v>
      </c>
      <c r="B1171" s="4" t="s">
        <v>80</v>
      </c>
      <c r="C1171" s="4" t="s">
        <v>24</v>
      </c>
      <c r="D1171" s="10">
        <v>44316</v>
      </c>
      <c r="E1171" s="12">
        <v>1078</v>
      </c>
      <c r="F1171" s="14">
        <v>470</v>
      </c>
      <c r="G1171" s="24">
        <v>72</v>
      </c>
      <c r="H1171">
        <v>2021</v>
      </c>
    </row>
    <row r="1172" spans="1:8" x14ac:dyDescent="0.3">
      <c r="A1172" s="3" t="s">
        <v>58</v>
      </c>
      <c r="B1172" s="3" t="s">
        <v>37</v>
      </c>
      <c r="C1172" s="3" t="s">
        <v>26</v>
      </c>
      <c r="D1172" s="9">
        <v>44316</v>
      </c>
      <c r="E1172" s="11">
        <v>8218</v>
      </c>
      <c r="F1172" s="13">
        <v>114</v>
      </c>
      <c r="G1172" s="23">
        <v>822</v>
      </c>
      <c r="H1172">
        <v>2021</v>
      </c>
    </row>
    <row r="1173" spans="1:8" x14ac:dyDescent="0.3">
      <c r="A1173" s="4" t="s">
        <v>72</v>
      </c>
      <c r="B1173" s="4" t="s">
        <v>36</v>
      </c>
      <c r="C1173" s="4" t="s">
        <v>27</v>
      </c>
      <c r="D1173" s="10">
        <v>44316</v>
      </c>
      <c r="E1173" s="12">
        <v>10381</v>
      </c>
      <c r="F1173" s="14">
        <v>16</v>
      </c>
      <c r="G1173" s="24">
        <v>944</v>
      </c>
      <c r="H1173">
        <v>2021</v>
      </c>
    </row>
    <row r="1174" spans="1:8" x14ac:dyDescent="0.3">
      <c r="A1174" s="3" t="s">
        <v>4</v>
      </c>
      <c r="B1174" s="3" t="s">
        <v>39</v>
      </c>
      <c r="C1174" s="3" t="s">
        <v>14</v>
      </c>
      <c r="D1174" s="9">
        <v>44316</v>
      </c>
      <c r="E1174" s="11">
        <v>1085</v>
      </c>
      <c r="F1174" s="13">
        <v>196</v>
      </c>
      <c r="G1174" s="23">
        <v>41</v>
      </c>
      <c r="H1174">
        <v>2021</v>
      </c>
    </row>
    <row r="1175" spans="1:8" x14ac:dyDescent="0.3">
      <c r="A1175" s="4" t="s">
        <v>4</v>
      </c>
      <c r="B1175" s="4" t="s">
        <v>39</v>
      </c>
      <c r="C1175" s="4" t="s">
        <v>27</v>
      </c>
      <c r="D1175" s="10">
        <v>44316</v>
      </c>
      <c r="E1175" s="12">
        <v>3052</v>
      </c>
      <c r="F1175" s="14">
        <v>22</v>
      </c>
      <c r="G1175" s="24">
        <v>191</v>
      </c>
      <c r="H1175">
        <v>2021</v>
      </c>
    </row>
    <row r="1176" spans="1:8" x14ac:dyDescent="0.3">
      <c r="A1176" s="3" t="s">
        <v>9</v>
      </c>
      <c r="B1176" s="3" t="s">
        <v>39</v>
      </c>
      <c r="C1176" s="3" t="s">
        <v>14</v>
      </c>
      <c r="D1176" s="9">
        <v>44319</v>
      </c>
      <c r="E1176" s="11">
        <v>4214</v>
      </c>
      <c r="F1176" s="13">
        <v>148</v>
      </c>
      <c r="G1176" s="23">
        <v>151</v>
      </c>
      <c r="H1176">
        <v>2021</v>
      </c>
    </row>
    <row r="1177" spans="1:8" x14ac:dyDescent="0.3">
      <c r="A1177" s="4" t="s">
        <v>10</v>
      </c>
      <c r="B1177" s="4" t="s">
        <v>39</v>
      </c>
      <c r="C1177" s="4" t="s">
        <v>31</v>
      </c>
      <c r="D1177" s="10">
        <v>44319</v>
      </c>
      <c r="E1177" s="12">
        <v>3178</v>
      </c>
      <c r="F1177" s="14">
        <v>42</v>
      </c>
      <c r="G1177" s="24">
        <v>245</v>
      </c>
      <c r="H1177">
        <v>2021</v>
      </c>
    </row>
    <row r="1178" spans="1:8" x14ac:dyDescent="0.3">
      <c r="A1178" s="3" t="s">
        <v>67</v>
      </c>
      <c r="B1178" s="3" t="s">
        <v>39</v>
      </c>
      <c r="C1178" s="3" t="s">
        <v>31</v>
      </c>
      <c r="D1178" s="9">
        <v>44319</v>
      </c>
      <c r="E1178" s="11">
        <v>3066</v>
      </c>
      <c r="F1178" s="13">
        <v>194</v>
      </c>
      <c r="G1178" s="23">
        <v>384</v>
      </c>
      <c r="H1178">
        <v>2021</v>
      </c>
    </row>
    <row r="1179" spans="1:8" x14ac:dyDescent="0.3">
      <c r="A1179" s="4" t="s">
        <v>62</v>
      </c>
      <c r="B1179" s="4" t="s">
        <v>35</v>
      </c>
      <c r="C1179" s="4" t="s">
        <v>24</v>
      </c>
      <c r="D1179" s="10">
        <v>44319</v>
      </c>
      <c r="E1179" s="12">
        <v>9485</v>
      </c>
      <c r="F1179" s="14">
        <v>99</v>
      </c>
      <c r="G1179" s="24">
        <v>949</v>
      </c>
      <c r="H1179">
        <v>2021</v>
      </c>
    </row>
    <row r="1180" spans="1:8" x14ac:dyDescent="0.3">
      <c r="A1180" s="3" t="s">
        <v>64</v>
      </c>
      <c r="B1180" s="3" t="s">
        <v>37</v>
      </c>
      <c r="C1180" s="3" t="s">
        <v>16</v>
      </c>
      <c r="D1180" s="9">
        <v>44319</v>
      </c>
      <c r="E1180" s="11">
        <v>3955</v>
      </c>
      <c r="F1180" s="13">
        <v>2</v>
      </c>
      <c r="G1180" s="23">
        <v>264</v>
      </c>
      <c r="H1180">
        <v>2021</v>
      </c>
    </row>
    <row r="1181" spans="1:8" x14ac:dyDescent="0.3">
      <c r="A1181" s="4" t="s">
        <v>71</v>
      </c>
      <c r="B1181" s="4" t="s">
        <v>40</v>
      </c>
      <c r="C1181" s="4" t="s">
        <v>5</v>
      </c>
      <c r="D1181" s="10">
        <v>44319</v>
      </c>
      <c r="E1181" s="12">
        <v>6538</v>
      </c>
      <c r="F1181" s="14">
        <v>69</v>
      </c>
      <c r="G1181" s="24">
        <v>312</v>
      </c>
      <c r="H1181">
        <v>2021</v>
      </c>
    </row>
    <row r="1182" spans="1:8" x14ac:dyDescent="0.3">
      <c r="A1182" s="3" t="s">
        <v>65</v>
      </c>
      <c r="B1182" s="3" t="s">
        <v>80</v>
      </c>
      <c r="C1182" s="3" t="s">
        <v>14</v>
      </c>
      <c r="D1182" s="9">
        <v>44319</v>
      </c>
      <c r="E1182" s="11">
        <v>10178</v>
      </c>
      <c r="F1182" s="13">
        <v>9</v>
      </c>
      <c r="G1182" s="23">
        <v>329</v>
      </c>
      <c r="H1182">
        <v>2021</v>
      </c>
    </row>
    <row r="1183" spans="1:8" x14ac:dyDescent="0.3">
      <c r="A1183" s="4" t="s">
        <v>57</v>
      </c>
      <c r="B1183" s="4" t="s">
        <v>36</v>
      </c>
      <c r="C1183" s="4" t="s">
        <v>29</v>
      </c>
      <c r="D1183" s="10">
        <v>44319</v>
      </c>
      <c r="E1183" s="12">
        <v>7882</v>
      </c>
      <c r="F1183" s="14">
        <v>197</v>
      </c>
      <c r="G1183" s="24">
        <v>359</v>
      </c>
      <c r="H1183">
        <v>2021</v>
      </c>
    </row>
    <row r="1184" spans="1:8" x14ac:dyDescent="0.3">
      <c r="A1184" s="3" t="s">
        <v>7</v>
      </c>
      <c r="B1184" s="3" t="s">
        <v>39</v>
      </c>
      <c r="C1184" s="3" t="s">
        <v>17</v>
      </c>
      <c r="D1184" s="9">
        <v>44319</v>
      </c>
      <c r="E1184" s="11">
        <v>5943</v>
      </c>
      <c r="F1184" s="13">
        <v>285</v>
      </c>
      <c r="G1184" s="23">
        <v>372</v>
      </c>
      <c r="H1184">
        <v>2021</v>
      </c>
    </row>
    <row r="1185" spans="1:8" x14ac:dyDescent="0.3">
      <c r="A1185" s="4" t="s">
        <v>7</v>
      </c>
      <c r="B1185" s="4" t="s">
        <v>40</v>
      </c>
      <c r="C1185" s="4" t="s">
        <v>15</v>
      </c>
      <c r="D1185" s="10">
        <v>44319</v>
      </c>
      <c r="E1185" s="12">
        <v>4088</v>
      </c>
      <c r="F1185" s="14">
        <v>319</v>
      </c>
      <c r="G1185" s="24">
        <v>256</v>
      </c>
      <c r="H1185">
        <v>2021</v>
      </c>
    </row>
    <row r="1186" spans="1:8" x14ac:dyDescent="0.3">
      <c r="A1186" s="3" t="s">
        <v>65</v>
      </c>
      <c r="B1186" s="3" t="s">
        <v>35</v>
      </c>
      <c r="C1186" s="3" t="s">
        <v>22</v>
      </c>
      <c r="D1186" s="9">
        <v>44319</v>
      </c>
      <c r="E1186" s="11">
        <v>749</v>
      </c>
      <c r="F1186" s="13">
        <v>266</v>
      </c>
      <c r="G1186" s="23">
        <v>28</v>
      </c>
      <c r="H1186">
        <v>2021</v>
      </c>
    </row>
    <row r="1187" spans="1:8" x14ac:dyDescent="0.3">
      <c r="A1187" s="4" t="s">
        <v>69</v>
      </c>
      <c r="B1187" s="4" t="s">
        <v>35</v>
      </c>
      <c r="C1187" s="4" t="s">
        <v>14</v>
      </c>
      <c r="D1187" s="10">
        <v>44319</v>
      </c>
      <c r="E1187" s="12">
        <v>13958</v>
      </c>
      <c r="F1187" s="14">
        <v>185</v>
      </c>
      <c r="G1187" s="24">
        <v>451</v>
      </c>
      <c r="H1187">
        <v>2021</v>
      </c>
    </row>
    <row r="1188" spans="1:8" x14ac:dyDescent="0.3">
      <c r="A1188" s="3" t="s">
        <v>65</v>
      </c>
      <c r="B1188" s="3" t="s">
        <v>35</v>
      </c>
      <c r="C1188" s="3" t="s">
        <v>5</v>
      </c>
      <c r="D1188" s="9">
        <v>44319</v>
      </c>
      <c r="E1188" s="11">
        <v>5901</v>
      </c>
      <c r="F1188" s="13">
        <v>385</v>
      </c>
      <c r="G1188" s="23">
        <v>296</v>
      </c>
      <c r="H1188">
        <v>2021</v>
      </c>
    </row>
    <row r="1189" spans="1:8" x14ac:dyDescent="0.3">
      <c r="A1189" s="4" t="s">
        <v>73</v>
      </c>
      <c r="B1189" s="4" t="s">
        <v>80</v>
      </c>
      <c r="C1189" s="4" t="s">
        <v>15</v>
      </c>
      <c r="D1189" s="10">
        <v>44319</v>
      </c>
      <c r="E1189" s="12">
        <v>6342</v>
      </c>
      <c r="F1189" s="14">
        <v>64</v>
      </c>
      <c r="G1189" s="24">
        <v>793</v>
      </c>
      <c r="H1189">
        <v>2021</v>
      </c>
    </row>
    <row r="1190" spans="1:8" x14ac:dyDescent="0.3">
      <c r="A1190" s="3" t="s">
        <v>66</v>
      </c>
      <c r="B1190" s="3" t="s">
        <v>36</v>
      </c>
      <c r="C1190" s="3" t="s">
        <v>26</v>
      </c>
      <c r="D1190" s="9">
        <v>44319</v>
      </c>
      <c r="E1190" s="11">
        <v>315</v>
      </c>
      <c r="F1190" s="13">
        <v>335</v>
      </c>
      <c r="G1190" s="23">
        <v>19</v>
      </c>
      <c r="H1190">
        <v>2021</v>
      </c>
    </row>
    <row r="1191" spans="1:8" x14ac:dyDescent="0.3">
      <c r="A1191" s="4" t="s">
        <v>4</v>
      </c>
      <c r="B1191" s="4" t="s">
        <v>37</v>
      </c>
      <c r="C1191" s="4" t="s">
        <v>27</v>
      </c>
      <c r="D1191" s="10">
        <v>44319</v>
      </c>
      <c r="E1191" s="12">
        <v>147</v>
      </c>
      <c r="F1191" s="14">
        <v>84</v>
      </c>
      <c r="G1191" s="24">
        <v>14</v>
      </c>
      <c r="H1191">
        <v>2021</v>
      </c>
    </row>
    <row r="1192" spans="1:8" x14ac:dyDescent="0.3">
      <c r="A1192" s="3" t="s">
        <v>66</v>
      </c>
      <c r="B1192" s="3" t="s">
        <v>36</v>
      </c>
      <c r="C1192" s="3" t="s">
        <v>23</v>
      </c>
      <c r="D1192" s="9">
        <v>44319</v>
      </c>
      <c r="E1192" s="11">
        <v>10213</v>
      </c>
      <c r="F1192" s="13">
        <v>217</v>
      </c>
      <c r="G1192" s="23">
        <v>365</v>
      </c>
      <c r="H1192">
        <v>2021</v>
      </c>
    </row>
    <row r="1193" spans="1:8" x14ac:dyDescent="0.3">
      <c r="A1193" s="4" t="s">
        <v>62</v>
      </c>
      <c r="B1193" s="4" t="s">
        <v>36</v>
      </c>
      <c r="C1193" s="4" t="s">
        <v>25</v>
      </c>
      <c r="D1193" s="10">
        <v>44319</v>
      </c>
      <c r="E1193" s="12">
        <v>8484</v>
      </c>
      <c r="F1193" s="14">
        <v>398</v>
      </c>
      <c r="G1193" s="24">
        <v>386</v>
      </c>
      <c r="H1193">
        <v>2021</v>
      </c>
    </row>
    <row r="1194" spans="1:8" x14ac:dyDescent="0.3">
      <c r="A1194" s="3" t="s">
        <v>65</v>
      </c>
      <c r="B1194" s="3" t="s">
        <v>37</v>
      </c>
      <c r="C1194" s="3" t="s">
        <v>18</v>
      </c>
      <c r="D1194" s="9">
        <v>44319</v>
      </c>
      <c r="E1194" s="11">
        <v>532</v>
      </c>
      <c r="F1194" s="13">
        <v>78</v>
      </c>
      <c r="G1194" s="23">
        <v>26</v>
      </c>
      <c r="H1194">
        <v>2021</v>
      </c>
    </row>
    <row r="1195" spans="1:8" x14ac:dyDescent="0.3">
      <c r="A1195" s="4" t="s">
        <v>57</v>
      </c>
      <c r="B1195" s="4" t="s">
        <v>40</v>
      </c>
      <c r="C1195" s="4" t="s">
        <v>16</v>
      </c>
      <c r="D1195" s="10">
        <v>44319</v>
      </c>
      <c r="E1195" s="12">
        <v>8785</v>
      </c>
      <c r="F1195" s="14">
        <v>155</v>
      </c>
      <c r="G1195" s="24">
        <v>550</v>
      </c>
      <c r="H1195">
        <v>2021</v>
      </c>
    </row>
    <row r="1196" spans="1:8" x14ac:dyDescent="0.3">
      <c r="A1196" s="3" t="s">
        <v>6</v>
      </c>
      <c r="B1196" s="3" t="s">
        <v>35</v>
      </c>
      <c r="C1196" s="3" t="s">
        <v>32</v>
      </c>
      <c r="D1196" s="9">
        <v>44319</v>
      </c>
      <c r="E1196" s="11">
        <v>8001</v>
      </c>
      <c r="F1196" s="13">
        <v>203</v>
      </c>
      <c r="G1196" s="23">
        <v>572</v>
      </c>
      <c r="H1196">
        <v>2021</v>
      </c>
    </row>
    <row r="1197" spans="1:8" x14ac:dyDescent="0.3">
      <c r="A1197" s="4" t="s">
        <v>70</v>
      </c>
      <c r="B1197" s="4" t="s">
        <v>35</v>
      </c>
      <c r="C1197" s="4" t="s">
        <v>21</v>
      </c>
      <c r="D1197" s="10">
        <v>44319</v>
      </c>
      <c r="E1197" s="12">
        <v>364</v>
      </c>
      <c r="F1197" s="14">
        <v>234</v>
      </c>
      <c r="G1197" s="24">
        <v>37</v>
      </c>
      <c r="H1197">
        <v>2021</v>
      </c>
    </row>
    <row r="1198" spans="1:8" x14ac:dyDescent="0.3">
      <c r="A1198" s="3" t="s">
        <v>60</v>
      </c>
      <c r="B1198" s="3" t="s">
        <v>35</v>
      </c>
      <c r="C1198" s="3" t="s">
        <v>24</v>
      </c>
      <c r="D1198" s="9">
        <v>44319</v>
      </c>
      <c r="E1198" s="11">
        <v>2331</v>
      </c>
      <c r="F1198" s="13">
        <v>158</v>
      </c>
      <c r="G1198" s="23">
        <v>138</v>
      </c>
      <c r="H1198">
        <v>2021</v>
      </c>
    </row>
    <row r="1199" spans="1:8" x14ac:dyDescent="0.3">
      <c r="A1199" s="4" t="s">
        <v>62</v>
      </c>
      <c r="B1199" s="4" t="s">
        <v>36</v>
      </c>
      <c r="C1199" s="4" t="s">
        <v>15</v>
      </c>
      <c r="D1199" s="10">
        <v>44319</v>
      </c>
      <c r="E1199" s="12">
        <v>7665</v>
      </c>
      <c r="F1199" s="14">
        <v>93</v>
      </c>
      <c r="G1199" s="24">
        <v>480</v>
      </c>
      <c r="H1199">
        <v>2021</v>
      </c>
    </row>
    <row r="1200" spans="1:8" x14ac:dyDescent="0.3">
      <c r="A1200" s="3" t="s">
        <v>71</v>
      </c>
      <c r="B1200" s="3" t="s">
        <v>39</v>
      </c>
      <c r="C1200" s="3" t="s">
        <v>32</v>
      </c>
      <c r="D1200" s="9">
        <v>44319</v>
      </c>
      <c r="E1200" s="11">
        <v>2905</v>
      </c>
      <c r="F1200" s="13">
        <v>341</v>
      </c>
      <c r="G1200" s="23">
        <v>224</v>
      </c>
      <c r="H1200">
        <v>2021</v>
      </c>
    </row>
    <row r="1201" spans="1:8" x14ac:dyDescent="0.3">
      <c r="A1201" s="4" t="s">
        <v>71</v>
      </c>
      <c r="B1201" s="4" t="s">
        <v>40</v>
      </c>
      <c r="C1201" s="4" t="s">
        <v>25</v>
      </c>
      <c r="D1201" s="10">
        <v>44319</v>
      </c>
      <c r="E1201" s="12">
        <v>6230</v>
      </c>
      <c r="F1201" s="14">
        <v>426</v>
      </c>
      <c r="G1201" s="24">
        <v>260</v>
      </c>
      <c r="H1201">
        <v>2021</v>
      </c>
    </row>
    <row r="1202" spans="1:8" x14ac:dyDescent="0.3">
      <c r="A1202" s="3" t="s">
        <v>60</v>
      </c>
      <c r="B1202" s="3" t="s">
        <v>80</v>
      </c>
      <c r="C1202" s="3" t="s">
        <v>15</v>
      </c>
      <c r="D1202" s="9">
        <v>44319</v>
      </c>
      <c r="E1202" s="11">
        <v>2758</v>
      </c>
      <c r="F1202" s="13">
        <v>51</v>
      </c>
      <c r="G1202" s="23">
        <v>345</v>
      </c>
      <c r="H1202">
        <v>2021</v>
      </c>
    </row>
    <row r="1203" spans="1:8" x14ac:dyDescent="0.3">
      <c r="A1203" s="4" t="s">
        <v>3</v>
      </c>
      <c r="B1203" s="4" t="s">
        <v>35</v>
      </c>
      <c r="C1203" s="4" t="s">
        <v>31</v>
      </c>
      <c r="D1203" s="10">
        <v>44319</v>
      </c>
      <c r="E1203" s="12">
        <v>2352</v>
      </c>
      <c r="F1203" s="14">
        <v>136</v>
      </c>
      <c r="G1203" s="24">
        <v>181</v>
      </c>
      <c r="H1203">
        <v>2021</v>
      </c>
    </row>
    <row r="1204" spans="1:8" x14ac:dyDescent="0.3">
      <c r="A1204" s="3" t="s">
        <v>60</v>
      </c>
      <c r="B1204" s="3" t="s">
        <v>40</v>
      </c>
      <c r="C1204" s="3" t="s">
        <v>28</v>
      </c>
      <c r="D1204" s="9">
        <v>44319</v>
      </c>
      <c r="E1204" s="11">
        <v>2779</v>
      </c>
      <c r="F1204" s="13">
        <v>53</v>
      </c>
      <c r="G1204" s="23">
        <v>93</v>
      </c>
      <c r="H1204">
        <v>2021</v>
      </c>
    </row>
    <row r="1205" spans="1:8" x14ac:dyDescent="0.3">
      <c r="A1205" s="4" t="s">
        <v>6</v>
      </c>
      <c r="B1205" s="4" t="s">
        <v>80</v>
      </c>
      <c r="C1205" s="4" t="s">
        <v>30</v>
      </c>
      <c r="D1205" s="10">
        <v>44319</v>
      </c>
      <c r="E1205" s="12">
        <v>7</v>
      </c>
      <c r="F1205" s="14">
        <v>551</v>
      </c>
      <c r="G1205" s="24">
        <v>1</v>
      </c>
      <c r="H1205">
        <v>2021</v>
      </c>
    </row>
    <row r="1206" spans="1:8" x14ac:dyDescent="0.3">
      <c r="A1206" s="3" t="s">
        <v>9</v>
      </c>
      <c r="B1206" s="3" t="s">
        <v>39</v>
      </c>
      <c r="C1206" s="3" t="s">
        <v>19</v>
      </c>
      <c r="D1206" s="9">
        <v>44320</v>
      </c>
      <c r="E1206" s="11">
        <v>3213</v>
      </c>
      <c r="F1206" s="13">
        <v>142</v>
      </c>
      <c r="G1206" s="23">
        <v>111</v>
      </c>
      <c r="H1206">
        <v>2021</v>
      </c>
    </row>
    <row r="1207" spans="1:8" x14ac:dyDescent="0.3">
      <c r="A1207" s="4" t="s">
        <v>11</v>
      </c>
      <c r="B1207" s="4" t="s">
        <v>80</v>
      </c>
      <c r="C1207" s="4" t="s">
        <v>16</v>
      </c>
      <c r="D1207" s="10">
        <v>44320</v>
      </c>
      <c r="E1207" s="12">
        <v>9275</v>
      </c>
      <c r="F1207" s="14">
        <v>3</v>
      </c>
      <c r="G1207" s="24">
        <v>489</v>
      </c>
      <c r="H1207">
        <v>2021</v>
      </c>
    </row>
    <row r="1208" spans="1:8" x14ac:dyDescent="0.3">
      <c r="A1208" s="3" t="s">
        <v>6</v>
      </c>
      <c r="B1208" s="3" t="s">
        <v>80</v>
      </c>
      <c r="C1208" s="3" t="s">
        <v>16</v>
      </c>
      <c r="D1208" s="9">
        <v>44320</v>
      </c>
      <c r="E1208" s="11">
        <v>4368</v>
      </c>
      <c r="F1208" s="13">
        <v>87</v>
      </c>
      <c r="G1208" s="23">
        <v>199</v>
      </c>
      <c r="H1208">
        <v>2021</v>
      </c>
    </row>
    <row r="1209" spans="1:8" x14ac:dyDescent="0.3">
      <c r="A1209" s="4" t="s">
        <v>61</v>
      </c>
      <c r="B1209" s="4" t="s">
        <v>80</v>
      </c>
      <c r="C1209" s="4" t="s">
        <v>22</v>
      </c>
      <c r="D1209" s="10">
        <v>44320</v>
      </c>
      <c r="E1209" s="12">
        <v>10633</v>
      </c>
      <c r="F1209" s="14">
        <v>14</v>
      </c>
      <c r="G1209" s="24">
        <v>409</v>
      </c>
      <c r="H1209">
        <v>2021</v>
      </c>
    </row>
    <row r="1210" spans="1:8" x14ac:dyDescent="0.3">
      <c r="A1210" s="3" t="s">
        <v>8</v>
      </c>
      <c r="B1210" s="3" t="s">
        <v>35</v>
      </c>
      <c r="C1210" s="3" t="s">
        <v>16</v>
      </c>
      <c r="D1210" s="9">
        <v>44320</v>
      </c>
      <c r="E1210" s="11">
        <v>11319</v>
      </c>
      <c r="F1210" s="13">
        <v>66</v>
      </c>
      <c r="G1210" s="23">
        <v>708</v>
      </c>
      <c r="H1210">
        <v>2021</v>
      </c>
    </row>
    <row r="1211" spans="1:8" x14ac:dyDescent="0.3">
      <c r="A1211" s="4" t="s">
        <v>4</v>
      </c>
      <c r="B1211" s="4" t="s">
        <v>37</v>
      </c>
      <c r="C1211" s="4" t="s">
        <v>32</v>
      </c>
      <c r="D1211" s="10">
        <v>44320</v>
      </c>
      <c r="E1211" s="12">
        <v>8799</v>
      </c>
      <c r="F1211" s="14">
        <v>126</v>
      </c>
      <c r="G1211" s="24">
        <v>518</v>
      </c>
      <c r="H1211">
        <v>2021</v>
      </c>
    </row>
    <row r="1212" spans="1:8" x14ac:dyDescent="0.3">
      <c r="A1212" s="3" t="s">
        <v>57</v>
      </c>
      <c r="B1212" s="3" t="s">
        <v>36</v>
      </c>
      <c r="C1212" s="3" t="s">
        <v>22</v>
      </c>
      <c r="D1212" s="9">
        <v>44320</v>
      </c>
      <c r="E1212" s="11">
        <v>2695</v>
      </c>
      <c r="F1212" s="13">
        <v>49</v>
      </c>
      <c r="G1212" s="23">
        <v>104</v>
      </c>
      <c r="H1212">
        <v>2021</v>
      </c>
    </row>
    <row r="1213" spans="1:8" x14ac:dyDescent="0.3">
      <c r="A1213" s="4" t="s">
        <v>60</v>
      </c>
      <c r="B1213" s="4" t="s">
        <v>40</v>
      </c>
      <c r="C1213" s="4" t="s">
        <v>26</v>
      </c>
      <c r="D1213" s="10">
        <v>44320</v>
      </c>
      <c r="E1213" s="12">
        <v>245</v>
      </c>
      <c r="F1213" s="14">
        <v>224</v>
      </c>
      <c r="G1213" s="24">
        <v>25</v>
      </c>
      <c r="H1213">
        <v>2021</v>
      </c>
    </row>
    <row r="1214" spans="1:8" x14ac:dyDescent="0.3">
      <c r="A1214" s="3" t="s">
        <v>70</v>
      </c>
      <c r="B1214" s="3" t="s">
        <v>80</v>
      </c>
      <c r="C1214" s="3" t="s">
        <v>27</v>
      </c>
      <c r="D1214" s="9">
        <v>44320</v>
      </c>
      <c r="E1214" s="11">
        <v>3647</v>
      </c>
      <c r="F1214" s="13">
        <v>85</v>
      </c>
      <c r="G1214" s="23">
        <v>406</v>
      </c>
      <c r="H1214">
        <v>2021</v>
      </c>
    </row>
    <row r="1215" spans="1:8" x14ac:dyDescent="0.3">
      <c r="A1215" s="4" t="s">
        <v>60</v>
      </c>
      <c r="B1215" s="4" t="s">
        <v>35</v>
      </c>
      <c r="C1215" s="4" t="s">
        <v>30</v>
      </c>
      <c r="D1215" s="10">
        <v>44320</v>
      </c>
      <c r="E1215" s="12">
        <v>6412</v>
      </c>
      <c r="F1215" s="14">
        <v>31</v>
      </c>
      <c r="G1215" s="24">
        <v>257</v>
      </c>
      <c r="H1215">
        <v>2021</v>
      </c>
    </row>
    <row r="1216" spans="1:8" x14ac:dyDescent="0.3">
      <c r="A1216" s="3" t="s">
        <v>10</v>
      </c>
      <c r="B1216" s="3" t="s">
        <v>80</v>
      </c>
      <c r="C1216" s="3" t="s">
        <v>34</v>
      </c>
      <c r="D1216" s="9">
        <v>44320</v>
      </c>
      <c r="E1216" s="11">
        <v>2905</v>
      </c>
      <c r="F1216" s="13">
        <v>149</v>
      </c>
      <c r="G1216" s="23">
        <v>112</v>
      </c>
      <c r="H1216">
        <v>2021</v>
      </c>
    </row>
    <row r="1217" spans="1:8" x14ac:dyDescent="0.3">
      <c r="A1217" s="4" t="s">
        <v>60</v>
      </c>
      <c r="B1217" s="4" t="s">
        <v>37</v>
      </c>
      <c r="C1217" s="4" t="s">
        <v>23</v>
      </c>
      <c r="D1217" s="10">
        <v>44320</v>
      </c>
      <c r="E1217" s="12">
        <v>13650</v>
      </c>
      <c r="F1217" s="14">
        <v>235</v>
      </c>
      <c r="G1217" s="24">
        <v>427</v>
      </c>
      <c r="H1217">
        <v>2021</v>
      </c>
    </row>
    <row r="1218" spans="1:8" x14ac:dyDescent="0.3">
      <c r="A1218" s="3" t="s">
        <v>65</v>
      </c>
      <c r="B1218" s="3" t="s">
        <v>35</v>
      </c>
      <c r="C1218" s="3" t="s">
        <v>33</v>
      </c>
      <c r="D1218" s="9">
        <v>44320</v>
      </c>
      <c r="E1218" s="11">
        <v>623</v>
      </c>
      <c r="F1218" s="13">
        <v>9</v>
      </c>
      <c r="G1218" s="23">
        <v>37</v>
      </c>
      <c r="H1218">
        <v>2021</v>
      </c>
    </row>
    <row r="1219" spans="1:8" x14ac:dyDescent="0.3">
      <c r="A1219" s="4" t="s">
        <v>60</v>
      </c>
      <c r="B1219" s="4" t="s">
        <v>37</v>
      </c>
      <c r="C1219" s="4" t="s">
        <v>31</v>
      </c>
      <c r="D1219" s="10">
        <v>44320</v>
      </c>
      <c r="E1219" s="12">
        <v>5131</v>
      </c>
      <c r="F1219" s="14">
        <v>196</v>
      </c>
      <c r="G1219" s="24">
        <v>514</v>
      </c>
      <c r="H1219">
        <v>2021</v>
      </c>
    </row>
    <row r="1220" spans="1:8" x14ac:dyDescent="0.3">
      <c r="A1220" s="3" t="s">
        <v>60</v>
      </c>
      <c r="B1220" s="3" t="s">
        <v>80</v>
      </c>
      <c r="C1220" s="3" t="s">
        <v>21</v>
      </c>
      <c r="D1220" s="9">
        <v>44320</v>
      </c>
      <c r="E1220" s="11">
        <v>8722</v>
      </c>
      <c r="F1220" s="13">
        <v>146</v>
      </c>
      <c r="G1220" s="23">
        <v>970</v>
      </c>
      <c r="H1220">
        <v>2021</v>
      </c>
    </row>
    <row r="1221" spans="1:8" x14ac:dyDescent="0.3">
      <c r="A1221" s="4" t="s">
        <v>72</v>
      </c>
      <c r="B1221" s="4" t="s">
        <v>40</v>
      </c>
      <c r="C1221" s="4" t="s">
        <v>27</v>
      </c>
      <c r="D1221" s="10">
        <v>44321</v>
      </c>
      <c r="E1221" s="12">
        <v>1211</v>
      </c>
      <c r="F1221" s="14">
        <v>53</v>
      </c>
      <c r="G1221" s="24">
        <v>87</v>
      </c>
      <c r="H1221">
        <v>2021</v>
      </c>
    </row>
    <row r="1222" spans="1:8" x14ac:dyDescent="0.3">
      <c r="A1222" s="3" t="s">
        <v>67</v>
      </c>
      <c r="B1222" s="3" t="s">
        <v>39</v>
      </c>
      <c r="C1222" s="3" t="s">
        <v>15</v>
      </c>
      <c r="D1222" s="9">
        <v>44321</v>
      </c>
      <c r="E1222" s="11">
        <v>2002</v>
      </c>
      <c r="F1222" s="13">
        <v>378</v>
      </c>
      <c r="G1222" s="23">
        <v>126</v>
      </c>
      <c r="H1222">
        <v>2021</v>
      </c>
    </row>
    <row r="1223" spans="1:8" x14ac:dyDescent="0.3">
      <c r="A1223" s="4" t="s">
        <v>6</v>
      </c>
      <c r="B1223" s="4" t="s">
        <v>35</v>
      </c>
      <c r="C1223" s="4" t="s">
        <v>24</v>
      </c>
      <c r="D1223" s="10">
        <v>44321</v>
      </c>
      <c r="E1223" s="12">
        <v>2100</v>
      </c>
      <c r="F1223" s="14">
        <v>37</v>
      </c>
      <c r="G1223" s="24">
        <v>175</v>
      </c>
      <c r="H1223">
        <v>2021</v>
      </c>
    </row>
    <row r="1224" spans="1:8" x14ac:dyDescent="0.3">
      <c r="A1224" s="3" t="s">
        <v>60</v>
      </c>
      <c r="B1224" s="3" t="s">
        <v>36</v>
      </c>
      <c r="C1224" s="3" t="s">
        <v>27</v>
      </c>
      <c r="D1224" s="9">
        <v>44321</v>
      </c>
      <c r="E1224" s="11">
        <v>2765</v>
      </c>
      <c r="F1224" s="13">
        <v>147</v>
      </c>
      <c r="G1224" s="23">
        <v>231</v>
      </c>
      <c r="H1224">
        <v>2021</v>
      </c>
    </row>
    <row r="1225" spans="1:8" x14ac:dyDescent="0.3">
      <c r="A1225" s="4" t="s">
        <v>11</v>
      </c>
      <c r="B1225" s="4" t="s">
        <v>35</v>
      </c>
      <c r="C1225" s="4" t="s">
        <v>28</v>
      </c>
      <c r="D1225" s="10">
        <v>44321</v>
      </c>
      <c r="E1225" s="12">
        <v>9198</v>
      </c>
      <c r="F1225" s="14">
        <v>133</v>
      </c>
      <c r="G1225" s="24">
        <v>318</v>
      </c>
      <c r="H1225">
        <v>2021</v>
      </c>
    </row>
    <row r="1226" spans="1:8" x14ac:dyDescent="0.3">
      <c r="A1226" s="3" t="s">
        <v>73</v>
      </c>
      <c r="B1226" s="3" t="s">
        <v>40</v>
      </c>
      <c r="C1226" s="3" t="s">
        <v>5</v>
      </c>
      <c r="D1226" s="9">
        <v>44321</v>
      </c>
      <c r="E1226" s="11">
        <v>5852</v>
      </c>
      <c r="F1226" s="13">
        <v>18</v>
      </c>
      <c r="G1226" s="23">
        <v>391</v>
      </c>
      <c r="H1226">
        <v>2021</v>
      </c>
    </row>
    <row r="1227" spans="1:8" x14ac:dyDescent="0.3">
      <c r="A1227" s="4" t="s">
        <v>69</v>
      </c>
      <c r="B1227" s="4" t="s">
        <v>35</v>
      </c>
      <c r="C1227" s="4" t="s">
        <v>22</v>
      </c>
      <c r="D1227" s="10">
        <v>44321</v>
      </c>
      <c r="E1227" s="12">
        <v>17892</v>
      </c>
      <c r="F1227" s="14">
        <v>181</v>
      </c>
      <c r="G1227" s="24">
        <v>746</v>
      </c>
      <c r="H1227">
        <v>2021</v>
      </c>
    </row>
    <row r="1228" spans="1:8" x14ac:dyDescent="0.3">
      <c r="A1228" s="3" t="s">
        <v>64</v>
      </c>
      <c r="B1228" s="3" t="s">
        <v>40</v>
      </c>
      <c r="C1228" s="3" t="s">
        <v>19</v>
      </c>
      <c r="D1228" s="9">
        <v>44321</v>
      </c>
      <c r="E1228" s="11">
        <v>5117</v>
      </c>
      <c r="F1228" s="13">
        <v>44</v>
      </c>
      <c r="G1228" s="23">
        <v>223</v>
      </c>
      <c r="H1228">
        <v>2021</v>
      </c>
    </row>
    <row r="1229" spans="1:8" x14ac:dyDescent="0.3">
      <c r="A1229" s="4" t="s">
        <v>63</v>
      </c>
      <c r="B1229" s="4" t="s">
        <v>39</v>
      </c>
      <c r="C1229" s="4" t="s">
        <v>5</v>
      </c>
      <c r="D1229" s="10">
        <v>44321</v>
      </c>
      <c r="E1229" s="12">
        <v>3024</v>
      </c>
      <c r="F1229" s="14">
        <v>153</v>
      </c>
      <c r="G1229" s="24">
        <v>144</v>
      </c>
      <c r="H1229">
        <v>2021</v>
      </c>
    </row>
    <row r="1230" spans="1:8" x14ac:dyDescent="0.3">
      <c r="A1230" s="3" t="s">
        <v>61</v>
      </c>
      <c r="B1230" s="3" t="s">
        <v>80</v>
      </c>
      <c r="C1230" s="3" t="s">
        <v>32</v>
      </c>
      <c r="D1230" s="9">
        <v>44321</v>
      </c>
      <c r="E1230" s="11">
        <v>3479</v>
      </c>
      <c r="F1230" s="13">
        <v>274</v>
      </c>
      <c r="G1230" s="23">
        <v>174</v>
      </c>
      <c r="H1230">
        <v>2021</v>
      </c>
    </row>
    <row r="1231" spans="1:8" x14ac:dyDescent="0.3">
      <c r="A1231" s="4" t="s">
        <v>10</v>
      </c>
      <c r="B1231" s="4" t="s">
        <v>36</v>
      </c>
      <c r="C1231" s="4" t="s">
        <v>25</v>
      </c>
      <c r="D1231" s="10">
        <v>44321</v>
      </c>
      <c r="E1231" s="12">
        <v>1554</v>
      </c>
      <c r="F1231" s="14">
        <v>167</v>
      </c>
      <c r="G1231" s="24">
        <v>74</v>
      </c>
      <c r="H1231">
        <v>2021</v>
      </c>
    </row>
    <row r="1232" spans="1:8" x14ac:dyDescent="0.3">
      <c r="A1232" s="3" t="s">
        <v>69</v>
      </c>
      <c r="B1232" s="3" t="s">
        <v>36</v>
      </c>
      <c r="C1232" s="3" t="s">
        <v>5</v>
      </c>
      <c r="D1232" s="9">
        <v>44321</v>
      </c>
      <c r="E1232" s="11">
        <v>2884</v>
      </c>
      <c r="F1232" s="13">
        <v>2</v>
      </c>
      <c r="G1232" s="23">
        <v>145</v>
      </c>
      <c r="H1232">
        <v>2021</v>
      </c>
    </row>
    <row r="1233" spans="1:8" x14ac:dyDescent="0.3">
      <c r="A1233" s="4" t="s">
        <v>57</v>
      </c>
      <c r="B1233" s="4" t="s">
        <v>39</v>
      </c>
      <c r="C1233" s="4" t="s">
        <v>32</v>
      </c>
      <c r="D1233" s="10">
        <v>44321</v>
      </c>
      <c r="E1233" s="12">
        <v>4774</v>
      </c>
      <c r="F1233" s="14">
        <v>344</v>
      </c>
      <c r="G1233" s="24">
        <v>299</v>
      </c>
      <c r="H1233">
        <v>2021</v>
      </c>
    </row>
    <row r="1234" spans="1:8" x14ac:dyDescent="0.3">
      <c r="A1234" s="3" t="s">
        <v>64</v>
      </c>
      <c r="B1234" s="3" t="s">
        <v>80</v>
      </c>
      <c r="C1234" s="3" t="s">
        <v>24</v>
      </c>
      <c r="D1234" s="9">
        <v>44321</v>
      </c>
      <c r="E1234" s="11">
        <v>3556</v>
      </c>
      <c r="F1234" s="13">
        <v>7</v>
      </c>
      <c r="G1234" s="23">
        <v>238</v>
      </c>
      <c r="H1234">
        <v>2021</v>
      </c>
    </row>
    <row r="1235" spans="1:8" x14ac:dyDescent="0.3">
      <c r="A1235" s="4" t="s">
        <v>4</v>
      </c>
      <c r="B1235" s="4" t="s">
        <v>35</v>
      </c>
      <c r="C1235" s="4" t="s">
        <v>15</v>
      </c>
      <c r="D1235" s="10">
        <v>44321</v>
      </c>
      <c r="E1235" s="12">
        <v>7742</v>
      </c>
      <c r="F1235" s="14">
        <v>66</v>
      </c>
      <c r="G1235" s="24">
        <v>484</v>
      </c>
      <c r="H1235">
        <v>2021</v>
      </c>
    </row>
    <row r="1236" spans="1:8" x14ac:dyDescent="0.3">
      <c r="A1236" s="3" t="s">
        <v>56</v>
      </c>
      <c r="B1236" s="3" t="s">
        <v>36</v>
      </c>
      <c r="C1236" s="3" t="s">
        <v>24</v>
      </c>
      <c r="D1236" s="9">
        <v>44321</v>
      </c>
      <c r="E1236" s="11">
        <v>917</v>
      </c>
      <c r="F1236" s="13">
        <v>32</v>
      </c>
      <c r="G1236" s="23">
        <v>51</v>
      </c>
      <c r="H1236">
        <v>2021</v>
      </c>
    </row>
    <row r="1237" spans="1:8" x14ac:dyDescent="0.3">
      <c r="A1237" s="4" t="s">
        <v>10</v>
      </c>
      <c r="B1237" s="4" t="s">
        <v>80</v>
      </c>
      <c r="C1237" s="4" t="s">
        <v>18</v>
      </c>
      <c r="D1237" s="10">
        <v>44322</v>
      </c>
      <c r="E1237" s="12">
        <v>8176</v>
      </c>
      <c r="F1237" s="14">
        <v>332</v>
      </c>
      <c r="G1237" s="24">
        <v>546</v>
      </c>
      <c r="H1237">
        <v>2021</v>
      </c>
    </row>
    <row r="1238" spans="1:8" x14ac:dyDescent="0.3">
      <c r="A1238" s="3" t="s">
        <v>9</v>
      </c>
      <c r="B1238" s="3" t="s">
        <v>40</v>
      </c>
      <c r="C1238" s="3" t="s">
        <v>24</v>
      </c>
      <c r="D1238" s="9">
        <v>44322</v>
      </c>
      <c r="E1238" s="11">
        <v>14357</v>
      </c>
      <c r="F1238" s="13">
        <v>215</v>
      </c>
      <c r="G1238" s="23">
        <v>1026</v>
      </c>
      <c r="H1238">
        <v>2021</v>
      </c>
    </row>
    <row r="1239" spans="1:8" x14ac:dyDescent="0.3">
      <c r="A1239" s="4" t="s">
        <v>7</v>
      </c>
      <c r="B1239" s="4" t="s">
        <v>35</v>
      </c>
      <c r="C1239" s="4" t="s">
        <v>19</v>
      </c>
      <c r="D1239" s="10">
        <v>44322</v>
      </c>
      <c r="E1239" s="12">
        <v>4669</v>
      </c>
      <c r="F1239" s="14">
        <v>55</v>
      </c>
      <c r="G1239" s="24">
        <v>187</v>
      </c>
      <c r="H1239">
        <v>2021</v>
      </c>
    </row>
    <row r="1240" spans="1:8" x14ac:dyDescent="0.3">
      <c r="A1240" s="3" t="s">
        <v>3</v>
      </c>
      <c r="B1240" s="3" t="s">
        <v>36</v>
      </c>
      <c r="C1240" s="3" t="s">
        <v>30</v>
      </c>
      <c r="D1240" s="9">
        <v>44322</v>
      </c>
      <c r="E1240" s="11">
        <v>13608</v>
      </c>
      <c r="F1240" s="13">
        <v>39</v>
      </c>
      <c r="G1240" s="23">
        <v>504</v>
      </c>
      <c r="H1240">
        <v>2021</v>
      </c>
    </row>
    <row r="1241" spans="1:8" x14ac:dyDescent="0.3">
      <c r="A1241" s="4" t="s">
        <v>7</v>
      </c>
      <c r="B1241" s="4" t="s">
        <v>36</v>
      </c>
      <c r="C1241" s="4" t="s">
        <v>18</v>
      </c>
      <c r="D1241" s="10">
        <v>44322</v>
      </c>
      <c r="E1241" s="12">
        <v>2933</v>
      </c>
      <c r="F1241" s="14">
        <v>273</v>
      </c>
      <c r="G1241" s="24">
        <v>140</v>
      </c>
      <c r="H1241">
        <v>2021</v>
      </c>
    </row>
    <row r="1242" spans="1:8" x14ac:dyDescent="0.3">
      <c r="A1242" s="3" t="s">
        <v>66</v>
      </c>
      <c r="B1242" s="3" t="s">
        <v>36</v>
      </c>
      <c r="C1242" s="3" t="s">
        <v>5</v>
      </c>
      <c r="D1242" s="9">
        <v>44322</v>
      </c>
      <c r="E1242" s="11">
        <v>7056</v>
      </c>
      <c r="F1242" s="13">
        <v>146</v>
      </c>
      <c r="G1242" s="23">
        <v>471</v>
      </c>
      <c r="H1242">
        <v>2021</v>
      </c>
    </row>
    <row r="1243" spans="1:8" x14ac:dyDescent="0.3">
      <c r="A1243" s="4" t="s">
        <v>69</v>
      </c>
      <c r="B1243" s="4" t="s">
        <v>39</v>
      </c>
      <c r="C1243" s="4" t="s">
        <v>5</v>
      </c>
      <c r="D1243" s="10">
        <v>44322</v>
      </c>
      <c r="E1243" s="12">
        <v>10024</v>
      </c>
      <c r="F1243" s="14">
        <v>32</v>
      </c>
      <c r="G1243" s="24">
        <v>627</v>
      </c>
      <c r="H1243">
        <v>2021</v>
      </c>
    </row>
    <row r="1244" spans="1:8" x14ac:dyDescent="0.3">
      <c r="A1244" s="3" t="s">
        <v>4</v>
      </c>
      <c r="B1244" s="3" t="s">
        <v>35</v>
      </c>
      <c r="C1244" s="3" t="s">
        <v>23</v>
      </c>
      <c r="D1244" s="9">
        <v>44322</v>
      </c>
      <c r="E1244" s="11">
        <v>4438</v>
      </c>
      <c r="F1244" s="13">
        <v>212</v>
      </c>
      <c r="G1244" s="23">
        <v>154</v>
      </c>
      <c r="H1244">
        <v>2021</v>
      </c>
    </row>
    <row r="1245" spans="1:8" x14ac:dyDescent="0.3">
      <c r="A1245" s="4" t="s">
        <v>58</v>
      </c>
      <c r="B1245" s="4" t="s">
        <v>40</v>
      </c>
      <c r="C1245" s="4" t="s">
        <v>15</v>
      </c>
      <c r="D1245" s="10">
        <v>44323</v>
      </c>
      <c r="E1245" s="12">
        <v>14413</v>
      </c>
      <c r="F1245" s="14">
        <v>94</v>
      </c>
      <c r="G1245" s="24">
        <v>1602</v>
      </c>
      <c r="H1245">
        <v>2021</v>
      </c>
    </row>
    <row r="1246" spans="1:8" x14ac:dyDescent="0.3">
      <c r="A1246" s="3" t="s">
        <v>62</v>
      </c>
      <c r="B1246" s="3" t="s">
        <v>80</v>
      </c>
      <c r="C1246" s="3" t="s">
        <v>19</v>
      </c>
      <c r="D1246" s="9">
        <v>44323</v>
      </c>
      <c r="E1246" s="11">
        <v>4305</v>
      </c>
      <c r="F1246" s="13">
        <v>226</v>
      </c>
      <c r="G1246" s="23">
        <v>160</v>
      </c>
      <c r="H1246">
        <v>2021</v>
      </c>
    </row>
    <row r="1247" spans="1:8" x14ac:dyDescent="0.3">
      <c r="A1247" s="4" t="s">
        <v>63</v>
      </c>
      <c r="B1247" s="4" t="s">
        <v>80</v>
      </c>
      <c r="C1247" s="4" t="s">
        <v>15</v>
      </c>
      <c r="D1247" s="10">
        <v>44323</v>
      </c>
      <c r="E1247" s="12">
        <v>1729</v>
      </c>
      <c r="F1247" s="14">
        <v>108</v>
      </c>
      <c r="G1247" s="24">
        <v>133</v>
      </c>
      <c r="H1247">
        <v>2021</v>
      </c>
    </row>
    <row r="1248" spans="1:8" x14ac:dyDescent="0.3">
      <c r="A1248" s="3" t="s">
        <v>58</v>
      </c>
      <c r="B1248" s="3" t="s">
        <v>40</v>
      </c>
      <c r="C1248" s="3" t="s">
        <v>20</v>
      </c>
      <c r="D1248" s="9">
        <v>44323</v>
      </c>
      <c r="E1248" s="11">
        <v>91</v>
      </c>
      <c r="F1248" s="13">
        <v>177</v>
      </c>
      <c r="G1248" s="23">
        <v>5</v>
      </c>
      <c r="H1248">
        <v>2021</v>
      </c>
    </row>
    <row r="1249" spans="1:8" x14ac:dyDescent="0.3">
      <c r="A1249" s="4" t="s">
        <v>6</v>
      </c>
      <c r="B1249" s="4" t="s">
        <v>37</v>
      </c>
      <c r="C1249" s="4" t="s">
        <v>24</v>
      </c>
      <c r="D1249" s="10">
        <v>44323</v>
      </c>
      <c r="E1249" s="12">
        <v>637</v>
      </c>
      <c r="F1249" s="14">
        <v>37</v>
      </c>
      <c r="G1249" s="24">
        <v>49</v>
      </c>
      <c r="H1249">
        <v>2021</v>
      </c>
    </row>
    <row r="1250" spans="1:8" x14ac:dyDescent="0.3">
      <c r="A1250" s="3" t="s">
        <v>70</v>
      </c>
      <c r="B1250" s="3" t="s">
        <v>36</v>
      </c>
      <c r="C1250" s="3" t="s">
        <v>26</v>
      </c>
      <c r="D1250" s="9">
        <v>44323</v>
      </c>
      <c r="E1250" s="11">
        <v>10178</v>
      </c>
      <c r="F1250" s="13">
        <v>205</v>
      </c>
      <c r="G1250" s="23">
        <v>727</v>
      </c>
      <c r="H1250">
        <v>2021</v>
      </c>
    </row>
    <row r="1251" spans="1:8" x14ac:dyDescent="0.3">
      <c r="A1251" s="4" t="s">
        <v>64</v>
      </c>
      <c r="B1251" s="4" t="s">
        <v>39</v>
      </c>
      <c r="C1251" s="4" t="s">
        <v>21</v>
      </c>
      <c r="D1251" s="10">
        <v>44323</v>
      </c>
      <c r="E1251" s="12">
        <v>1358</v>
      </c>
      <c r="F1251" s="14">
        <v>90</v>
      </c>
      <c r="G1251" s="24">
        <v>170</v>
      </c>
      <c r="H1251">
        <v>2021</v>
      </c>
    </row>
    <row r="1252" spans="1:8" x14ac:dyDescent="0.3">
      <c r="A1252" s="3" t="s">
        <v>8</v>
      </c>
      <c r="B1252" s="3" t="s">
        <v>40</v>
      </c>
      <c r="C1252" s="3" t="s">
        <v>14</v>
      </c>
      <c r="D1252" s="9">
        <v>44323</v>
      </c>
      <c r="E1252" s="11">
        <v>3423</v>
      </c>
      <c r="F1252" s="13">
        <v>92</v>
      </c>
      <c r="G1252" s="23">
        <v>111</v>
      </c>
      <c r="H1252">
        <v>2021</v>
      </c>
    </row>
    <row r="1253" spans="1:8" x14ac:dyDescent="0.3">
      <c r="A1253" s="4" t="s">
        <v>62</v>
      </c>
      <c r="B1253" s="4" t="s">
        <v>39</v>
      </c>
      <c r="C1253" s="4" t="s">
        <v>17</v>
      </c>
      <c r="D1253" s="10">
        <v>44323</v>
      </c>
      <c r="E1253" s="12">
        <v>4291</v>
      </c>
      <c r="F1253" s="14">
        <v>469</v>
      </c>
      <c r="G1253" s="24">
        <v>253</v>
      </c>
      <c r="H1253">
        <v>2021</v>
      </c>
    </row>
    <row r="1254" spans="1:8" x14ac:dyDescent="0.3">
      <c r="A1254" s="3" t="s">
        <v>6</v>
      </c>
      <c r="B1254" s="3" t="s">
        <v>37</v>
      </c>
      <c r="C1254" s="3" t="s">
        <v>16</v>
      </c>
      <c r="D1254" s="9">
        <v>44323</v>
      </c>
      <c r="E1254" s="11">
        <v>4970</v>
      </c>
      <c r="F1254" s="13">
        <v>295</v>
      </c>
      <c r="G1254" s="23">
        <v>332</v>
      </c>
      <c r="H1254">
        <v>2021</v>
      </c>
    </row>
    <row r="1255" spans="1:8" x14ac:dyDescent="0.3">
      <c r="A1255" s="4" t="s">
        <v>73</v>
      </c>
      <c r="B1255" s="4" t="s">
        <v>37</v>
      </c>
      <c r="C1255" s="4" t="s">
        <v>23</v>
      </c>
      <c r="D1255" s="10">
        <v>44323</v>
      </c>
      <c r="E1255" s="12">
        <v>6874</v>
      </c>
      <c r="F1255" s="14">
        <v>438</v>
      </c>
      <c r="G1255" s="24">
        <v>265</v>
      </c>
      <c r="H1255">
        <v>2021</v>
      </c>
    </row>
    <row r="1256" spans="1:8" x14ac:dyDescent="0.3">
      <c r="A1256" s="3" t="s">
        <v>70</v>
      </c>
      <c r="B1256" s="3" t="s">
        <v>39</v>
      </c>
      <c r="C1256" s="3" t="s">
        <v>19</v>
      </c>
      <c r="D1256" s="9">
        <v>44323</v>
      </c>
      <c r="E1256" s="11">
        <v>4550</v>
      </c>
      <c r="F1256" s="13">
        <v>65</v>
      </c>
      <c r="G1256" s="23">
        <v>198</v>
      </c>
      <c r="H1256">
        <v>2021</v>
      </c>
    </row>
    <row r="1257" spans="1:8" x14ac:dyDescent="0.3">
      <c r="A1257" s="4" t="s">
        <v>62</v>
      </c>
      <c r="B1257" s="4" t="s">
        <v>80</v>
      </c>
      <c r="C1257" s="4" t="s">
        <v>32</v>
      </c>
      <c r="D1257" s="10">
        <v>44323</v>
      </c>
      <c r="E1257" s="12">
        <v>1652</v>
      </c>
      <c r="F1257" s="14">
        <v>61</v>
      </c>
      <c r="G1257" s="24">
        <v>92</v>
      </c>
      <c r="H1257">
        <v>2021</v>
      </c>
    </row>
    <row r="1258" spans="1:8" x14ac:dyDescent="0.3">
      <c r="A1258" s="3" t="s">
        <v>71</v>
      </c>
      <c r="B1258" s="3" t="s">
        <v>80</v>
      </c>
      <c r="C1258" s="3" t="s">
        <v>26</v>
      </c>
      <c r="D1258" s="9">
        <v>44323</v>
      </c>
      <c r="E1258" s="11">
        <v>1946</v>
      </c>
      <c r="F1258" s="13">
        <v>190</v>
      </c>
      <c r="G1258" s="23">
        <v>163</v>
      </c>
      <c r="H1258">
        <v>2021</v>
      </c>
    </row>
    <row r="1259" spans="1:8" x14ac:dyDescent="0.3">
      <c r="A1259" s="4" t="s">
        <v>72</v>
      </c>
      <c r="B1259" s="4" t="s">
        <v>40</v>
      </c>
      <c r="C1259" s="4" t="s">
        <v>5</v>
      </c>
      <c r="D1259" s="10">
        <v>44323</v>
      </c>
      <c r="E1259" s="12">
        <v>8407</v>
      </c>
      <c r="F1259" s="14">
        <v>73</v>
      </c>
      <c r="G1259" s="24">
        <v>526</v>
      </c>
      <c r="H1259">
        <v>2021</v>
      </c>
    </row>
    <row r="1260" spans="1:8" x14ac:dyDescent="0.3">
      <c r="A1260" s="3" t="s">
        <v>3</v>
      </c>
      <c r="B1260" s="3" t="s">
        <v>40</v>
      </c>
      <c r="C1260" s="3" t="s">
        <v>25</v>
      </c>
      <c r="D1260" s="9">
        <v>44323</v>
      </c>
      <c r="E1260" s="11">
        <v>2422</v>
      </c>
      <c r="F1260" s="13">
        <v>208</v>
      </c>
      <c r="G1260" s="23">
        <v>143</v>
      </c>
      <c r="H1260">
        <v>2021</v>
      </c>
    </row>
    <row r="1261" spans="1:8" x14ac:dyDescent="0.3">
      <c r="A1261" s="4" t="s">
        <v>73</v>
      </c>
      <c r="B1261" s="4" t="s">
        <v>36</v>
      </c>
      <c r="C1261" s="4" t="s">
        <v>14</v>
      </c>
      <c r="D1261" s="10">
        <v>44323</v>
      </c>
      <c r="E1261" s="12">
        <v>4788</v>
      </c>
      <c r="F1261" s="14">
        <v>62</v>
      </c>
      <c r="G1261" s="24">
        <v>178</v>
      </c>
      <c r="H1261">
        <v>2021</v>
      </c>
    </row>
    <row r="1262" spans="1:8" x14ac:dyDescent="0.3">
      <c r="A1262" s="3" t="s">
        <v>60</v>
      </c>
      <c r="B1262" s="3" t="s">
        <v>39</v>
      </c>
      <c r="C1262" s="3" t="s">
        <v>17</v>
      </c>
      <c r="D1262" s="9">
        <v>44323</v>
      </c>
      <c r="E1262" s="11">
        <v>294</v>
      </c>
      <c r="F1262" s="13">
        <v>354</v>
      </c>
      <c r="G1262" s="23">
        <v>17</v>
      </c>
      <c r="H1262">
        <v>2021</v>
      </c>
    </row>
    <row r="1263" spans="1:8" x14ac:dyDescent="0.3">
      <c r="A1263" s="4" t="s">
        <v>64</v>
      </c>
      <c r="B1263" s="4" t="s">
        <v>40</v>
      </c>
      <c r="C1263" s="4" t="s">
        <v>18</v>
      </c>
      <c r="D1263" s="10">
        <v>44326</v>
      </c>
      <c r="E1263" s="12">
        <v>5453</v>
      </c>
      <c r="F1263" s="14">
        <v>172</v>
      </c>
      <c r="G1263" s="24">
        <v>390</v>
      </c>
      <c r="H1263">
        <v>2021</v>
      </c>
    </row>
    <row r="1264" spans="1:8" x14ac:dyDescent="0.3">
      <c r="A1264" s="3" t="s">
        <v>66</v>
      </c>
      <c r="B1264" s="3" t="s">
        <v>37</v>
      </c>
      <c r="C1264" s="3" t="s">
        <v>34</v>
      </c>
      <c r="D1264" s="9">
        <v>44326</v>
      </c>
      <c r="E1264" s="11">
        <v>7378</v>
      </c>
      <c r="F1264" s="13">
        <v>121</v>
      </c>
      <c r="G1264" s="23">
        <v>352</v>
      </c>
      <c r="H1264">
        <v>2021</v>
      </c>
    </row>
    <row r="1265" spans="1:8" x14ac:dyDescent="0.3">
      <c r="A1265" s="4" t="s">
        <v>67</v>
      </c>
      <c r="B1265" s="4" t="s">
        <v>39</v>
      </c>
      <c r="C1265" s="4" t="s">
        <v>26</v>
      </c>
      <c r="D1265" s="10">
        <v>44326</v>
      </c>
      <c r="E1265" s="12">
        <v>10710</v>
      </c>
      <c r="F1265" s="14">
        <v>56</v>
      </c>
      <c r="G1265" s="24">
        <v>670</v>
      </c>
      <c r="H1265">
        <v>2021</v>
      </c>
    </row>
    <row r="1266" spans="1:8" x14ac:dyDescent="0.3">
      <c r="A1266" s="3" t="s">
        <v>66</v>
      </c>
      <c r="B1266" s="3" t="s">
        <v>37</v>
      </c>
      <c r="C1266" s="3" t="s">
        <v>5</v>
      </c>
      <c r="D1266" s="9">
        <v>44326</v>
      </c>
      <c r="E1266" s="11">
        <v>2807</v>
      </c>
      <c r="F1266" s="13">
        <v>172</v>
      </c>
      <c r="G1266" s="23">
        <v>156</v>
      </c>
      <c r="H1266">
        <v>2021</v>
      </c>
    </row>
    <row r="1267" spans="1:8" x14ac:dyDescent="0.3">
      <c r="A1267" s="4" t="s">
        <v>73</v>
      </c>
      <c r="B1267" s="4" t="s">
        <v>36</v>
      </c>
      <c r="C1267" s="4" t="s">
        <v>21</v>
      </c>
      <c r="D1267" s="10">
        <v>44326</v>
      </c>
      <c r="E1267" s="12">
        <v>9044</v>
      </c>
      <c r="F1267" s="14">
        <v>64</v>
      </c>
      <c r="G1267" s="24">
        <v>754</v>
      </c>
      <c r="H1267">
        <v>2021</v>
      </c>
    </row>
    <row r="1268" spans="1:8" x14ac:dyDescent="0.3">
      <c r="A1268" s="3" t="s">
        <v>73</v>
      </c>
      <c r="B1268" s="3" t="s">
        <v>40</v>
      </c>
      <c r="C1268" s="3" t="s">
        <v>14</v>
      </c>
      <c r="D1268" s="9">
        <v>44326</v>
      </c>
      <c r="E1268" s="11">
        <v>5446</v>
      </c>
      <c r="F1268" s="13">
        <v>34</v>
      </c>
      <c r="G1268" s="23">
        <v>195</v>
      </c>
      <c r="H1268">
        <v>2021</v>
      </c>
    </row>
    <row r="1269" spans="1:8" x14ac:dyDescent="0.3">
      <c r="A1269" s="4" t="s">
        <v>70</v>
      </c>
      <c r="B1269" s="4" t="s">
        <v>37</v>
      </c>
      <c r="C1269" s="4" t="s">
        <v>17</v>
      </c>
      <c r="D1269" s="10">
        <v>44326</v>
      </c>
      <c r="E1269" s="12">
        <v>16065</v>
      </c>
      <c r="F1269" s="14">
        <v>98</v>
      </c>
      <c r="G1269" s="24">
        <v>1236</v>
      </c>
      <c r="H1269">
        <v>2021</v>
      </c>
    </row>
    <row r="1270" spans="1:8" x14ac:dyDescent="0.3">
      <c r="A1270" s="3" t="s">
        <v>10</v>
      </c>
      <c r="B1270" s="3" t="s">
        <v>37</v>
      </c>
      <c r="C1270" s="3" t="s">
        <v>5</v>
      </c>
      <c r="D1270" s="9">
        <v>44326</v>
      </c>
      <c r="E1270" s="11">
        <v>3682</v>
      </c>
      <c r="F1270" s="13">
        <v>288</v>
      </c>
      <c r="G1270" s="23">
        <v>168</v>
      </c>
      <c r="H1270">
        <v>2021</v>
      </c>
    </row>
    <row r="1271" spans="1:8" x14ac:dyDescent="0.3">
      <c r="A1271" s="4" t="s">
        <v>70</v>
      </c>
      <c r="B1271" s="4" t="s">
        <v>40</v>
      </c>
      <c r="C1271" s="4" t="s">
        <v>18</v>
      </c>
      <c r="D1271" s="10">
        <v>44326</v>
      </c>
      <c r="E1271" s="12">
        <v>2548</v>
      </c>
      <c r="F1271" s="14">
        <v>25</v>
      </c>
      <c r="G1271" s="24">
        <v>142</v>
      </c>
      <c r="H1271">
        <v>2021</v>
      </c>
    </row>
    <row r="1272" spans="1:8" x14ac:dyDescent="0.3">
      <c r="A1272" s="3" t="s">
        <v>58</v>
      </c>
      <c r="B1272" s="3" t="s">
        <v>80</v>
      </c>
      <c r="C1272" s="3" t="s">
        <v>29</v>
      </c>
      <c r="D1272" s="9">
        <v>44326</v>
      </c>
      <c r="E1272" s="11">
        <v>3052</v>
      </c>
      <c r="F1272" s="13">
        <v>179</v>
      </c>
      <c r="G1272" s="23">
        <v>114</v>
      </c>
      <c r="H1272">
        <v>2021</v>
      </c>
    </row>
    <row r="1273" spans="1:8" x14ac:dyDescent="0.3">
      <c r="A1273" s="4" t="s">
        <v>60</v>
      </c>
      <c r="B1273" s="4" t="s">
        <v>35</v>
      </c>
      <c r="C1273" s="4" t="s">
        <v>27</v>
      </c>
      <c r="D1273" s="10">
        <v>44326</v>
      </c>
      <c r="E1273" s="12">
        <v>623</v>
      </c>
      <c r="F1273" s="14">
        <v>8</v>
      </c>
      <c r="G1273" s="24">
        <v>52</v>
      </c>
      <c r="H1273">
        <v>2021</v>
      </c>
    </row>
    <row r="1274" spans="1:8" x14ac:dyDescent="0.3">
      <c r="A1274" s="3" t="s">
        <v>69</v>
      </c>
      <c r="B1274" s="3" t="s">
        <v>80</v>
      </c>
      <c r="C1274" s="3" t="s">
        <v>31</v>
      </c>
      <c r="D1274" s="9">
        <v>44326</v>
      </c>
      <c r="E1274" s="11">
        <v>3738</v>
      </c>
      <c r="F1274" s="13">
        <v>37</v>
      </c>
      <c r="G1274" s="23">
        <v>468</v>
      </c>
      <c r="H1274">
        <v>2021</v>
      </c>
    </row>
    <row r="1275" spans="1:8" x14ac:dyDescent="0.3">
      <c r="A1275" s="4" t="s">
        <v>73</v>
      </c>
      <c r="B1275" s="4" t="s">
        <v>39</v>
      </c>
      <c r="C1275" s="4" t="s">
        <v>29</v>
      </c>
      <c r="D1275" s="10">
        <v>44327</v>
      </c>
      <c r="E1275" s="12">
        <v>1750</v>
      </c>
      <c r="F1275" s="14">
        <v>49</v>
      </c>
      <c r="G1275" s="24">
        <v>65</v>
      </c>
      <c r="H1275">
        <v>2021</v>
      </c>
    </row>
    <row r="1276" spans="1:8" x14ac:dyDescent="0.3">
      <c r="A1276" s="3" t="s">
        <v>70</v>
      </c>
      <c r="B1276" s="3" t="s">
        <v>37</v>
      </c>
      <c r="C1276" s="3" t="s">
        <v>24</v>
      </c>
      <c r="D1276" s="9">
        <v>44327</v>
      </c>
      <c r="E1276" s="11">
        <v>4053</v>
      </c>
      <c r="F1276" s="13">
        <v>57</v>
      </c>
      <c r="G1276" s="23">
        <v>226</v>
      </c>
      <c r="H1276">
        <v>2021</v>
      </c>
    </row>
    <row r="1277" spans="1:8" x14ac:dyDescent="0.3">
      <c r="A1277" s="4" t="s">
        <v>73</v>
      </c>
      <c r="B1277" s="4" t="s">
        <v>39</v>
      </c>
      <c r="C1277" s="4" t="s">
        <v>30</v>
      </c>
      <c r="D1277" s="10">
        <v>44327</v>
      </c>
      <c r="E1277" s="12">
        <v>2702</v>
      </c>
      <c r="F1277" s="14">
        <v>12</v>
      </c>
      <c r="G1277" s="24">
        <v>82</v>
      </c>
      <c r="H1277">
        <v>2021</v>
      </c>
    </row>
    <row r="1278" spans="1:8" x14ac:dyDescent="0.3">
      <c r="A1278" s="3" t="s">
        <v>8</v>
      </c>
      <c r="B1278" s="3" t="s">
        <v>40</v>
      </c>
      <c r="C1278" s="3" t="s">
        <v>26</v>
      </c>
      <c r="D1278" s="9">
        <v>44327</v>
      </c>
      <c r="E1278" s="11">
        <v>7987</v>
      </c>
      <c r="F1278" s="13">
        <v>85</v>
      </c>
      <c r="G1278" s="23">
        <v>888</v>
      </c>
      <c r="H1278">
        <v>2021</v>
      </c>
    </row>
    <row r="1279" spans="1:8" x14ac:dyDescent="0.3">
      <c r="A1279" s="4" t="s">
        <v>64</v>
      </c>
      <c r="B1279" s="4" t="s">
        <v>80</v>
      </c>
      <c r="C1279" s="4" t="s">
        <v>19</v>
      </c>
      <c r="D1279" s="10">
        <v>44327</v>
      </c>
      <c r="E1279" s="12">
        <v>1148</v>
      </c>
      <c r="F1279" s="14">
        <v>4</v>
      </c>
      <c r="G1279" s="24">
        <v>48</v>
      </c>
      <c r="H1279">
        <v>2021</v>
      </c>
    </row>
    <row r="1280" spans="1:8" x14ac:dyDescent="0.3">
      <c r="A1280" s="3" t="s">
        <v>10</v>
      </c>
      <c r="B1280" s="3" t="s">
        <v>36</v>
      </c>
      <c r="C1280" s="3" t="s">
        <v>14</v>
      </c>
      <c r="D1280" s="9">
        <v>44328</v>
      </c>
      <c r="E1280" s="11">
        <v>4186</v>
      </c>
      <c r="F1280" s="13">
        <v>143</v>
      </c>
      <c r="G1280" s="23">
        <v>140</v>
      </c>
      <c r="H1280">
        <v>2021</v>
      </c>
    </row>
    <row r="1281" spans="1:8" x14ac:dyDescent="0.3">
      <c r="A1281" s="4" t="s">
        <v>69</v>
      </c>
      <c r="B1281" s="4" t="s">
        <v>40</v>
      </c>
      <c r="C1281" s="4" t="s">
        <v>18</v>
      </c>
      <c r="D1281" s="10">
        <v>44328</v>
      </c>
      <c r="E1281" s="12">
        <v>5229</v>
      </c>
      <c r="F1281" s="14">
        <v>26</v>
      </c>
      <c r="G1281" s="24">
        <v>276</v>
      </c>
      <c r="H1281">
        <v>2021</v>
      </c>
    </row>
    <row r="1282" spans="1:8" x14ac:dyDescent="0.3">
      <c r="A1282" s="3" t="s">
        <v>69</v>
      </c>
      <c r="B1282" s="3" t="s">
        <v>35</v>
      </c>
      <c r="C1282" s="3" t="s">
        <v>30</v>
      </c>
      <c r="D1282" s="9">
        <v>44328</v>
      </c>
      <c r="E1282" s="11">
        <v>6146</v>
      </c>
      <c r="F1282" s="13">
        <v>395</v>
      </c>
      <c r="G1282" s="23">
        <v>212</v>
      </c>
      <c r="H1282">
        <v>2021</v>
      </c>
    </row>
    <row r="1283" spans="1:8" x14ac:dyDescent="0.3">
      <c r="A1283" s="4" t="s">
        <v>62</v>
      </c>
      <c r="B1283" s="4" t="s">
        <v>35</v>
      </c>
      <c r="C1283" s="4" t="s">
        <v>25</v>
      </c>
      <c r="D1283" s="10">
        <v>44328</v>
      </c>
      <c r="E1283" s="12">
        <v>11102</v>
      </c>
      <c r="F1283" s="14">
        <v>251</v>
      </c>
      <c r="G1283" s="24">
        <v>505</v>
      </c>
      <c r="H1283">
        <v>2021</v>
      </c>
    </row>
    <row r="1284" spans="1:8" x14ac:dyDescent="0.3">
      <c r="A1284" s="3" t="s">
        <v>61</v>
      </c>
      <c r="B1284" s="3" t="s">
        <v>80</v>
      </c>
      <c r="C1284" s="3" t="s">
        <v>5</v>
      </c>
      <c r="D1284" s="9">
        <v>44328</v>
      </c>
      <c r="E1284" s="11">
        <v>15603</v>
      </c>
      <c r="F1284" s="13">
        <v>135</v>
      </c>
      <c r="G1284" s="23">
        <v>1041</v>
      </c>
      <c r="H1284">
        <v>2021</v>
      </c>
    </row>
    <row r="1285" spans="1:8" x14ac:dyDescent="0.3">
      <c r="A1285" s="4" t="s">
        <v>61</v>
      </c>
      <c r="B1285" s="4" t="s">
        <v>80</v>
      </c>
      <c r="C1285" s="4" t="s">
        <v>18</v>
      </c>
      <c r="D1285" s="10">
        <v>44328</v>
      </c>
      <c r="E1285" s="12">
        <v>2758</v>
      </c>
      <c r="F1285" s="14">
        <v>177</v>
      </c>
      <c r="G1285" s="24">
        <v>138</v>
      </c>
      <c r="H1285">
        <v>2021</v>
      </c>
    </row>
    <row r="1286" spans="1:8" x14ac:dyDescent="0.3">
      <c r="A1286" s="3" t="s">
        <v>66</v>
      </c>
      <c r="B1286" s="3" t="s">
        <v>39</v>
      </c>
      <c r="C1286" s="3" t="s">
        <v>26</v>
      </c>
      <c r="D1286" s="9">
        <v>44328</v>
      </c>
      <c r="E1286" s="11">
        <v>7420</v>
      </c>
      <c r="F1286" s="13">
        <v>234</v>
      </c>
      <c r="G1286" s="23">
        <v>619</v>
      </c>
      <c r="H1286">
        <v>2021</v>
      </c>
    </row>
    <row r="1287" spans="1:8" x14ac:dyDescent="0.3">
      <c r="A1287" s="4" t="s">
        <v>7</v>
      </c>
      <c r="B1287" s="4" t="s">
        <v>40</v>
      </c>
      <c r="C1287" s="4" t="s">
        <v>20</v>
      </c>
      <c r="D1287" s="10">
        <v>44328</v>
      </c>
      <c r="E1287" s="12">
        <v>2345</v>
      </c>
      <c r="F1287" s="14">
        <v>118</v>
      </c>
      <c r="G1287" s="24">
        <v>107</v>
      </c>
      <c r="H1287">
        <v>2021</v>
      </c>
    </row>
    <row r="1288" spans="1:8" x14ac:dyDescent="0.3">
      <c r="A1288" s="3" t="s">
        <v>7</v>
      </c>
      <c r="B1288" s="3" t="s">
        <v>35</v>
      </c>
      <c r="C1288" s="3" t="s">
        <v>31</v>
      </c>
      <c r="D1288" s="9">
        <v>44328</v>
      </c>
      <c r="E1288" s="11">
        <v>12362</v>
      </c>
      <c r="F1288" s="13">
        <v>201</v>
      </c>
      <c r="G1288" s="23">
        <v>1546</v>
      </c>
      <c r="H1288">
        <v>2021</v>
      </c>
    </row>
    <row r="1289" spans="1:8" x14ac:dyDescent="0.3">
      <c r="A1289" s="4" t="s">
        <v>6</v>
      </c>
      <c r="B1289" s="4" t="s">
        <v>37</v>
      </c>
      <c r="C1289" s="4" t="s">
        <v>32</v>
      </c>
      <c r="D1289" s="10">
        <v>44328</v>
      </c>
      <c r="E1289" s="12">
        <v>420</v>
      </c>
      <c r="F1289" s="14">
        <v>203</v>
      </c>
      <c r="G1289" s="24">
        <v>33</v>
      </c>
      <c r="H1289">
        <v>2021</v>
      </c>
    </row>
    <row r="1290" spans="1:8" x14ac:dyDescent="0.3">
      <c r="A1290" s="3" t="s">
        <v>4</v>
      </c>
      <c r="B1290" s="3" t="s">
        <v>35</v>
      </c>
      <c r="C1290" s="3" t="s">
        <v>34</v>
      </c>
      <c r="D1290" s="9">
        <v>44329</v>
      </c>
      <c r="E1290" s="11">
        <v>6440</v>
      </c>
      <c r="F1290" s="13">
        <v>458</v>
      </c>
      <c r="G1290" s="23">
        <v>293</v>
      </c>
      <c r="H1290">
        <v>2021</v>
      </c>
    </row>
    <row r="1291" spans="1:8" x14ac:dyDescent="0.3">
      <c r="A1291" s="4" t="s">
        <v>56</v>
      </c>
      <c r="B1291" s="4" t="s">
        <v>39</v>
      </c>
      <c r="C1291" s="4" t="s">
        <v>26</v>
      </c>
      <c r="D1291" s="10">
        <v>44329</v>
      </c>
      <c r="E1291" s="12">
        <v>11613</v>
      </c>
      <c r="F1291" s="14">
        <v>32</v>
      </c>
      <c r="G1291" s="24">
        <v>726</v>
      </c>
      <c r="H1291">
        <v>2021</v>
      </c>
    </row>
    <row r="1292" spans="1:8" x14ac:dyDescent="0.3">
      <c r="A1292" s="3" t="s">
        <v>59</v>
      </c>
      <c r="B1292" s="3" t="s">
        <v>80</v>
      </c>
      <c r="C1292" s="3" t="s">
        <v>34</v>
      </c>
      <c r="D1292" s="9">
        <v>44329</v>
      </c>
      <c r="E1292" s="11">
        <v>14910</v>
      </c>
      <c r="F1292" s="13">
        <v>260</v>
      </c>
      <c r="G1292" s="23">
        <v>785</v>
      </c>
      <c r="H1292">
        <v>2021</v>
      </c>
    </row>
    <row r="1293" spans="1:8" x14ac:dyDescent="0.3">
      <c r="A1293" s="4" t="s">
        <v>66</v>
      </c>
      <c r="B1293" s="4" t="s">
        <v>39</v>
      </c>
      <c r="C1293" s="4" t="s">
        <v>16</v>
      </c>
      <c r="D1293" s="10">
        <v>44329</v>
      </c>
      <c r="E1293" s="12">
        <v>455</v>
      </c>
      <c r="F1293" s="14">
        <v>180</v>
      </c>
      <c r="G1293" s="24">
        <v>23</v>
      </c>
      <c r="H1293">
        <v>2021</v>
      </c>
    </row>
    <row r="1294" spans="1:8" x14ac:dyDescent="0.3">
      <c r="A1294" s="3" t="s">
        <v>63</v>
      </c>
      <c r="B1294" s="3" t="s">
        <v>37</v>
      </c>
      <c r="C1294" s="3" t="s">
        <v>27</v>
      </c>
      <c r="D1294" s="9">
        <v>44329</v>
      </c>
      <c r="E1294" s="11">
        <v>784</v>
      </c>
      <c r="F1294" s="13">
        <v>287</v>
      </c>
      <c r="G1294" s="23">
        <v>56</v>
      </c>
      <c r="H1294">
        <v>2021</v>
      </c>
    </row>
    <row r="1295" spans="1:8" x14ac:dyDescent="0.3">
      <c r="A1295" s="4" t="s">
        <v>62</v>
      </c>
      <c r="B1295" s="4" t="s">
        <v>37</v>
      </c>
      <c r="C1295" s="4" t="s">
        <v>26</v>
      </c>
      <c r="D1295" s="10">
        <v>44330</v>
      </c>
      <c r="E1295" s="12">
        <v>2597</v>
      </c>
      <c r="F1295" s="14">
        <v>81</v>
      </c>
      <c r="G1295" s="24">
        <v>200</v>
      </c>
      <c r="H1295">
        <v>2021</v>
      </c>
    </row>
    <row r="1296" spans="1:8" x14ac:dyDescent="0.3">
      <c r="A1296" s="3" t="s">
        <v>69</v>
      </c>
      <c r="B1296" s="3" t="s">
        <v>80</v>
      </c>
      <c r="C1296" s="3" t="s">
        <v>23</v>
      </c>
      <c r="D1296" s="9">
        <v>44330</v>
      </c>
      <c r="E1296" s="11">
        <v>4543</v>
      </c>
      <c r="F1296" s="13">
        <v>323</v>
      </c>
      <c r="G1296" s="23">
        <v>157</v>
      </c>
      <c r="H1296">
        <v>2021</v>
      </c>
    </row>
    <row r="1297" spans="1:8" x14ac:dyDescent="0.3">
      <c r="A1297" s="4" t="s">
        <v>62</v>
      </c>
      <c r="B1297" s="4" t="s">
        <v>36</v>
      </c>
      <c r="C1297" s="4" t="s">
        <v>21</v>
      </c>
      <c r="D1297" s="10">
        <v>44330</v>
      </c>
      <c r="E1297" s="12">
        <v>4452</v>
      </c>
      <c r="F1297" s="14">
        <v>42</v>
      </c>
      <c r="G1297" s="24">
        <v>636</v>
      </c>
      <c r="H1297">
        <v>2021</v>
      </c>
    </row>
    <row r="1298" spans="1:8" x14ac:dyDescent="0.3">
      <c r="A1298" s="3" t="s">
        <v>70</v>
      </c>
      <c r="B1298" s="3" t="s">
        <v>39</v>
      </c>
      <c r="C1298" s="3" t="s">
        <v>16</v>
      </c>
      <c r="D1298" s="9">
        <v>44330</v>
      </c>
      <c r="E1298" s="11">
        <v>5544</v>
      </c>
      <c r="F1298" s="13">
        <v>392</v>
      </c>
      <c r="G1298" s="23">
        <v>370</v>
      </c>
      <c r="H1298">
        <v>2021</v>
      </c>
    </row>
    <row r="1299" spans="1:8" x14ac:dyDescent="0.3">
      <c r="A1299" s="4" t="s">
        <v>66</v>
      </c>
      <c r="B1299" s="4" t="s">
        <v>40</v>
      </c>
      <c r="C1299" s="4" t="s">
        <v>21</v>
      </c>
      <c r="D1299" s="10">
        <v>44330</v>
      </c>
      <c r="E1299" s="12">
        <v>5215</v>
      </c>
      <c r="F1299" s="14">
        <v>206</v>
      </c>
      <c r="G1299" s="24">
        <v>580</v>
      </c>
      <c r="H1299">
        <v>2021</v>
      </c>
    </row>
    <row r="1300" spans="1:8" x14ac:dyDescent="0.3">
      <c r="A1300" s="3" t="s">
        <v>73</v>
      </c>
      <c r="B1300" s="3" t="s">
        <v>80</v>
      </c>
      <c r="C1300" s="3" t="s">
        <v>24</v>
      </c>
      <c r="D1300" s="9">
        <v>44330</v>
      </c>
      <c r="E1300" s="11">
        <v>3052</v>
      </c>
      <c r="F1300" s="13">
        <v>123</v>
      </c>
      <c r="G1300" s="23">
        <v>306</v>
      </c>
      <c r="H1300">
        <v>2021</v>
      </c>
    </row>
    <row r="1301" spans="1:8" x14ac:dyDescent="0.3">
      <c r="A1301" s="4" t="s">
        <v>10</v>
      </c>
      <c r="B1301" s="4" t="s">
        <v>39</v>
      </c>
      <c r="C1301" s="4" t="s">
        <v>19</v>
      </c>
      <c r="D1301" s="10">
        <v>44330</v>
      </c>
      <c r="E1301" s="12">
        <v>19579</v>
      </c>
      <c r="F1301" s="14">
        <v>327</v>
      </c>
      <c r="G1301" s="24">
        <v>676</v>
      </c>
      <c r="H1301">
        <v>2021</v>
      </c>
    </row>
    <row r="1302" spans="1:8" x14ac:dyDescent="0.3">
      <c r="A1302" s="3" t="s">
        <v>63</v>
      </c>
      <c r="B1302" s="3" t="s">
        <v>37</v>
      </c>
      <c r="C1302" s="3" t="s">
        <v>34</v>
      </c>
      <c r="D1302" s="9">
        <v>44330</v>
      </c>
      <c r="E1302" s="11">
        <v>217</v>
      </c>
      <c r="F1302" s="13">
        <v>139</v>
      </c>
      <c r="G1302" s="23">
        <v>10</v>
      </c>
      <c r="H1302">
        <v>2021</v>
      </c>
    </row>
    <row r="1303" spans="1:8" x14ac:dyDescent="0.3">
      <c r="A1303" s="4" t="s">
        <v>69</v>
      </c>
      <c r="B1303" s="4" t="s">
        <v>39</v>
      </c>
      <c r="C1303" s="4" t="s">
        <v>21</v>
      </c>
      <c r="D1303" s="10">
        <v>44330</v>
      </c>
      <c r="E1303" s="12">
        <v>3080</v>
      </c>
      <c r="F1303" s="14">
        <v>216</v>
      </c>
      <c r="G1303" s="24">
        <v>237</v>
      </c>
      <c r="H1303">
        <v>2021</v>
      </c>
    </row>
    <row r="1304" spans="1:8" x14ac:dyDescent="0.3">
      <c r="A1304" s="3" t="s">
        <v>62</v>
      </c>
      <c r="B1304" s="3" t="s">
        <v>36</v>
      </c>
      <c r="C1304" s="3" t="s">
        <v>26</v>
      </c>
      <c r="D1304" s="9">
        <v>44330</v>
      </c>
      <c r="E1304" s="11">
        <v>3934</v>
      </c>
      <c r="F1304" s="13">
        <v>114</v>
      </c>
      <c r="G1304" s="23">
        <v>303</v>
      </c>
      <c r="H1304">
        <v>2021</v>
      </c>
    </row>
    <row r="1305" spans="1:8" x14ac:dyDescent="0.3">
      <c r="A1305" s="4" t="s">
        <v>59</v>
      </c>
      <c r="B1305" s="4" t="s">
        <v>40</v>
      </c>
      <c r="C1305" s="4" t="s">
        <v>28</v>
      </c>
      <c r="D1305" s="10">
        <v>44330</v>
      </c>
      <c r="E1305" s="12">
        <v>2506</v>
      </c>
      <c r="F1305" s="14">
        <v>48</v>
      </c>
      <c r="G1305" s="24">
        <v>97</v>
      </c>
      <c r="H1305">
        <v>2021</v>
      </c>
    </row>
    <row r="1306" spans="1:8" x14ac:dyDescent="0.3">
      <c r="A1306" s="3" t="s">
        <v>7</v>
      </c>
      <c r="B1306" s="3" t="s">
        <v>36</v>
      </c>
      <c r="C1306" s="3" t="s">
        <v>17</v>
      </c>
      <c r="D1306" s="9">
        <v>44330</v>
      </c>
      <c r="E1306" s="11">
        <v>5782</v>
      </c>
      <c r="F1306" s="13">
        <v>231</v>
      </c>
      <c r="G1306" s="23">
        <v>413</v>
      </c>
      <c r="H1306">
        <v>2021</v>
      </c>
    </row>
    <row r="1307" spans="1:8" x14ac:dyDescent="0.3">
      <c r="A1307" s="4" t="s">
        <v>3</v>
      </c>
      <c r="B1307" s="4" t="s">
        <v>39</v>
      </c>
      <c r="C1307" s="4" t="s">
        <v>21</v>
      </c>
      <c r="D1307" s="10">
        <v>44330</v>
      </c>
      <c r="E1307" s="12">
        <v>9016</v>
      </c>
      <c r="F1307" s="14">
        <v>169</v>
      </c>
      <c r="G1307" s="24">
        <v>752</v>
      </c>
      <c r="H1307">
        <v>2021</v>
      </c>
    </row>
    <row r="1308" spans="1:8" x14ac:dyDescent="0.3">
      <c r="A1308" s="3" t="s">
        <v>69</v>
      </c>
      <c r="B1308" s="3" t="s">
        <v>35</v>
      </c>
      <c r="C1308" s="3" t="s">
        <v>18</v>
      </c>
      <c r="D1308" s="9">
        <v>44330</v>
      </c>
      <c r="E1308" s="11">
        <v>1638</v>
      </c>
      <c r="F1308" s="13">
        <v>238</v>
      </c>
      <c r="G1308" s="23">
        <v>82</v>
      </c>
      <c r="H1308">
        <v>2021</v>
      </c>
    </row>
    <row r="1309" spans="1:8" x14ac:dyDescent="0.3">
      <c r="A1309" s="4" t="s">
        <v>9</v>
      </c>
      <c r="B1309" s="4" t="s">
        <v>35</v>
      </c>
      <c r="C1309" s="4" t="s">
        <v>29</v>
      </c>
      <c r="D1309" s="10">
        <v>44330</v>
      </c>
      <c r="E1309" s="12">
        <v>5950</v>
      </c>
      <c r="F1309" s="14">
        <v>130</v>
      </c>
      <c r="G1309" s="24">
        <v>213</v>
      </c>
      <c r="H1309">
        <v>2021</v>
      </c>
    </row>
    <row r="1310" spans="1:8" x14ac:dyDescent="0.3">
      <c r="A1310" s="3" t="s">
        <v>65</v>
      </c>
      <c r="B1310" s="3" t="s">
        <v>35</v>
      </c>
      <c r="C1310" s="3" t="s">
        <v>21</v>
      </c>
      <c r="D1310" s="9">
        <v>44330</v>
      </c>
      <c r="E1310" s="11">
        <v>3948</v>
      </c>
      <c r="F1310" s="13">
        <v>263</v>
      </c>
      <c r="G1310" s="23">
        <v>439</v>
      </c>
      <c r="H1310">
        <v>2021</v>
      </c>
    </row>
    <row r="1311" spans="1:8" x14ac:dyDescent="0.3">
      <c r="A1311" s="4" t="s">
        <v>57</v>
      </c>
      <c r="B1311" s="4" t="s">
        <v>35</v>
      </c>
      <c r="C1311" s="4" t="s">
        <v>28</v>
      </c>
      <c r="D1311" s="10">
        <v>44333</v>
      </c>
      <c r="E1311" s="12">
        <v>5278</v>
      </c>
      <c r="F1311" s="14">
        <v>44</v>
      </c>
      <c r="G1311" s="24">
        <v>182</v>
      </c>
      <c r="H1311">
        <v>2021</v>
      </c>
    </row>
    <row r="1312" spans="1:8" x14ac:dyDescent="0.3">
      <c r="A1312" s="3" t="s">
        <v>62</v>
      </c>
      <c r="B1312" s="3" t="s">
        <v>39</v>
      </c>
      <c r="C1312" s="3" t="s">
        <v>34</v>
      </c>
      <c r="D1312" s="9">
        <v>44333</v>
      </c>
      <c r="E1312" s="11">
        <v>5026</v>
      </c>
      <c r="F1312" s="13">
        <v>33</v>
      </c>
      <c r="G1312" s="23">
        <v>240</v>
      </c>
      <c r="H1312">
        <v>2021</v>
      </c>
    </row>
    <row r="1313" spans="1:8" x14ac:dyDescent="0.3">
      <c r="A1313" s="4" t="s">
        <v>11</v>
      </c>
      <c r="B1313" s="4" t="s">
        <v>39</v>
      </c>
      <c r="C1313" s="4" t="s">
        <v>34</v>
      </c>
      <c r="D1313" s="10">
        <v>44333</v>
      </c>
      <c r="E1313" s="12">
        <v>5208</v>
      </c>
      <c r="F1313" s="14">
        <v>249</v>
      </c>
      <c r="G1313" s="24">
        <v>248</v>
      </c>
      <c r="H1313">
        <v>2021</v>
      </c>
    </row>
    <row r="1314" spans="1:8" x14ac:dyDescent="0.3">
      <c r="A1314" s="3" t="s">
        <v>64</v>
      </c>
      <c r="B1314" s="3" t="s">
        <v>80</v>
      </c>
      <c r="C1314" s="3" t="s">
        <v>32</v>
      </c>
      <c r="D1314" s="9">
        <v>44333</v>
      </c>
      <c r="E1314" s="11">
        <v>5593</v>
      </c>
      <c r="F1314" s="13">
        <v>9</v>
      </c>
      <c r="G1314" s="23">
        <v>431</v>
      </c>
      <c r="H1314">
        <v>2021</v>
      </c>
    </row>
    <row r="1315" spans="1:8" x14ac:dyDescent="0.3">
      <c r="A1315" s="4" t="s">
        <v>57</v>
      </c>
      <c r="B1315" s="4" t="s">
        <v>35</v>
      </c>
      <c r="C1315" s="4" t="s">
        <v>20</v>
      </c>
      <c r="D1315" s="10">
        <v>44333</v>
      </c>
      <c r="E1315" s="12">
        <v>3689</v>
      </c>
      <c r="F1315" s="14">
        <v>150</v>
      </c>
      <c r="G1315" s="24">
        <v>168</v>
      </c>
      <c r="H1315">
        <v>2021</v>
      </c>
    </row>
    <row r="1316" spans="1:8" x14ac:dyDescent="0.3">
      <c r="A1316" s="3" t="s">
        <v>3</v>
      </c>
      <c r="B1316" s="3" t="s">
        <v>36</v>
      </c>
      <c r="C1316" s="3" t="s">
        <v>16</v>
      </c>
      <c r="D1316" s="9">
        <v>44333</v>
      </c>
      <c r="E1316" s="11">
        <v>9170</v>
      </c>
      <c r="F1316" s="13">
        <v>64</v>
      </c>
      <c r="G1316" s="23">
        <v>437</v>
      </c>
      <c r="H1316">
        <v>2021</v>
      </c>
    </row>
    <row r="1317" spans="1:8" x14ac:dyDescent="0.3">
      <c r="A1317" s="4" t="s">
        <v>73</v>
      </c>
      <c r="B1317" s="4" t="s">
        <v>37</v>
      </c>
      <c r="C1317" s="4" t="s">
        <v>16</v>
      </c>
      <c r="D1317" s="10">
        <v>44333</v>
      </c>
      <c r="E1317" s="12">
        <v>3094</v>
      </c>
      <c r="F1317" s="14">
        <v>195</v>
      </c>
      <c r="G1317" s="24">
        <v>172</v>
      </c>
      <c r="H1317">
        <v>2021</v>
      </c>
    </row>
    <row r="1318" spans="1:8" x14ac:dyDescent="0.3">
      <c r="A1318" s="3" t="s">
        <v>7</v>
      </c>
      <c r="B1318" s="3" t="s">
        <v>39</v>
      </c>
      <c r="C1318" s="3" t="s">
        <v>28</v>
      </c>
      <c r="D1318" s="9">
        <v>44333</v>
      </c>
      <c r="E1318" s="11">
        <v>7777</v>
      </c>
      <c r="F1318" s="13">
        <v>77</v>
      </c>
      <c r="G1318" s="23">
        <v>289</v>
      </c>
      <c r="H1318">
        <v>2021</v>
      </c>
    </row>
    <row r="1319" spans="1:8" x14ac:dyDescent="0.3">
      <c r="A1319" s="4" t="s">
        <v>4</v>
      </c>
      <c r="B1319" s="4" t="s">
        <v>36</v>
      </c>
      <c r="C1319" s="4" t="s">
        <v>25</v>
      </c>
      <c r="D1319" s="10">
        <v>44333</v>
      </c>
      <c r="E1319" s="12">
        <v>11109</v>
      </c>
      <c r="F1319" s="14">
        <v>133</v>
      </c>
      <c r="G1319" s="24">
        <v>505</v>
      </c>
      <c r="H1319">
        <v>2021</v>
      </c>
    </row>
    <row r="1320" spans="1:8" x14ac:dyDescent="0.3">
      <c r="A1320" s="3" t="s">
        <v>69</v>
      </c>
      <c r="B1320" s="3" t="s">
        <v>80</v>
      </c>
      <c r="C1320" s="3" t="s">
        <v>15</v>
      </c>
      <c r="D1320" s="9">
        <v>44333</v>
      </c>
      <c r="E1320" s="11">
        <v>4158</v>
      </c>
      <c r="F1320" s="13">
        <v>58</v>
      </c>
      <c r="G1320" s="23">
        <v>297</v>
      </c>
      <c r="H1320">
        <v>2021</v>
      </c>
    </row>
    <row r="1321" spans="1:8" x14ac:dyDescent="0.3">
      <c r="A1321" s="4" t="s">
        <v>60</v>
      </c>
      <c r="B1321" s="4" t="s">
        <v>80</v>
      </c>
      <c r="C1321" s="4" t="s">
        <v>28</v>
      </c>
      <c r="D1321" s="10">
        <v>44333</v>
      </c>
      <c r="E1321" s="12">
        <v>9863</v>
      </c>
      <c r="F1321" s="14">
        <v>92</v>
      </c>
      <c r="G1321" s="24">
        <v>395</v>
      </c>
      <c r="H1321">
        <v>2021</v>
      </c>
    </row>
    <row r="1322" spans="1:8" x14ac:dyDescent="0.3">
      <c r="A1322" s="3" t="s">
        <v>72</v>
      </c>
      <c r="B1322" s="3" t="s">
        <v>37</v>
      </c>
      <c r="C1322" s="3" t="s">
        <v>21</v>
      </c>
      <c r="D1322" s="9">
        <v>44333</v>
      </c>
      <c r="E1322" s="11">
        <v>3101</v>
      </c>
      <c r="F1322" s="13">
        <v>249</v>
      </c>
      <c r="G1322" s="23">
        <v>259</v>
      </c>
      <c r="H1322">
        <v>2021</v>
      </c>
    </row>
    <row r="1323" spans="1:8" x14ac:dyDescent="0.3">
      <c r="A1323" s="4" t="s">
        <v>72</v>
      </c>
      <c r="B1323" s="4" t="s">
        <v>36</v>
      </c>
      <c r="C1323" s="4" t="s">
        <v>32</v>
      </c>
      <c r="D1323" s="10">
        <v>44333</v>
      </c>
      <c r="E1323" s="12">
        <v>3864</v>
      </c>
      <c r="F1323" s="14">
        <v>36</v>
      </c>
      <c r="G1323" s="24">
        <v>298</v>
      </c>
      <c r="H1323">
        <v>2021</v>
      </c>
    </row>
    <row r="1324" spans="1:8" x14ac:dyDescent="0.3">
      <c r="A1324" s="3" t="s">
        <v>4</v>
      </c>
      <c r="B1324" s="3" t="s">
        <v>37</v>
      </c>
      <c r="C1324" s="3" t="s">
        <v>23</v>
      </c>
      <c r="D1324" s="9">
        <v>44333</v>
      </c>
      <c r="E1324" s="11">
        <v>8428</v>
      </c>
      <c r="F1324" s="13">
        <v>162</v>
      </c>
      <c r="G1324" s="23">
        <v>291</v>
      </c>
      <c r="H1324">
        <v>2021</v>
      </c>
    </row>
    <row r="1325" spans="1:8" x14ac:dyDescent="0.3">
      <c r="A1325" s="4" t="s">
        <v>9</v>
      </c>
      <c r="B1325" s="4" t="s">
        <v>40</v>
      </c>
      <c r="C1325" s="4" t="s">
        <v>27</v>
      </c>
      <c r="D1325" s="10">
        <v>44333</v>
      </c>
      <c r="E1325" s="12">
        <v>14574</v>
      </c>
      <c r="F1325" s="14">
        <v>248</v>
      </c>
      <c r="G1325" s="24">
        <v>1122</v>
      </c>
      <c r="H1325">
        <v>2021</v>
      </c>
    </row>
    <row r="1326" spans="1:8" x14ac:dyDescent="0.3">
      <c r="A1326" s="3" t="s">
        <v>58</v>
      </c>
      <c r="B1326" s="3" t="s">
        <v>35</v>
      </c>
      <c r="C1326" s="3" t="s">
        <v>16</v>
      </c>
      <c r="D1326" s="9">
        <v>44333</v>
      </c>
      <c r="E1326" s="11">
        <v>7315</v>
      </c>
      <c r="F1326" s="13">
        <v>127</v>
      </c>
      <c r="G1326" s="23">
        <v>431</v>
      </c>
      <c r="H1326">
        <v>2021</v>
      </c>
    </row>
    <row r="1327" spans="1:8" x14ac:dyDescent="0.3">
      <c r="A1327" s="4" t="s">
        <v>67</v>
      </c>
      <c r="B1327" s="4" t="s">
        <v>40</v>
      </c>
      <c r="C1327" s="4" t="s">
        <v>28</v>
      </c>
      <c r="D1327" s="10">
        <v>44334</v>
      </c>
      <c r="E1327" s="12">
        <v>7805</v>
      </c>
      <c r="F1327" s="14">
        <v>74</v>
      </c>
      <c r="G1327" s="24">
        <v>279</v>
      </c>
      <c r="H1327">
        <v>2021</v>
      </c>
    </row>
    <row r="1328" spans="1:8" x14ac:dyDescent="0.3">
      <c r="A1328" s="3" t="s">
        <v>73</v>
      </c>
      <c r="B1328" s="3" t="s">
        <v>37</v>
      </c>
      <c r="C1328" s="3" t="s">
        <v>24</v>
      </c>
      <c r="D1328" s="9">
        <v>44334</v>
      </c>
      <c r="E1328" s="11">
        <v>2324</v>
      </c>
      <c r="F1328" s="13">
        <v>230</v>
      </c>
      <c r="G1328" s="23">
        <v>146</v>
      </c>
      <c r="H1328">
        <v>2021</v>
      </c>
    </row>
    <row r="1329" spans="1:8" x14ac:dyDescent="0.3">
      <c r="A1329" s="4" t="s">
        <v>10</v>
      </c>
      <c r="B1329" s="4" t="s">
        <v>40</v>
      </c>
      <c r="C1329" s="4" t="s">
        <v>34</v>
      </c>
      <c r="D1329" s="10">
        <v>44334</v>
      </c>
      <c r="E1329" s="12">
        <v>2499</v>
      </c>
      <c r="F1329" s="14">
        <v>24</v>
      </c>
      <c r="G1329" s="24">
        <v>132</v>
      </c>
      <c r="H1329">
        <v>2021</v>
      </c>
    </row>
    <row r="1330" spans="1:8" x14ac:dyDescent="0.3">
      <c r="A1330" s="3" t="s">
        <v>70</v>
      </c>
      <c r="B1330" s="3" t="s">
        <v>39</v>
      </c>
      <c r="C1330" s="3" t="s">
        <v>26</v>
      </c>
      <c r="D1330" s="9">
        <v>44334</v>
      </c>
      <c r="E1330" s="11">
        <v>5285</v>
      </c>
      <c r="F1330" s="13">
        <v>24</v>
      </c>
      <c r="G1330" s="23">
        <v>441</v>
      </c>
      <c r="H1330">
        <v>2021</v>
      </c>
    </row>
    <row r="1331" spans="1:8" x14ac:dyDescent="0.3">
      <c r="A1331" s="4" t="s">
        <v>7</v>
      </c>
      <c r="B1331" s="4" t="s">
        <v>36</v>
      </c>
      <c r="C1331" s="4" t="s">
        <v>27</v>
      </c>
      <c r="D1331" s="10">
        <v>44334</v>
      </c>
      <c r="E1331" s="12">
        <v>1925</v>
      </c>
      <c r="F1331" s="14">
        <v>92</v>
      </c>
      <c r="G1331" s="24">
        <v>129</v>
      </c>
      <c r="H1331">
        <v>2021</v>
      </c>
    </row>
    <row r="1332" spans="1:8" x14ac:dyDescent="0.3">
      <c r="A1332" s="3" t="s">
        <v>66</v>
      </c>
      <c r="B1332" s="3" t="s">
        <v>40</v>
      </c>
      <c r="C1332" s="3" t="s">
        <v>31</v>
      </c>
      <c r="D1332" s="9">
        <v>44334</v>
      </c>
      <c r="E1332" s="11">
        <v>13286</v>
      </c>
      <c r="F1332" s="13">
        <v>166</v>
      </c>
      <c r="G1332" s="23">
        <v>886</v>
      </c>
      <c r="H1332">
        <v>2021</v>
      </c>
    </row>
    <row r="1333" spans="1:8" x14ac:dyDescent="0.3">
      <c r="A1333" s="4" t="s">
        <v>6</v>
      </c>
      <c r="B1333" s="4" t="s">
        <v>37</v>
      </c>
      <c r="C1333" s="4" t="s">
        <v>25</v>
      </c>
      <c r="D1333" s="10">
        <v>44334</v>
      </c>
      <c r="E1333" s="12">
        <v>1659</v>
      </c>
      <c r="F1333" s="14">
        <v>89</v>
      </c>
      <c r="G1333" s="24">
        <v>104</v>
      </c>
      <c r="H1333">
        <v>2021</v>
      </c>
    </row>
    <row r="1334" spans="1:8" x14ac:dyDescent="0.3">
      <c r="A1334" s="3" t="s">
        <v>71</v>
      </c>
      <c r="B1334" s="3" t="s">
        <v>36</v>
      </c>
      <c r="C1334" s="3" t="s">
        <v>33</v>
      </c>
      <c r="D1334" s="9">
        <v>44334</v>
      </c>
      <c r="E1334" s="11">
        <v>168</v>
      </c>
      <c r="F1334" s="13">
        <v>166</v>
      </c>
      <c r="G1334" s="23">
        <v>11</v>
      </c>
      <c r="H1334">
        <v>2021</v>
      </c>
    </row>
    <row r="1335" spans="1:8" x14ac:dyDescent="0.3">
      <c r="A1335" s="4" t="s">
        <v>11</v>
      </c>
      <c r="B1335" s="4" t="s">
        <v>80</v>
      </c>
      <c r="C1335" s="4" t="s">
        <v>23</v>
      </c>
      <c r="D1335" s="10">
        <v>44334</v>
      </c>
      <c r="E1335" s="12">
        <v>6020</v>
      </c>
      <c r="F1335" s="14">
        <v>11</v>
      </c>
      <c r="G1335" s="24">
        <v>215</v>
      </c>
      <c r="H1335">
        <v>2021</v>
      </c>
    </row>
    <row r="1336" spans="1:8" x14ac:dyDescent="0.3">
      <c r="A1336" s="3" t="s">
        <v>3</v>
      </c>
      <c r="B1336" s="3" t="s">
        <v>35</v>
      </c>
      <c r="C1336" s="3" t="s">
        <v>24</v>
      </c>
      <c r="D1336" s="9">
        <v>44334</v>
      </c>
      <c r="E1336" s="11">
        <v>2219</v>
      </c>
      <c r="F1336" s="13">
        <v>150</v>
      </c>
      <c r="G1336" s="23">
        <v>222</v>
      </c>
      <c r="H1336">
        <v>2021</v>
      </c>
    </row>
    <row r="1337" spans="1:8" x14ac:dyDescent="0.3">
      <c r="A1337" s="4" t="s">
        <v>70</v>
      </c>
      <c r="B1337" s="4" t="s">
        <v>36</v>
      </c>
      <c r="C1337" s="4" t="s">
        <v>14</v>
      </c>
      <c r="D1337" s="10">
        <v>44334</v>
      </c>
      <c r="E1337" s="12">
        <v>12740</v>
      </c>
      <c r="F1337" s="14">
        <v>68</v>
      </c>
      <c r="G1337" s="24">
        <v>411</v>
      </c>
      <c r="H1337">
        <v>2021</v>
      </c>
    </row>
    <row r="1338" spans="1:8" x14ac:dyDescent="0.3">
      <c r="A1338" s="3" t="s">
        <v>3</v>
      </c>
      <c r="B1338" s="3" t="s">
        <v>37</v>
      </c>
      <c r="C1338" s="3" t="s">
        <v>28</v>
      </c>
      <c r="D1338" s="9">
        <v>44334</v>
      </c>
      <c r="E1338" s="11">
        <v>11018</v>
      </c>
      <c r="F1338" s="13">
        <v>69</v>
      </c>
      <c r="G1338" s="23">
        <v>441</v>
      </c>
      <c r="H1338">
        <v>2021</v>
      </c>
    </row>
    <row r="1339" spans="1:8" x14ac:dyDescent="0.3">
      <c r="A1339" s="4" t="s">
        <v>4</v>
      </c>
      <c r="B1339" s="4" t="s">
        <v>39</v>
      </c>
      <c r="C1339" s="4" t="s">
        <v>31</v>
      </c>
      <c r="D1339" s="10">
        <v>44334</v>
      </c>
      <c r="E1339" s="12">
        <v>5040</v>
      </c>
      <c r="F1339" s="14">
        <v>144</v>
      </c>
      <c r="G1339" s="24">
        <v>336</v>
      </c>
      <c r="H1339">
        <v>2021</v>
      </c>
    </row>
    <row r="1340" spans="1:8" x14ac:dyDescent="0.3">
      <c r="A1340" s="3" t="s">
        <v>60</v>
      </c>
      <c r="B1340" s="3" t="s">
        <v>35</v>
      </c>
      <c r="C1340" s="3" t="s">
        <v>5</v>
      </c>
      <c r="D1340" s="9">
        <v>44335</v>
      </c>
      <c r="E1340" s="11">
        <v>10220</v>
      </c>
      <c r="F1340" s="13">
        <v>71</v>
      </c>
      <c r="G1340" s="23">
        <v>445</v>
      </c>
      <c r="H1340">
        <v>2021</v>
      </c>
    </row>
    <row r="1341" spans="1:8" x14ac:dyDescent="0.3">
      <c r="A1341" s="4" t="s">
        <v>9</v>
      </c>
      <c r="B1341" s="4" t="s">
        <v>37</v>
      </c>
      <c r="C1341" s="4" t="s">
        <v>5</v>
      </c>
      <c r="D1341" s="10">
        <v>44335</v>
      </c>
      <c r="E1341" s="12">
        <v>8995</v>
      </c>
      <c r="F1341" s="14">
        <v>238</v>
      </c>
      <c r="G1341" s="24">
        <v>450</v>
      </c>
      <c r="H1341">
        <v>2021</v>
      </c>
    </row>
    <row r="1342" spans="1:8" x14ac:dyDescent="0.3">
      <c r="A1342" s="3" t="s">
        <v>59</v>
      </c>
      <c r="B1342" s="3" t="s">
        <v>40</v>
      </c>
      <c r="C1342" s="3" t="s">
        <v>22</v>
      </c>
      <c r="D1342" s="9">
        <v>44335</v>
      </c>
      <c r="E1342" s="11">
        <v>3738</v>
      </c>
      <c r="F1342" s="13">
        <v>12</v>
      </c>
      <c r="G1342" s="23">
        <v>187</v>
      </c>
      <c r="H1342">
        <v>2021</v>
      </c>
    </row>
    <row r="1343" spans="1:8" x14ac:dyDescent="0.3">
      <c r="A1343" s="4" t="s">
        <v>62</v>
      </c>
      <c r="B1343" s="4" t="s">
        <v>80</v>
      </c>
      <c r="C1343" s="4" t="s">
        <v>29</v>
      </c>
      <c r="D1343" s="10">
        <v>44335</v>
      </c>
      <c r="E1343" s="12">
        <v>7749</v>
      </c>
      <c r="F1343" s="14">
        <v>186</v>
      </c>
      <c r="G1343" s="24">
        <v>259</v>
      </c>
      <c r="H1343">
        <v>2021</v>
      </c>
    </row>
    <row r="1344" spans="1:8" x14ac:dyDescent="0.3">
      <c r="A1344" s="3" t="s">
        <v>8</v>
      </c>
      <c r="B1344" s="3" t="s">
        <v>39</v>
      </c>
      <c r="C1344" s="3" t="s">
        <v>28</v>
      </c>
      <c r="D1344" s="9">
        <v>44335</v>
      </c>
      <c r="E1344" s="11">
        <v>868</v>
      </c>
      <c r="F1344" s="13">
        <v>351</v>
      </c>
      <c r="G1344" s="23">
        <v>33</v>
      </c>
      <c r="H1344">
        <v>2021</v>
      </c>
    </row>
    <row r="1345" spans="1:8" x14ac:dyDescent="0.3">
      <c r="A1345" s="4" t="s">
        <v>8</v>
      </c>
      <c r="B1345" s="4" t="s">
        <v>40</v>
      </c>
      <c r="C1345" s="4" t="s">
        <v>30</v>
      </c>
      <c r="D1345" s="10">
        <v>44335</v>
      </c>
      <c r="E1345" s="12">
        <v>2338</v>
      </c>
      <c r="F1345" s="14">
        <v>183</v>
      </c>
      <c r="G1345" s="24">
        <v>74</v>
      </c>
      <c r="H1345">
        <v>2021</v>
      </c>
    </row>
    <row r="1346" spans="1:8" x14ac:dyDescent="0.3">
      <c r="A1346" s="3" t="s">
        <v>65</v>
      </c>
      <c r="B1346" s="3" t="s">
        <v>39</v>
      </c>
      <c r="C1346" s="3" t="s">
        <v>24</v>
      </c>
      <c r="D1346" s="9">
        <v>44335</v>
      </c>
      <c r="E1346" s="11">
        <v>12754</v>
      </c>
      <c r="F1346" s="13">
        <v>151</v>
      </c>
      <c r="G1346" s="23">
        <v>751</v>
      </c>
      <c r="H1346">
        <v>2021</v>
      </c>
    </row>
    <row r="1347" spans="1:8" x14ac:dyDescent="0.3">
      <c r="A1347" s="4" t="s">
        <v>6</v>
      </c>
      <c r="B1347" s="4" t="s">
        <v>36</v>
      </c>
      <c r="C1347" s="4" t="s">
        <v>23</v>
      </c>
      <c r="D1347" s="10">
        <v>44335</v>
      </c>
      <c r="E1347" s="12">
        <v>15148</v>
      </c>
      <c r="F1347" s="14">
        <v>5</v>
      </c>
      <c r="G1347" s="24">
        <v>489</v>
      </c>
      <c r="H1347">
        <v>2021</v>
      </c>
    </row>
    <row r="1348" spans="1:8" x14ac:dyDescent="0.3">
      <c r="A1348" s="3" t="s">
        <v>11</v>
      </c>
      <c r="B1348" s="3" t="s">
        <v>37</v>
      </c>
      <c r="C1348" s="3" t="s">
        <v>25</v>
      </c>
      <c r="D1348" s="9">
        <v>44335</v>
      </c>
      <c r="E1348" s="11">
        <v>1666</v>
      </c>
      <c r="F1348" s="13">
        <v>12</v>
      </c>
      <c r="G1348" s="23">
        <v>98</v>
      </c>
      <c r="H1348">
        <v>2021</v>
      </c>
    </row>
    <row r="1349" spans="1:8" x14ac:dyDescent="0.3">
      <c r="A1349" s="4" t="s">
        <v>8</v>
      </c>
      <c r="B1349" s="4" t="s">
        <v>37</v>
      </c>
      <c r="C1349" s="4" t="s">
        <v>27</v>
      </c>
      <c r="D1349" s="10">
        <v>44335</v>
      </c>
      <c r="E1349" s="12">
        <v>595</v>
      </c>
      <c r="F1349" s="14">
        <v>43</v>
      </c>
      <c r="G1349" s="24">
        <v>55</v>
      </c>
      <c r="H1349">
        <v>2021</v>
      </c>
    </row>
    <row r="1350" spans="1:8" x14ac:dyDescent="0.3">
      <c r="A1350" s="3" t="s">
        <v>64</v>
      </c>
      <c r="B1350" s="3" t="s">
        <v>39</v>
      </c>
      <c r="C1350" s="3" t="s">
        <v>30</v>
      </c>
      <c r="D1350" s="9">
        <v>44335</v>
      </c>
      <c r="E1350" s="11">
        <v>10486</v>
      </c>
      <c r="F1350" s="13">
        <v>175</v>
      </c>
      <c r="G1350" s="23">
        <v>328</v>
      </c>
      <c r="H1350">
        <v>2021</v>
      </c>
    </row>
    <row r="1351" spans="1:8" x14ac:dyDescent="0.3">
      <c r="A1351" s="4" t="s">
        <v>59</v>
      </c>
      <c r="B1351" s="4" t="s">
        <v>37</v>
      </c>
      <c r="C1351" s="4" t="s">
        <v>26</v>
      </c>
      <c r="D1351" s="10">
        <v>44335</v>
      </c>
      <c r="E1351" s="12">
        <v>6860</v>
      </c>
      <c r="F1351" s="14">
        <v>132</v>
      </c>
      <c r="G1351" s="24">
        <v>490</v>
      </c>
      <c r="H1351">
        <v>2021</v>
      </c>
    </row>
    <row r="1352" spans="1:8" x14ac:dyDescent="0.3">
      <c r="A1352" s="3" t="s">
        <v>63</v>
      </c>
      <c r="B1352" s="3" t="s">
        <v>40</v>
      </c>
      <c r="C1352" s="3" t="s">
        <v>31</v>
      </c>
      <c r="D1352" s="9">
        <v>44335</v>
      </c>
      <c r="E1352" s="11">
        <v>9639</v>
      </c>
      <c r="F1352" s="13">
        <v>130</v>
      </c>
      <c r="G1352" s="23">
        <v>964</v>
      </c>
      <c r="H1352">
        <v>2021</v>
      </c>
    </row>
    <row r="1353" spans="1:8" x14ac:dyDescent="0.3">
      <c r="A1353" s="4" t="s">
        <v>7</v>
      </c>
      <c r="B1353" s="4" t="s">
        <v>37</v>
      </c>
      <c r="C1353" s="4" t="s">
        <v>28</v>
      </c>
      <c r="D1353" s="10">
        <v>44335</v>
      </c>
      <c r="E1353" s="12">
        <v>4557</v>
      </c>
      <c r="F1353" s="14">
        <v>9</v>
      </c>
      <c r="G1353" s="24">
        <v>176</v>
      </c>
      <c r="H1353">
        <v>2021</v>
      </c>
    </row>
    <row r="1354" spans="1:8" x14ac:dyDescent="0.3">
      <c r="A1354" s="3" t="s">
        <v>61</v>
      </c>
      <c r="B1354" s="3" t="s">
        <v>35</v>
      </c>
      <c r="C1354" s="3" t="s">
        <v>32</v>
      </c>
      <c r="D1354" s="9">
        <v>44335</v>
      </c>
      <c r="E1354" s="11">
        <v>9786</v>
      </c>
      <c r="F1354" s="13">
        <v>251</v>
      </c>
      <c r="G1354" s="23">
        <v>576</v>
      </c>
      <c r="H1354">
        <v>2021</v>
      </c>
    </row>
    <row r="1355" spans="1:8" x14ac:dyDescent="0.3">
      <c r="A1355" s="4" t="s">
        <v>62</v>
      </c>
      <c r="B1355" s="4" t="s">
        <v>35</v>
      </c>
      <c r="C1355" s="4" t="s">
        <v>15</v>
      </c>
      <c r="D1355" s="10">
        <v>44335</v>
      </c>
      <c r="E1355" s="12">
        <v>3948</v>
      </c>
      <c r="F1355" s="14">
        <v>137</v>
      </c>
      <c r="G1355" s="24">
        <v>359</v>
      </c>
      <c r="H1355">
        <v>2021</v>
      </c>
    </row>
    <row r="1356" spans="1:8" x14ac:dyDescent="0.3">
      <c r="A1356" s="3" t="s">
        <v>67</v>
      </c>
      <c r="B1356" s="3" t="s">
        <v>40</v>
      </c>
      <c r="C1356" s="3" t="s">
        <v>26</v>
      </c>
      <c r="D1356" s="9">
        <v>44335</v>
      </c>
      <c r="E1356" s="11">
        <v>4893</v>
      </c>
      <c r="F1356" s="13">
        <v>253</v>
      </c>
      <c r="G1356" s="23">
        <v>377</v>
      </c>
      <c r="H1356">
        <v>2021</v>
      </c>
    </row>
    <row r="1357" spans="1:8" x14ac:dyDescent="0.3">
      <c r="A1357" s="4" t="s">
        <v>73</v>
      </c>
      <c r="B1357" s="4" t="s">
        <v>80</v>
      </c>
      <c r="C1357" s="4" t="s">
        <v>20</v>
      </c>
      <c r="D1357" s="10">
        <v>44336</v>
      </c>
      <c r="E1357" s="12">
        <v>7441</v>
      </c>
      <c r="F1357" s="14">
        <v>74</v>
      </c>
      <c r="G1357" s="24">
        <v>414</v>
      </c>
      <c r="H1357">
        <v>2021</v>
      </c>
    </row>
    <row r="1358" spans="1:8" x14ac:dyDescent="0.3">
      <c r="A1358" s="3" t="s">
        <v>11</v>
      </c>
      <c r="B1358" s="3" t="s">
        <v>39</v>
      </c>
      <c r="C1358" s="3" t="s">
        <v>26</v>
      </c>
      <c r="D1358" s="9">
        <v>44336</v>
      </c>
      <c r="E1358" s="11">
        <v>9079</v>
      </c>
      <c r="F1358" s="13">
        <v>167</v>
      </c>
      <c r="G1358" s="23">
        <v>535</v>
      </c>
      <c r="H1358">
        <v>2021</v>
      </c>
    </row>
    <row r="1359" spans="1:8" x14ac:dyDescent="0.3">
      <c r="A1359" s="4" t="s">
        <v>7</v>
      </c>
      <c r="B1359" s="4" t="s">
        <v>39</v>
      </c>
      <c r="C1359" s="4" t="s">
        <v>23</v>
      </c>
      <c r="D1359" s="10">
        <v>44337</v>
      </c>
      <c r="E1359" s="12">
        <v>3962</v>
      </c>
      <c r="F1359" s="14">
        <v>198</v>
      </c>
      <c r="G1359" s="24">
        <v>133</v>
      </c>
      <c r="H1359">
        <v>2021</v>
      </c>
    </row>
    <row r="1360" spans="1:8" x14ac:dyDescent="0.3">
      <c r="A1360" s="3" t="s">
        <v>63</v>
      </c>
      <c r="B1360" s="3" t="s">
        <v>35</v>
      </c>
      <c r="C1360" s="3" t="s">
        <v>20</v>
      </c>
      <c r="D1360" s="9">
        <v>44337</v>
      </c>
      <c r="E1360" s="11">
        <v>6111</v>
      </c>
      <c r="F1360" s="13">
        <v>57</v>
      </c>
      <c r="G1360" s="23">
        <v>382</v>
      </c>
      <c r="H1360">
        <v>2021</v>
      </c>
    </row>
    <row r="1361" spans="1:8" x14ac:dyDescent="0.3">
      <c r="A1361" s="4" t="s">
        <v>3</v>
      </c>
      <c r="B1361" s="4" t="s">
        <v>36</v>
      </c>
      <c r="C1361" s="4" t="s">
        <v>19</v>
      </c>
      <c r="D1361" s="10">
        <v>44337</v>
      </c>
      <c r="E1361" s="12">
        <v>1414</v>
      </c>
      <c r="F1361" s="14">
        <v>122</v>
      </c>
      <c r="G1361" s="24">
        <v>49</v>
      </c>
      <c r="H1361">
        <v>2021</v>
      </c>
    </row>
    <row r="1362" spans="1:8" x14ac:dyDescent="0.3">
      <c r="A1362" s="3" t="s">
        <v>60</v>
      </c>
      <c r="B1362" s="3" t="s">
        <v>37</v>
      </c>
      <c r="C1362" s="3" t="s">
        <v>24</v>
      </c>
      <c r="D1362" s="9">
        <v>44337</v>
      </c>
      <c r="E1362" s="11">
        <v>812</v>
      </c>
      <c r="F1362" s="13">
        <v>20</v>
      </c>
      <c r="G1362" s="23">
        <v>51</v>
      </c>
      <c r="H1362">
        <v>2021</v>
      </c>
    </row>
    <row r="1363" spans="1:8" x14ac:dyDescent="0.3">
      <c r="A1363" s="4" t="s">
        <v>73</v>
      </c>
      <c r="B1363" s="4" t="s">
        <v>39</v>
      </c>
      <c r="C1363" s="4" t="s">
        <v>20</v>
      </c>
      <c r="D1363" s="10">
        <v>44337</v>
      </c>
      <c r="E1363" s="12">
        <v>7084</v>
      </c>
      <c r="F1363" s="14">
        <v>4</v>
      </c>
      <c r="G1363" s="24">
        <v>394</v>
      </c>
      <c r="H1363">
        <v>2021</v>
      </c>
    </row>
    <row r="1364" spans="1:8" x14ac:dyDescent="0.3">
      <c r="A1364" s="3" t="s">
        <v>69</v>
      </c>
      <c r="B1364" s="3" t="s">
        <v>39</v>
      </c>
      <c r="C1364" s="3" t="s">
        <v>30</v>
      </c>
      <c r="D1364" s="9">
        <v>44337</v>
      </c>
      <c r="E1364" s="11">
        <v>18942</v>
      </c>
      <c r="F1364" s="13">
        <v>357</v>
      </c>
      <c r="G1364" s="23">
        <v>702</v>
      </c>
      <c r="H1364">
        <v>2021</v>
      </c>
    </row>
    <row r="1365" spans="1:8" x14ac:dyDescent="0.3">
      <c r="A1365" s="4" t="s">
        <v>7</v>
      </c>
      <c r="B1365" s="4" t="s">
        <v>80</v>
      </c>
      <c r="C1365" s="4" t="s">
        <v>17</v>
      </c>
      <c r="D1365" s="10">
        <v>44337</v>
      </c>
      <c r="E1365" s="12">
        <v>7154</v>
      </c>
      <c r="F1365" s="14">
        <v>124</v>
      </c>
      <c r="G1365" s="24">
        <v>421</v>
      </c>
      <c r="H1365">
        <v>2021</v>
      </c>
    </row>
    <row r="1366" spans="1:8" x14ac:dyDescent="0.3">
      <c r="A1366" s="3" t="s">
        <v>69</v>
      </c>
      <c r="B1366" s="3" t="s">
        <v>35</v>
      </c>
      <c r="C1366" s="3" t="s">
        <v>15</v>
      </c>
      <c r="D1366" s="9">
        <v>44337</v>
      </c>
      <c r="E1366" s="11">
        <v>1225</v>
      </c>
      <c r="F1366" s="13">
        <v>131</v>
      </c>
      <c r="G1366" s="23">
        <v>103</v>
      </c>
      <c r="H1366">
        <v>2021</v>
      </c>
    </row>
    <row r="1367" spans="1:8" x14ac:dyDescent="0.3">
      <c r="A1367" s="4" t="s">
        <v>66</v>
      </c>
      <c r="B1367" s="4" t="s">
        <v>80</v>
      </c>
      <c r="C1367" s="4" t="s">
        <v>27</v>
      </c>
      <c r="D1367" s="10">
        <v>44337</v>
      </c>
      <c r="E1367" s="12">
        <v>8211</v>
      </c>
      <c r="F1367" s="14">
        <v>136</v>
      </c>
      <c r="G1367" s="24">
        <v>747</v>
      </c>
      <c r="H1367">
        <v>2021</v>
      </c>
    </row>
    <row r="1368" spans="1:8" x14ac:dyDescent="0.3">
      <c r="A1368" s="3" t="s">
        <v>8</v>
      </c>
      <c r="B1368" s="3" t="s">
        <v>39</v>
      </c>
      <c r="C1368" s="3" t="s">
        <v>17</v>
      </c>
      <c r="D1368" s="9">
        <v>44337</v>
      </c>
      <c r="E1368" s="11">
        <v>10465</v>
      </c>
      <c r="F1368" s="13">
        <v>185</v>
      </c>
      <c r="G1368" s="23">
        <v>524</v>
      </c>
      <c r="H1368">
        <v>2021</v>
      </c>
    </row>
    <row r="1369" spans="1:8" x14ac:dyDescent="0.3">
      <c r="A1369" s="4" t="s">
        <v>6</v>
      </c>
      <c r="B1369" s="4" t="s">
        <v>36</v>
      </c>
      <c r="C1369" s="4" t="s">
        <v>24</v>
      </c>
      <c r="D1369" s="10">
        <v>44337</v>
      </c>
      <c r="E1369" s="12">
        <v>6181</v>
      </c>
      <c r="F1369" s="14">
        <v>334</v>
      </c>
      <c r="G1369" s="24">
        <v>619</v>
      </c>
      <c r="H1369">
        <v>2021</v>
      </c>
    </row>
    <row r="1370" spans="1:8" x14ac:dyDescent="0.3">
      <c r="A1370" s="3" t="s">
        <v>8</v>
      </c>
      <c r="B1370" s="3" t="s">
        <v>36</v>
      </c>
      <c r="C1370" s="3" t="s">
        <v>15</v>
      </c>
      <c r="D1370" s="9">
        <v>44337</v>
      </c>
      <c r="E1370" s="11">
        <v>2695</v>
      </c>
      <c r="F1370" s="13">
        <v>232</v>
      </c>
      <c r="G1370" s="23">
        <v>193</v>
      </c>
      <c r="H1370">
        <v>2021</v>
      </c>
    </row>
    <row r="1371" spans="1:8" x14ac:dyDescent="0.3">
      <c r="A1371" s="4" t="s">
        <v>7</v>
      </c>
      <c r="B1371" s="4" t="s">
        <v>35</v>
      </c>
      <c r="C1371" s="4" t="s">
        <v>21</v>
      </c>
      <c r="D1371" s="10">
        <v>44337</v>
      </c>
      <c r="E1371" s="12">
        <v>17451</v>
      </c>
      <c r="F1371" s="14">
        <v>135</v>
      </c>
      <c r="G1371" s="24">
        <v>2909</v>
      </c>
      <c r="H1371">
        <v>2021</v>
      </c>
    </row>
    <row r="1372" spans="1:8" x14ac:dyDescent="0.3">
      <c r="A1372" s="3" t="s">
        <v>58</v>
      </c>
      <c r="B1372" s="3" t="s">
        <v>40</v>
      </c>
      <c r="C1372" s="3" t="s">
        <v>18</v>
      </c>
      <c r="D1372" s="9">
        <v>44337</v>
      </c>
      <c r="E1372" s="11">
        <v>6790</v>
      </c>
      <c r="F1372" s="13">
        <v>131</v>
      </c>
      <c r="G1372" s="23">
        <v>425</v>
      </c>
      <c r="H1372">
        <v>2021</v>
      </c>
    </row>
    <row r="1373" spans="1:8" x14ac:dyDescent="0.3">
      <c r="A1373" s="4" t="s">
        <v>63</v>
      </c>
      <c r="B1373" s="4" t="s">
        <v>39</v>
      </c>
      <c r="C1373" s="4" t="s">
        <v>22</v>
      </c>
      <c r="D1373" s="10">
        <v>44340</v>
      </c>
      <c r="E1373" s="12">
        <v>9226</v>
      </c>
      <c r="F1373" s="14">
        <v>541</v>
      </c>
      <c r="G1373" s="24">
        <v>330</v>
      </c>
      <c r="H1373">
        <v>2021</v>
      </c>
    </row>
    <row r="1374" spans="1:8" x14ac:dyDescent="0.3">
      <c r="A1374" s="3" t="s">
        <v>11</v>
      </c>
      <c r="B1374" s="3" t="s">
        <v>36</v>
      </c>
      <c r="C1374" s="3" t="s">
        <v>26</v>
      </c>
      <c r="D1374" s="9">
        <v>44340</v>
      </c>
      <c r="E1374" s="11">
        <v>9884</v>
      </c>
      <c r="F1374" s="13">
        <v>104</v>
      </c>
      <c r="G1374" s="23">
        <v>899</v>
      </c>
      <c r="H1374">
        <v>2021</v>
      </c>
    </row>
    <row r="1375" spans="1:8" x14ac:dyDescent="0.3">
      <c r="A1375" s="4" t="s">
        <v>9</v>
      </c>
      <c r="B1375" s="4" t="s">
        <v>40</v>
      </c>
      <c r="C1375" s="4" t="s">
        <v>32</v>
      </c>
      <c r="D1375" s="10">
        <v>44340</v>
      </c>
      <c r="E1375" s="12">
        <v>2821</v>
      </c>
      <c r="F1375" s="14">
        <v>70</v>
      </c>
      <c r="G1375" s="24">
        <v>202</v>
      </c>
      <c r="H1375">
        <v>2021</v>
      </c>
    </row>
    <row r="1376" spans="1:8" x14ac:dyDescent="0.3">
      <c r="A1376" s="3" t="s">
        <v>4</v>
      </c>
      <c r="B1376" s="3" t="s">
        <v>80</v>
      </c>
      <c r="C1376" s="3" t="s">
        <v>27</v>
      </c>
      <c r="D1376" s="9">
        <v>44340</v>
      </c>
      <c r="E1376" s="11">
        <v>665</v>
      </c>
      <c r="F1376" s="13">
        <v>243</v>
      </c>
      <c r="G1376" s="23">
        <v>84</v>
      </c>
      <c r="H1376">
        <v>2021</v>
      </c>
    </row>
    <row r="1377" spans="1:8" x14ac:dyDescent="0.3">
      <c r="A1377" s="4" t="s">
        <v>64</v>
      </c>
      <c r="B1377" s="4" t="s">
        <v>36</v>
      </c>
      <c r="C1377" s="4" t="s">
        <v>31</v>
      </c>
      <c r="D1377" s="10">
        <v>44340</v>
      </c>
      <c r="E1377" s="12">
        <v>8526</v>
      </c>
      <c r="F1377" s="14">
        <v>209</v>
      </c>
      <c r="G1377" s="24">
        <v>609</v>
      </c>
      <c r="H1377">
        <v>2021</v>
      </c>
    </row>
    <row r="1378" spans="1:8" x14ac:dyDescent="0.3">
      <c r="A1378" s="3" t="s">
        <v>71</v>
      </c>
      <c r="B1378" s="3" t="s">
        <v>40</v>
      </c>
      <c r="C1378" s="3" t="s">
        <v>31</v>
      </c>
      <c r="D1378" s="9">
        <v>44340</v>
      </c>
      <c r="E1378" s="11">
        <v>9436</v>
      </c>
      <c r="F1378" s="13">
        <v>247</v>
      </c>
      <c r="G1378" s="23">
        <v>787</v>
      </c>
      <c r="H1378">
        <v>2021</v>
      </c>
    </row>
    <row r="1379" spans="1:8" x14ac:dyDescent="0.3">
      <c r="A1379" s="4" t="s">
        <v>70</v>
      </c>
      <c r="B1379" s="4" t="s">
        <v>36</v>
      </c>
      <c r="C1379" s="4" t="s">
        <v>22</v>
      </c>
      <c r="D1379" s="10">
        <v>44340</v>
      </c>
      <c r="E1379" s="12">
        <v>217</v>
      </c>
      <c r="F1379" s="14">
        <v>81</v>
      </c>
      <c r="G1379" s="24">
        <v>11</v>
      </c>
      <c r="H1379">
        <v>2021</v>
      </c>
    </row>
    <row r="1380" spans="1:8" x14ac:dyDescent="0.3">
      <c r="A1380" s="3" t="s">
        <v>65</v>
      </c>
      <c r="B1380" s="3" t="s">
        <v>80</v>
      </c>
      <c r="C1380" s="3" t="s">
        <v>15</v>
      </c>
      <c r="D1380" s="9">
        <v>44340</v>
      </c>
      <c r="E1380" s="11">
        <v>4865</v>
      </c>
      <c r="F1380" s="13">
        <v>46</v>
      </c>
      <c r="G1380" s="23">
        <v>487</v>
      </c>
      <c r="H1380">
        <v>2021</v>
      </c>
    </row>
    <row r="1381" spans="1:8" x14ac:dyDescent="0.3">
      <c r="A1381" s="4" t="s">
        <v>11</v>
      </c>
      <c r="B1381" s="4" t="s">
        <v>80</v>
      </c>
      <c r="C1381" s="4" t="s">
        <v>17</v>
      </c>
      <c r="D1381" s="10">
        <v>44340</v>
      </c>
      <c r="E1381" s="12">
        <v>10451</v>
      </c>
      <c r="F1381" s="14">
        <v>105</v>
      </c>
      <c r="G1381" s="24">
        <v>551</v>
      </c>
      <c r="H1381">
        <v>2021</v>
      </c>
    </row>
    <row r="1382" spans="1:8" x14ac:dyDescent="0.3">
      <c r="A1382" s="3" t="s">
        <v>7</v>
      </c>
      <c r="B1382" s="3" t="s">
        <v>37</v>
      </c>
      <c r="C1382" s="3" t="s">
        <v>14</v>
      </c>
      <c r="D1382" s="9">
        <v>44340</v>
      </c>
      <c r="E1382" s="11">
        <v>9093</v>
      </c>
      <c r="F1382" s="13">
        <v>28</v>
      </c>
      <c r="G1382" s="23">
        <v>304</v>
      </c>
      <c r="H1382">
        <v>2021</v>
      </c>
    </row>
    <row r="1383" spans="1:8" x14ac:dyDescent="0.3">
      <c r="A1383" s="4" t="s">
        <v>70</v>
      </c>
      <c r="B1383" s="4" t="s">
        <v>39</v>
      </c>
      <c r="C1383" s="4" t="s">
        <v>15</v>
      </c>
      <c r="D1383" s="10">
        <v>44340</v>
      </c>
      <c r="E1383" s="12">
        <v>1638</v>
      </c>
      <c r="F1383" s="14">
        <v>282</v>
      </c>
      <c r="G1383" s="24">
        <v>103</v>
      </c>
      <c r="H1383">
        <v>2021</v>
      </c>
    </row>
    <row r="1384" spans="1:8" x14ac:dyDescent="0.3">
      <c r="A1384" s="3" t="s">
        <v>60</v>
      </c>
      <c r="B1384" s="3" t="s">
        <v>37</v>
      </c>
      <c r="C1384" s="3" t="s">
        <v>14</v>
      </c>
      <c r="D1384" s="9">
        <v>44340</v>
      </c>
      <c r="E1384" s="11">
        <v>8610</v>
      </c>
      <c r="F1384" s="13">
        <v>47</v>
      </c>
      <c r="G1384" s="23">
        <v>278</v>
      </c>
      <c r="H1384">
        <v>2021</v>
      </c>
    </row>
    <row r="1385" spans="1:8" x14ac:dyDescent="0.3">
      <c r="A1385" s="4" t="s">
        <v>3</v>
      </c>
      <c r="B1385" s="4" t="s">
        <v>37</v>
      </c>
      <c r="C1385" s="4" t="s">
        <v>18</v>
      </c>
      <c r="D1385" s="10">
        <v>44340</v>
      </c>
      <c r="E1385" s="12">
        <v>1351</v>
      </c>
      <c r="F1385" s="14">
        <v>58</v>
      </c>
      <c r="G1385" s="24">
        <v>72</v>
      </c>
      <c r="H1385">
        <v>2021</v>
      </c>
    </row>
    <row r="1386" spans="1:8" x14ac:dyDescent="0.3">
      <c r="A1386" s="3" t="s">
        <v>6</v>
      </c>
      <c r="B1386" s="3" t="s">
        <v>35</v>
      </c>
      <c r="C1386" s="3" t="s">
        <v>5</v>
      </c>
      <c r="D1386" s="9">
        <v>44340</v>
      </c>
      <c r="E1386" s="11">
        <v>11102</v>
      </c>
      <c r="F1386" s="13">
        <v>50</v>
      </c>
      <c r="G1386" s="23">
        <v>505</v>
      </c>
      <c r="H1386">
        <v>2021</v>
      </c>
    </row>
    <row r="1387" spans="1:8" x14ac:dyDescent="0.3">
      <c r="A1387" s="4" t="s">
        <v>59</v>
      </c>
      <c r="B1387" s="4" t="s">
        <v>35</v>
      </c>
      <c r="C1387" s="4" t="s">
        <v>31</v>
      </c>
      <c r="D1387" s="10">
        <v>44340</v>
      </c>
      <c r="E1387" s="12">
        <v>4711</v>
      </c>
      <c r="F1387" s="14">
        <v>29</v>
      </c>
      <c r="G1387" s="24">
        <v>429</v>
      </c>
      <c r="H1387">
        <v>2021</v>
      </c>
    </row>
    <row r="1388" spans="1:8" x14ac:dyDescent="0.3">
      <c r="A1388" s="3" t="s">
        <v>7</v>
      </c>
      <c r="B1388" s="3" t="s">
        <v>39</v>
      </c>
      <c r="C1388" s="3" t="s">
        <v>25</v>
      </c>
      <c r="D1388" s="9">
        <v>44340</v>
      </c>
      <c r="E1388" s="11">
        <v>903</v>
      </c>
      <c r="F1388" s="13">
        <v>49</v>
      </c>
      <c r="G1388" s="23">
        <v>43</v>
      </c>
      <c r="H1388">
        <v>2021</v>
      </c>
    </row>
    <row r="1389" spans="1:8" x14ac:dyDescent="0.3">
      <c r="A1389" s="4" t="s">
        <v>7</v>
      </c>
      <c r="B1389" s="4" t="s">
        <v>37</v>
      </c>
      <c r="C1389" s="4" t="s">
        <v>17</v>
      </c>
      <c r="D1389" s="10">
        <v>44340</v>
      </c>
      <c r="E1389" s="12">
        <v>1295</v>
      </c>
      <c r="F1389" s="14">
        <v>112</v>
      </c>
      <c r="G1389" s="24">
        <v>81</v>
      </c>
      <c r="H1389">
        <v>2021</v>
      </c>
    </row>
    <row r="1390" spans="1:8" x14ac:dyDescent="0.3">
      <c r="A1390" s="3" t="s">
        <v>71</v>
      </c>
      <c r="B1390" s="3" t="s">
        <v>40</v>
      </c>
      <c r="C1390" s="3" t="s">
        <v>23</v>
      </c>
      <c r="D1390" s="9">
        <v>44340</v>
      </c>
      <c r="E1390" s="11">
        <v>14574</v>
      </c>
      <c r="F1390" s="13">
        <v>118</v>
      </c>
      <c r="G1390" s="23">
        <v>561</v>
      </c>
      <c r="H1390">
        <v>2021</v>
      </c>
    </row>
    <row r="1391" spans="1:8" x14ac:dyDescent="0.3">
      <c r="A1391" s="4" t="s">
        <v>64</v>
      </c>
      <c r="B1391" s="4" t="s">
        <v>35</v>
      </c>
      <c r="C1391" s="4" t="s">
        <v>27</v>
      </c>
      <c r="D1391" s="10">
        <v>44340</v>
      </c>
      <c r="E1391" s="12">
        <v>3318</v>
      </c>
      <c r="F1391" s="14">
        <v>34</v>
      </c>
      <c r="G1391" s="24">
        <v>277</v>
      </c>
      <c r="H1391">
        <v>2021</v>
      </c>
    </row>
    <row r="1392" spans="1:8" x14ac:dyDescent="0.3">
      <c r="A1392" s="3" t="s">
        <v>11</v>
      </c>
      <c r="B1392" s="3" t="s">
        <v>37</v>
      </c>
      <c r="C1392" s="3" t="s">
        <v>24</v>
      </c>
      <c r="D1392" s="9">
        <v>44340</v>
      </c>
      <c r="E1392" s="11">
        <v>3262</v>
      </c>
      <c r="F1392" s="13">
        <v>487</v>
      </c>
      <c r="G1392" s="23">
        <v>297</v>
      </c>
      <c r="H1392">
        <v>2021</v>
      </c>
    </row>
    <row r="1393" spans="1:8" x14ac:dyDescent="0.3">
      <c r="A1393" s="4" t="s">
        <v>60</v>
      </c>
      <c r="B1393" s="4" t="s">
        <v>36</v>
      </c>
      <c r="C1393" s="4" t="s">
        <v>17</v>
      </c>
      <c r="D1393" s="10">
        <v>44340</v>
      </c>
      <c r="E1393" s="12">
        <v>1036</v>
      </c>
      <c r="F1393" s="14">
        <v>59</v>
      </c>
      <c r="G1393" s="24">
        <v>55</v>
      </c>
      <c r="H1393">
        <v>2021</v>
      </c>
    </row>
    <row r="1394" spans="1:8" x14ac:dyDescent="0.3">
      <c r="A1394" s="3" t="s">
        <v>64</v>
      </c>
      <c r="B1394" s="3" t="s">
        <v>35</v>
      </c>
      <c r="C1394" s="3" t="s">
        <v>16</v>
      </c>
      <c r="D1394" s="9">
        <v>44340</v>
      </c>
      <c r="E1394" s="11">
        <v>5285</v>
      </c>
      <c r="F1394" s="13">
        <v>213</v>
      </c>
      <c r="G1394" s="23">
        <v>378</v>
      </c>
      <c r="H1394">
        <v>2021</v>
      </c>
    </row>
    <row r="1395" spans="1:8" x14ac:dyDescent="0.3">
      <c r="A1395" s="4" t="s">
        <v>56</v>
      </c>
      <c r="B1395" s="4" t="s">
        <v>36</v>
      </c>
      <c r="C1395" s="4" t="s">
        <v>15</v>
      </c>
      <c r="D1395" s="10">
        <v>44340</v>
      </c>
      <c r="E1395" s="12">
        <v>2667</v>
      </c>
      <c r="F1395" s="14">
        <v>428</v>
      </c>
      <c r="G1395" s="24">
        <v>267</v>
      </c>
      <c r="H1395">
        <v>2021</v>
      </c>
    </row>
    <row r="1396" spans="1:8" x14ac:dyDescent="0.3">
      <c r="A1396" s="3" t="s">
        <v>71</v>
      </c>
      <c r="B1396" s="3" t="s">
        <v>36</v>
      </c>
      <c r="C1396" s="3" t="s">
        <v>34</v>
      </c>
      <c r="D1396" s="9">
        <v>44340</v>
      </c>
      <c r="E1396" s="11">
        <v>6097</v>
      </c>
      <c r="F1396" s="13">
        <v>84</v>
      </c>
      <c r="G1396" s="23">
        <v>244</v>
      </c>
      <c r="H1396">
        <v>2021</v>
      </c>
    </row>
    <row r="1397" spans="1:8" x14ac:dyDescent="0.3">
      <c r="A1397" s="4" t="s">
        <v>4</v>
      </c>
      <c r="B1397" s="4" t="s">
        <v>36</v>
      </c>
      <c r="C1397" s="4" t="s">
        <v>15</v>
      </c>
      <c r="D1397" s="10">
        <v>44340</v>
      </c>
      <c r="E1397" s="12">
        <v>11550</v>
      </c>
      <c r="F1397" s="14">
        <v>93</v>
      </c>
      <c r="G1397" s="24">
        <v>770</v>
      </c>
      <c r="H1397">
        <v>2021</v>
      </c>
    </row>
    <row r="1398" spans="1:8" x14ac:dyDescent="0.3">
      <c r="A1398" s="3" t="s">
        <v>66</v>
      </c>
      <c r="B1398" s="3" t="s">
        <v>36</v>
      </c>
      <c r="C1398" s="3" t="s">
        <v>21</v>
      </c>
      <c r="D1398" s="9">
        <v>44340</v>
      </c>
      <c r="E1398" s="11">
        <v>1589</v>
      </c>
      <c r="F1398" s="13">
        <v>62</v>
      </c>
      <c r="G1398" s="23">
        <v>159</v>
      </c>
      <c r="H1398">
        <v>2021</v>
      </c>
    </row>
    <row r="1399" spans="1:8" x14ac:dyDescent="0.3">
      <c r="A1399" s="4" t="s">
        <v>7</v>
      </c>
      <c r="B1399" s="4" t="s">
        <v>36</v>
      </c>
      <c r="C1399" s="4" t="s">
        <v>26</v>
      </c>
      <c r="D1399" s="10">
        <v>44341</v>
      </c>
      <c r="E1399" s="12">
        <v>4375</v>
      </c>
      <c r="F1399" s="14">
        <v>11</v>
      </c>
      <c r="G1399" s="24">
        <v>274</v>
      </c>
      <c r="H1399">
        <v>2021</v>
      </c>
    </row>
    <row r="1400" spans="1:8" x14ac:dyDescent="0.3">
      <c r="A1400" s="3" t="s">
        <v>64</v>
      </c>
      <c r="B1400" s="3" t="s">
        <v>37</v>
      </c>
      <c r="C1400" s="3" t="s">
        <v>24</v>
      </c>
      <c r="D1400" s="9">
        <v>44341</v>
      </c>
      <c r="E1400" s="11">
        <v>7966</v>
      </c>
      <c r="F1400" s="13">
        <v>123</v>
      </c>
      <c r="G1400" s="23">
        <v>725</v>
      </c>
      <c r="H1400">
        <v>2021</v>
      </c>
    </row>
    <row r="1401" spans="1:8" x14ac:dyDescent="0.3">
      <c r="A1401" s="4" t="s">
        <v>9</v>
      </c>
      <c r="B1401" s="4" t="s">
        <v>35</v>
      </c>
      <c r="C1401" s="4" t="s">
        <v>5</v>
      </c>
      <c r="D1401" s="10">
        <v>44341</v>
      </c>
      <c r="E1401" s="12">
        <v>10829</v>
      </c>
      <c r="F1401" s="14">
        <v>86</v>
      </c>
      <c r="G1401" s="24">
        <v>516</v>
      </c>
      <c r="H1401">
        <v>2021</v>
      </c>
    </row>
    <row r="1402" spans="1:8" x14ac:dyDescent="0.3">
      <c r="A1402" s="3" t="s">
        <v>73</v>
      </c>
      <c r="B1402" s="3" t="s">
        <v>36</v>
      </c>
      <c r="C1402" s="3" t="s">
        <v>15</v>
      </c>
      <c r="D1402" s="9">
        <v>44341</v>
      </c>
      <c r="E1402" s="11">
        <v>22652</v>
      </c>
      <c r="F1402" s="13">
        <v>46</v>
      </c>
      <c r="G1402" s="23">
        <v>2060</v>
      </c>
      <c r="H1402">
        <v>2021</v>
      </c>
    </row>
    <row r="1403" spans="1:8" x14ac:dyDescent="0.3">
      <c r="A1403" s="4" t="s">
        <v>64</v>
      </c>
      <c r="B1403" s="4" t="s">
        <v>80</v>
      </c>
      <c r="C1403" s="4" t="s">
        <v>28</v>
      </c>
      <c r="D1403" s="10">
        <v>44341</v>
      </c>
      <c r="E1403" s="12">
        <v>5257</v>
      </c>
      <c r="F1403" s="14">
        <v>95</v>
      </c>
      <c r="G1403" s="24">
        <v>182</v>
      </c>
      <c r="H1403">
        <v>2021</v>
      </c>
    </row>
    <row r="1404" spans="1:8" x14ac:dyDescent="0.3">
      <c r="A1404" s="3" t="s">
        <v>69</v>
      </c>
      <c r="B1404" s="3" t="s">
        <v>37</v>
      </c>
      <c r="C1404" s="3" t="s">
        <v>16</v>
      </c>
      <c r="D1404" s="9">
        <v>44341</v>
      </c>
      <c r="E1404" s="11">
        <v>5817</v>
      </c>
      <c r="F1404" s="13">
        <v>396</v>
      </c>
      <c r="G1404" s="23">
        <v>277</v>
      </c>
      <c r="H1404">
        <v>2021</v>
      </c>
    </row>
    <row r="1405" spans="1:8" x14ac:dyDescent="0.3">
      <c r="A1405" s="4" t="s">
        <v>64</v>
      </c>
      <c r="B1405" s="4" t="s">
        <v>36</v>
      </c>
      <c r="C1405" s="4" t="s">
        <v>32</v>
      </c>
      <c r="D1405" s="10">
        <v>44341</v>
      </c>
      <c r="E1405" s="12">
        <v>987</v>
      </c>
      <c r="F1405" s="14">
        <v>427</v>
      </c>
      <c r="G1405" s="24">
        <v>52</v>
      </c>
      <c r="H1405">
        <v>2021</v>
      </c>
    </row>
    <row r="1406" spans="1:8" x14ac:dyDescent="0.3">
      <c r="A1406" s="3" t="s">
        <v>65</v>
      </c>
      <c r="B1406" s="3" t="s">
        <v>35</v>
      </c>
      <c r="C1406" s="3" t="s">
        <v>29</v>
      </c>
      <c r="D1406" s="9">
        <v>44341</v>
      </c>
      <c r="E1406" s="11">
        <v>2723</v>
      </c>
      <c r="F1406" s="13">
        <v>21</v>
      </c>
      <c r="G1406" s="23">
        <v>101</v>
      </c>
      <c r="H1406">
        <v>2021</v>
      </c>
    </row>
    <row r="1407" spans="1:8" x14ac:dyDescent="0.3">
      <c r="A1407" s="4" t="s">
        <v>9</v>
      </c>
      <c r="B1407" s="4" t="s">
        <v>39</v>
      </c>
      <c r="C1407" s="4" t="s">
        <v>32</v>
      </c>
      <c r="D1407" s="10">
        <v>44341</v>
      </c>
      <c r="E1407" s="12">
        <v>6944</v>
      </c>
      <c r="F1407" s="14">
        <v>178</v>
      </c>
      <c r="G1407" s="24">
        <v>366</v>
      </c>
      <c r="H1407">
        <v>2021</v>
      </c>
    </row>
    <row r="1408" spans="1:8" x14ac:dyDescent="0.3">
      <c r="A1408" s="3" t="s">
        <v>62</v>
      </c>
      <c r="B1408" s="3" t="s">
        <v>36</v>
      </c>
      <c r="C1408" s="3" t="s">
        <v>29</v>
      </c>
      <c r="D1408" s="9">
        <v>44341</v>
      </c>
      <c r="E1408" s="11">
        <v>7896</v>
      </c>
      <c r="F1408" s="13">
        <v>435</v>
      </c>
      <c r="G1408" s="23">
        <v>329</v>
      </c>
      <c r="H1408">
        <v>2021</v>
      </c>
    </row>
    <row r="1409" spans="1:8" x14ac:dyDescent="0.3">
      <c r="A1409" s="4" t="s">
        <v>58</v>
      </c>
      <c r="B1409" s="4" t="s">
        <v>40</v>
      </c>
      <c r="C1409" s="4" t="s">
        <v>34</v>
      </c>
      <c r="D1409" s="10">
        <v>44341</v>
      </c>
      <c r="E1409" s="12">
        <v>13573</v>
      </c>
      <c r="F1409" s="14">
        <v>88</v>
      </c>
      <c r="G1409" s="24">
        <v>543</v>
      </c>
      <c r="H1409">
        <v>2021</v>
      </c>
    </row>
    <row r="1410" spans="1:8" x14ac:dyDescent="0.3">
      <c r="A1410" s="3" t="s">
        <v>59</v>
      </c>
      <c r="B1410" s="3" t="s">
        <v>36</v>
      </c>
      <c r="C1410" s="3" t="s">
        <v>23</v>
      </c>
      <c r="D1410" s="9">
        <v>44341</v>
      </c>
      <c r="E1410" s="11">
        <v>9856</v>
      </c>
      <c r="F1410" s="13">
        <v>12</v>
      </c>
      <c r="G1410" s="23">
        <v>329</v>
      </c>
      <c r="H1410">
        <v>2021</v>
      </c>
    </row>
    <row r="1411" spans="1:8" x14ac:dyDescent="0.3">
      <c r="A1411" s="4" t="s">
        <v>62</v>
      </c>
      <c r="B1411" s="4" t="s">
        <v>40</v>
      </c>
      <c r="C1411" s="4" t="s">
        <v>17</v>
      </c>
      <c r="D1411" s="10">
        <v>44341</v>
      </c>
      <c r="E1411" s="12">
        <v>14938</v>
      </c>
      <c r="F1411" s="14">
        <v>261</v>
      </c>
      <c r="G1411" s="24">
        <v>879</v>
      </c>
      <c r="H1411">
        <v>2021</v>
      </c>
    </row>
    <row r="1412" spans="1:8" x14ac:dyDescent="0.3">
      <c r="A1412" s="3" t="s">
        <v>3</v>
      </c>
      <c r="B1412" s="3" t="s">
        <v>35</v>
      </c>
      <c r="C1412" s="3" t="s">
        <v>14</v>
      </c>
      <c r="D1412" s="9">
        <v>44341</v>
      </c>
      <c r="E1412" s="11">
        <v>1358</v>
      </c>
      <c r="F1412" s="13">
        <v>268</v>
      </c>
      <c r="G1412" s="23">
        <v>60</v>
      </c>
      <c r="H1412">
        <v>2021</v>
      </c>
    </row>
    <row r="1413" spans="1:8" x14ac:dyDescent="0.3">
      <c r="A1413" s="4" t="s">
        <v>58</v>
      </c>
      <c r="B1413" s="4" t="s">
        <v>35</v>
      </c>
      <c r="C1413" s="4" t="s">
        <v>27</v>
      </c>
      <c r="D1413" s="10">
        <v>44341</v>
      </c>
      <c r="E1413" s="12">
        <v>3696</v>
      </c>
      <c r="F1413" s="14">
        <v>118</v>
      </c>
      <c r="G1413" s="24">
        <v>247</v>
      </c>
      <c r="H1413">
        <v>2021</v>
      </c>
    </row>
    <row r="1414" spans="1:8" x14ac:dyDescent="0.3">
      <c r="A1414" s="3" t="s">
        <v>64</v>
      </c>
      <c r="B1414" s="3" t="s">
        <v>35</v>
      </c>
      <c r="C1414" s="3" t="s">
        <v>15</v>
      </c>
      <c r="D1414" s="9">
        <v>44341</v>
      </c>
      <c r="E1414" s="11">
        <v>2737</v>
      </c>
      <c r="F1414" s="13">
        <v>193</v>
      </c>
      <c r="G1414" s="23">
        <v>343</v>
      </c>
      <c r="H1414">
        <v>2021</v>
      </c>
    </row>
    <row r="1415" spans="1:8" x14ac:dyDescent="0.3">
      <c r="A1415" s="4" t="s">
        <v>71</v>
      </c>
      <c r="B1415" s="4" t="s">
        <v>40</v>
      </c>
      <c r="C1415" s="4" t="s">
        <v>30</v>
      </c>
      <c r="D1415" s="10">
        <v>44341</v>
      </c>
      <c r="E1415" s="12">
        <v>6797</v>
      </c>
      <c r="F1415" s="14">
        <v>27</v>
      </c>
      <c r="G1415" s="24">
        <v>252</v>
      </c>
      <c r="H1415">
        <v>2021</v>
      </c>
    </row>
    <row r="1416" spans="1:8" x14ac:dyDescent="0.3">
      <c r="A1416" s="3" t="s">
        <v>61</v>
      </c>
      <c r="B1416" s="3" t="s">
        <v>37</v>
      </c>
      <c r="C1416" s="3" t="s">
        <v>15</v>
      </c>
      <c r="D1416" s="9">
        <v>44341</v>
      </c>
      <c r="E1416" s="11">
        <v>2527</v>
      </c>
      <c r="F1416" s="13">
        <v>30</v>
      </c>
      <c r="G1416" s="23">
        <v>158</v>
      </c>
      <c r="H1416">
        <v>2021</v>
      </c>
    </row>
    <row r="1417" spans="1:8" x14ac:dyDescent="0.3">
      <c r="A1417" s="4" t="s">
        <v>72</v>
      </c>
      <c r="B1417" s="4" t="s">
        <v>80</v>
      </c>
      <c r="C1417" s="4" t="s">
        <v>22</v>
      </c>
      <c r="D1417" s="10">
        <v>44341</v>
      </c>
      <c r="E1417" s="12">
        <v>392</v>
      </c>
      <c r="F1417" s="14">
        <v>43</v>
      </c>
      <c r="G1417" s="24">
        <v>20</v>
      </c>
      <c r="H1417">
        <v>2021</v>
      </c>
    </row>
    <row r="1418" spans="1:8" x14ac:dyDescent="0.3">
      <c r="A1418" s="3" t="s">
        <v>60</v>
      </c>
      <c r="B1418" s="3" t="s">
        <v>37</v>
      </c>
      <c r="C1418" s="3" t="s">
        <v>28</v>
      </c>
      <c r="D1418" s="9">
        <v>44341</v>
      </c>
      <c r="E1418" s="11">
        <v>126</v>
      </c>
      <c r="F1418" s="13">
        <v>242</v>
      </c>
      <c r="G1418" s="23">
        <v>6</v>
      </c>
      <c r="H1418">
        <v>2021</v>
      </c>
    </row>
    <row r="1419" spans="1:8" x14ac:dyDescent="0.3">
      <c r="A1419" s="4" t="s">
        <v>64</v>
      </c>
      <c r="B1419" s="4" t="s">
        <v>37</v>
      </c>
      <c r="C1419" s="4" t="s">
        <v>17</v>
      </c>
      <c r="D1419" s="10">
        <v>44341</v>
      </c>
      <c r="E1419" s="12">
        <v>11522</v>
      </c>
      <c r="F1419" s="14">
        <v>235</v>
      </c>
      <c r="G1419" s="24">
        <v>721</v>
      </c>
      <c r="H1419">
        <v>2021</v>
      </c>
    </row>
    <row r="1420" spans="1:8" x14ac:dyDescent="0.3">
      <c r="A1420" s="3" t="s">
        <v>62</v>
      </c>
      <c r="B1420" s="3" t="s">
        <v>37</v>
      </c>
      <c r="C1420" s="3" t="s">
        <v>32</v>
      </c>
      <c r="D1420" s="9">
        <v>44342</v>
      </c>
      <c r="E1420" s="11">
        <v>8498</v>
      </c>
      <c r="F1420" s="13">
        <v>182</v>
      </c>
      <c r="G1420" s="23">
        <v>532</v>
      </c>
      <c r="H1420">
        <v>2021</v>
      </c>
    </row>
    <row r="1421" spans="1:8" x14ac:dyDescent="0.3">
      <c r="A1421" s="4" t="s">
        <v>57</v>
      </c>
      <c r="B1421" s="4" t="s">
        <v>37</v>
      </c>
      <c r="C1421" s="4" t="s">
        <v>34</v>
      </c>
      <c r="D1421" s="10">
        <v>44342</v>
      </c>
      <c r="E1421" s="12">
        <v>1113</v>
      </c>
      <c r="F1421" s="14">
        <v>33</v>
      </c>
      <c r="G1421" s="24">
        <v>53</v>
      </c>
      <c r="H1421">
        <v>2021</v>
      </c>
    </row>
    <row r="1422" spans="1:8" x14ac:dyDescent="0.3">
      <c r="A1422" s="3" t="s">
        <v>66</v>
      </c>
      <c r="B1422" s="3" t="s">
        <v>35</v>
      </c>
      <c r="C1422" s="3" t="s">
        <v>22</v>
      </c>
      <c r="D1422" s="9">
        <v>44342</v>
      </c>
      <c r="E1422" s="11">
        <v>5614</v>
      </c>
      <c r="F1422" s="13">
        <v>223</v>
      </c>
      <c r="G1422" s="23">
        <v>216</v>
      </c>
      <c r="H1422">
        <v>2021</v>
      </c>
    </row>
    <row r="1423" spans="1:8" x14ac:dyDescent="0.3">
      <c r="A1423" s="4" t="s">
        <v>57</v>
      </c>
      <c r="B1423" s="4" t="s">
        <v>35</v>
      </c>
      <c r="C1423" s="4" t="s">
        <v>29</v>
      </c>
      <c r="D1423" s="10">
        <v>44342</v>
      </c>
      <c r="E1423" s="12">
        <v>4410</v>
      </c>
      <c r="F1423" s="14">
        <v>156</v>
      </c>
      <c r="G1423" s="24">
        <v>153</v>
      </c>
      <c r="H1423">
        <v>2021</v>
      </c>
    </row>
    <row r="1424" spans="1:8" x14ac:dyDescent="0.3">
      <c r="A1424" s="3" t="s">
        <v>65</v>
      </c>
      <c r="B1424" s="3" t="s">
        <v>36</v>
      </c>
      <c r="C1424" s="3" t="s">
        <v>28</v>
      </c>
      <c r="D1424" s="9">
        <v>44342</v>
      </c>
      <c r="E1424" s="11">
        <v>9163</v>
      </c>
      <c r="F1424" s="13">
        <v>151</v>
      </c>
      <c r="G1424" s="23">
        <v>340</v>
      </c>
      <c r="H1424">
        <v>2021</v>
      </c>
    </row>
    <row r="1425" spans="1:8" x14ac:dyDescent="0.3">
      <c r="A1425" s="4" t="s">
        <v>11</v>
      </c>
      <c r="B1425" s="4" t="s">
        <v>36</v>
      </c>
      <c r="C1425" s="4" t="s">
        <v>30</v>
      </c>
      <c r="D1425" s="10">
        <v>44343</v>
      </c>
      <c r="E1425" s="12">
        <v>2590</v>
      </c>
      <c r="F1425" s="14">
        <v>202</v>
      </c>
      <c r="G1425" s="24">
        <v>84</v>
      </c>
      <c r="H1425">
        <v>2021</v>
      </c>
    </row>
    <row r="1426" spans="1:8" x14ac:dyDescent="0.3">
      <c r="A1426" s="3" t="s">
        <v>73</v>
      </c>
      <c r="B1426" s="3" t="s">
        <v>36</v>
      </c>
      <c r="C1426" s="3" t="s">
        <v>25</v>
      </c>
      <c r="D1426" s="9">
        <v>44343</v>
      </c>
      <c r="E1426" s="11">
        <v>3745</v>
      </c>
      <c r="F1426" s="13">
        <v>127</v>
      </c>
      <c r="G1426" s="23">
        <v>198</v>
      </c>
      <c r="H1426">
        <v>2021</v>
      </c>
    </row>
    <row r="1427" spans="1:8" x14ac:dyDescent="0.3">
      <c r="A1427" s="4" t="s">
        <v>9</v>
      </c>
      <c r="B1427" s="4" t="s">
        <v>39</v>
      </c>
      <c r="C1427" s="4" t="s">
        <v>28</v>
      </c>
      <c r="D1427" s="10">
        <v>44343</v>
      </c>
      <c r="E1427" s="12">
        <v>8337</v>
      </c>
      <c r="F1427" s="14">
        <v>14</v>
      </c>
      <c r="G1427" s="24">
        <v>288</v>
      </c>
      <c r="H1427">
        <v>2021</v>
      </c>
    </row>
    <row r="1428" spans="1:8" x14ac:dyDescent="0.3">
      <c r="A1428" s="3" t="s">
        <v>71</v>
      </c>
      <c r="B1428" s="3" t="s">
        <v>39</v>
      </c>
      <c r="C1428" s="3" t="s">
        <v>21</v>
      </c>
      <c r="D1428" s="9">
        <v>44343</v>
      </c>
      <c r="E1428" s="11">
        <v>4522</v>
      </c>
      <c r="F1428" s="13">
        <v>42</v>
      </c>
      <c r="G1428" s="23">
        <v>566</v>
      </c>
      <c r="H1428">
        <v>2021</v>
      </c>
    </row>
    <row r="1429" spans="1:8" x14ac:dyDescent="0.3">
      <c r="A1429" s="4" t="s">
        <v>60</v>
      </c>
      <c r="B1429" s="4" t="s">
        <v>40</v>
      </c>
      <c r="C1429" s="4" t="s">
        <v>19</v>
      </c>
      <c r="D1429" s="10">
        <v>44343</v>
      </c>
      <c r="E1429" s="12">
        <v>2625</v>
      </c>
      <c r="F1429" s="14">
        <v>580</v>
      </c>
      <c r="G1429" s="24">
        <v>120</v>
      </c>
      <c r="H1429">
        <v>2021</v>
      </c>
    </row>
    <row r="1430" spans="1:8" x14ac:dyDescent="0.3">
      <c r="A1430" s="3" t="s">
        <v>6</v>
      </c>
      <c r="B1430" s="3" t="s">
        <v>37</v>
      </c>
      <c r="C1430" s="3" t="s">
        <v>30</v>
      </c>
      <c r="D1430" s="9">
        <v>44344</v>
      </c>
      <c r="E1430" s="11">
        <v>441</v>
      </c>
      <c r="F1430" s="13">
        <v>171</v>
      </c>
      <c r="G1430" s="23">
        <v>16</v>
      </c>
      <c r="H1430">
        <v>2021</v>
      </c>
    </row>
    <row r="1431" spans="1:8" x14ac:dyDescent="0.3">
      <c r="A1431" s="4" t="s">
        <v>69</v>
      </c>
      <c r="B1431" s="4" t="s">
        <v>39</v>
      </c>
      <c r="C1431" s="4" t="s">
        <v>29</v>
      </c>
      <c r="D1431" s="10">
        <v>44344</v>
      </c>
      <c r="E1431" s="12">
        <v>3311</v>
      </c>
      <c r="F1431" s="14">
        <v>92</v>
      </c>
      <c r="G1431" s="24">
        <v>128</v>
      </c>
      <c r="H1431">
        <v>2021</v>
      </c>
    </row>
    <row r="1432" spans="1:8" x14ac:dyDescent="0.3">
      <c r="A1432" s="3" t="s">
        <v>71</v>
      </c>
      <c r="B1432" s="3" t="s">
        <v>37</v>
      </c>
      <c r="C1432" s="3" t="s">
        <v>28</v>
      </c>
      <c r="D1432" s="9">
        <v>44344</v>
      </c>
      <c r="E1432" s="11">
        <v>6650</v>
      </c>
      <c r="F1432" s="13">
        <v>22</v>
      </c>
      <c r="G1432" s="23">
        <v>266</v>
      </c>
      <c r="H1432">
        <v>2021</v>
      </c>
    </row>
    <row r="1433" spans="1:8" x14ac:dyDescent="0.3">
      <c r="A1433" s="4" t="s">
        <v>73</v>
      </c>
      <c r="B1433" s="4" t="s">
        <v>35</v>
      </c>
      <c r="C1433" s="4" t="s">
        <v>27</v>
      </c>
      <c r="D1433" s="10">
        <v>44344</v>
      </c>
      <c r="E1433" s="12">
        <v>3871</v>
      </c>
      <c r="F1433" s="14">
        <v>503</v>
      </c>
      <c r="G1433" s="24">
        <v>352</v>
      </c>
      <c r="H1433">
        <v>2021</v>
      </c>
    </row>
    <row r="1434" spans="1:8" x14ac:dyDescent="0.3">
      <c r="A1434" s="3" t="s">
        <v>61</v>
      </c>
      <c r="B1434" s="3" t="s">
        <v>36</v>
      </c>
      <c r="C1434" s="3" t="s">
        <v>27</v>
      </c>
      <c r="D1434" s="9">
        <v>44344</v>
      </c>
      <c r="E1434" s="11">
        <v>637</v>
      </c>
      <c r="F1434" s="13">
        <v>61</v>
      </c>
      <c r="G1434" s="23">
        <v>49</v>
      </c>
      <c r="H1434">
        <v>2021</v>
      </c>
    </row>
    <row r="1435" spans="1:8" x14ac:dyDescent="0.3">
      <c r="A1435" s="4" t="s">
        <v>65</v>
      </c>
      <c r="B1435" s="4" t="s">
        <v>35</v>
      </c>
      <c r="C1435" s="4" t="s">
        <v>17</v>
      </c>
      <c r="D1435" s="10">
        <v>44344</v>
      </c>
      <c r="E1435" s="12">
        <v>10696</v>
      </c>
      <c r="F1435" s="14">
        <v>47</v>
      </c>
      <c r="G1435" s="24">
        <v>823</v>
      </c>
      <c r="H1435">
        <v>2021</v>
      </c>
    </row>
    <row r="1436" spans="1:8" x14ac:dyDescent="0.3">
      <c r="A1436" s="3" t="s">
        <v>73</v>
      </c>
      <c r="B1436" s="3" t="s">
        <v>80</v>
      </c>
      <c r="C1436" s="3" t="s">
        <v>28</v>
      </c>
      <c r="D1436" s="9">
        <v>44344</v>
      </c>
      <c r="E1436" s="11">
        <v>8701</v>
      </c>
      <c r="F1436" s="13">
        <v>12</v>
      </c>
      <c r="G1436" s="23">
        <v>349</v>
      </c>
      <c r="H1436">
        <v>2021</v>
      </c>
    </row>
    <row r="1437" spans="1:8" x14ac:dyDescent="0.3">
      <c r="A1437" s="4" t="s">
        <v>61</v>
      </c>
      <c r="B1437" s="4" t="s">
        <v>35</v>
      </c>
      <c r="C1437" s="4" t="s">
        <v>18</v>
      </c>
      <c r="D1437" s="10">
        <v>44344</v>
      </c>
      <c r="E1437" s="12">
        <v>2590</v>
      </c>
      <c r="F1437" s="14">
        <v>120</v>
      </c>
      <c r="G1437" s="24">
        <v>162</v>
      </c>
      <c r="H1437">
        <v>2021</v>
      </c>
    </row>
    <row r="1438" spans="1:8" x14ac:dyDescent="0.3">
      <c r="A1438" s="3" t="s">
        <v>8</v>
      </c>
      <c r="B1438" s="3" t="s">
        <v>39</v>
      </c>
      <c r="C1438" s="3" t="s">
        <v>23</v>
      </c>
      <c r="D1438" s="9">
        <v>44344</v>
      </c>
      <c r="E1438" s="11">
        <v>10850</v>
      </c>
      <c r="F1438" s="13">
        <v>226</v>
      </c>
      <c r="G1438" s="23">
        <v>402</v>
      </c>
      <c r="H1438">
        <v>2021</v>
      </c>
    </row>
    <row r="1439" spans="1:8" x14ac:dyDescent="0.3">
      <c r="A1439" s="4" t="s">
        <v>8</v>
      </c>
      <c r="B1439" s="4" t="s">
        <v>37</v>
      </c>
      <c r="C1439" s="4" t="s">
        <v>33</v>
      </c>
      <c r="D1439" s="10">
        <v>44344</v>
      </c>
      <c r="E1439" s="12">
        <v>2870</v>
      </c>
      <c r="F1439" s="14">
        <v>290</v>
      </c>
      <c r="G1439" s="24">
        <v>152</v>
      </c>
      <c r="H1439">
        <v>2021</v>
      </c>
    </row>
    <row r="1440" spans="1:8" x14ac:dyDescent="0.3">
      <c r="A1440" s="3" t="s">
        <v>64</v>
      </c>
      <c r="B1440" s="3" t="s">
        <v>80</v>
      </c>
      <c r="C1440" s="3" t="s">
        <v>34</v>
      </c>
      <c r="D1440" s="9">
        <v>44344</v>
      </c>
      <c r="E1440" s="11">
        <v>13650</v>
      </c>
      <c r="F1440" s="13">
        <v>256</v>
      </c>
      <c r="G1440" s="23">
        <v>719</v>
      </c>
      <c r="H1440">
        <v>2021</v>
      </c>
    </row>
    <row r="1441" spans="1:8" x14ac:dyDescent="0.3">
      <c r="A1441" s="4" t="s">
        <v>61</v>
      </c>
      <c r="B1441" s="4" t="s">
        <v>80</v>
      </c>
      <c r="C1441" s="4" t="s">
        <v>23</v>
      </c>
      <c r="D1441" s="10">
        <v>44344</v>
      </c>
      <c r="E1441" s="12">
        <v>12425</v>
      </c>
      <c r="F1441" s="14">
        <v>230</v>
      </c>
      <c r="G1441" s="24">
        <v>429</v>
      </c>
      <c r="H1441">
        <v>2021</v>
      </c>
    </row>
    <row r="1442" spans="1:8" x14ac:dyDescent="0.3">
      <c r="A1442" s="3" t="s">
        <v>66</v>
      </c>
      <c r="B1442" s="3" t="s">
        <v>35</v>
      </c>
      <c r="C1442" s="3" t="s">
        <v>14</v>
      </c>
      <c r="D1442" s="9">
        <v>44347</v>
      </c>
      <c r="E1442" s="11">
        <v>2114</v>
      </c>
      <c r="F1442" s="13">
        <v>80</v>
      </c>
      <c r="G1442" s="23">
        <v>89</v>
      </c>
      <c r="H1442">
        <v>2021</v>
      </c>
    </row>
    <row r="1443" spans="1:8" x14ac:dyDescent="0.3">
      <c r="A1443" s="4" t="s">
        <v>6</v>
      </c>
      <c r="B1443" s="4" t="s">
        <v>36</v>
      </c>
      <c r="C1443" s="4" t="s">
        <v>28</v>
      </c>
      <c r="D1443" s="10">
        <v>44347</v>
      </c>
      <c r="E1443" s="12">
        <v>3290</v>
      </c>
      <c r="F1443" s="14">
        <v>16</v>
      </c>
      <c r="G1443" s="24">
        <v>118</v>
      </c>
      <c r="H1443">
        <v>2021</v>
      </c>
    </row>
    <row r="1444" spans="1:8" x14ac:dyDescent="0.3">
      <c r="A1444" s="3" t="s">
        <v>67</v>
      </c>
      <c r="B1444" s="3" t="s">
        <v>36</v>
      </c>
      <c r="C1444" s="3" t="s">
        <v>17</v>
      </c>
      <c r="D1444" s="9">
        <v>44347</v>
      </c>
      <c r="E1444" s="11">
        <v>1463</v>
      </c>
      <c r="F1444" s="13">
        <v>51</v>
      </c>
      <c r="G1444" s="23">
        <v>77</v>
      </c>
      <c r="H1444">
        <v>2021</v>
      </c>
    </row>
    <row r="1445" spans="1:8" x14ac:dyDescent="0.3">
      <c r="A1445" s="4" t="s">
        <v>56</v>
      </c>
      <c r="B1445" s="4" t="s">
        <v>39</v>
      </c>
      <c r="C1445" s="4" t="s">
        <v>22</v>
      </c>
      <c r="D1445" s="10">
        <v>44347</v>
      </c>
      <c r="E1445" s="12">
        <v>9436</v>
      </c>
      <c r="F1445" s="14">
        <v>64</v>
      </c>
      <c r="G1445" s="24">
        <v>350</v>
      </c>
      <c r="H1445">
        <v>2021</v>
      </c>
    </row>
    <row r="1446" spans="1:8" x14ac:dyDescent="0.3">
      <c r="A1446" s="3" t="s">
        <v>59</v>
      </c>
      <c r="B1446" s="3" t="s">
        <v>40</v>
      </c>
      <c r="C1446" s="3" t="s">
        <v>30</v>
      </c>
      <c r="D1446" s="9">
        <v>44347</v>
      </c>
      <c r="E1446" s="11">
        <v>8162</v>
      </c>
      <c r="F1446" s="13">
        <v>69</v>
      </c>
      <c r="G1446" s="23">
        <v>327</v>
      </c>
      <c r="H1446">
        <v>2021</v>
      </c>
    </row>
    <row r="1447" spans="1:8" x14ac:dyDescent="0.3">
      <c r="A1447" s="4" t="s">
        <v>61</v>
      </c>
      <c r="B1447" s="4" t="s">
        <v>37</v>
      </c>
      <c r="C1447" s="4" t="s">
        <v>29</v>
      </c>
      <c r="D1447" s="10">
        <v>44347</v>
      </c>
      <c r="E1447" s="12">
        <v>9310</v>
      </c>
      <c r="F1447" s="14">
        <v>351</v>
      </c>
      <c r="G1447" s="24">
        <v>333</v>
      </c>
      <c r="H1447">
        <v>2021</v>
      </c>
    </row>
    <row r="1448" spans="1:8" x14ac:dyDescent="0.3">
      <c r="A1448" s="3" t="s">
        <v>9</v>
      </c>
      <c r="B1448" s="3" t="s">
        <v>36</v>
      </c>
      <c r="C1448" s="3" t="s">
        <v>16</v>
      </c>
      <c r="D1448" s="9">
        <v>44347</v>
      </c>
      <c r="E1448" s="11">
        <v>8155</v>
      </c>
      <c r="F1448" s="13">
        <v>17</v>
      </c>
      <c r="G1448" s="23">
        <v>389</v>
      </c>
      <c r="H1448">
        <v>2021</v>
      </c>
    </row>
    <row r="1449" spans="1:8" x14ac:dyDescent="0.3">
      <c r="A1449" s="4" t="s">
        <v>61</v>
      </c>
      <c r="B1449" s="4" t="s">
        <v>39</v>
      </c>
      <c r="C1449" s="4" t="s">
        <v>5</v>
      </c>
      <c r="D1449" s="10">
        <v>44347</v>
      </c>
      <c r="E1449" s="12">
        <v>7588</v>
      </c>
      <c r="F1449" s="14">
        <v>68</v>
      </c>
      <c r="G1449" s="24">
        <v>330</v>
      </c>
      <c r="H1449">
        <v>2021</v>
      </c>
    </row>
    <row r="1450" spans="1:8" x14ac:dyDescent="0.3">
      <c r="A1450" s="3" t="s">
        <v>7</v>
      </c>
      <c r="B1450" s="3" t="s">
        <v>37</v>
      </c>
      <c r="C1450" s="3" t="s">
        <v>18</v>
      </c>
      <c r="D1450" s="9">
        <v>44347</v>
      </c>
      <c r="E1450" s="11">
        <v>4879</v>
      </c>
      <c r="F1450" s="13">
        <v>50</v>
      </c>
      <c r="G1450" s="23">
        <v>244</v>
      </c>
      <c r="H1450">
        <v>2021</v>
      </c>
    </row>
    <row r="1451" spans="1:8" x14ac:dyDescent="0.3">
      <c r="A1451" s="4" t="s">
        <v>69</v>
      </c>
      <c r="B1451" s="4" t="s">
        <v>39</v>
      </c>
      <c r="C1451" s="4" t="s">
        <v>16</v>
      </c>
      <c r="D1451" s="10">
        <v>44347</v>
      </c>
      <c r="E1451" s="12">
        <v>602</v>
      </c>
      <c r="F1451" s="14">
        <v>118</v>
      </c>
      <c r="G1451" s="24">
        <v>28</v>
      </c>
      <c r="H1451">
        <v>2021</v>
      </c>
    </row>
    <row r="1452" spans="1:8" x14ac:dyDescent="0.3">
      <c r="A1452" s="3" t="s">
        <v>72</v>
      </c>
      <c r="B1452" s="3" t="s">
        <v>36</v>
      </c>
      <c r="C1452" s="3" t="s">
        <v>15</v>
      </c>
      <c r="D1452" s="9">
        <v>44347</v>
      </c>
      <c r="E1452" s="11">
        <v>2037</v>
      </c>
      <c r="F1452" s="13">
        <v>61</v>
      </c>
      <c r="G1452" s="23">
        <v>136</v>
      </c>
      <c r="H1452">
        <v>2021</v>
      </c>
    </row>
    <row r="1453" spans="1:8" x14ac:dyDescent="0.3">
      <c r="A1453" s="4" t="s">
        <v>66</v>
      </c>
      <c r="B1453" s="4" t="s">
        <v>40</v>
      </c>
      <c r="C1453" s="4" t="s">
        <v>14</v>
      </c>
      <c r="D1453" s="10">
        <v>44347</v>
      </c>
      <c r="E1453" s="12">
        <v>15400</v>
      </c>
      <c r="F1453" s="14">
        <v>387</v>
      </c>
      <c r="G1453" s="24">
        <v>497</v>
      </c>
      <c r="H1453">
        <v>2021</v>
      </c>
    </row>
    <row r="1454" spans="1:8" x14ac:dyDescent="0.3">
      <c r="A1454" s="3" t="s">
        <v>61</v>
      </c>
      <c r="B1454" s="3" t="s">
        <v>80</v>
      </c>
      <c r="C1454" s="3" t="s">
        <v>25</v>
      </c>
      <c r="D1454" s="9">
        <v>44347</v>
      </c>
      <c r="E1454" s="11">
        <v>2961</v>
      </c>
      <c r="F1454" s="13">
        <v>12</v>
      </c>
      <c r="G1454" s="23">
        <v>175</v>
      </c>
      <c r="H1454">
        <v>2021</v>
      </c>
    </row>
    <row r="1455" spans="1:8" x14ac:dyDescent="0.3">
      <c r="A1455" s="4" t="s">
        <v>3</v>
      </c>
      <c r="B1455" s="4" t="s">
        <v>40</v>
      </c>
      <c r="C1455" s="4" t="s">
        <v>28</v>
      </c>
      <c r="D1455" s="10">
        <v>44347</v>
      </c>
      <c r="E1455" s="12">
        <v>1225</v>
      </c>
      <c r="F1455" s="14">
        <v>29</v>
      </c>
      <c r="G1455" s="24">
        <v>41</v>
      </c>
      <c r="H1455">
        <v>2021</v>
      </c>
    </row>
    <row r="1456" spans="1:8" x14ac:dyDescent="0.3">
      <c r="A1456" s="3" t="s">
        <v>3</v>
      </c>
      <c r="B1456" s="3" t="s">
        <v>37</v>
      </c>
      <c r="C1456" s="3" t="s">
        <v>17</v>
      </c>
      <c r="D1456" s="9">
        <v>44347</v>
      </c>
      <c r="E1456" s="11">
        <v>6930</v>
      </c>
      <c r="F1456" s="13">
        <v>254</v>
      </c>
      <c r="G1456" s="23">
        <v>330</v>
      </c>
      <c r="H1456">
        <v>2021</v>
      </c>
    </row>
    <row r="1457" spans="1:8" x14ac:dyDescent="0.3">
      <c r="A1457" s="4" t="s">
        <v>10</v>
      </c>
      <c r="B1457" s="4" t="s">
        <v>37</v>
      </c>
      <c r="C1457" s="4" t="s">
        <v>23</v>
      </c>
      <c r="D1457" s="10">
        <v>44347</v>
      </c>
      <c r="E1457" s="12">
        <v>12684</v>
      </c>
      <c r="F1457" s="14">
        <v>297</v>
      </c>
      <c r="G1457" s="24">
        <v>453</v>
      </c>
      <c r="H1457">
        <v>2021</v>
      </c>
    </row>
    <row r="1458" spans="1:8" x14ac:dyDescent="0.3">
      <c r="A1458" s="3" t="s">
        <v>67</v>
      </c>
      <c r="B1458" s="3" t="s">
        <v>35</v>
      </c>
      <c r="C1458" s="3" t="s">
        <v>19</v>
      </c>
      <c r="D1458" s="9">
        <v>44347</v>
      </c>
      <c r="E1458" s="11">
        <v>8512</v>
      </c>
      <c r="F1458" s="13">
        <v>549</v>
      </c>
      <c r="G1458" s="23">
        <v>294</v>
      </c>
      <c r="H1458">
        <v>2021</v>
      </c>
    </row>
    <row r="1459" spans="1:8" x14ac:dyDescent="0.3">
      <c r="A1459" s="4" t="s">
        <v>71</v>
      </c>
      <c r="B1459" s="4" t="s">
        <v>80</v>
      </c>
      <c r="C1459" s="4" t="s">
        <v>24</v>
      </c>
      <c r="D1459" s="10">
        <v>44347</v>
      </c>
      <c r="E1459" s="12">
        <v>9646</v>
      </c>
      <c r="F1459" s="14">
        <v>178</v>
      </c>
      <c r="G1459" s="24">
        <v>877</v>
      </c>
      <c r="H1459">
        <v>2021</v>
      </c>
    </row>
    <row r="1460" spans="1:8" x14ac:dyDescent="0.3">
      <c r="A1460" s="3" t="s">
        <v>10</v>
      </c>
      <c r="B1460" s="3" t="s">
        <v>80</v>
      </c>
      <c r="C1460" s="3" t="s">
        <v>31</v>
      </c>
      <c r="D1460" s="9">
        <v>44347</v>
      </c>
      <c r="E1460" s="11">
        <v>5586</v>
      </c>
      <c r="F1460" s="13">
        <v>76</v>
      </c>
      <c r="G1460" s="23">
        <v>430</v>
      </c>
      <c r="H1460">
        <v>2021</v>
      </c>
    </row>
    <row r="1461" spans="1:8" x14ac:dyDescent="0.3">
      <c r="A1461" s="4" t="s">
        <v>57</v>
      </c>
      <c r="B1461" s="4" t="s">
        <v>39</v>
      </c>
      <c r="C1461" s="4" t="s">
        <v>5</v>
      </c>
      <c r="D1461" s="10">
        <v>44347</v>
      </c>
      <c r="E1461" s="12">
        <v>3528</v>
      </c>
      <c r="F1461" s="14">
        <v>267</v>
      </c>
      <c r="G1461" s="24">
        <v>221</v>
      </c>
      <c r="H1461">
        <v>2021</v>
      </c>
    </row>
    <row r="1462" spans="1:8" x14ac:dyDescent="0.3">
      <c r="A1462" s="3" t="s">
        <v>60</v>
      </c>
      <c r="B1462" s="3" t="s">
        <v>80</v>
      </c>
      <c r="C1462" s="3" t="s">
        <v>26</v>
      </c>
      <c r="D1462" s="9">
        <v>44347</v>
      </c>
      <c r="E1462" s="11">
        <v>3143</v>
      </c>
      <c r="F1462" s="13">
        <v>109</v>
      </c>
      <c r="G1462" s="23">
        <v>225</v>
      </c>
      <c r="H1462">
        <v>2021</v>
      </c>
    </row>
    <row r="1463" spans="1:8" x14ac:dyDescent="0.3">
      <c r="A1463" s="4" t="s">
        <v>9</v>
      </c>
      <c r="B1463" s="4" t="s">
        <v>80</v>
      </c>
      <c r="C1463" s="4" t="s">
        <v>29</v>
      </c>
      <c r="D1463" s="10">
        <v>44348</v>
      </c>
      <c r="E1463" s="12">
        <v>9135</v>
      </c>
      <c r="F1463" s="14">
        <v>194</v>
      </c>
      <c r="G1463" s="24">
        <v>398</v>
      </c>
      <c r="H1463">
        <v>2021</v>
      </c>
    </row>
    <row r="1464" spans="1:8" x14ac:dyDescent="0.3">
      <c r="A1464" s="3" t="s">
        <v>4</v>
      </c>
      <c r="B1464" s="3" t="s">
        <v>40</v>
      </c>
      <c r="C1464" s="3" t="s">
        <v>27</v>
      </c>
      <c r="D1464" s="9">
        <v>44348</v>
      </c>
      <c r="E1464" s="11">
        <v>1218</v>
      </c>
      <c r="F1464" s="13">
        <v>315</v>
      </c>
      <c r="G1464" s="23">
        <v>153</v>
      </c>
      <c r="H1464">
        <v>2021</v>
      </c>
    </row>
    <row r="1465" spans="1:8" x14ac:dyDescent="0.3">
      <c r="A1465" s="4" t="s">
        <v>4</v>
      </c>
      <c r="B1465" s="4" t="s">
        <v>40</v>
      </c>
      <c r="C1465" s="4" t="s">
        <v>30</v>
      </c>
      <c r="D1465" s="10">
        <v>44348</v>
      </c>
      <c r="E1465" s="12">
        <v>4760</v>
      </c>
      <c r="F1465" s="14">
        <v>138</v>
      </c>
      <c r="G1465" s="24">
        <v>145</v>
      </c>
      <c r="H1465">
        <v>2021</v>
      </c>
    </row>
    <row r="1466" spans="1:8" x14ac:dyDescent="0.3">
      <c r="A1466" s="3" t="s">
        <v>67</v>
      </c>
      <c r="B1466" s="3" t="s">
        <v>80</v>
      </c>
      <c r="C1466" s="3" t="s">
        <v>5</v>
      </c>
      <c r="D1466" s="9">
        <v>44348</v>
      </c>
      <c r="E1466" s="11">
        <v>8582</v>
      </c>
      <c r="F1466" s="13">
        <v>290</v>
      </c>
      <c r="G1466" s="23">
        <v>477</v>
      </c>
      <c r="H1466">
        <v>2021</v>
      </c>
    </row>
    <row r="1467" spans="1:8" x14ac:dyDescent="0.3">
      <c r="A1467" s="4" t="s">
        <v>62</v>
      </c>
      <c r="B1467" s="4" t="s">
        <v>35</v>
      </c>
      <c r="C1467" s="4" t="s">
        <v>21</v>
      </c>
      <c r="D1467" s="10">
        <v>44348</v>
      </c>
      <c r="E1467" s="12">
        <v>2401</v>
      </c>
      <c r="F1467" s="14">
        <v>109</v>
      </c>
      <c r="G1467" s="24">
        <v>185</v>
      </c>
      <c r="H1467">
        <v>2021</v>
      </c>
    </row>
    <row r="1468" spans="1:8" x14ac:dyDescent="0.3">
      <c r="A1468" s="3" t="s">
        <v>65</v>
      </c>
      <c r="B1468" s="3" t="s">
        <v>37</v>
      </c>
      <c r="C1468" s="3" t="s">
        <v>5</v>
      </c>
      <c r="D1468" s="9">
        <v>44348</v>
      </c>
      <c r="E1468" s="11">
        <v>11886</v>
      </c>
      <c r="F1468" s="13">
        <v>415</v>
      </c>
      <c r="G1468" s="23">
        <v>566</v>
      </c>
      <c r="H1468">
        <v>2021</v>
      </c>
    </row>
    <row r="1469" spans="1:8" x14ac:dyDescent="0.3">
      <c r="A1469" s="4" t="s">
        <v>6</v>
      </c>
      <c r="B1469" s="4" t="s">
        <v>40</v>
      </c>
      <c r="C1469" s="4" t="s">
        <v>16</v>
      </c>
      <c r="D1469" s="10">
        <v>44348</v>
      </c>
      <c r="E1469" s="12">
        <v>8582</v>
      </c>
      <c r="F1469" s="14">
        <v>45</v>
      </c>
      <c r="G1469" s="24">
        <v>391</v>
      </c>
      <c r="H1469">
        <v>2021</v>
      </c>
    </row>
    <row r="1470" spans="1:8" x14ac:dyDescent="0.3">
      <c r="A1470" s="3" t="s">
        <v>3</v>
      </c>
      <c r="B1470" s="3" t="s">
        <v>35</v>
      </c>
      <c r="C1470" s="3" t="s">
        <v>16</v>
      </c>
      <c r="D1470" s="9">
        <v>44348</v>
      </c>
      <c r="E1470" s="11">
        <v>6825</v>
      </c>
      <c r="F1470" s="13">
        <v>4</v>
      </c>
      <c r="G1470" s="23">
        <v>402</v>
      </c>
      <c r="H1470">
        <v>2021</v>
      </c>
    </row>
    <row r="1471" spans="1:8" x14ac:dyDescent="0.3">
      <c r="A1471" s="4" t="s">
        <v>7</v>
      </c>
      <c r="B1471" s="4" t="s">
        <v>40</v>
      </c>
      <c r="C1471" s="4" t="s">
        <v>22</v>
      </c>
      <c r="D1471" s="10">
        <v>44348</v>
      </c>
      <c r="E1471" s="12">
        <v>3661</v>
      </c>
      <c r="F1471" s="14">
        <v>13</v>
      </c>
      <c r="G1471" s="24">
        <v>167</v>
      </c>
      <c r="H1471">
        <v>2021</v>
      </c>
    </row>
    <row r="1472" spans="1:8" x14ac:dyDescent="0.3">
      <c r="A1472" s="3" t="s">
        <v>69</v>
      </c>
      <c r="B1472" s="3" t="s">
        <v>37</v>
      </c>
      <c r="C1472" s="3" t="s">
        <v>14</v>
      </c>
      <c r="D1472" s="9">
        <v>44348</v>
      </c>
      <c r="E1472" s="11">
        <v>10248</v>
      </c>
      <c r="F1472" s="13">
        <v>65</v>
      </c>
      <c r="G1472" s="23">
        <v>380</v>
      </c>
      <c r="H1472">
        <v>2021</v>
      </c>
    </row>
    <row r="1473" spans="1:8" x14ac:dyDescent="0.3">
      <c r="A1473" s="4" t="s">
        <v>61</v>
      </c>
      <c r="B1473" s="4" t="s">
        <v>36</v>
      </c>
      <c r="C1473" s="4" t="s">
        <v>29</v>
      </c>
      <c r="D1473" s="10">
        <v>44348</v>
      </c>
      <c r="E1473" s="12">
        <v>9996</v>
      </c>
      <c r="F1473" s="14">
        <v>441</v>
      </c>
      <c r="G1473" s="24">
        <v>385</v>
      </c>
      <c r="H1473">
        <v>2021</v>
      </c>
    </row>
    <row r="1474" spans="1:8" x14ac:dyDescent="0.3">
      <c r="A1474" s="3" t="s">
        <v>8</v>
      </c>
      <c r="B1474" s="3" t="s">
        <v>39</v>
      </c>
      <c r="C1474" s="3" t="s">
        <v>33</v>
      </c>
      <c r="D1474" s="9">
        <v>44349</v>
      </c>
      <c r="E1474" s="11">
        <v>13545</v>
      </c>
      <c r="F1474" s="13">
        <v>293</v>
      </c>
      <c r="G1474" s="23">
        <v>903</v>
      </c>
      <c r="H1474">
        <v>2021</v>
      </c>
    </row>
    <row r="1475" spans="1:8" x14ac:dyDescent="0.3">
      <c r="A1475" s="4" t="s">
        <v>7</v>
      </c>
      <c r="B1475" s="4" t="s">
        <v>80</v>
      </c>
      <c r="C1475" s="4" t="s">
        <v>15</v>
      </c>
      <c r="D1475" s="10">
        <v>44349</v>
      </c>
      <c r="E1475" s="12">
        <v>1386</v>
      </c>
      <c r="F1475" s="14">
        <v>347</v>
      </c>
      <c r="G1475" s="24">
        <v>99</v>
      </c>
      <c r="H1475">
        <v>2021</v>
      </c>
    </row>
    <row r="1476" spans="1:8" x14ac:dyDescent="0.3">
      <c r="A1476" s="3" t="s">
        <v>6</v>
      </c>
      <c r="B1476" s="3" t="s">
        <v>37</v>
      </c>
      <c r="C1476" s="3" t="s">
        <v>5</v>
      </c>
      <c r="D1476" s="9">
        <v>44349</v>
      </c>
      <c r="E1476" s="11">
        <v>5481</v>
      </c>
      <c r="F1476" s="13">
        <v>142</v>
      </c>
      <c r="G1476" s="23">
        <v>289</v>
      </c>
      <c r="H1476">
        <v>2021</v>
      </c>
    </row>
    <row r="1477" spans="1:8" x14ac:dyDescent="0.3">
      <c r="A1477" s="4" t="s">
        <v>10</v>
      </c>
      <c r="B1477" s="4" t="s">
        <v>35</v>
      </c>
      <c r="C1477" s="4" t="s">
        <v>27</v>
      </c>
      <c r="D1477" s="10">
        <v>44349</v>
      </c>
      <c r="E1477" s="12">
        <v>10031</v>
      </c>
      <c r="F1477" s="14">
        <v>5</v>
      </c>
      <c r="G1477" s="24">
        <v>912</v>
      </c>
      <c r="H1477">
        <v>2021</v>
      </c>
    </row>
    <row r="1478" spans="1:8" x14ac:dyDescent="0.3">
      <c r="A1478" s="3" t="s">
        <v>3</v>
      </c>
      <c r="B1478" s="3" t="s">
        <v>40</v>
      </c>
      <c r="C1478" s="3" t="s">
        <v>27</v>
      </c>
      <c r="D1478" s="9">
        <v>44349</v>
      </c>
      <c r="E1478" s="11">
        <v>3493</v>
      </c>
      <c r="F1478" s="13">
        <v>3</v>
      </c>
      <c r="G1478" s="23">
        <v>437</v>
      </c>
      <c r="H1478">
        <v>2021</v>
      </c>
    </row>
    <row r="1479" spans="1:8" x14ac:dyDescent="0.3">
      <c r="A1479" s="4" t="s">
        <v>10</v>
      </c>
      <c r="B1479" s="4" t="s">
        <v>39</v>
      </c>
      <c r="C1479" s="4" t="s">
        <v>21</v>
      </c>
      <c r="D1479" s="10">
        <v>44349</v>
      </c>
      <c r="E1479" s="12">
        <v>4081</v>
      </c>
      <c r="F1479" s="14">
        <v>717</v>
      </c>
      <c r="G1479" s="24">
        <v>511</v>
      </c>
      <c r="H1479">
        <v>2021</v>
      </c>
    </row>
    <row r="1480" spans="1:8" x14ac:dyDescent="0.3">
      <c r="A1480" s="3" t="s">
        <v>71</v>
      </c>
      <c r="B1480" s="3" t="s">
        <v>39</v>
      </c>
      <c r="C1480" s="3" t="s">
        <v>19</v>
      </c>
      <c r="D1480" s="9">
        <v>44349</v>
      </c>
      <c r="E1480" s="11">
        <v>511</v>
      </c>
      <c r="F1480" s="13">
        <v>88</v>
      </c>
      <c r="G1480" s="23">
        <v>18</v>
      </c>
      <c r="H1480">
        <v>2021</v>
      </c>
    </row>
    <row r="1481" spans="1:8" x14ac:dyDescent="0.3">
      <c r="A1481" s="4" t="s">
        <v>4</v>
      </c>
      <c r="B1481" s="4" t="s">
        <v>36</v>
      </c>
      <c r="C1481" s="4" t="s">
        <v>34</v>
      </c>
      <c r="D1481" s="10">
        <v>44349</v>
      </c>
      <c r="E1481" s="12">
        <v>6909</v>
      </c>
      <c r="F1481" s="14">
        <v>382</v>
      </c>
      <c r="G1481" s="24">
        <v>315</v>
      </c>
      <c r="H1481">
        <v>2021</v>
      </c>
    </row>
    <row r="1482" spans="1:8" x14ac:dyDescent="0.3">
      <c r="A1482" s="3" t="s">
        <v>61</v>
      </c>
      <c r="B1482" s="3" t="s">
        <v>39</v>
      </c>
      <c r="C1482" s="3" t="s">
        <v>28</v>
      </c>
      <c r="D1482" s="9">
        <v>44349</v>
      </c>
      <c r="E1482" s="11">
        <v>9814</v>
      </c>
      <c r="F1482" s="13">
        <v>138</v>
      </c>
      <c r="G1482" s="23">
        <v>317</v>
      </c>
      <c r="H1482">
        <v>2021</v>
      </c>
    </row>
    <row r="1483" spans="1:8" x14ac:dyDescent="0.3">
      <c r="A1483" s="4" t="s">
        <v>73</v>
      </c>
      <c r="B1483" s="4" t="s">
        <v>36</v>
      </c>
      <c r="C1483" s="4" t="s">
        <v>32</v>
      </c>
      <c r="D1483" s="10">
        <v>44349</v>
      </c>
      <c r="E1483" s="12">
        <v>6454</v>
      </c>
      <c r="F1483" s="14">
        <v>47</v>
      </c>
      <c r="G1483" s="24">
        <v>497</v>
      </c>
      <c r="H1483">
        <v>2021</v>
      </c>
    </row>
    <row r="1484" spans="1:8" x14ac:dyDescent="0.3">
      <c r="A1484" s="3" t="s">
        <v>71</v>
      </c>
      <c r="B1484" s="3" t="s">
        <v>36</v>
      </c>
      <c r="C1484" s="3" t="s">
        <v>24</v>
      </c>
      <c r="D1484" s="9">
        <v>44349</v>
      </c>
      <c r="E1484" s="11">
        <v>10668</v>
      </c>
      <c r="F1484" s="13">
        <v>49</v>
      </c>
      <c r="G1484" s="23">
        <v>889</v>
      </c>
      <c r="H1484">
        <v>2021</v>
      </c>
    </row>
    <row r="1485" spans="1:8" x14ac:dyDescent="0.3">
      <c r="A1485" s="4" t="s">
        <v>70</v>
      </c>
      <c r="B1485" s="4" t="s">
        <v>37</v>
      </c>
      <c r="C1485" s="4" t="s">
        <v>31</v>
      </c>
      <c r="D1485" s="10">
        <v>44349</v>
      </c>
      <c r="E1485" s="12">
        <v>14868</v>
      </c>
      <c r="F1485" s="14">
        <v>291</v>
      </c>
      <c r="G1485" s="24">
        <v>1062</v>
      </c>
      <c r="H1485">
        <v>2021</v>
      </c>
    </row>
    <row r="1486" spans="1:8" x14ac:dyDescent="0.3">
      <c r="A1486" s="3" t="s">
        <v>67</v>
      </c>
      <c r="B1486" s="3" t="s">
        <v>35</v>
      </c>
      <c r="C1486" s="3" t="s">
        <v>23</v>
      </c>
      <c r="D1486" s="9">
        <v>44349</v>
      </c>
      <c r="E1486" s="11">
        <v>3878</v>
      </c>
      <c r="F1486" s="13">
        <v>50</v>
      </c>
      <c r="G1486" s="23">
        <v>144</v>
      </c>
      <c r="H1486">
        <v>2021</v>
      </c>
    </row>
    <row r="1487" spans="1:8" x14ac:dyDescent="0.3">
      <c r="A1487" s="4" t="s">
        <v>4</v>
      </c>
      <c r="B1487" s="4" t="s">
        <v>80</v>
      </c>
      <c r="C1487" s="4" t="s">
        <v>33</v>
      </c>
      <c r="D1487" s="10">
        <v>44350</v>
      </c>
      <c r="E1487" s="12">
        <v>8505</v>
      </c>
      <c r="F1487" s="14">
        <v>74</v>
      </c>
      <c r="G1487" s="24">
        <v>387</v>
      </c>
      <c r="H1487">
        <v>2021</v>
      </c>
    </row>
    <row r="1488" spans="1:8" x14ac:dyDescent="0.3">
      <c r="A1488" s="3" t="s">
        <v>56</v>
      </c>
      <c r="B1488" s="3" t="s">
        <v>40</v>
      </c>
      <c r="C1488" s="3" t="s">
        <v>33</v>
      </c>
      <c r="D1488" s="9">
        <v>44350</v>
      </c>
      <c r="E1488" s="11">
        <v>126</v>
      </c>
      <c r="F1488" s="13">
        <v>83</v>
      </c>
      <c r="G1488" s="23">
        <v>9</v>
      </c>
      <c r="H1488">
        <v>2021</v>
      </c>
    </row>
    <row r="1489" spans="1:8" x14ac:dyDescent="0.3">
      <c r="A1489" s="4" t="s">
        <v>6</v>
      </c>
      <c r="B1489" s="4" t="s">
        <v>39</v>
      </c>
      <c r="C1489" s="4" t="s">
        <v>24</v>
      </c>
      <c r="D1489" s="10">
        <v>44350</v>
      </c>
      <c r="E1489" s="12">
        <v>10570</v>
      </c>
      <c r="F1489" s="14">
        <v>82</v>
      </c>
      <c r="G1489" s="24">
        <v>814</v>
      </c>
      <c r="H1489">
        <v>2021</v>
      </c>
    </row>
    <row r="1490" spans="1:8" x14ac:dyDescent="0.3">
      <c r="A1490" s="3" t="s">
        <v>57</v>
      </c>
      <c r="B1490" s="3" t="s">
        <v>40</v>
      </c>
      <c r="C1490" s="3" t="s">
        <v>33</v>
      </c>
      <c r="D1490" s="9">
        <v>44350</v>
      </c>
      <c r="E1490" s="11">
        <v>1225</v>
      </c>
      <c r="F1490" s="13">
        <v>159</v>
      </c>
      <c r="G1490" s="23">
        <v>59</v>
      </c>
      <c r="H1490">
        <v>2021</v>
      </c>
    </row>
    <row r="1491" spans="1:8" x14ac:dyDescent="0.3">
      <c r="A1491" s="4" t="s">
        <v>64</v>
      </c>
      <c r="B1491" s="4" t="s">
        <v>80</v>
      </c>
      <c r="C1491" s="4" t="s">
        <v>20</v>
      </c>
      <c r="D1491" s="10">
        <v>44350</v>
      </c>
      <c r="E1491" s="12">
        <v>3199</v>
      </c>
      <c r="F1491" s="14">
        <v>89</v>
      </c>
      <c r="G1491" s="24">
        <v>160</v>
      </c>
      <c r="H1491">
        <v>2021</v>
      </c>
    </row>
    <row r="1492" spans="1:8" x14ac:dyDescent="0.3">
      <c r="A1492" s="3" t="s">
        <v>56</v>
      </c>
      <c r="B1492" s="3" t="s">
        <v>36</v>
      </c>
      <c r="C1492" s="3" t="s">
        <v>27</v>
      </c>
      <c r="D1492" s="9">
        <v>44350</v>
      </c>
      <c r="E1492" s="11">
        <v>441</v>
      </c>
      <c r="F1492" s="13">
        <v>9</v>
      </c>
      <c r="G1492" s="23">
        <v>37</v>
      </c>
      <c r="H1492">
        <v>2021</v>
      </c>
    </row>
    <row r="1493" spans="1:8" x14ac:dyDescent="0.3">
      <c r="A1493" s="4" t="s">
        <v>72</v>
      </c>
      <c r="B1493" s="4" t="s">
        <v>35</v>
      </c>
      <c r="C1493" s="4" t="s">
        <v>28</v>
      </c>
      <c r="D1493" s="10">
        <v>44350</v>
      </c>
      <c r="E1493" s="12">
        <v>9009</v>
      </c>
      <c r="F1493" s="14">
        <v>83</v>
      </c>
      <c r="G1493" s="24">
        <v>392</v>
      </c>
      <c r="H1493">
        <v>2021</v>
      </c>
    </row>
    <row r="1494" spans="1:8" x14ac:dyDescent="0.3">
      <c r="A1494" s="3" t="s">
        <v>69</v>
      </c>
      <c r="B1494" s="3" t="s">
        <v>80</v>
      </c>
      <c r="C1494" s="3" t="s">
        <v>30</v>
      </c>
      <c r="D1494" s="9">
        <v>44350</v>
      </c>
      <c r="E1494" s="11">
        <v>7595</v>
      </c>
      <c r="F1494" s="13">
        <v>349</v>
      </c>
      <c r="G1494" s="23">
        <v>238</v>
      </c>
      <c r="H1494">
        <v>2021</v>
      </c>
    </row>
    <row r="1495" spans="1:8" x14ac:dyDescent="0.3">
      <c r="A1495" s="4" t="s">
        <v>56</v>
      </c>
      <c r="B1495" s="4" t="s">
        <v>80</v>
      </c>
      <c r="C1495" s="4" t="s">
        <v>24</v>
      </c>
      <c r="D1495" s="10">
        <v>44350</v>
      </c>
      <c r="E1495" s="12">
        <v>378</v>
      </c>
      <c r="F1495" s="14">
        <v>182</v>
      </c>
      <c r="G1495" s="24">
        <v>30</v>
      </c>
      <c r="H1495">
        <v>2021</v>
      </c>
    </row>
    <row r="1496" spans="1:8" x14ac:dyDescent="0.3">
      <c r="A1496" s="3" t="s">
        <v>8</v>
      </c>
      <c r="B1496" s="3" t="s">
        <v>80</v>
      </c>
      <c r="C1496" s="3" t="s">
        <v>23</v>
      </c>
      <c r="D1496" s="9">
        <v>44350</v>
      </c>
      <c r="E1496" s="11">
        <v>1344</v>
      </c>
      <c r="F1496" s="13">
        <v>110</v>
      </c>
      <c r="G1496" s="23">
        <v>56</v>
      </c>
      <c r="H1496">
        <v>2021</v>
      </c>
    </row>
    <row r="1497" spans="1:8" x14ac:dyDescent="0.3">
      <c r="A1497" s="4" t="s">
        <v>72</v>
      </c>
      <c r="B1497" s="4" t="s">
        <v>37</v>
      </c>
      <c r="C1497" s="4" t="s">
        <v>14</v>
      </c>
      <c r="D1497" s="10">
        <v>44350</v>
      </c>
      <c r="E1497" s="12">
        <v>5264</v>
      </c>
      <c r="F1497" s="14">
        <v>594</v>
      </c>
      <c r="G1497" s="24">
        <v>211</v>
      </c>
      <c r="H1497">
        <v>2021</v>
      </c>
    </row>
    <row r="1498" spans="1:8" x14ac:dyDescent="0.3">
      <c r="A1498" s="3" t="s">
        <v>8</v>
      </c>
      <c r="B1498" s="3" t="s">
        <v>80</v>
      </c>
      <c r="C1498" s="3" t="s">
        <v>24</v>
      </c>
      <c r="D1498" s="9">
        <v>44350</v>
      </c>
      <c r="E1498" s="11">
        <v>6748</v>
      </c>
      <c r="F1498" s="13">
        <v>57</v>
      </c>
      <c r="G1498" s="23">
        <v>450</v>
      </c>
      <c r="H1498">
        <v>2021</v>
      </c>
    </row>
    <row r="1499" spans="1:8" x14ac:dyDescent="0.3">
      <c r="A1499" s="4" t="s">
        <v>11</v>
      </c>
      <c r="B1499" s="4" t="s">
        <v>35</v>
      </c>
      <c r="C1499" s="4" t="s">
        <v>25</v>
      </c>
      <c r="D1499" s="10">
        <v>44350</v>
      </c>
      <c r="E1499" s="12">
        <v>2128</v>
      </c>
      <c r="F1499" s="14">
        <v>248</v>
      </c>
      <c r="G1499" s="24">
        <v>97</v>
      </c>
      <c r="H1499">
        <v>2021</v>
      </c>
    </row>
    <row r="1500" spans="1:8" x14ac:dyDescent="0.3">
      <c r="A1500" s="3" t="s">
        <v>11</v>
      </c>
      <c r="B1500" s="3" t="s">
        <v>80</v>
      </c>
      <c r="C1500" s="3" t="s">
        <v>33</v>
      </c>
      <c r="D1500" s="9">
        <v>44350</v>
      </c>
      <c r="E1500" s="11">
        <v>7987</v>
      </c>
      <c r="F1500" s="13">
        <v>140</v>
      </c>
      <c r="G1500" s="23">
        <v>470</v>
      </c>
      <c r="H1500">
        <v>2021</v>
      </c>
    </row>
    <row r="1501" spans="1:8" x14ac:dyDescent="0.3">
      <c r="A1501" s="4" t="s">
        <v>4</v>
      </c>
      <c r="B1501" s="4" t="s">
        <v>39</v>
      </c>
      <c r="C1501" s="4" t="s">
        <v>34</v>
      </c>
      <c r="D1501" s="10">
        <v>44350</v>
      </c>
      <c r="E1501" s="12">
        <v>13601</v>
      </c>
      <c r="F1501" s="14">
        <v>78</v>
      </c>
      <c r="G1501" s="24">
        <v>567</v>
      </c>
      <c r="H1501">
        <v>2021</v>
      </c>
    </row>
    <row r="1502" spans="1:8" x14ac:dyDescent="0.3">
      <c r="A1502" s="3" t="s">
        <v>65</v>
      </c>
      <c r="B1502" s="3" t="s">
        <v>39</v>
      </c>
      <c r="C1502" s="3" t="s">
        <v>5</v>
      </c>
      <c r="D1502" s="9">
        <v>44350</v>
      </c>
      <c r="E1502" s="11">
        <v>7154</v>
      </c>
      <c r="F1502" s="13">
        <v>162</v>
      </c>
      <c r="G1502" s="23">
        <v>398</v>
      </c>
      <c r="H1502">
        <v>2021</v>
      </c>
    </row>
    <row r="1503" spans="1:8" x14ac:dyDescent="0.3">
      <c r="A1503" s="4" t="s">
        <v>63</v>
      </c>
      <c r="B1503" s="4" t="s">
        <v>37</v>
      </c>
      <c r="C1503" s="4" t="s">
        <v>23</v>
      </c>
      <c r="D1503" s="10">
        <v>44350</v>
      </c>
      <c r="E1503" s="12">
        <v>2583</v>
      </c>
      <c r="F1503" s="14">
        <v>353</v>
      </c>
      <c r="G1503" s="24">
        <v>93</v>
      </c>
      <c r="H1503">
        <v>2021</v>
      </c>
    </row>
    <row r="1504" spans="1:8" x14ac:dyDescent="0.3">
      <c r="A1504" s="3" t="s">
        <v>61</v>
      </c>
      <c r="B1504" s="3" t="s">
        <v>39</v>
      </c>
      <c r="C1504" s="3" t="s">
        <v>21</v>
      </c>
      <c r="D1504" s="9">
        <v>44350</v>
      </c>
      <c r="E1504" s="11">
        <v>532</v>
      </c>
      <c r="F1504" s="13">
        <v>324</v>
      </c>
      <c r="G1504" s="23">
        <v>67</v>
      </c>
      <c r="H1504">
        <v>2021</v>
      </c>
    </row>
    <row r="1505" spans="1:8" x14ac:dyDescent="0.3">
      <c r="A1505" s="4" t="s">
        <v>61</v>
      </c>
      <c r="B1505" s="4" t="s">
        <v>37</v>
      </c>
      <c r="C1505" s="4" t="s">
        <v>31</v>
      </c>
      <c r="D1505" s="10">
        <v>44351</v>
      </c>
      <c r="E1505" s="12">
        <v>2548</v>
      </c>
      <c r="F1505" s="14">
        <v>170</v>
      </c>
      <c r="G1505" s="24">
        <v>182</v>
      </c>
      <c r="H1505">
        <v>2021</v>
      </c>
    </row>
    <row r="1506" spans="1:8" x14ac:dyDescent="0.3">
      <c r="A1506" s="3" t="s">
        <v>60</v>
      </c>
      <c r="B1506" s="3" t="s">
        <v>36</v>
      </c>
      <c r="C1506" s="3" t="s">
        <v>28</v>
      </c>
      <c r="D1506" s="9">
        <v>44351</v>
      </c>
      <c r="E1506" s="11">
        <v>1092</v>
      </c>
      <c r="F1506" s="13">
        <v>394</v>
      </c>
      <c r="G1506" s="23">
        <v>36</v>
      </c>
      <c r="H1506">
        <v>2021</v>
      </c>
    </row>
    <row r="1507" spans="1:8" x14ac:dyDescent="0.3">
      <c r="A1507" s="4" t="s">
        <v>4</v>
      </c>
      <c r="B1507" s="4" t="s">
        <v>36</v>
      </c>
      <c r="C1507" s="4" t="s">
        <v>31</v>
      </c>
      <c r="D1507" s="10">
        <v>44351</v>
      </c>
      <c r="E1507" s="12">
        <v>4011</v>
      </c>
      <c r="F1507" s="14">
        <v>351</v>
      </c>
      <c r="G1507" s="24">
        <v>287</v>
      </c>
      <c r="H1507">
        <v>2021</v>
      </c>
    </row>
    <row r="1508" spans="1:8" x14ac:dyDescent="0.3">
      <c r="A1508" s="3" t="s">
        <v>6</v>
      </c>
      <c r="B1508" s="3" t="s">
        <v>35</v>
      </c>
      <c r="C1508" s="3" t="s">
        <v>33</v>
      </c>
      <c r="D1508" s="9">
        <v>44351</v>
      </c>
      <c r="E1508" s="11">
        <v>3766</v>
      </c>
      <c r="F1508" s="13">
        <v>2</v>
      </c>
      <c r="G1508" s="23">
        <v>180</v>
      </c>
      <c r="H1508">
        <v>2021</v>
      </c>
    </row>
    <row r="1509" spans="1:8" x14ac:dyDescent="0.3">
      <c r="A1509" s="4" t="s">
        <v>72</v>
      </c>
      <c r="B1509" s="4" t="s">
        <v>40</v>
      </c>
      <c r="C1509" s="4" t="s">
        <v>24</v>
      </c>
      <c r="D1509" s="10">
        <v>44351</v>
      </c>
      <c r="E1509" s="12">
        <v>6405</v>
      </c>
      <c r="F1509" s="14">
        <v>6</v>
      </c>
      <c r="G1509" s="24">
        <v>458</v>
      </c>
      <c r="H1509">
        <v>2021</v>
      </c>
    </row>
    <row r="1510" spans="1:8" x14ac:dyDescent="0.3">
      <c r="A1510" s="3" t="s">
        <v>71</v>
      </c>
      <c r="B1510" s="3" t="s">
        <v>35</v>
      </c>
      <c r="C1510" s="3" t="s">
        <v>17</v>
      </c>
      <c r="D1510" s="9">
        <v>44351</v>
      </c>
      <c r="E1510" s="11">
        <v>4487</v>
      </c>
      <c r="F1510" s="13">
        <v>201</v>
      </c>
      <c r="G1510" s="23">
        <v>321</v>
      </c>
      <c r="H1510">
        <v>2021</v>
      </c>
    </row>
    <row r="1511" spans="1:8" x14ac:dyDescent="0.3">
      <c r="A1511" s="4" t="s">
        <v>9</v>
      </c>
      <c r="B1511" s="4" t="s">
        <v>80</v>
      </c>
      <c r="C1511" s="4" t="s">
        <v>14</v>
      </c>
      <c r="D1511" s="10">
        <v>44351</v>
      </c>
      <c r="E1511" s="12">
        <v>5439</v>
      </c>
      <c r="F1511" s="14">
        <v>244</v>
      </c>
      <c r="G1511" s="24">
        <v>227</v>
      </c>
      <c r="H1511">
        <v>2021</v>
      </c>
    </row>
    <row r="1512" spans="1:8" x14ac:dyDescent="0.3">
      <c r="A1512" s="3" t="s">
        <v>7</v>
      </c>
      <c r="B1512" s="3" t="s">
        <v>37</v>
      </c>
      <c r="C1512" s="3" t="s">
        <v>29</v>
      </c>
      <c r="D1512" s="9">
        <v>44351</v>
      </c>
      <c r="E1512" s="11">
        <v>8603</v>
      </c>
      <c r="F1512" s="13">
        <v>47</v>
      </c>
      <c r="G1512" s="23">
        <v>297</v>
      </c>
      <c r="H1512">
        <v>2021</v>
      </c>
    </row>
    <row r="1513" spans="1:8" x14ac:dyDescent="0.3">
      <c r="A1513" s="4" t="s">
        <v>62</v>
      </c>
      <c r="B1513" s="4" t="s">
        <v>37</v>
      </c>
      <c r="C1513" s="4" t="s">
        <v>30</v>
      </c>
      <c r="D1513" s="10">
        <v>44351</v>
      </c>
      <c r="E1513" s="12">
        <v>6454</v>
      </c>
      <c r="F1513" s="14">
        <v>25</v>
      </c>
      <c r="G1513" s="24">
        <v>259</v>
      </c>
      <c r="H1513">
        <v>2021</v>
      </c>
    </row>
    <row r="1514" spans="1:8" x14ac:dyDescent="0.3">
      <c r="A1514" s="3" t="s">
        <v>58</v>
      </c>
      <c r="B1514" s="3" t="s">
        <v>35</v>
      </c>
      <c r="C1514" s="3" t="s">
        <v>23</v>
      </c>
      <c r="D1514" s="9">
        <v>44354</v>
      </c>
      <c r="E1514" s="11">
        <v>14966</v>
      </c>
      <c r="F1514" s="13">
        <v>79</v>
      </c>
      <c r="G1514" s="23">
        <v>483</v>
      </c>
      <c r="H1514">
        <v>2021</v>
      </c>
    </row>
    <row r="1515" spans="1:8" x14ac:dyDescent="0.3">
      <c r="A1515" s="4" t="s">
        <v>66</v>
      </c>
      <c r="B1515" s="4" t="s">
        <v>40</v>
      </c>
      <c r="C1515" s="4" t="s">
        <v>34</v>
      </c>
      <c r="D1515" s="10">
        <v>44354</v>
      </c>
      <c r="E1515" s="12">
        <v>2044</v>
      </c>
      <c r="F1515" s="14">
        <v>188</v>
      </c>
      <c r="G1515" s="24">
        <v>86</v>
      </c>
      <c r="H1515">
        <v>2021</v>
      </c>
    </row>
    <row r="1516" spans="1:8" x14ac:dyDescent="0.3">
      <c r="A1516" s="3" t="s">
        <v>57</v>
      </c>
      <c r="B1516" s="3" t="s">
        <v>40</v>
      </c>
      <c r="C1516" s="3" t="s">
        <v>30</v>
      </c>
      <c r="D1516" s="9">
        <v>44354</v>
      </c>
      <c r="E1516" s="11">
        <v>11186</v>
      </c>
      <c r="F1516" s="13">
        <v>2</v>
      </c>
      <c r="G1516" s="23">
        <v>350</v>
      </c>
      <c r="H1516">
        <v>2021</v>
      </c>
    </row>
    <row r="1517" spans="1:8" x14ac:dyDescent="0.3">
      <c r="A1517" s="4" t="s">
        <v>73</v>
      </c>
      <c r="B1517" s="4" t="s">
        <v>35</v>
      </c>
      <c r="C1517" s="4" t="s">
        <v>31</v>
      </c>
      <c r="D1517" s="10">
        <v>44354</v>
      </c>
      <c r="E1517" s="12">
        <v>3906</v>
      </c>
      <c r="F1517" s="14">
        <v>347</v>
      </c>
      <c r="G1517" s="24">
        <v>489</v>
      </c>
      <c r="H1517">
        <v>2021</v>
      </c>
    </row>
    <row r="1518" spans="1:8" x14ac:dyDescent="0.3">
      <c r="A1518" s="3" t="s">
        <v>73</v>
      </c>
      <c r="B1518" s="3" t="s">
        <v>36</v>
      </c>
      <c r="C1518" s="3" t="s">
        <v>27</v>
      </c>
      <c r="D1518" s="9">
        <v>44354</v>
      </c>
      <c r="E1518" s="11">
        <v>5705</v>
      </c>
      <c r="F1518" s="13">
        <v>58</v>
      </c>
      <c r="G1518" s="23">
        <v>519</v>
      </c>
      <c r="H1518">
        <v>2021</v>
      </c>
    </row>
    <row r="1519" spans="1:8" x14ac:dyDescent="0.3">
      <c r="A1519" s="4" t="s">
        <v>11</v>
      </c>
      <c r="B1519" s="4" t="s">
        <v>37</v>
      </c>
      <c r="C1519" s="4" t="s">
        <v>17</v>
      </c>
      <c r="D1519" s="10">
        <v>44354</v>
      </c>
      <c r="E1519" s="12">
        <v>2674</v>
      </c>
      <c r="F1519" s="14">
        <v>333</v>
      </c>
      <c r="G1519" s="24">
        <v>149</v>
      </c>
      <c r="H1519">
        <v>2021</v>
      </c>
    </row>
    <row r="1520" spans="1:8" x14ac:dyDescent="0.3">
      <c r="A1520" s="3" t="s">
        <v>65</v>
      </c>
      <c r="B1520" s="3" t="s">
        <v>36</v>
      </c>
      <c r="C1520" s="3" t="s">
        <v>5</v>
      </c>
      <c r="D1520" s="9">
        <v>44354</v>
      </c>
      <c r="E1520" s="11">
        <v>4221</v>
      </c>
      <c r="F1520" s="13">
        <v>2</v>
      </c>
      <c r="G1520" s="23">
        <v>184</v>
      </c>
      <c r="H1520">
        <v>2021</v>
      </c>
    </row>
    <row r="1521" spans="1:8" x14ac:dyDescent="0.3">
      <c r="A1521" s="4" t="s">
        <v>3</v>
      </c>
      <c r="B1521" s="4" t="s">
        <v>35</v>
      </c>
      <c r="C1521" s="4" t="s">
        <v>18</v>
      </c>
      <c r="D1521" s="10">
        <v>44355</v>
      </c>
      <c r="E1521" s="12">
        <v>8988</v>
      </c>
      <c r="F1521" s="14">
        <v>112</v>
      </c>
      <c r="G1521" s="24">
        <v>450</v>
      </c>
      <c r="H1521">
        <v>2021</v>
      </c>
    </row>
    <row r="1522" spans="1:8" x14ac:dyDescent="0.3">
      <c r="A1522" s="3" t="s">
        <v>65</v>
      </c>
      <c r="B1522" s="3" t="s">
        <v>36</v>
      </c>
      <c r="C1522" s="3" t="s">
        <v>29</v>
      </c>
      <c r="D1522" s="9">
        <v>44355</v>
      </c>
      <c r="E1522" s="11">
        <v>5355</v>
      </c>
      <c r="F1522" s="13">
        <v>114</v>
      </c>
      <c r="G1522" s="23">
        <v>185</v>
      </c>
      <c r="H1522">
        <v>2021</v>
      </c>
    </row>
    <row r="1523" spans="1:8" x14ac:dyDescent="0.3">
      <c r="A1523" s="4" t="s">
        <v>60</v>
      </c>
      <c r="B1523" s="4" t="s">
        <v>39</v>
      </c>
      <c r="C1523" s="4" t="s">
        <v>23</v>
      </c>
      <c r="D1523" s="10">
        <v>44355</v>
      </c>
      <c r="E1523" s="12">
        <v>2569</v>
      </c>
      <c r="F1523" s="14">
        <v>401</v>
      </c>
      <c r="G1523" s="24">
        <v>86</v>
      </c>
      <c r="H1523">
        <v>2021</v>
      </c>
    </row>
    <row r="1524" spans="1:8" x14ac:dyDescent="0.3">
      <c r="A1524" s="3" t="s">
        <v>62</v>
      </c>
      <c r="B1524" s="3" t="s">
        <v>40</v>
      </c>
      <c r="C1524" s="3" t="s">
        <v>14</v>
      </c>
      <c r="D1524" s="9">
        <v>44355</v>
      </c>
      <c r="E1524" s="11">
        <v>1897</v>
      </c>
      <c r="F1524" s="13">
        <v>118</v>
      </c>
      <c r="G1524" s="23">
        <v>64</v>
      </c>
      <c r="H1524">
        <v>2021</v>
      </c>
    </row>
    <row r="1525" spans="1:8" x14ac:dyDescent="0.3">
      <c r="A1525" s="4" t="s">
        <v>59</v>
      </c>
      <c r="B1525" s="4" t="s">
        <v>80</v>
      </c>
      <c r="C1525" s="4" t="s">
        <v>17</v>
      </c>
      <c r="D1525" s="10">
        <v>44355</v>
      </c>
      <c r="E1525" s="12">
        <v>1666</v>
      </c>
      <c r="F1525" s="14">
        <v>195</v>
      </c>
      <c r="G1525" s="24">
        <v>112</v>
      </c>
      <c r="H1525">
        <v>2021</v>
      </c>
    </row>
    <row r="1526" spans="1:8" x14ac:dyDescent="0.3">
      <c r="A1526" s="3" t="s">
        <v>57</v>
      </c>
      <c r="B1526" s="3" t="s">
        <v>80</v>
      </c>
      <c r="C1526" s="3" t="s">
        <v>31</v>
      </c>
      <c r="D1526" s="9">
        <v>44355</v>
      </c>
      <c r="E1526" s="11">
        <v>14182</v>
      </c>
      <c r="F1526" s="13">
        <v>56</v>
      </c>
      <c r="G1526" s="23">
        <v>1773</v>
      </c>
      <c r="H1526">
        <v>2021</v>
      </c>
    </row>
    <row r="1527" spans="1:8" x14ac:dyDescent="0.3">
      <c r="A1527" s="4" t="s">
        <v>56</v>
      </c>
      <c r="B1527" s="4" t="s">
        <v>36</v>
      </c>
      <c r="C1527" s="4" t="s">
        <v>17</v>
      </c>
      <c r="D1527" s="10">
        <v>44355</v>
      </c>
      <c r="E1527" s="12">
        <v>14798</v>
      </c>
      <c r="F1527" s="14">
        <v>260</v>
      </c>
      <c r="G1527" s="24">
        <v>740</v>
      </c>
      <c r="H1527">
        <v>2021</v>
      </c>
    </row>
    <row r="1528" spans="1:8" x14ac:dyDescent="0.3">
      <c r="A1528" s="3" t="s">
        <v>57</v>
      </c>
      <c r="B1528" s="3" t="s">
        <v>39</v>
      </c>
      <c r="C1528" s="3" t="s">
        <v>30</v>
      </c>
      <c r="D1528" s="9">
        <v>44356</v>
      </c>
      <c r="E1528" s="11">
        <v>819</v>
      </c>
      <c r="F1528" s="13">
        <v>277</v>
      </c>
      <c r="G1528" s="23">
        <v>28</v>
      </c>
      <c r="H1528">
        <v>2021</v>
      </c>
    </row>
    <row r="1529" spans="1:8" x14ac:dyDescent="0.3">
      <c r="A1529" s="4" t="s">
        <v>58</v>
      </c>
      <c r="B1529" s="4" t="s">
        <v>80</v>
      </c>
      <c r="C1529" s="4" t="s">
        <v>16</v>
      </c>
      <c r="D1529" s="10">
        <v>44356</v>
      </c>
      <c r="E1529" s="12">
        <v>7252</v>
      </c>
      <c r="F1529" s="14">
        <v>5</v>
      </c>
      <c r="G1529" s="24">
        <v>363</v>
      </c>
      <c r="H1529">
        <v>2021</v>
      </c>
    </row>
    <row r="1530" spans="1:8" x14ac:dyDescent="0.3">
      <c r="A1530" s="3" t="s">
        <v>72</v>
      </c>
      <c r="B1530" s="3" t="s">
        <v>35</v>
      </c>
      <c r="C1530" s="3" t="s">
        <v>18</v>
      </c>
      <c r="D1530" s="9">
        <v>44356</v>
      </c>
      <c r="E1530" s="11">
        <v>3332</v>
      </c>
      <c r="F1530" s="13">
        <v>13</v>
      </c>
      <c r="G1530" s="23">
        <v>159</v>
      </c>
      <c r="H1530">
        <v>2021</v>
      </c>
    </row>
    <row r="1531" spans="1:8" x14ac:dyDescent="0.3">
      <c r="A1531" s="4" t="s">
        <v>4</v>
      </c>
      <c r="B1531" s="4" t="s">
        <v>37</v>
      </c>
      <c r="C1531" s="4" t="s">
        <v>20</v>
      </c>
      <c r="D1531" s="10">
        <v>44356</v>
      </c>
      <c r="E1531" s="12">
        <v>7525</v>
      </c>
      <c r="F1531" s="14">
        <v>60</v>
      </c>
      <c r="G1531" s="24">
        <v>397</v>
      </c>
      <c r="H1531">
        <v>2021</v>
      </c>
    </row>
    <row r="1532" spans="1:8" x14ac:dyDescent="0.3">
      <c r="A1532" s="3" t="s">
        <v>61</v>
      </c>
      <c r="B1532" s="3" t="s">
        <v>36</v>
      </c>
      <c r="C1532" s="3" t="s">
        <v>19</v>
      </c>
      <c r="D1532" s="9">
        <v>44356</v>
      </c>
      <c r="E1532" s="11">
        <v>4893</v>
      </c>
      <c r="F1532" s="13">
        <v>218</v>
      </c>
      <c r="G1532" s="23">
        <v>164</v>
      </c>
      <c r="H1532">
        <v>2021</v>
      </c>
    </row>
    <row r="1533" spans="1:8" x14ac:dyDescent="0.3">
      <c r="A1533" s="4" t="s">
        <v>64</v>
      </c>
      <c r="B1533" s="4" t="s">
        <v>36</v>
      </c>
      <c r="C1533" s="4" t="s">
        <v>34</v>
      </c>
      <c r="D1533" s="10">
        <v>44356</v>
      </c>
      <c r="E1533" s="12">
        <v>3444</v>
      </c>
      <c r="F1533" s="14">
        <v>116</v>
      </c>
      <c r="G1533" s="24">
        <v>133</v>
      </c>
      <c r="H1533">
        <v>2021</v>
      </c>
    </row>
    <row r="1534" spans="1:8" x14ac:dyDescent="0.3">
      <c r="A1534" s="3" t="s">
        <v>67</v>
      </c>
      <c r="B1534" s="3" t="s">
        <v>35</v>
      </c>
      <c r="C1534" s="3" t="s">
        <v>14</v>
      </c>
      <c r="D1534" s="9">
        <v>44356</v>
      </c>
      <c r="E1534" s="11">
        <v>2156</v>
      </c>
      <c r="F1534" s="13">
        <v>34</v>
      </c>
      <c r="G1534" s="23">
        <v>87</v>
      </c>
      <c r="H1534">
        <v>2021</v>
      </c>
    </row>
    <row r="1535" spans="1:8" x14ac:dyDescent="0.3">
      <c r="A1535" s="4" t="s">
        <v>6</v>
      </c>
      <c r="B1535" s="4" t="s">
        <v>39</v>
      </c>
      <c r="C1535" s="4" t="s">
        <v>31</v>
      </c>
      <c r="D1535" s="10">
        <v>44356</v>
      </c>
      <c r="E1535" s="12">
        <v>1596</v>
      </c>
      <c r="F1535" s="14">
        <v>176</v>
      </c>
      <c r="G1535" s="24">
        <v>200</v>
      </c>
      <c r="H1535">
        <v>2021</v>
      </c>
    </row>
    <row r="1536" spans="1:8" x14ac:dyDescent="0.3">
      <c r="A1536" s="3" t="s">
        <v>58</v>
      </c>
      <c r="B1536" s="3" t="s">
        <v>39</v>
      </c>
      <c r="C1536" s="3" t="s">
        <v>17</v>
      </c>
      <c r="D1536" s="9">
        <v>44357</v>
      </c>
      <c r="E1536" s="11">
        <v>8834</v>
      </c>
      <c r="F1536" s="13">
        <v>149</v>
      </c>
      <c r="G1536" s="23">
        <v>631</v>
      </c>
      <c r="H1536">
        <v>2021</v>
      </c>
    </row>
    <row r="1537" spans="1:8" x14ac:dyDescent="0.3">
      <c r="A1537" s="4" t="s">
        <v>71</v>
      </c>
      <c r="B1537" s="4" t="s">
        <v>35</v>
      </c>
      <c r="C1537" s="4" t="s">
        <v>24</v>
      </c>
      <c r="D1537" s="10">
        <v>44357</v>
      </c>
      <c r="E1537" s="12">
        <v>3948</v>
      </c>
      <c r="F1537" s="14">
        <v>172</v>
      </c>
      <c r="G1537" s="24">
        <v>329</v>
      </c>
      <c r="H1537">
        <v>2021</v>
      </c>
    </row>
    <row r="1538" spans="1:8" x14ac:dyDescent="0.3">
      <c r="A1538" s="3" t="s">
        <v>10</v>
      </c>
      <c r="B1538" s="3" t="s">
        <v>80</v>
      </c>
      <c r="C1538" s="3" t="s">
        <v>27</v>
      </c>
      <c r="D1538" s="9">
        <v>44357</v>
      </c>
      <c r="E1538" s="11">
        <v>3605</v>
      </c>
      <c r="F1538" s="13">
        <v>172</v>
      </c>
      <c r="G1538" s="23">
        <v>241</v>
      </c>
      <c r="H1538">
        <v>2021</v>
      </c>
    </row>
    <row r="1539" spans="1:8" x14ac:dyDescent="0.3">
      <c r="A1539" s="4" t="s">
        <v>69</v>
      </c>
      <c r="B1539" s="4" t="s">
        <v>35</v>
      </c>
      <c r="C1539" s="4" t="s">
        <v>17</v>
      </c>
      <c r="D1539" s="10">
        <v>44358</v>
      </c>
      <c r="E1539" s="12">
        <v>1876</v>
      </c>
      <c r="F1539" s="14">
        <v>193</v>
      </c>
      <c r="G1539" s="24">
        <v>118</v>
      </c>
      <c r="H1539">
        <v>2021</v>
      </c>
    </row>
    <row r="1540" spans="1:8" x14ac:dyDescent="0.3">
      <c r="A1540" s="3" t="s">
        <v>62</v>
      </c>
      <c r="B1540" s="3" t="s">
        <v>40</v>
      </c>
      <c r="C1540" s="3" t="s">
        <v>23</v>
      </c>
      <c r="D1540" s="9">
        <v>44358</v>
      </c>
      <c r="E1540" s="11">
        <v>1302</v>
      </c>
      <c r="F1540" s="13">
        <v>19</v>
      </c>
      <c r="G1540" s="23">
        <v>45</v>
      </c>
      <c r="H1540">
        <v>2021</v>
      </c>
    </row>
    <row r="1541" spans="1:8" x14ac:dyDescent="0.3">
      <c r="A1541" s="4" t="s">
        <v>57</v>
      </c>
      <c r="B1541" s="4" t="s">
        <v>80</v>
      </c>
      <c r="C1541" s="4" t="s">
        <v>23</v>
      </c>
      <c r="D1541" s="10">
        <v>44358</v>
      </c>
      <c r="E1541" s="12">
        <v>616</v>
      </c>
      <c r="F1541" s="14">
        <v>3</v>
      </c>
      <c r="G1541" s="24">
        <v>21</v>
      </c>
      <c r="H1541">
        <v>2021</v>
      </c>
    </row>
    <row r="1542" spans="1:8" x14ac:dyDescent="0.3">
      <c r="A1542" s="3" t="s">
        <v>67</v>
      </c>
      <c r="B1542" s="3" t="s">
        <v>39</v>
      </c>
      <c r="C1542" s="3" t="s">
        <v>29</v>
      </c>
      <c r="D1542" s="9">
        <v>44358</v>
      </c>
      <c r="E1542" s="11">
        <v>4935</v>
      </c>
      <c r="F1542" s="13">
        <v>141</v>
      </c>
      <c r="G1542" s="23">
        <v>183</v>
      </c>
      <c r="H1542">
        <v>2021</v>
      </c>
    </row>
    <row r="1543" spans="1:8" x14ac:dyDescent="0.3">
      <c r="A1543" s="4" t="s">
        <v>57</v>
      </c>
      <c r="B1543" s="4" t="s">
        <v>37</v>
      </c>
      <c r="C1543" s="4" t="s">
        <v>25</v>
      </c>
      <c r="D1543" s="10">
        <v>44358</v>
      </c>
      <c r="E1543" s="12">
        <v>5887</v>
      </c>
      <c r="F1543" s="14">
        <v>51</v>
      </c>
      <c r="G1543" s="24">
        <v>310</v>
      </c>
      <c r="H1543">
        <v>2021</v>
      </c>
    </row>
    <row r="1544" spans="1:8" x14ac:dyDescent="0.3">
      <c r="A1544" s="3" t="s">
        <v>6</v>
      </c>
      <c r="B1544" s="3" t="s">
        <v>35</v>
      </c>
      <c r="C1544" s="3" t="s">
        <v>31</v>
      </c>
      <c r="D1544" s="9">
        <v>44358</v>
      </c>
      <c r="E1544" s="11">
        <v>1785</v>
      </c>
      <c r="F1544" s="13">
        <v>181</v>
      </c>
      <c r="G1544" s="23">
        <v>149</v>
      </c>
      <c r="H1544">
        <v>2021</v>
      </c>
    </row>
    <row r="1545" spans="1:8" x14ac:dyDescent="0.3">
      <c r="A1545" s="4" t="s">
        <v>59</v>
      </c>
      <c r="B1545" s="4" t="s">
        <v>40</v>
      </c>
      <c r="C1545" s="4" t="s">
        <v>18</v>
      </c>
      <c r="D1545" s="10">
        <v>44358</v>
      </c>
      <c r="E1545" s="12">
        <v>4816</v>
      </c>
      <c r="F1545" s="14">
        <v>153</v>
      </c>
      <c r="G1545" s="24">
        <v>322</v>
      </c>
      <c r="H1545">
        <v>2021</v>
      </c>
    </row>
    <row r="1546" spans="1:8" x14ac:dyDescent="0.3">
      <c r="A1546" s="3" t="s">
        <v>61</v>
      </c>
      <c r="B1546" s="3" t="s">
        <v>40</v>
      </c>
      <c r="C1546" s="3" t="s">
        <v>17</v>
      </c>
      <c r="D1546" s="9">
        <v>44358</v>
      </c>
      <c r="E1546" s="11">
        <v>504</v>
      </c>
      <c r="F1546" s="13">
        <v>266</v>
      </c>
      <c r="G1546" s="23">
        <v>24</v>
      </c>
      <c r="H1546">
        <v>2021</v>
      </c>
    </row>
    <row r="1547" spans="1:8" x14ac:dyDescent="0.3">
      <c r="A1547" s="4" t="s">
        <v>57</v>
      </c>
      <c r="B1547" s="4" t="s">
        <v>39</v>
      </c>
      <c r="C1547" s="4" t="s">
        <v>28</v>
      </c>
      <c r="D1547" s="10">
        <v>44358</v>
      </c>
      <c r="E1547" s="12">
        <v>973</v>
      </c>
      <c r="F1547" s="14">
        <v>258</v>
      </c>
      <c r="G1547" s="24">
        <v>39</v>
      </c>
      <c r="H1547">
        <v>2021</v>
      </c>
    </row>
    <row r="1548" spans="1:8" x14ac:dyDescent="0.3">
      <c r="A1548" s="3" t="s">
        <v>57</v>
      </c>
      <c r="B1548" s="3" t="s">
        <v>80</v>
      </c>
      <c r="C1548" s="3" t="s">
        <v>29</v>
      </c>
      <c r="D1548" s="9">
        <v>44358</v>
      </c>
      <c r="E1548" s="11">
        <v>8330</v>
      </c>
      <c r="F1548" s="13">
        <v>320</v>
      </c>
      <c r="G1548" s="23">
        <v>379</v>
      </c>
      <c r="H1548">
        <v>2021</v>
      </c>
    </row>
    <row r="1549" spans="1:8" x14ac:dyDescent="0.3">
      <c r="A1549" s="4" t="s">
        <v>65</v>
      </c>
      <c r="B1549" s="4" t="s">
        <v>37</v>
      </c>
      <c r="C1549" s="4" t="s">
        <v>14</v>
      </c>
      <c r="D1549" s="10">
        <v>44358</v>
      </c>
      <c r="E1549" s="12">
        <v>5502</v>
      </c>
      <c r="F1549" s="14">
        <v>18</v>
      </c>
      <c r="G1549" s="24">
        <v>240</v>
      </c>
      <c r="H1549">
        <v>2021</v>
      </c>
    </row>
    <row r="1550" spans="1:8" x14ac:dyDescent="0.3">
      <c r="A1550" s="3" t="s">
        <v>56</v>
      </c>
      <c r="B1550" s="3" t="s">
        <v>39</v>
      </c>
      <c r="C1550" s="3" t="s">
        <v>29</v>
      </c>
      <c r="D1550" s="9">
        <v>44361</v>
      </c>
      <c r="E1550" s="11">
        <v>6202</v>
      </c>
      <c r="F1550" s="13">
        <v>75</v>
      </c>
      <c r="G1550" s="23">
        <v>222</v>
      </c>
      <c r="H1550">
        <v>2021</v>
      </c>
    </row>
    <row r="1551" spans="1:8" x14ac:dyDescent="0.3">
      <c r="A1551" s="4" t="s">
        <v>62</v>
      </c>
      <c r="B1551" s="4" t="s">
        <v>35</v>
      </c>
      <c r="C1551" s="4" t="s">
        <v>30</v>
      </c>
      <c r="D1551" s="10">
        <v>44361</v>
      </c>
      <c r="E1551" s="12">
        <v>6118</v>
      </c>
      <c r="F1551" s="14">
        <v>129</v>
      </c>
      <c r="G1551" s="24">
        <v>236</v>
      </c>
      <c r="H1551">
        <v>2021</v>
      </c>
    </row>
    <row r="1552" spans="1:8" x14ac:dyDescent="0.3">
      <c r="A1552" s="3" t="s">
        <v>9</v>
      </c>
      <c r="B1552" s="3" t="s">
        <v>36</v>
      </c>
      <c r="C1552" s="3" t="s">
        <v>18</v>
      </c>
      <c r="D1552" s="9">
        <v>44361</v>
      </c>
      <c r="E1552" s="11">
        <v>1771</v>
      </c>
      <c r="F1552" s="13">
        <v>255</v>
      </c>
      <c r="G1552" s="23">
        <v>111</v>
      </c>
      <c r="H1552">
        <v>2021</v>
      </c>
    </row>
    <row r="1553" spans="1:8" x14ac:dyDescent="0.3">
      <c r="A1553" s="4" t="s">
        <v>72</v>
      </c>
      <c r="B1553" s="4" t="s">
        <v>39</v>
      </c>
      <c r="C1553" s="4" t="s">
        <v>27</v>
      </c>
      <c r="D1553" s="10">
        <v>44361</v>
      </c>
      <c r="E1553" s="12">
        <v>4494</v>
      </c>
      <c r="F1553" s="14">
        <v>297</v>
      </c>
      <c r="G1553" s="24">
        <v>300</v>
      </c>
      <c r="H1553">
        <v>2021</v>
      </c>
    </row>
    <row r="1554" spans="1:8" x14ac:dyDescent="0.3">
      <c r="A1554" s="3" t="s">
        <v>56</v>
      </c>
      <c r="B1554" s="3" t="s">
        <v>37</v>
      </c>
      <c r="C1554" s="3" t="s">
        <v>33</v>
      </c>
      <c r="D1554" s="9">
        <v>44361</v>
      </c>
      <c r="E1554" s="11">
        <v>1057</v>
      </c>
      <c r="F1554" s="13">
        <v>226</v>
      </c>
      <c r="G1554" s="23">
        <v>76</v>
      </c>
      <c r="H1554">
        <v>2021</v>
      </c>
    </row>
    <row r="1555" spans="1:8" x14ac:dyDescent="0.3">
      <c r="A1555" s="4" t="s">
        <v>8</v>
      </c>
      <c r="B1555" s="4" t="s">
        <v>37</v>
      </c>
      <c r="C1555" s="4" t="s">
        <v>26</v>
      </c>
      <c r="D1555" s="10">
        <v>44361</v>
      </c>
      <c r="E1555" s="12">
        <v>13286</v>
      </c>
      <c r="F1555" s="14">
        <v>55</v>
      </c>
      <c r="G1555" s="24">
        <v>1477</v>
      </c>
      <c r="H1555">
        <v>2021</v>
      </c>
    </row>
    <row r="1556" spans="1:8" x14ac:dyDescent="0.3">
      <c r="A1556" s="3" t="s">
        <v>66</v>
      </c>
      <c r="B1556" s="3" t="s">
        <v>39</v>
      </c>
      <c r="C1556" s="3" t="s">
        <v>14</v>
      </c>
      <c r="D1556" s="9">
        <v>44361</v>
      </c>
      <c r="E1556" s="11">
        <v>4760</v>
      </c>
      <c r="F1556" s="13">
        <v>249</v>
      </c>
      <c r="G1556" s="23">
        <v>154</v>
      </c>
      <c r="H1556">
        <v>2021</v>
      </c>
    </row>
    <row r="1557" spans="1:8" x14ac:dyDescent="0.3">
      <c r="A1557" s="4" t="s">
        <v>72</v>
      </c>
      <c r="B1557" s="4" t="s">
        <v>40</v>
      </c>
      <c r="C1557" s="4" t="s">
        <v>15</v>
      </c>
      <c r="D1557" s="10">
        <v>44361</v>
      </c>
      <c r="E1557" s="12">
        <v>3010</v>
      </c>
      <c r="F1557" s="14">
        <v>372</v>
      </c>
      <c r="G1557" s="24">
        <v>377</v>
      </c>
      <c r="H1557">
        <v>2021</v>
      </c>
    </row>
    <row r="1558" spans="1:8" x14ac:dyDescent="0.3">
      <c r="A1558" s="3" t="s">
        <v>66</v>
      </c>
      <c r="B1558" s="3" t="s">
        <v>36</v>
      </c>
      <c r="C1558" s="3" t="s">
        <v>14</v>
      </c>
      <c r="D1558" s="9">
        <v>44361</v>
      </c>
      <c r="E1558" s="11">
        <v>7448</v>
      </c>
      <c r="F1558" s="13">
        <v>183</v>
      </c>
      <c r="G1558" s="23">
        <v>266</v>
      </c>
      <c r="H1558">
        <v>2021</v>
      </c>
    </row>
    <row r="1559" spans="1:8" x14ac:dyDescent="0.3">
      <c r="A1559" s="4" t="s">
        <v>8</v>
      </c>
      <c r="B1559" s="4" t="s">
        <v>36</v>
      </c>
      <c r="C1559" s="4" t="s">
        <v>30</v>
      </c>
      <c r="D1559" s="10">
        <v>44361</v>
      </c>
      <c r="E1559" s="12">
        <v>1617</v>
      </c>
      <c r="F1559" s="14">
        <v>57</v>
      </c>
      <c r="G1559" s="24">
        <v>49</v>
      </c>
      <c r="H1559">
        <v>2021</v>
      </c>
    </row>
    <row r="1560" spans="1:8" x14ac:dyDescent="0.3">
      <c r="A1560" s="3" t="s">
        <v>62</v>
      </c>
      <c r="B1560" s="3" t="s">
        <v>37</v>
      </c>
      <c r="C1560" s="3" t="s">
        <v>19</v>
      </c>
      <c r="D1560" s="9">
        <v>44361</v>
      </c>
      <c r="E1560" s="11">
        <v>840</v>
      </c>
      <c r="F1560" s="13">
        <v>2</v>
      </c>
      <c r="G1560" s="23">
        <v>35</v>
      </c>
      <c r="H1560">
        <v>2021</v>
      </c>
    </row>
    <row r="1561" spans="1:8" x14ac:dyDescent="0.3">
      <c r="A1561" s="4" t="s">
        <v>8</v>
      </c>
      <c r="B1561" s="4" t="s">
        <v>36</v>
      </c>
      <c r="C1561" s="4" t="s">
        <v>5</v>
      </c>
      <c r="D1561" s="10">
        <v>44361</v>
      </c>
      <c r="E1561" s="12">
        <v>7042</v>
      </c>
      <c r="F1561" s="14">
        <v>294</v>
      </c>
      <c r="G1561" s="24">
        <v>441</v>
      </c>
      <c r="H1561">
        <v>2021</v>
      </c>
    </row>
    <row r="1562" spans="1:8" x14ac:dyDescent="0.3">
      <c r="A1562" s="3" t="s">
        <v>3</v>
      </c>
      <c r="B1562" s="3" t="s">
        <v>39</v>
      </c>
      <c r="C1562" s="3" t="s">
        <v>20</v>
      </c>
      <c r="D1562" s="9">
        <v>44362</v>
      </c>
      <c r="E1562" s="11">
        <v>9247</v>
      </c>
      <c r="F1562" s="13">
        <v>527</v>
      </c>
      <c r="G1562" s="23">
        <v>487</v>
      </c>
      <c r="H1562">
        <v>2021</v>
      </c>
    </row>
    <row r="1563" spans="1:8" x14ac:dyDescent="0.3">
      <c r="A1563" s="4" t="s">
        <v>4</v>
      </c>
      <c r="B1563" s="4" t="s">
        <v>37</v>
      </c>
      <c r="C1563" s="4" t="s">
        <v>14</v>
      </c>
      <c r="D1563" s="10">
        <v>44362</v>
      </c>
      <c r="E1563" s="12">
        <v>1799</v>
      </c>
      <c r="F1563" s="14">
        <v>76</v>
      </c>
      <c r="G1563" s="24">
        <v>60</v>
      </c>
      <c r="H1563">
        <v>2021</v>
      </c>
    </row>
    <row r="1564" spans="1:8" x14ac:dyDescent="0.3">
      <c r="A1564" s="3" t="s">
        <v>10</v>
      </c>
      <c r="B1564" s="3" t="s">
        <v>80</v>
      </c>
      <c r="C1564" s="3" t="s">
        <v>24</v>
      </c>
      <c r="D1564" s="9">
        <v>44362</v>
      </c>
      <c r="E1564" s="11">
        <v>644</v>
      </c>
      <c r="F1564" s="13">
        <v>135</v>
      </c>
      <c r="G1564" s="23">
        <v>38</v>
      </c>
      <c r="H1564">
        <v>2021</v>
      </c>
    </row>
    <row r="1565" spans="1:8" x14ac:dyDescent="0.3">
      <c r="A1565" s="4" t="s">
        <v>10</v>
      </c>
      <c r="B1565" s="4" t="s">
        <v>80</v>
      </c>
      <c r="C1565" s="4" t="s">
        <v>15</v>
      </c>
      <c r="D1565" s="10">
        <v>44363</v>
      </c>
      <c r="E1565" s="12">
        <v>11172</v>
      </c>
      <c r="F1565" s="14">
        <v>109</v>
      </c>
      <c r="G1565" s="24">
        <v>1397</v>
      </c>
      <c r="H1565">
        <v>2021</v>
      </c>
    </row>
    <row r="1566" spans="1:8" x14ac:dyDescent="0.3">
      <c r="A1566" s="3" t="s">
        <v>10</v>
      </c>
      <c r="B1566" s="3" t="s">
        <v>37</v>
      </c>
      <c r="C1566" s="3" t="s">
        <v>31</v>
      </c>
      <c r="D1566" s="9">
        <v>44363</v>
      </c>
      <c r="E1566" s="11">
        <v>9191</v>
      </c>
      <c r="F1566" s="13">
        <v>240</v>
      </c>
      <c r="G1566" s="23">
        <v>766</v>
      </c>
      <c r="H1566">
        <v>2021</v>
      </c>
    </row>
    <row r="1567" spans="1:8" x14ac:dyDescent="0.3">
      <c r="A1567" s="4" t="s">
        <v>71</v>
      </c>
      <c r="B1567" s="4" t="s">
        <v>37</v>
      </c>
      <c r="C1567" s="4" t="s">
        <v>33</v>
      </c>
      <c r="D1567" s="10">
        <v>44363</v>
      </c>
      <c r="E1567" s="12">
        <v>14889</v>
      </c>
      <c r="F1567" s="14">
        <v>132</v>
      </c>
      <c r="G1567" s="24">
        <v>828</v>
      </c>
      <c r="H1567">
        <v>2021</v>
      </c>
    </row>
    <row r="1568" spans="1:8" x14ac:dyDescent="0.3">
      <c r="A1568" s="3" t="s">
        <v>59</v>
      </c>
      <c r="B1568" s="3" t="s">
        <v>39</v>
      </c>
      <c r="C1568" s="3" t="s">
        <v>30</v>
      </c>
      <c r="D1568" s="9">
        <v>44363</v>
      </c>
      <c r="E1568" s="11">
        <v>5670</v>
      </c>
      <c r="F1568" s="13">
        <v>57</v>
      </c>
      <c r="G1568" s="23">
        <v>189</v>
      </c>
      <c r="H1568">
        <v>2021</v>
      </c>
    </row>
    <row r="1569" spans="1:8" x14ac:dyDescent="0.3">
      <c r="A1569" s="4" t="s">
        <v>71</v>
      </c>
      <c r="B1569" s="4" t="s">
        <v>37</v>
      </c>
      <c r="C1569" s="4" t="s">
        <v>21</v>
      </c>
      <c r="D1569" s="10">
        <v>44363</v>
      </c>
      <c r="E1569" s="12">
        <v>693</v>
      </c>
      <c r="F1569" s="14">
        <v>3</v>
      </c>
      <c r="G1569" s="24">
        <v>58</v>
      </c>
      <c r="H1569">
        <v>2021</v>
      </c>
    </row>
    <row r="1570" spans="1:8" x14ac:dyDescent="0.3">
      <c r="A1570" s="3" t="s">
        <v>69</v>
      </c>
      <c r="B1570" s="3" t="s">
        <v>37</v>
      </c>
      <c r="C1570" s="3" t="s">
        <v>29</v>
      </c>
      <c r="D1570" s="9">
        <v>44363</v>
      </c>
      <c r="E1570" s="11">
        <v>12642</v>
      </c>
      <c r="F1570" s="13">
        <v>19</v>
      </c>
      <c r="G1570" s="23">
        <v>575</v>
      </c>
      <c r="H1570">
        <v>2021</v>
      </c>
    </row>
    <row r="1571" spans="1:8" x14ac:dyDescent="0.3">
      <c r="A1571" s="4" t="s">
        <v>57</v>
      </c>
      <c r="B1571" s="4" t="s">
        <v>36</v>
      </c>
      <c r="C1571" s="4" t="s">
        <v>19</v>
      </c>
      <c r="D1571" s="10">
        <v>44363</v>
      </c>
      <c r="E1571" s="12">
        <v>8414</v>
      </c>
      <c r="F1571" s="14">
        <v>257</v>
      </c>
      <c r="G1571" s="24">
        <v>312</v>
      </c>
      <c r="H1571">
        <v>2021</v>
      </c>
    </row>
    <row r="1572" spans="1:8" x14ac:dyDescent="0.3">
      <c r="A1572" s="3" t="s">
        <v>63</v>
      </c>
      <c r="B1572" s="3" t="s">
        <v>37</v>
      </c>
      <c r="C1572" s="3" t="s">
        <v>21</v>
      </c>
      <c r="D1572" s="9">
        <v>44363</v>
      </c>
      <c r="E1572" s="11">
        <v>15162</v>
      </c>
      <c r="F1572" s="13">
        <v>2</v>
      </c>
      <c r="G1572" s="23">
        <v>1896</v>
      </c>
      <c r="H1572">
        <v>2021</v>
      </c>
    </row>
    <row r="1573" spans="1:8" x14ac:dyDescent="0.3">
      <c r="A1573" s="4" t="s">
        <v>58</v>
      </c>
      <c r="B1573" s="4" t="s">
        <v>36</v>
      </c>
      <c r="C1573" s="4" t="s">
        <v>26</v>
      </c>
      <c r="D1573" s="10">
        <v>44363</v>
      </c>
      <c r="E1573" s="12">
        <v>9135</v>
      </c>
      <c r="F1573" s="14">
        <v>35</v>
      </c>
      <c r="G1573" s="24">
        <v>762</v>
      </c>
      <c r="H1573">
        <v>2021</v>
      </c>
    </row>
    <row r="1574" spans="1:8" x14ac:dyDescent="0.3">
      <c r="A1574" s="3" t="s">
        <v>73</v>
      </c>
      <c r="B1574" s="3" t="s">
        <v>40</v>
      </c>
      <c r="C1574" s="3" t="s">
        <v>19</v>
      </c>
      <c r="D1574" s="9">
        <v>44363</v>
      </c>
      <c r="E1574" s="11">
        <v>4375</v>
      </c>
      <c r="F1574" s="13">
        <v>90</v>
      </c>
      <c r="G1574" s="23">
        <v>146</v>
      </c>
      <c r="H1574">
        <v>2021</v>
      </c>
    </row>
    <row r="1575" spans="1:8" x14ac:dyDescent="0.3">
      <c r="A1575" s="4" t="s">
        <v>63</v>
      </c>
      <c r="B1575" s="4" t="s">
        <v>36</v>
      </c>
      <c r="C1575" s="4" t="s">
        <v>20</v>
      </c>
      <c r="D1575" s="10">
        <v>44364</v>
      </c>
      <c r="E1575" s="12">
        <v>3493</v>
      </c>
      <c r="F1575" s="14">
        <v>7</v>
      </c>
      <c r="G1575" s="24">
        <v>146</v>
      </c>
      <c r="H1575">
        <v>2021</v>
      </c>
    </row>
    <row r="1576" spans="1:8" x14ac:dyDescent="0.3">
      <c r="A1576" s="3" t="s">
        <v>59</v>
      </c>
      <c r="B1576" s="3" t="s">
        <v>40</v>
      </c>
      <c r="C1576" s="3" t="s">
        <v>5</v>
      </c>
      <c r="D1576" s="9">
        <v>44364</v>
      </c>
      <c r="E1576" s="11">
        <v>3157</v>
      </c>
      <c r="F1576" s="13">
        <v>47</v>
      </c>
      <c r="G1576" s="23">
        <v>186</v>
      </c>
      <c r="H1576">
        <v>2021</v>
      </c>
    </row>
    <row r="1577" spans="1:8" x14ac:dyDescent="0.3">
      <c r="A1577" s="4" t="s">
        <v>73</v>
      </c>
      <c r="B1577" s="4" t="s">
        <v>36</v>
      </c>
      <c r="C1577" s="4" t="s">
        <v>30</v>
      </c>
      <c r="D1577" s="10">
        <v>44364</v>
      </c>
      <c r="E1577" s="12">
        <v>9884</v>
      </c>
      <c r="F1577" s="14">
        <v>163</v>
      </c>
      <c r="G1577" s="24">
        <v>300</v>
      </c>
      <c r="H1577">
        <v>2021</v>
      </c>
    </row>
    <row r="1578" spans="1:8" x14ac:dyDescent="0.3">
      <c r="A1578" s="3" t="s">
        <v>69</v>
      </c>
      <c r="B1578" s="3" t="s">
        <v>39</v>
      </c>
      <c r="C1578" s="3" t="s">
        <v>33</v>
      </c>
      <c r="D1578" s="9">
        <v>44364</v>
      </c>
      <c r="E1578" s="11">
        <v>8029</v>
      </c>
      <c r="F1578" s="13">
        <v>35</v>
      </c>
      <c r="G1578" s="23">
        <v>473</v>
      </c>
      <c r="H1578">
        <v>2021</v>
      </c>
    </row>
    <row r="1579" spans="1:8" x14ac:dyDescent="0.3">
      <c r="A1579" s="4" t="s">
        <v>8</v>
      </c>
      <c r="B1579" s="4" t="s">
        <v>39</v>
      </c>
      <c r="C1579" s="4" t="s">
        <v>22</v>
      </c>
      <c r="D1579" s="10">
        <v>44364</v>
      </c>
      <c r="E1579" s="12">
        <v>2002</v>
      </c>
      <c r="F1579" s="14">
        <v>96</v>
      </c>
      <c r="G1579" s="24">
        <v>72</v>
      </c>
      <c r="H1579">
        <v>2021</v>
      </c>
    </row>
    <row r="1580" spans="1:8" x14ac:dyDescent="0.3">
      <c r="A1580" s="3" t="s">
        <v>10</v>
      </c>
      <c r="B1580" s="3" t="s">
        <v>40</v>
      </c>
      <c r="C1580" s="3" t="s">
        <v>18</v>
      </c>
      <c r="D1580" s="9">
        <v>44364</v>
      </c>
      <c r="E1580" s="11">
        <v>8589</v>
      </c>
      <c r="F1580" s="13">
        <v>54</v>
      </c>
      <c r="G1580" s="23">
        <v>537</v>
      </c>
      <c r="H1580">
        <v>2021</v>
      </c>
    </row>
    <row r="1581" spans="1:8" x14ac:dyDescent="0.3">
      <c r="A1581" s="4" t="s">
        <v>3</v>
      </c>
      <c r="B1581" s="4" t="s">
        <v>39</v>
      </c>
      <c r="C1581" s="4" t="s">
        <v>17</v>
      </c>
      <c r="D1581" s="10">
        <v>44364</v>
      </c>
      <c r="E1581" s="12">
        <v>1554</v>
      </c>
      <c r="F1581" s="14">
        <v>49</v>
      </c>
      <c r="G1581" s="24">
        <v>120</v>
      </c>
      <c r="H1581">
        <v>2021</v>
      </c>
    </row>
    <row r="1582" spans="1:8" x14ac:dyDescent="0.3">
      <c r="A1582" s="3" t="s">
        <v>11</v>
      </c>
      <c r="B1582" s="3" t="s">
        <v>37</v>
      </c>
      <c r="C1582" s="3" t="s">
        <v>15</v>
      </c>
      <c r="D1582" s="9">
        <v>44364</v>
      </c>
      <c r="E1582" s="11">
        <v>8792</v>
      </c>
      <c r="F1582" s="13">
        <v>378</v>
      </c>
      <c r="G1582" s="23">
        <v>677</v>
      </c>
      <c r="H1582">
        <v>2021</v>
      </c>
    </row>
    <row r="1583" spans="1:8" x14ac:dyDescent="0.3">
      <c r="A1583" s="4" t="s">
        <v>69</v>
      </c>
      <c r="B1583" s="4" t="s">
        <v>39</v>
      </c>
      <c r="C1583" s="4" t="s">
        <v>17</v>
      </c>
      <c r="D1583" s="10">
        <v>44364</v>
      </c>
      <c r="E1583" s="12">
        <v>2415</v>
      </c>
      <c r="F1583" s="14">
        <v>25</v>
      </c>
      <c r="G1583" s="24">
        <v>128</v>
      </c>
      <c r="H1583">
        <v>2021</v>
      </c>
    </row>
    <row r="1584" spans="1:8" x14ac:dyDescent="0.3">
      <c r="A1584" s="3" t="s">
        <v>71</v>
      </c>
      <c r="B1584" s="3" t="s">
        <v>35</v>
      </c>
      <c r="C1584" s="3" t="s">
        <v>18</v>
      </c>
      <c r="D1584" s="9">
        <v>44364</v>
      </c>
      <c r="E1584" s="11">
        <v>266</v>
      </c>
      <c r="F1584" s="13">
        <v>101</v>
      </c>
      <c r="G1584" s="23">
        <v>16</v>
      </c>
      <c r="H1584">
        <v>2021</v>
      </c>
    </row>
    <row r="1585" spans="1:8" x14ac:dyDescent="0.3">
      <c r="A1585" s="4" t="s">
        <v>66</v>
      </c>
      <c r="B1585" s="4" t="s">
        <v>35</v>
      </c>
      <c r="C1585" s="4" t="s">
        <v>17</v>
      </c>
      <c r="D1585" s="10">
        <v>44364</v>
      </c>
      <c r="E1585" s="12">
        <v>3381</v>
      </c>
      <c r="F1585" s="14">
        <v>186</v>
      </c>
      <c r="G1585" s="24">
        <v>226</v>
      </c>
      <c r="H1585">
        <v>2021</v>
      </c>
    </row>
    <row r="1586" spans="1:8" x14ac:dyDescent="0.3">
      <c r="A1586" s="3" t="s">
        <v>7</v>
      </c>
      <c r="B1586" s="3" t="s">
        <v>37</v>
      </c>
      <c r="C1586" s="3" t="s">
        <v>31</v>
      </c>
      <c r="D1586" s="9">
        <v>44364</v>
      </c>
      <c r="E1586" s="11">
        <v>1505</v>
      </c>
      <c r="F1586" s="13">
        <v>33</v>
      </c>
      <c r="G1586" s="23">
        <v>116</v>
      </c>
      <c r="H1586">
        <v>2021</v>
      </c>
    </row>
    <row r="1587" spans="1:8" x14ac:dyDescent="0.3">
      <c r="A1587" s="4" t="s">
        <v>4</v>
      </c>
      <c r="B1587" s="4" t="s">
        <v>40</v>
      </c>
      <c r="C1587" s="4" t="s">
        <v>28</v>
      </c>
      <c r="D1587" s="10">
        <v>44364</v>
      </c>
      <c r="E1587" s="12">
        <v>1708</v>
      </c>
      <c r="F1587" s="14">
        <v>81</v>
      </c>
      <c r="G1587" s="24">
        <v>61</v>
      </c>
      <c r="H1587">
        <v>2021</v>
      </c>
    </row>
    <row r="1588" spans="1:8" x14ac:dyDescent="0.3">
      <c r="A1588" s="3" t="s">
        <v>69</v>
      </c>
      <c r="B1588" s="3" t="s">
        <v>36</v>
      </c>
      <c r="C1588" s="3" t="s">
        <v>23</v>
      </c>
      <c r="D1588" s="9">
        <v>44364</v>
      </c>
      <c r="E1588" s="11">
        <v>3857</v>
      </c>
      <c r="F1588" s="13">
        <v>89</v>
      </c>
      <c r="G1588" s="23">
        <v>155</v>
      </c>
      <c r="H1588">
        <v>2021</v>
      </c>
    </row>
    <row r="1589" spans="1:8" x14ac:dyDescent="0.3">
      <c r="A1589" s="4" t="s">
        <v>73</v>
      </c>
      <c r="B1589" s="4" t="s">
        <v>80</v>
      </c>
      <c r="C1589" s="4" t="s">
        <v>33</v>
      </c>
      <c r="D1589" s="10">
        <v>44364</v>
      </c>
      <c r="E1589" s="12">
        <v>1141</v>
      </c>
      <c r="F1589" s="14">
        <v>249</v>
      </c>
      <c r="G1589" s="24">
        <v>58</v>
      </c>
      <c r="H1589">
        <v>2021</v>
      </c>
    </row>
    <row r="1590" spans="1:8" x14ac:dyDescent="0.3">
      <c r="A1590" s="3" t="s">
        <v>70</v>
      </c>
      <c r="B1590" s="3" t="s">
        <v>39</v>
      </c>
      <c r="C1590" s="3" t="s">
        <v>33</v>
      </c>
      <c r="D1590" s="9">
        <v>44364</v>
      </c>
      <c r="E1590" s="11">
        <v>11844</v>
      </c>
      <c r="F1590" s="13">
        <v>132</v>
      </c>
      <c r="G1590" s="23">
        <v>790</v>
      </c>
      <c r="H1590">
        <v>2021</v>
      </c>
    </row>
    <row r="1591" spans="1:8" x14ac:dyDescent="0.3">
      <c r="A1591" s="4" t="s">
        <v>58</v>
      </c>
      <c r="B1591" s="4" t="s">
        <v>39</v>
      </c>
      <c r="C1591" s="4" t="s">
        <v>34</v>
      </c>
      <c r="D1591" s="10">
        <v>44364</v>
      </c>
      <c r="E1591" s="12">
        <v>7294</v>
      </c>
      <c r="F1591" s="14">
        <v>174</v>
      </c>
      <c r="G1591" s="24">
        <v>348</v>
      </c>
      <c r="H1591">
        <v>2021</v>
      </c>
    </row>
    <row r="1592" spans="1:8" x14ac:dyDescent="0.3">
      <c r="A1592" s="3" t="s">
        <v>62</v>
      </c>
      <c r="B1592" s="3" t="s">
        <v>39</v>
      </c>
      <c r="C1592" s="3" t="s">
        <v>22</v>
      </c>
      <c r="D1592" s="9">
        <v>44364</v>
      </c>
      <c r="E1592" s="11">
        <v>5516</v>
      </c>
      <c r="F1592" s="13">
        <v>228</v>
      </c>
      <c r="G1592" s="23">
        <v>205</v>
      </c>
      <c r="H1592">
        <v>2021</v>
      </c>
    </row>
    <row r="1593" spans="1:8" x14ac:dyDescent="0.3">
      <c r="A1593" s="4" t="s">
        <v>60</v>
      </c>
      <c r="B1593" s="4" t="s">
        <v>36</v>
      </c>
      <c r="C1593" s="4" t="s">
        <v>21</v>
      </c>
      <c r="D1593" s="10">
        <v>44365</v>
      </c>
      <c r="E1593" s="12">
        <v>3598</v>
      </c>
      <c r="F1593" s="14">
        <v>34</v>
      </c>
      <c r="G1593" s="24">
        <v>450</v>
      </c>
      <c r="H1593">
        <v>2021</v>
      </c>
    </row>
    <row r="1594" spans="1:8" x14ac:dyDescent="0.3">
      <c r="A1594" s="3" t="s">
        <v>56</v>
      </c>
      <c r="B1594" s="3" t="s">
        <v>39</v>
      </c>
      <c r="C1594" s="3" t="s">
        <v>31</v>
      </c>
      <c r="D1594" s="9">
        <v>44365</v>
      </c>
      <c r="E1594" s="11">
        <v>4795</v>
      </c>
      <c r="F1594" s="13">
        <v>76</v>
      </c>
      <c r="G1594" s="23">
        <v>320</v>
      </c>
      <c r="H1594">
        <v>2021</v>
      </c>
    </row>
    <row r="1595" spans="1:8" x14ac:dyDescent="0.3">
      <c r="A1595" s="4" t="s">
        <v>70</v>
      </c>
      <c r="B1595" s="4" t="s">
        <v>36</v>
      </c>
      <c r="C1595" s="4" t="s">
        <v>23</v>
      </c>
      <c r="D1595" s="10">
        <v>44365</v>
      </c>
      <c r="E1595" s="12">
        <v>6657</v>
      </c>
      <c r="F1595" s="14">
        <v>296</v>
      </c>
      <c r="G1595" s="24">
        <v>222</v>
      </c>
      <c r="H1595">
        <v>2021</v>
      </c>
    </row>
    <row r="1596" spans="1:8" x14ac:dyDescent="0.3">
      <c r="A1596" s="3" t="s">
        <v>11</v>
      </c>
      <c r="B1596" s="3" t="s">
        <v>40</v>
      </c>
      <c r="C1596" s="3" t="s">
        <v>5</v>
      </c>
      <c r="D1596" s="9">
        <v>44365</v>
      </c>
      <c r="E1596" s="11">
        <v>8071</v>
      </c>
      <c r="F1596" s="13">
        <v>37</v>
      </c>
      <c r="G1596" s="23">
        <v>367</v>
      </c>
      <c r="H1596">
        <v>2021</v>
      </c>
    </row>
    <row r="1597" spans="1:8" x14ac:dyDescent="0.3">
      <c r="A1597" s="4" t="s">
        <v>72</v>
      </c>
      <c r="B1597" s="4" t="s">
        <v>40</v>
      </c>
      <c r="C1597" s="4" t="s">
        <v>29</v>
      </c>
      <c r="D1597" s="10">
        <v>44365</v>
      </c>
      <c r="E1597" s="12">
        <v>16548</v>
      </c>
      <c r="F1597" s="14">
        <v>246</v>
      </c>
      <c r="G1597" s="24">
        <v>613</v>
      </c>
      <c r="H1597">
        <v>2021</v>
      </c>
    </row>
    <row r="1598" spans="1:8" x14ac:dyDescent="0.3">
      <c r="A1598" s="3" t="s">
        <v>8</v>
      </c>
      <c r="B1598" s="3" t="s">
        <v>40</v>
      </c>
      <c r="C1598" s="3" t="s">
        <v>29</v>
      </c>
      <c r="D1598" s="9">
        <v>44365</v>
      </c>
      <c r="E1598" s="11">
        <v>1393</v>
      </c>
      <c r="F1598" s="13">
        <v>207</v>
      </c>
      <c r="G1598" s="23">
        <v>61</v>
      </c>
      <c r="H1598">
        <v>2021</v>
      </c>
    </row>
    <row r="1599" spans="1:8" x14ac:dyDescent="0.3">
      <c r="A1599" s="4" t="s">
        <v>8</v>
      </c>
      <c r="B1599" s="4" t="s">
        <v>35</v>
      </c>
      <c r="C1599" s="4" t="s">
        <v>27</v>
      </c>
      <c r="D1599" s="10">
        <v>44365</v>
      </c>
      <c r="E1599" s="12">
        <v>3731</v>
      </c>
      <c r="F1599" s="14">
        <v>155</v>
      </c>
      <c r="G1599" s="24">
        <v>249</v>
      </c>
      <c r="H1599">
        <v>2021</v>
      </c>
    </row>
    <row r="1600" spans="1:8" x14ac:dyDescent="0.3">
      <c r="A1600" s="3" t="s">
        <v>71</v>
      </c>
      <c r="B1600" s="3" t="s">
        <v>80</v>
      </c>
      <c r="C1600" s="3" t="s">
        <v>14</v>
      </c>
      <c r="D1600" s="9">
        <v>44365</v>
      </c>
      <c r="E1600" s="11">
        <v>7322</v>
      </c>
      <c r="F1600" s="13">
        <v>232</v>
      </c>
      <c r="G1600" s="23">
        <v>293</v>
      </c>
      <c r="H1600">
        <v>2021</v>
      </c>
    </row>
    <row r="1601" spans="1:8" x14ac:dyDescent="0.3">
      <c r="A1601" s="4" t="s">
        <v>69</v>
      </c>
      <c r="B1601" s="4" t="s">
        <v>36</v>
      </c>
      <c r="C1601" s="4" t="s">
        <v>16</v>
      </c>
      <c r="D1601" s="10">
        <v>44365</v>
      </c>
      <c r="E1601" s="12">
        <v>3367</v>
      </c>
      <c r="F1601" s="14">
        <v>164</v>
      </c>
      <c r="G1601" s="24">
        <v>154</v>
      </c>
      <c r="H1601">
        <v>2021</v>
      </c>
    </row>
    <row r="1602" spans="1:8" x14ac:dyDescent="0.3">
      <c r="A1602" s="3" t="s">
        <v>57</v>
      </c>
      <c r="B1602" s="3" t="s">
        <v>80</v>
      </c>
      <c r="C1602" s="3" t="s">
        <v>16</v>
      </c>
      <c r="D1602" s="9">
        <v>44365</v>
      </c>
      <c r="E1602" s="11">
        <v>3752</v>
      </c>
      <c r="F1602" s="13">
        <v>252</v>
      </c>
      <c r="G1602" s="23">
        <v>188</v>
      </c>
      <c r="H1602">
        <v>2021</v>
      </c>
    </row>
    <row r="1603" spans="1:8" x14ac:dyDescent="0.3">
      <c r="A1603" s="4" t="s">
        <v>65</v>
      </c>
      <c r="B1603" s="4" t="s">
        <v>40</v>
      </c>
      <c r="C1603" s="4" t="s">
        <v>25</v>
      </c>
      <c r="D1603" s="10">
        <v>44365</v>
      </c>
      <c r="E1603" s="12">
        <v>3080</v>
      </c>
      <c r="F1603" s="14">
        <v>141</v>
      </c>
      <c r="G1603" s="24">
        <v>182</v>
      </c>
      <c r="H1603">
        <v>2021</v>
      </c>
    </row>
    <row r="1604" spans="1:8" x14ac:dyDescent="0.3">
      <c r="A1604" s="3" t="s">
        <v>72</v>
      </c>
      <c r="B1604" s="3" t="s">
        <v>36</v>
      </c>
      <c r="C1604" s="3" t="s">
        <v>23</v>
      </c>
      <c r="D1604" s="9">
        <v>44365</v>
      </c>
      <c r="E1604" s="11">
        <v>9534</v>
      </c>
      <c r="F1604" s="13">
        <v>103</v>
      </c>
      <c r="G1604" s="23">
        <v>318</v>
      </c>
      <c r="H1604">
        <v>2021</v>
      </c>
    </row>
    <row r="1605" spans="1:8" x14ac:dyDescent="0.3">
      <c r="A1605" s="4" t="s">
        <v>4</v>
      </c>
      <c r="B1605" s="4" t="s">
        <v>40</v>
      </c>
      <c r="C1605" s="4" t="s">
        <v>22</v>
      </c>
      <c r="D1605" s="10">
        <v>44365</v>
      </c>
      <c r="E1605" s="12">
        <v>5166</v>
      </c>
      <c r="F1605" s="14">
        <v>150</v>
      </c>
      <c r="G1605" s="24">
        <v>216</v>
      </c>
      <c r="H1605">
        <v>2021</v>
      </c>
    </row>
    <row r="1606" spans="1:8" x14ac:dyDescent="0.3">
      <c r="A1606" s="3" t="s">
        <v>63</v>
      </c>
      <c r="B1606" s="3" t="s">
        <v>35</v>
      </c>
      <c r="C1606" s="3" t="s">
        <v>32</v>
      </c>
      <c r="D1606" s="9">
        <v>44365</v>
      </c>
      <c r="E1606" s="11">
        <v>4018</v>
      </c>
      <c r="F1606" s="13">
        <v>229</v>
      </c>
      <c r="G1606" s="23">
        <v>237</v>
      </c>
      <c r="H1606">
        <v>2021</v>
      </c>
    </row>
    <row r="1607" spans="1:8" x14ac:dyDescent="0.3">
      <c r="A1607" s="4" t="s">
        <v>3</v>
      </c>
      <c r="B1607" s="4" t="s">
        <v>37</v>
      </c>
      <c r="C1607" s="4" t="s">
        <v>20</v>
      </c>
      <c r="D1607" s="10">
        <v>44365</v>
      </c>
      <c r="E1607" s="12">
        <v>5376</v>
      </c>
      <c r="F1607" s="14">
        <v>69</v>
      </c>
      <c r="G1607" s="24">
        <v>336</v>
      </c>
      <c r="H1607">
        <v>2021</v>
      </c>
    </row>
    <row r="1608" spans="1:8" x14ac:dyDescent="0.3">
      <c r="A1608" s="3" t="s">
        <v>61</v>
      </c>
      <c r="B1608" s="3" t="s">
        <v>37</v>
      </c>
      <c r="C1608" s="3" t="s">
        <v>34</v>
      </c>
      <c r="D1608" s="9">
        <v>44365</v>
      </c>
      <c r="E1608" s="11">
        <v>2884</v>
      </c>
      <c r="F1608" s="13">
        <v>101</v>
      </c>
      <c r="G1608" s="23">
        <v>138</v>
      </c>
      <c r="H1608">
        <v>2021</v>
      </c>
    </row>
    <row r="1609" spans="1:8" x14ac:dyDescent="0.3">
      <c r="A1609" s="4" t="s">
        <v>73</v>
      </c>
      <c r="B1609" s="4" t="s">
        <v>80</v>
      </c>
      <c r="C1609" s="4" t="s">
        <v>29</v>
      </c>
      <c r="D1609" s="10">
        <v>44365</v>
      </c>
      <c r="E1609" s="12">
        <v>7588</v>
      </c>
      <c r="F1609" s="14">
        <v>72</v>
      </c>
      <c r="G1609" s="24">
        <v>253</v>
      </c>
      <c r="H1609">
        <v>2021</v>
      </c>
    </row>
    <row r="1610" spans="1:8" x14ac:dyDescent="0.3">
      <c r="A1610" s="3" t="s">
        <v>10</v>
      </c>
      <c r="B1610" s="3" t="s">
        <v>35</v>
      </c>
      <c r="C1610" s="3" t="s">
        <v>20</v>
      </c>
      <c r="D1610" s="9">
        <v>44365</v>
      </c>
      <c r="E1610" s="11">
        <v>12341</v>
      </c>
      <c r="F1610" s="13">
        <v>303</v>
      </c>
      <c r="G1610" s="23">
        <v>561</v>
      </c>
      <c r="H1610">
        <v>2021</v>
      </c>
    </row>
    <row r="1611" spans="1:8" x14ac:dyDescent="0.3">
      <c r="A1611" s="4" t="s">
        <v>6</v>
      </c>
      <c r="B1611" s="4" t="s">
        <v>39</v>
      </c>
      <c r="C1611" s="4" t="s">
        <v>21</v>
      </c>
      <c r="D1611" s="10">
        <v>44365</v>
      </c>
      <c r="E1611" s="12">
        <v>7392</v>
      </c>
      <c r="F1611" s="14">
        <v>53</v>
      </c>
      <c r="G1611" s="24">
        <v>822</v>
      </c>
      <c r="H1611">
        <v>2021</v>
      </c>
    </row>
    <row r="1612" spans="1:8" x14ac:dyDescent="0.3">
      <c r="A1612" s="3" t="s">
        <v>66</v>
      </c>
      <c r="B1612" s="3" t="s">
        <v>80</v>
      </c>
      <c r="C1612" s="3" t="s">
        <v>5</v>
      </c>
      <c r="D1612" s="9">
        <v>44368</v>
      </c>
      <c r="E1612" s="11">
        <v>9247</v>
      </c>
      <c r="F1612" s="13">
        <v>204</v>
      </c>
      <c r="G1612" s="23">
        <v>421</v>
      </c>
      <c r="H1612">
        <v>2021</v>
      </c>
    </row>
    <row r="1613" spans="1:8" x14ac:dyDescent="0.3">
      <c r="A1613" s="4" t="s">
        <v>66</v>
      </c>
      <c r="B1613" s="4" t="s">
        <v>35</v>
      </c>
      <c r="C1613" s="4" t="s">
        <v>29</v>
      </c>
      <c r="D1613" s="10">
        <v>44368</v>
      </c>
      <c r="E1613" s="12">
        <v>14035</v>
      </c>
      <c r="F1613" s="14">
        <v>66</v>
      </c>
      <c r="G1613" s="24">
        <v>540</v>
      </c>
      <c r="H1613">
        <v>2021</v>
      </c>
    </row>
    <row r="1614" spans="1:8" x14ac:dyDescent="0.3">
      <c r="A1614" s="3" t="s">
        <v>65</v>
      </c>
      <c r="B1614" s="3" t="s">
        <v>40</v>
      </c>
      <c r="C1614" s="3" t="s">
        <v>15</v>
      </c>
      <c r="D1614" s="9">
        <v>44368</v>
      </c>
      <c r="E1614" s="11">
        <v>1890</v>
      </c>
      <c r="F1614" s="13">
        <v>20</v>
      </c>
      <c r="G1614" s="23">
        <v>146</v>
      </c>
      <c r="H1614">
        <v>2021</v>
      </c>
    </row>
    <row r="1615" spans="1:8" x14ac:dyDescent="0.3">
      <c r="A1615" s="4" t="s">
        <v>67</v>
      </c>
      <c r="B1615" s="4" t="s">
        <v>80</v>
      </c>
      <c r="C1615" s="4" t="s">
        <v>23</v>
      </c>
      <c r="D1615" s="10">
        <v>44368</v>
      </c>
      <c r="E1615" s="12">
        <v>3738</v>
      </c>
      <c r="F1615" s="14">
        <v>98</v>
      </c>
      <c r="G1615" s="24">
        <v>134</v>
      </c>
      <c r="H1615">
        <v>2021</v>
      </c>
    </row>
    <row r="1616" spans="1:8" x14ac:dyDescent="0.3">
      <c r="A1616" s="3" t="s">
        <v>58</v>
      </c>
      <c r="B1616" s="3" t="s">
        <v>39</v>
      </c>
      <c r="C1616" s="3" t="s">
        <v>15</v>
      </c>
      <c r="D1616" s="9">
        <v>44369</v>
      </c>
      <c r="E1616" s="11">
        <v>2940</v>
      </c>
      <c r="F1616" s="13">
        <v>46</v>
      </c>
      <c r="G1616" s="23">
        <v>294</v>
      </c>
      <c r="H1616">
        <v>2021</v>
      </c>
    </row>
    <row r="1617" spans="1:8" x14ac:dyDescent="0.3">
      <c r="A1617" s="4" t="s">
        <v>73</v>
      </c>
      <c r="B1617" s="4" t="s">
        <v>37</v>
      </c>
      <c r="C1617" s="4" t="s">
        <v>18</v>
      </c>
      <c r="D1617" s="10">
        <v>44369</v>
      </c>
      <c r="E1617" s="12">
        <v>5145</v>
      </c>
      <c r="F1617" s="14">
        <v>325</v>
      </c>
      <c r="G1617" s="24">
        <v>396</v>
      </c>
      <c r="H1617">
        <v>2021</v>
      </c>
    </row>
    <row r="1618" spans="1:8" x14ac:dyDescent="0.3">
      <c r="A1618" s="3" t="s">
        <v>7</v>
      </c>
      <c r="B1618" s="3" t="s">
        <v>40</v>
      </c>
      <c r="C1618" s="3" t="s">
        <v>21</v>
      </c>
      <c r="D1618" s="9">
        <v>44369</v>
      </c>
      <c r="E1618" s="11">
        <v>3031</v>
      </c>
      <c r="F1618" s="13">
        <v>316</v>
      </c>
      <c r="G1618" s="23">
        <v>337</v>
      </c>
      <c r="H1618">
        <v>2021</v>
      </c>
    </row>
    <row r="1619" spans="1:8" x14ac:dyDescent="0.3">
      <c r="A1619" s="4" t="s">
        <v>9</v>
      </c>
      <c r="B1619" s="4" t="s">
        <v>80</v>
      </c>
      <c r="C1619" s="4" t="s">
        <v>28</v>
      </c>
      <c r="D1619" s="10">
        <v>44369</v>
      </c>
      <c r="E1619" s="12">
        <v>2317</v>
      </c>
      <c r="F1619" s="14">
        <v>82</v>
      </c>
      <c r="G1619" s="24">
        <v>101</v>
      </c>
      <c r="H1619">
        <v>2021</v>
      </c>
    </row>
    <row r="1620" spans="1:8" x14ac:dyDescent="0.3">
      <c r="A1620" s="3" t="s">
        <v>73</v>
      </c>
      <c r="B1620" s="3" t="s">
        <v>36</v>
      </c>
      <c r="C1620" s="3" t="s">
        <v>34</v>
      </c>
      <c r="D1620" s="9">
        <v>44369</v>
      </c>
      <c r="E1620" s="11">
        <v>5327</v>
      </c>
      <c r="F1620" s="13">
        <v>168</v>
      </c>
      <c r="G1620" s="23">
        <v>214</v>
      </c>
      <c r="H1620">
        <v>2021</v>
      </c>
    </row>
    <row r="1621" spans="1:8" x14ac:dyDescent="0.3">
      <c r="A1621" s="4" t="s">
        <v>73</v>
      </c>
      <c r="B1621" s="4" t="s">
        <v>36</v>
      </c>
      <c r="C1621" s="4" t="s">
        <v>17</v>
      </c>
      <c r="D1621" s="10">
        <v>44369</v>
      </c>
      <c r="E1621" s="12">
        <v>7301</v>
      </c>
      <c r="F1621" s="14">
        <v>288</v>
      </c>
      <c r="G1621" s="24">
        <v>457</v>
      </c>
      <c r="H1621">
        <v>2021</v>
      </c>
    </row>
    <row r="1622" spans="1:8" x14ac:dyDescent="0.3">
      <c r="A1622" s="3" t="s">
        <v>63</v>
      </c>
      <c r="B1622" s="3" t="s">
        <v>39</v>
      </c>
      <c r="C1622" s="3" t="s">
        <v>34</v>
      </c>
      <c r="D1622" s="9">
        <v>44369</v>
      </c>
      <c r="E1622" s="11">
        <v>12880</v>
      </c>
      <c r="F1622" s="13">
        <v>195</v>
      </c>
      <c r="G1622" s="23">
        <v>644</v>
      </c>
      <c r="H1622">
        <v>2021</v>
      </c>
    </row>
    <row r="1623" spans="1:8" x14ac:dyDescent="0.3">
      <c r="A1623" s="4" t="s">
        <v>61</v>
      </c>
      <c r="B1623" s="4" t="s">
        <v>40</v>
      </c>
      <c r="C1623" s="4" t="s">
        <v>19</v>
      </c>
      <c r="D1623" s="10">
        <v>44369</v>
      </c>
      <c r="E1623" s="12">
        <v>11221</v>
      </c>
      <c r="F1623" s="14">
        <v>2</v>
      </c>
      <c r="G1623" s="24">
        <v>511</v>
      </c>
      <c r="H1623">
        <v>2021</v>
      </c>
    </row>
    <row r="1624" spans="1:8" x14ac:dyDescent="0.3">
      <c r="A1624" s="3" t="s">
        <v>73</v>
      </c>
      <c r="B1624" s="3" t="s">
        <v>35</v>
      </c>
      <c r="C1624" s="3" t="s">
        <v>23</v>
      </c>
      <c r="D1624" s="9">
        <v>44370</v>
      </c>
      <c r="E1624" s="11">
        <v>4599</v>
      </c>
      <c r="F1624" s="13">
        <v>50</v>
      </c>
      <c r="G1624" s="23">
        <v>184</v>
      </c>
      <c r="H1624">
        <v>2021</v>
      </c>
    </row>
    <row r="1625" spans="1:8" x14ac:dyDescent="0.3">
      <c r="A1625" s="4" t="s">
        <v>11</v>
      </c>
      <c r="B1625" s="4" t="s">
        <v>36</v>
      </c>
      <c r="C1625" s="4" t="s">
        <v>29</v>
      </c>
      <c r="D1625" s="10">
        <v>44370</v>
      </c>
      <c r="E1625" s="12">
        <v>1981</v>
      </c>
      <c r="F1625" s="14">
        <v>208</v>
      </c>
      <c r="G1625" s="24">
        <v>77</v>
      </c>
      <c r="H1625">
        <v>2021</v>
      </c>
    </row>
    <row r="1626" spans="1:8" x14ac:dyDescent="0.3">
      <c r="A1626" s="3" t="s">
        <v>69</v>
      </c>
      <c r="B1626" s="3" t="s">
        <v>36</v>
      </c>
      <c r="C1626" s="3" t="s">
        <v>34</v>
      </c>
      <c r="D1626" s="9">
        <v>44370</v>
      </c>
      <c r="E1626" s="11">
        <v>784</v>
      </c>
      <c r="F1626" s="13">
        <v>510</v>
      </c>
      <c r="G1626" s="23">
        <v>33</v>
      </c>
      <c r="H1626">
        <v>2021</v>
      </c>
    </row>
    <row r="1627" spans="1:8" x14ac:dyDescent="0.3">
      <c r="A1627" s="4" t="s">
        <v>60</v>
      </c>
      <c r="B1627" s="4" t="s">
        <v>40</v>
      </c>
      <c r="C1627" s="4" t="s">
        <v>5</v>
      </c>
      <c r="D1627" s="10">
        <v>44370</v>
      </c>
      <c r="E1627" s="12">
        <v>3171</v>
      </c>
      <c r="F1627" s="14">
        <v>40</v>
      </c>
      <c r="G1627" s="24">
        <v>151</v>
      </c>
      <c r="H1627">
        <v>2021</v>
      </c>
    </row>
    <row r="1628" spans="1:8" x14ac:dyDescent="0.3">
      <c r="A1628" s="3" t="s">
        <v>66</v>
      </c>
      <c r="B1628" s="3" t="s">
        <v>37</v>
      </c>
      <c r="C1628" s="3" t="s">
        <v>31</v>
      </c>
      <c r="D1628" s="9">
        <v>44370</v>
      </c>
      <c r="E1628" s="11">
        <v>6853</v>
      </c>
      <c r="F1628" s="13">
        <v>147</v>
      </c>
      <c r="G1628" s="23">
        <v>762</v>
      </c>
      <c r="H1628">
        <v>2021</v>
      </c>
    </row>
    <row r="1629" spans="1:8" x14ac:dyDescent="0.3">
      <c r="A1629" s="4" t="s">
        <v>70</v>
      </c>
      <c r="B1629" s="4" t="s">
        <v>39</v>
      </c>
      <c r="C1629" s="4" t="s">
        <v>22</v>
      </c>
      <c r="D1629" s="10">
        <v>44371</v>
      </c>
      <c r="E1629" s="12">
        <v>4648</v>
      </c>
      <c r="F1629" s="14">
        <v>147</v>
      </c>
      <c r="G1629" s="24">
        <v>194</v>
      </c>
      <c r="H1629">
        <v>2021</v>
      </c>
    </row>
    <row r="1630" spans="1:8" x14ac:dyDescent="0.3">
      <c r="A1630" s="3" t="s">
        <v>58</v>
      </c>
      <c r="B1630" s="3" t="s">
        <v>35</v>
      </c>
      <c r="C1630" s="3" t="s">
        <v>32</v>
      </c>
      <c r="D1630" s="9">
        <v>44371</v>
      </c>
      <c r="E1630" s="11">
        <v>10493</v>
      </c>
      <c r="F1630" s="13">
        <v>20</v>
      </c>
      <c r="G1630" s="23">
        <v>656</v>
      </c>
      <c r="H1630">
        <v>2021</v>
      </c>
    </row>
    <row r="1631" spans="1:8" x14ac:dyDescent="0.3">
      <c r="A1631" s="4" t="s">
        <v>60</v>
      </c>
      <c r="B1631" s="4" t="s">
        <v>80</v>
      </c>
      <c r="C1631" s="4" t="s">
        <v>29</v>
      </c>
      <c r="D1631" s="10">
        <v>44371</v>
      </c>
      <c r="E1631" s="12">
        <v>1456</v>
      </c>
      <c r="F1631" s="14">
        <v>49</v>
      </c>
      <c r="G1631" s="24">
        <v>54</v>
      </c>
      <c r="H1631">
        <v>2021</v>
      </c>
    </row>
    <row r="1632" spans="1:8" x14ac:dyDescent="0.3">
      <c r="A1632" s="3" t="s">
        <v>71</v>
      </c>
      <c r="B1632" s="3" t="s">
        <v>36</v>
      </c>
      <c r="C1632" s="3" t="s">
        <v>30</v>
      </c>
      <c r="D1632" s="9">
        <v>44371</v>
      </c>
      <c r="E1632" s="11">
        <v>9296</v>
      </c>
      <c r="F1632" s="13">
        <v>341</v>
      </c>
      <c r="G1632" s="23">
        <v>345</v>
      </c>
      <c r="H1632">
        <v>2021</v>
      </c>
    </row>
    <row r="1633" spans="1:8" x14ac:dyDescent="0.3">
      <c r="A1633" s="4" t="s">
        <v>61</v>
      </c>
      <c r="B1633" s="4" t="s">
        <v>35</v>
      </c>
      <c r="C1633" s="4" t="s">
        <v>27</v>
      </c>
      <c r="D1633" s="10">
        <v>44371</v>
      </c>
      <c r="E1633" s="12">
        <v>9723</v>
      </c>
      <c r="F1633" s="14">
        <v>122</v>
      </c>
      <c r="G1633" s="24">
        <v>973</v>
      </c>
      <c r="H1633">
        <v>2021</v>
      </c>
    </row>
    <row r="1634" spans="1:8" x14ac:dyDescent="0.3">
      <c r="A1634" s="3" t="s">
        <v>59</v>
      </c>
      <c r="B1634" s="3" t="s">
        <v>39</v>
      </c>
      <c r="C1634" s="3" t="s">
        <v>29</v>
      </c>
      <c r="D1634" s="9">
        <v>44371</v>
      </c>
      <c r="E1634" s="11">
        <v>483</v>
      </c>
      <c r="F1634" s="13">
        <v>595</v>
      </c>
      <c r="G1634" s="23">
        <v>20</v>
      </c>
      <c r="H1634">
        <v>2021</v>
      </c>
    </row>
    <row r="1635" spans="1:8" x14ac:dyDescent="0.3">
      <c r="A1635" s="4" t="s">
        <v>61</v>
      </c>
      <c r="B1635" s="4" t="s">
        <v>35</v>
      </c>
      <c r="C1635" s="4" t="s">
        <v>31</v>
      </c>
      <c r="D1635" s="10">
        <v>44371</v>
      </c>
      <c r="E1635" s="12">
        <v>1869</v>
      </c>
      <c r="F1635" s="14">
        <v>46</v>
      </c>
      <c r="G1635" s="24">
        <v>144</v>
      </c>
      <c r="H1635">
        <v>2021</v>
      </c>
    </row>
    <row r="1636" spans="1:8" x14ac:dyDescent="0.3">
      <c r="A1636" s="3" t="s">
        <v>60</v>
      </c>
      <c r="B1636" s="3" t="s">
        <v>35</v>
      </c>
      <c r="C1636" s="3" t="s">
        <v>21</v>
      </c>
      <c r="D1636" s="9">
        <v>44371</v>
      </c>
      <c r="E1636" s="11">
        <v>6951</v>
      </c>
      <c r="F1636" s="13">
        <v>290</v>
      </c>
      <c r="G1636" s="23">
        <v>696</v>
      </c>
      <c r="H1636">
        <v>2021</v>
      </c>
    </row>
    <row r="1637" spans="1:8" x14ac:dyDescent="0.3">
      <c r="A1637" s="4" t="s">
        <v>62</v>
      </c>
      <c r="B1637" s="4" t="s">
        <v>40</v>
      </c>
      <c r="C1637" s="4" t="s">
        <v>33</v>
      </c>
      <c r="D1637" s="10">
        <v>44371</v>
      </c>
      <c r="E1637" s="12">
        <v>4466</v>
      </c>
      <c r="F1637" s="14">
        <v>279</v>
      </c>
      <c r="G1637" s="24">
        <v>236</v>
      </c>
      <c r="H1637">
        <v>2021</v>
      </c>
    </row>
    <row r="1638" spans="1:8" x14ac:dyDescent="0.3">
      <c r="A1638" s="3" t="s">
        <v>58</v>
      </c>
      <c r="B1638" s="3" t="s">
        <v>40</v>
      </c>
      <c r="C1638" s="3" t="s">
        <v>5</v>
      </c>
      <c r="D1638" s="9">
        <v>44371</v>
      </c>
      <c r="E1638" s="11">
        <v>3199</v>
      </c>
      <c r="F1638" s="13">
        <v>98</v>
      </c>
      <c r="G1638" s="23">
        <v>178</v>
      </c>
      <c r="H1638">
        <v>2021</v>
      </c>
    </row>
    <row r="1639" spans="1:8" x14ac:dyDescent="0.3">
      <c r="A1639" s="4" t="s">
        <v>6</v>
      </c>
      <c r="B1639" s="4" t="s">
        <v>36</v>
      </c>
      <c r="C1639" s="4" t="s">
        <v>20</v>
      </c>
      <c r="D1639" s="10">
        <v>44371</v>
      </c>
      <c r="E1639" s="12">
        <v>11270</v>
      </c>
      <c r="F1639" s="14">
        <v>179</v>
      </c>
      <c r="G1639" s="24">
        <v>537</v>
      </c>
      <c r="H1639">
        <v>2021</v>
      </c>
    </row>
    <row r="1640" spans="1:8" x14ac:dyDescent="0.3">
      <c r="A1640" s="3" t="s">
        <v>64</v>
      </c>
      <c r="B1640" s="3" t="s">
        <v>40</v>
      </c>
      <c r="C1640" s="3" t="s">
        <v>24</v>
      </c>
      <c r="D1640" s="9">
        <v>44371</v>
      </c>
      <c r="E1640" s="11">
        <v>11641</v>
      </c>
      <c r="F1640" s="13">
        <v>244</v>
      </c>
      <c r="G1640" s="23">
        <v>728</v>
      </c>
      <c r="H1640">
        <v>2021</v>
      </c>
    </row>
    <row r="1641" spans="1:8" x14ac:dyDescent="0.3">
      <c r="A1641" s="4" t="s">
        <v>69</v>
      </c>
      <c r="B1641" s="4" t="s">
        <v>40</v>
      </c>
      <c r="C1641" s="4" t="s">
        <v>29</v>
      </c>
      <c r="D1641" s="10">
        <v>44371</v>
      </c>
      <c r="E1641" s="12">
        <v>11809</v>
      </c>
      <c r="F1641" s="14">
        <v>217</v>
      </c>
      <c r="G1641" s="24">
        <v>473</v>
      </c>
      <c r="H1641">
        <v>2021</v>
      </c>
    </row>
    <row r="1642" spans="1:8" x14ac:dyDescent="0.3">
      <c r="A1642" s="3" t="s">
        <v>59</v>
      </c>
      <c r="B1642" s="3" t="s">
        <v>80</v>
      </c>
      <c r="C1642" s="3" t="s">
        <v>20</v>
      </c>
      <c r="D1642" s="9">
        <v>44371</v>
      </c>
      <c r="E1642" s="11">
        <v>22484</v>
      </c>
      <c r="F1642" s="13">
        <v>38</v>
      </c>
      <c r="G1642" s="23">
        <v>978</v>
      </c>
      <c r="H1642">
        <v>2021</v>
      </c>
    </row>
    <row r="1643" spans="1:8" x14ac:dyDescent="0.3">
      <c r="A1643" s="4" t="s">
        <v>11</v>
      </c>
      <c r="B1643" s="4" t="s">
        <v>80</v>
      </c>
      <c r="C1643" s="4" t="s">
        <v>15</v>
      </c>
      <c r="D1643" s="10">
        <v>44371</v>
      </c>
      <c r="E1643" s="12">
        <v>4130</v>
      </c>
      <c r="F1643" s="14">
        <v>33</v>
      </c>
      <c r="G1643" s="24">
        <v>276</v>
      </c>
      <c r="H1643">
        <v>2021</v>
      </c>
    </row>
    <row r="1644" spans="1:8" x14ac:dyDescent="0.3">
      <c r="A1644" s="3" t="s">
        <v>70</v>
      </c>
      <c r="B1644" s="3" t="s">
        <v>37</v>
      </c>
      <c r="C1644" s="3" t="s">
        <v>25</v>
      </c>
      <c r="D1644" s="9">
        <v>44371</v>
      </c>
      <c r="E1644" s="11">
        <v>14420</v>
      </c>
      <c r="F1644" s="13">
        <v>163</v>
      </c>
      <c r="G1644" s="23">
        <v>721</v>
      </c>
      <c r="H1644">
        <v>2021</v>
      </c>
    </row>
    <row r="1645" spans="1:8" x14ac:dyDescent="0.3">
      <c r="A1645" s="4" t="s">
        <v>59</v>
      </c>
      <c r="B1645" s="4" t="s">
        <v>37</v>
      </c>
      <c r="C1645" s="4" t="s">
        <v>22</v>
      </c>
      <c r="D1645" s="10">
        <v>44371</v>
      </c>
      <c r="E1645" s="12">
        <v>3220</v>
      </c>
      <c r="F1645" s="14">
        <v>12</v>
      </c>
      <c r="G1645" s="24">
        <v>135</v>
      </c>
      <c r="H1645">
        <v>2021</v>
      </c>
    </row>
    <row r="1646" spans="1:8" x14ac:dyDescent="0.3">
      <c r="A1646" s="3" t="s">
        <v>6</v>
      </c>
      <c r="B1646" s="3" t="s">
        <v>40</v>
      </c>
      <c r="C1646" s="3" t="s">
        <v>19</v>
      </c>
      <c r="D1646" s="9">
        <v>44372</v>
      </c>
      <c r="E1646" s="11">
        <v>6293</v>
      </c>
      <c r="F1646" s="13">
        <v>248</v>
      </c>
      <c r="G1646" s="23">
        <v>243</v>
      </c>
      <c r="H1646">
        <v>2021</v>
      </c>
    </row>
    <row r="1647" spans="1:8" x14ac:dyDescent="0.3">
      <c r="A1647" s="4" t="s">
        <v>65</v>
      </c>
      <c r="B1647" s="4" t="s">
        <v>80</v>
      </c>
      <c r="C1647" s="4" t="s">
        <v>24</v>
      </c>
      <c r="D1647" s="10">
        <v>44372</v>
      </c>
      <c r="E1647" s="12">
        <v>15365</v>
      </c>
      <c r="F1647" s="14">
        <v>338</v>
      </c>
      <c r="G1647" s="24">
        <v>1281</v>
      </c>
      <c r="H1647">
        <v>2021</v>
      </c>
    </row>
    <row r="1648" spans="1:8" x14ac:dyDescent="0.3">
      <c r="A1648" s="3" t="s">
        <v>71</v>
      </c>
      <c r="B1648" s="3" t="s">
        <v>40</v>
      </c>
      <c r="C1648" s="3" t="s">
        <v>34</v>
      </c>
      <c r="D1648" s="9">
        <v>44372</v>
      </c>
      <c r="E1648" s="11">
        <v>8897</v>
      </c>
      <c r="F1648" s="13">
        <v>131</v>
      </c>
      <c r="G1648" s="23">
        <v>495</v>
      </c>
      <c r="H1648">
        <v>2021</v>
      </c>
    </row>
    <row r="1649" spans="1:8" x14ac:dyDescent="0.3">
      <c r="A1649" s="4" t="s">
        <v>69</v>
      </c>
      <c r="B1649" s="4" t="s">
        <v>80</v>
      </c>
      <c r="C1649" s="4" t="s">
        <v>26</v>
      </c>
      <c r="D1649" s="10">
        <v>44372</v>
      </c>
      <c r="E1649" s="12">
        <v>5215</v>
      </c>
      <c r="F1649" s="14">
        <v>437</v>
      </c>
      <c r="G1649" s="24">
        <v>348</v>
      </c>
      <c r="H1649">
        <v>2021</v>
      </c>
    </row>
    <row r="1650" spans="1:8" x14ac:dyDescent="0.3">
      <c r="A1650" s="3" t="s">
        <v>11</v>
      </c>
      <c r="B1650" s="3" t="s">
        <v>39</v>
      </c>
      <c r="C1650" s="3" t="s">
        <v>16</v>
      </c>
      <c r="D1650" s="9">
        <v>44372</v>
      </c>
      <c r="E1650" s="11">
        <v>12180</v>
      </c>
      <c r="F1650" s="13">
        <v>68</v>
      </c>
      <c r="G1650" s="23">
        <v>609</v>
      </c>
      <c r="H1650">
        <v>2021</v>
      </c>
    </row>
    <row r="1651" spans="1:8" x14ac:dyDescent="0.3">
      <c r="A1651" s="4" t="s">
        <v>69</v>
      </c>
      <c r="B1651" s="4" t="s">
        <v>36</v>
      </c>
      <c r="C1651" s="4" t="s">
        <v>22</v>
      </c>
      <c r="D1651" s="10">
        <v>44372</v>
      </c>
      <c r="E1651" s="12">
        <v>6741</v>
      </c>
      <c r="F1651" s="14">
        <v>87</v>
      </c>
      <c r="G1651" s="24">
        <v>281</v>
      </c>
      <c r="H1651">
        <v>2021</v>
      </c>
    </row>
    <row r="1652" spans="1:8" x14ac:dyDescent="0.3">
      <c r="A1652" s="3" t="s">
        <v>58</v>
      </c>
      <c r="B1652" s="3" t="s">
        <v>37</v>
      </c>
      <c r="C1652" s="3" t="s">
        <v>14</v>
      </c>
      <c r="D1652" s="9">
        <v>44372</v>
      </c>
      <c r="E1652" s="11">
        <v>2856</v>
      </c>
      <c r="F1652" s="13">
        <v>197</v>
      </c>
      <c r="G1652" s="23">
        <v>99</v>
      </c>
      <c r="H1652">
        <v>2021</v>
      </c>
    </row>
    <row r="1653" spans="1:8" x14ac:dyDescent="0.3">
      <c r="A1653" s="4" t="s">
        <v>66</v>
      </c>
      <c r="B1653" s="4" t="s">
        <v>36</v>
      </c>
      <c r="C1653" s="4" t="s">
        <v>25</v>
      </c>
      <c r="D1653" s="10">
        <v>44372</v>
      </c>
      <c r="E1653" s="12">
        <v>2758</v>
      </c>
      <c r="F1653" s="14">
        <v>5</v>
      </c>
      <c r="G1653" s="24">
        <v>163</v>
      </c>
      <c r="H1653">
        <v>2021</v>
      </c>
    </row>
    <row r="1654" spans="1:8" x14ac:dyDescent="0.3">
      <c r="A1654" s="3" t="s">
        <v>58</v>
      </c>
      <c r="B1654" s="3" t="s">
        <v>80</v>
      </c>
      <c r="C1654" s="3" t="s">
        <v>31</v>
      </c>
      <c r="D1654" s="9">
        <v>44372</v>
      </c>
      <c r="E1654" s="11">
        <v>9660</v>
      </c>
      <c r="F1654" s="13">
        <v>29</v>
      </c>
      <c r="G1654" s="23">
        <v>805</v>
      </c>
      <c r="H1654">
        <v>2021</v>
      </c>
    </row>
    <row r="1655" spans="1:8" x14ac:dyDescent="0.3">
      <c r="A1655" s="4" t="s">
        <v>56</v>
      </c>
      <c r="B1655" s="4" t="s">
        <v>80</v>
      </c>
      <c r="C1655" s="4" t="s">
        <v>23</v>
      </c>
      <c r="D1655" s="10">
        <v>44372</v>
      </c>
      <c r="E1655" s="12">
        <v>49</v>
      </c>
      <c r="F1655" s="14">
        <v>445</v>
      </c>
      <c r="G1655" s="24">
        <v>2</v>
      </c>
      <c r="H1655">
        <v>2021</v>
      </c>
    </row>
    <row r="1656" spans="1:8" x14ac:dyDescent="0.3">
      <c r="A1656" s="3" t="s">
        <v>11</v>
      </c>
      <c r="B1656" s="3" t="s">
        <v>36</v>
      </c>
      <c r="C1656" s="3" t="s">
        <v>14</v>
      </c>
      <c r="D1656" s="9">
        <v>44372</v>
      </c>
      <c r="E1656" s="11">
        <v>6258</v>
      </c>
      <c r="F1656" s="13">
        <v>338</v>
      </c>
      <c r="G1656" s="23">
        <v>202</v>
      </c>
      <c r="H1656">
        <v>2021</v>
      </c>
    </row>
    <row r="1657" spans="1:8" x14ac:dyDescent="0.3">
      <c r="A1657" s="4" t="s">
        <v>58</v>
      </c>
      <c r="B1657" s="4" t="s">
        <v>35</v>
      </c>
      <c r="C1657" s="4" t="s">
        <v>14</v>
      </c>
      <c r="D1657" s="10">
        <v>44372</v>
      </c>
      <c r="E1657" s="12">
        <v>28</v>
      </c>
      <c r="F1657" s="14">
        <v>274</v>
      </c>
      <c r="G1657" s="24">
        <v>2</v>
      </c>
      <c r="H1657">
        <v>2021</v>
      </c>
    </row>
    <row r="1658" spans="1:8" x14ac:dyDescent="0.3">
      <c r="A1658" s="3" t="s">
        <v>56</v>
      </c>
      <c r="B1658" s="3" t="s">
        <v>37</v>
      </c>
      <c r="C1658" s="3" t="s">
        <v>32</v>
      </c>
      <c r="D1658" s="9">
        <v>44372</v>
      </c>
      <c r="E1658" s="11">
        <v>4452</v>
      </c>
      <c r="F1658" s="13">
        <v>309</v>
      </c>
      <c r="G1658" s="23">
        <v>212</v>
      </c>
      <c r="H1658">
        <v>2021</v>
      </c>
    </row>
    <row r="1659" spans="1:8" x14ac:dyDescent="0.3">
      <c r="A1659" s="4" t="s">
        <v>60</v>
      </c>
      <c r="B1659" s="4" t="s">
        <v>39</v>
      </c>
      <c r="C1659" s="4" t="s">
        <v>22</v>
      </c>
      <c r="D1659" s="10">
        <v>44372</v>
      </c>
      <c r="E1659" s="12">
        <v>2716</v>
      </c>
      <c r="F1659" s="14">
        <v>240</v>
      </c>
      <c r="G1659" s="24">
        <v>105</v>
      </c>
      <c r="H1659">
        <v>2021</v>
      </c>
    </row>
    <row r="1660" spans="1:8" x14ac:dyDescent="0.3">
      <c r="A1660" s="3" t="s">
        <v>57</v>
      </c>
      <c r="B1660" s="3" t="s">
        <v>40</v>
      </c>
      <c r="C1660" s="3" t="s">
        <v>22</v>
      </c>
      <c r="D1660" s="9">
        <v>44372</v>
      </c>
      <c r="E1660" s="11">
        <v>12495</v>
      </c>
      <c r="F1660" s="13">
        <v>23</v>
      </c>
      <c r="G1660" s="23">
        <v>481</v>
      </c>
      <c r="H1660">
        <v>2021</v>
      </c>
    </row>
    <row r="1661" spans="1:8" x14ac:dyDescent="0.3">
      <c r="A1661" s="4" t="s">
        <v>3</v>
      </c>
      <c r="B1661" s="4" t="s">
        <v>37</v>
      </c>
      <c r="C1661" s="4" t="s">
        <v>30</v>
      </c>
      <c r="D1661" s="10">
        <v>44372</v>
      </c>
      <c r="E1661" s="12">
        <v>9737</v>
      </c>
      <c r="F1661" s="14">
        <v>212</v>
      </c>
      <c r="G1661" s="24">
        <v>296</v>
      </c>
      <c r="H1661">
        <v>2021</v>
      </c>
    </row>
    <row r="1662" spans="1:8" x14ac:dyDescent="0.3">
      <c r="A1662" s="3" t="s">
        <v>72</v>
      </c>
      <c r="B1662" s="3" t="s">
        <v>39</v>
      </c>
      <c r="C1662" s="3" t="s">
        <v>15</v>
      </c>
      <c r="D1662" s="9">
        <v>44372</v>
      </c>
      <c r="E1662" s="11">
        <v>3241</v>
      </c>
      <c r="F1662" s="13">
        <v>232</v>
      </c>
      <c r="G1662" s="23">
        <v>325</v>
      </c>
      <c r="H1662">
        <v>2021</v>
      </c>
    </row>
    <row r="1663" spans="1:8" x14ac:dyDescent="0.3">
      <c r="A1663" s="4" t="s">
        <v>9</v>
      </c>
      <c r="B1663" s="4" t="s">
        <v>36</v>
      </c>
      <c r="C1663" s="4" t="s">
        <v>5</v>
      </c>
      <c r="D1663" s="10">
        <v>44372</v>
      </c>
      <c r="E1663" s="12">
        <v>9716</v>
      </c>
      <c r="F1663" s="14">
        <v>33</v>
      </c>
      <c r="G1663" s="24">
        <v>608</v>
      </c>
      <c r="H1663">
        <v>2021</v>
      </c>
    </row>
    <row r="1664" spans="1:8" x14ac:dyDescent="0.3">
      <c r="A1664" s="3" t="s">
        <v>67</v>
      </c>
      <c r="B1664" s="3" t="s">
        <v>37</v>
      </c>
      <c r="C1664" s="3" t="s">
        <v>25</v>
      </c>
      <c r="D1664" s="9">
        <v>44372</v>
      </c>
      <c r="E1664" s="11">
        <v>6461</v>
      </c>
      <c r="F1664" s="13">
        <v>178</v>
      </c>
      <c r="G1664" s="23">
        <v>404</v>
      </c>
      <c r="H1664">
        <v>2021</v>
      </c>
    </row>
    <row r="1665" spans="1:8" x14ac:dyDescent="0.3">
      <c r="A1665" s="4" t="s">
        <v>61</v>
      </c>
      <c r="B1665" s="4" t="s">
        <v>39</v>
      </c>
      <c r="C1665" s="4" t="s">
        <v>30</v>
      </c>
      <c r="D1665" s="10">
        <v>44372</v>
      </c>
      <c r="E1665" s="12">
        <v>420</v>
      </c>
      <c r="F1665" s="14">
        <v>52</v>
      </c>
      <c r="G1665" s="24">
        <v>14</v>
      </c>
      <c r="H1665">
        <v>2021</v>
      </c>
    </row>
    <row r="1666" spans="1:8" x14ac:dyDescent="0.3">
      <c r="A1666" s="3" t="s">
        <v>65</v>
      </c>
      <c r="B1666" s="3" t="s">
        <v>80</v>
      </c>
      <c r="C1666" s="3" t="s">
        <v>18</v>
      </c>
      <c r="D1666" s="9">
        <v>44372</v>
      </c>
      <c r="E1666" s="11">
        <v>3906</v>
      </c>
      <c r="F1666" s="13">
        <v>170</v>
      </c>
      <c r="G1666" s="23">
        <v>279</v>
      </c>
      <c r="H1666">
        <v>2021</v>
      </c>
    </row>
    <row r="1667" spans="1:8" x14ac:dyDescent="0.3">
      <c r="A1667" s="4" t="s">
        <v>70</v>
      </c>
      <c r="B1667" s="4" t="s">
        <v>37</v>
      </c>
      <c r="C1667" s="4" t="s">
        <v>14</v>
      </c>
      <c r="D1667" s="10">
        <v>44375</v>
      </c>
      <c r="E1667" s="12">
        <v>3129</v>
      </c>
      <c r="F1667" s="14">
        <v>177</v>
      </c>
      <c r="G1667" s="24">
        <v>126</v>
      </c>
      <c r="H1667">
        <v>2021</v>
      </c>
    </row>
    <row r="1668" spans="1:8" x14ac:dyDescent="0.3">
      <c r="A1668" s="3" t="s">
        <v>8</v>
      </c>
      <c r="B1668" s="3" t="s">
        <v>36</v>
      </c>
      <c r="C1668" s="3" t="s">
        <v>25</v>
      </c>
      <c r="D1668" s="9">
        <v>44375</v>
      </c>
      <c r="E1668" s="11">
        <v>2604</v>
      </c>
      <c r="F1668" s="13">
        <v>368</v>
      </c>
      <c r="G1668" s="23">
        <v>114</v>
      </c>
      <c r="H1668">
        <v>2021</v>
      </c>
    </row>
    <row r="1669" spans="1:8" x14ac:dyDescent="0.3">
      <c r="A1669" s="4" t="s">
        <v>4</v>
      </c>
      <c r="B1669" s="4" t="s">
        <v>40</v>
      </c>
      <c r="C1669" s="4" t="s">
        <v>21</v>
      </c>
      <c r="D1669" s="10">
        <v>44375</v>
      </c>
      <c r="E1669" s="12">
        <v>2009</v>
      </c>
      <c r="F1669" s="14">
        <v>265</v>
      </c>
      <c r="G1669" s="24">
        <v>144</v>
      </c>
      <c r="H1669">
        <v>2021</v>
      </c>
    </row>
    <row r="1670" spans="1:8" x14ac:dyDescent="0.3">
      <c r="A1670" s="3" t="s">
        <v>9</v>
      </c>
      <c r="B1670" s="3" t="s">
        <v>36</v>
      </c>
      <c r="C1670" s="3" t="s">
        <v>29</v>
      </c>
      <c r="D1670" s="9">
        <v>44375</v>
      </c>
      <c r="E1670" s="11">
        <v>3339</v>
      </c>
      <c r="F1670" s="13">
        <v>92</v>
      </c>
      <c r="G1670" s="23">
        <v>129</v>
      </c>
      <c r="H1670">
        <v>2021</v>
      </c>
    </row>
    <row r="1671" spans="1:8" x14ac:dyDescent="0.3">
      <c r="A1671" s="4" t="s">
        <v>71</v>
      </c>
      <c r="B1671" s="4" t="s">
        <v>39</v>
      </c>
      <c r="C1671" s="4" t="s">
        <v>17</v>
      </c>
      <c r="D1671" s="10">
        <v>44375</v>
      </c>
      <c r="E1671" s="12">
        <v>3871</v>
      </c>
      <c r="F1671" s="14">
        <v>107</v>
      </c>
      <c r="G1671" s="24">
        <v>204</v>
      </c>
      <c r="H1671">
        <v>2021</v>
      </c>
    </row>
    <row r="1672" spans="1:8" x14ac:dyDescent="0.3">
      <c r="A1672" s="3" t="s">
        <v>6</v>
      </c>
      <c r="B1672" s="3" t="s">
        <v>39</v>
      </c>
      <c r="C1672" s="3" t="s">
        <v>34</v>
      </c>
      <c r="D1672" s="9">
        <v>44375</v>
      </c>
      <c r="E1672" s="11">
        <v>1120</v>
      </c>
      <c r="F1672" s="13">
        <v>301</v>
      </c>
      <c r="G1672" s="23">
        <v>44</v>
      </c>
      <c r="H1672">
        <v>2021</v>
      </c>
    </row>
    <row r="1673" spans="1:8" x14ac:dyDescent="0.3">
      <c r="A1673" s="4" t="s">
        <v>9</v>
      </c>
      <c r="B1673" s="4" t="s">
        <v>36</v>
      </c>
      <c r="C1673" s="4" t="s">
        <v>34</v>
      </c>
      <c r="D1673" s="10">
        <v>44375</v>
      </c>
      <c r="E1673" s="12">
        <v>4529</v>
      </c>
      <c r="F1673" s="14">
        <v>109</v>
      </c>
      <c r="G1673" s="24">
        <v>227</v>
      </c>
      <c r="H1673">
        <v>2021</v>
      </c>
    </row>
    <row r="1674" spans="1:8" x14ac:dyDescent="0.3">
      <c r="A1674" s="3" t="s">
        <v>9</v>
      </c>
      <c r="B1674" s="3" t="s">
        <v>35</v>
      </c>
      <c r="C1674" s="3" t="s">
        <v>31</v>
      </c>
      <c r="D1674" s="9">
        <v>44375</v>
      </c>
      <c r="E1674" s="11">
        <v>3115</v>
      </c>
      <c r="F1674" s="13">
        <v>22</v>
      </c>
      <c r="G1674" s="23">
        <v>284</v>
      </c>
      <c r="H1674">
        <v>2021</v>
      </c>
    </row>
    <row r="1675" spans="1:8" x14ac:dyDescent="0.3">
      <c r="A1675" s="4" t="s">
        <v>57</v>
      </c>
      <c r="B1675" s="4" t="s">
        <v>80</v>
      </c>
      <c r="C1675" s="4" t="s">
        <v>25</v>
      </c>
      <c r="D1675" s="10">
        <v>44375</v>
      </c>
      <c r="E1675" s="12">
        <v>6111</v>
      </c>
      <c r="F1675" s="14">
        <v>115</v>
      </c>
      <c r="G1675" s="24">
        <v>322</v>
      </c>
      <c r="H1675">
        <v>2021</v>
      </c>
    </row>
    <row r="1676" spans="1:8" x14ac:dyDescent="0.3">
      <c r="A1676" s="3" t="s">
        <v>7</v>
      </c>
      <c r="B1676" s="3" t="s">
        <v>36</v>
      </c>
      <c r="C1676" s="3" t="s">
        <v>5</v>
      </c>
      <c r="D1676" s="9">
        <v>44375</v>
      </c>
      <c r="E1676" s="11">
        <v>7476</v>
      </c>
      <c r="F1676" s="13">
        <v>232</v>
      </c>
      <c r="G1676" s="23">
        <v>440</v>
      </c>
      <c r="H1676">
        <v>2021</v>
      </c>
    </row>
    <row r="1677" spans="1:8" x14ac:dyDescent="0.3">
      <c r="A1677" s="4" t="s">
        <v>62</v>
      </c>
      <c r="B1677" s="4" t="s">
        <v>37</v>
      </c>
      <c r="C1677" s="4" t="s">
        <v>17</v>
      </c>
      <c r="D1677" s="10">
        <v>44375</v>
      </c>
      <c r="E1677" s="12">
        <v>1925</v>
      </c>
      <c r="F1677" s="14">
        <v>256</v>
      </c>
      <c r="G1677" s="24">
        <v>92</v>
      </c>
      <c r="H1677">
        <v>2021</v>
      </c>
    </row>
    <row r="1678" spans="1:8" x14ac:dyDescent="0.3">
      <c r="A1678" s="3" t="s">
        <v>9</v>
      </c>
      <c r="B1678" s="3" t="s">
        <v>36</v>
      </c>
      <c r="C1678" s="3" t="s">
        <v>19</v>
      </c>
      <c r="D1678" s="9">
        <v>44375</v>
      </c>
      <c r="E1678" s="11">
        <v>4760</v>
      </c>
      <c r="F1678" s="13">
        <v>157</v>
      </c>
      <c r="G1678" s="23">
        <v>207</v>
      </c>
      <c r="H1678">
        <v>2021</v>
      </c>
    </row>
    <row r="1679" spans="1:8" x14ac:dyDescent="0.3">
      <c r="A1679" s="4" t="s">
        <v>72</v>
      </c>
      <c r="B1679" s="4" t="s">
        <v>40</v>
      </c>
      <c r="C1679" s="4" t="s">
        <v>33</v>
      </c>
      <c r="D1679" s="10">
        <v>44375</v>
      </c>
      <c r="E1679" s="12">
        <v>17724</v>
      </c>
      <c r="F1679" s="14">
        <v>63</v>
      </c>
      <c r="G1679" s="24">
        <v>1182</v>
      </c>
      <c r="H1679">
        <v>2021</v>
      </c>
    </row>
    <row r="1680" spans="1:8" x14ac:dyDescent="0.3">
      <c r="A1680" s="3" t="s">
        <v>7</v>
      </c>
      <c r="B1680" s="3" t="s">
        <v>35</v>
      </c>
      <c r="C1680" s="3" t="s">
        <v>17</v>
      </c>
      <c r="D1680" s="9">
        <v>44375</v>
      </c>
      <c r="E1680" s="11">
        <v>3731</v>
      </c>
      <c r="F1680" s="13">
        <v>89</v>
      </c>
      <c r="G1680" s="23">
        <v>220</v>
      </c>
      <c r="H1680">
        <v>2021</v>
      </c>
    </row>
    <row r="1681" spans="1:8" x14ac:dyDescent="0.3">
      <c r="A1681" s="4" t="s">
        <v>58</v>
      </c>
      <c r="B1681" s="4" t="s">
        <v>39</v>
      </c>
      <c r="C1681" s="4" t="s">
        <v>31</v>
      </c>
      <c r="D1681" s="10">
        <v>44375</v>
      </c>
      <c r="E1681" s="12">
        <v>7574</v>
      </c>
      <c r="F1681" s="14">
        <v>99</v>
      </c>
      <c r="G1681" s="24">
        <v>583</v>
      </c>
      <c r="H1681">
        <v>2021</v>
      </c>
    </row>
    <row r="1682" spans="1:8" x14ac:dyDescent="0.3">
      <c r="A1682" s="3" t="s">
        <v>65</v>
      </c>
      <c r="B1682" s="3" t="s">
        <v>39</v>
      </c>
      <c r="C1682" s="3" t="s">
        <v>26</v>
      </c>
      <c r="D1682" s="9">
        <v>44375</v>
      </c>
      <c r="E1682" s="11">
        <v>4137</v>
      </c>
      <c r="F1682" s="13">
        <v>34</v>
      </c>
      <c r="G1682" s="23">
        <v>345</v>
      </c>
      <c r="H1682">
        <v>2021</v>
      </c>
    </row>
    <row r="1683" spans="1:8" x14ac:dyDescent="0.3">
      <c r="A1683" s="4" t="s">
        <v>58</v>
      </c>
      <c r="B1683" s="4" t="s">
        <v>35</v>
      </c>
      <c r="C1683" s="4" t="s">
        <v>29</v>
      </c>
      <c r="D1683" s="10">
        <v>44375</v>
      </c>
      <c r="E1683" s="12">
        <v>13076</v>
      </c>
      <c r="F1683" s="14">
        <v>120</v>
      </c>
      <c r="G1683" s="24">
        <v>436</v>
      </c>
      <c r="H1683">
        <v>2021</v>
      </c>
    </row>
    <row r="1684" spans="1:8" x14ac:dyDescent="0.3">
      <c r="A1684" s="3" t="s">
        <v>61</v>
      </c>
      <c r="B1684" s="3" t="s">
        <v>37</v>
      </c>
      <c r="C1684" s="3" t="s">
        <v>17</v>
      </c>
      <c r="D1684" s="9">
        <v>44376</v>
      </c>
      <c r="E1684" s="11">
        <v>4403</v>
      </c>
      <c r="F1684" s="13">
        <v>66</v>
      </c>
      <c r="G1684" s="23">
        <v>339</v>
      </c>
      <c r="H1684">
        <v>2021</v>
      </c>
    </row>
    <row r="1685" spans="1:8" x14ac:dyDescent="0.3">
      <c r="A1685" s="4" t="s">
        <v>70</v>
      </c>
      <c r="B1685" s="4" t="s">
        <v>37</v>
      </c>
      <c r="C1685" s="4" t="s">
        <v>34</v>
      </c>
      <c r="D1685" s="10">
        <v>44376</v>
      </c>
      <c r="E1685" s="12">
        <v>2478</v>
      </c>
      <c r="F1685" s="14">
        <v>396</v>
      </c>
      <c r="G1685" s="24">
        <v>108</v>
      </c>
      <c r="H1685">
        <v>2021</v>
      </c>
    </row>
    <row r="1686" spans="1:8" x14ac:dyDescent="0.3">
      <c r="A1686" s="3" t="s">
        <v>56</v>
      </c>
      <c r="B1686" s="3" t="s">
        <v>36</v>
      </c>
      <c r="C1686" s="3" t="s">
        <v>34</v>
      </c>
      <c r="D1686" s="9">
        <v>44376</v>
      </c>
      <c r="E1686" s="11">
        <v>2016</v>
      </c>
      <c r="F1686" s="13">
        <v>26</v>
      </c>
      <c r="G1686" s="23">
        <v>96</v>
      </c>
      <c r="H1686">
        <v>2021</v>
      </c>
    </row>
    <row r="1687" spans="1:8" x14ac:dyDescent="0.3">
      <c r="A1687" s="4" t="s">
        <v>61</v>
      </c>
      <c r="B1687" s="4" t="s">
        <v>36</v>
      </c>
      <c r="C1687" s="4" t="s">
        <v>31</v>
      </c>
      <c r="D1687" s="10">
        <v>44376</v>
      </c>
      <c r="E1687" s="12">
        <v>1799</v>
      </c>
      <c r="F1687" s="14">
        <v>262</v>
      </c>
      <c r="G1687" s="24">
        <v>129</v>
      </c>
      <c r="H1687">
        <v>2021</v>
      </c>
    </row>
    <row r="1688" spans="1:8" x14ac:dyDescent="0.3">
      <c r="A1688" s="3" t="s">
        <v>11</v>
      </c>
      <c r="B1688" s="3" t="s">
        <v>36</v>
      </c>
      <c r="C1688" s="3" t="s">
        <v>24</v>
      </c>
      <c r="D1688" s="9">
        <v>44376</v>
      </c>
      <c r="E1688" s="11">
        <v>6685</v>
      </c>
      <c r="F1688" s="13">
        <v>277</v>
      </c>
      <c r="G1688" s="23">
        <v>372</v>
      </c>
      <c r="H1688">
        <v>2021</v>
      </c>
    </row>
    <row r="1689" spans="1:8" x14ac:dyDescent="0.3">
      <c r="A1689" s="4" t="s">
        <v>7</v>
      </c>
      <c r="B1689" s="4" t="s">
        <v>40</v>
      </c>
      <c r="C1689" s="4" t="s">
        <v>25</v>
      </c>
      <c r="D1689" s="10">
        <v>44376</v>
      </c>
      <c r="E1689" s="12">
        <v>5257</v>
      </c>
      <c r="F1689" s="14">
        <v>225</v>
      </c>
      <c r="G1689" s="24">
        <v>277</v>
      </c>
      <c r="H1689">
        <v>2021</v>
      </c>
    </row>
    <row r="1690" spans="1:8" x14ac:dyDescent="0.3">
      <c r="A1690" s="3" t="s">
        <v>64</v>
      </c>
      <c r="B1690" s="3" t="s">
        <v>39</v>
      </c>
      <c r="C1690" s="3" t="s">
        <v>18</v>
      </c>
      <c r="D1690" s="9">
        <v>44376</v>
      </c>
      <c r="E1690" s="11">
        <v>2408</v>
      </c>
      <c r="F1690" s="13">
        <v>232</v>
      </c>
      <c r="G1690" s="23">
        <v>172</v>
      </c>
      <c r="H1690">
        <v>2021</v>
      </c>
    </row>
    <row r="1691" spans="1:8" x14ac:dyDescent="0.3">
      <c r="A1691" s="4" t="s">
        <v>10</v>
      </c>
      <c r="B1691" s="4" t="s">
        <v>40</v>
      </c>
      <c r="C1691" s="4" t="s">
        <v>16</v>
      </c>
      <c r="D1691" s="10">
        <v>44376</v>
      </c>
      <c r="E1691" s="12">
        <v>5096</v>
      </c>
      <c r="F1691" s="14">
        <v>92</v>
      </c>
      <c r="G1691" s="24">
        <v>243</v>
      </c>
      <c r="H1691">
        <v>2021</v>
      </c>
    </row>
    <row r="1692" spans="1:8" x14ac:dyDescent="0.3">
      <c r="A1692" s="3" t="s">
        <v>9</v>
      </c>
      <c r="B1692" s="3" t="s">
        <v>36</v>
      </c>
      <c r="C1692" s="3" t="s">
        <v>27</v>
      </c>
      <c r="D1692" s="9">
        <v>44376</v>
      </c>
      <c r="E1692" s="11">
        <v>9772</v>
      </c>
      <c r="F1692" s="13">
        <v>116</v>
      </c>
      <c r="G1692" s="23">
        <v>815</v>
      </c>
      <c r="H1692">
        <v>2021</v>
      </c>
    </row>
    <row r="1693" spans="1:8" x14ac:dyDescent="0.3">
      <c r="A1693" s="4" t="s">
        <v>71</v>
      </c>
      <c r="B1693" s="4" t="s">
        <v>36</v>
      </c>
      <c r="C1693" s="4" t="s">
        <v>15</v>
      </c>
      <c r="D1693" s="10">
        <v>44376</v>
      </c>
      <c r="E1693" s="12">
        <v>8071</v>
      </c>
      <c r="F1693" s="14">
        <v>78</v>
      </c>
      <c r="G1693" s="24">
        <v>539</v>
      </c>
      <c r="H1693">
        <v>2021</v>
      </c>
    </row>
    <row r="1694" spans="1:8" x14ac:dyDescent="0.3">
      <c r="A1694" s="3" t="s">
        <v>7</v>
      </c>
      <c r="B1694" s="3" t="s">
        <v>37</v>
      </c>
      <c r="C1694" s="3" t="s">
        <v>32</v>
      </c>
      <c r="D1694" s="9">
        <v>44377</v>
      </c>
      <c r="E1694" s="11">
        <v>4984</v>
      </c>
      <c r="F1694" s="13">
        <v>543</v>
      </c>
      <c r="G1694" s="23">
        <v>333</v>
      </c>
      <c r="H1694">
        <v>2021</v>
      </c>
    </row>
    <row r="1695" spans="1:8" x14ac:dyDescent="0.3">
      <c r="A1695" s="4" t="s">
        <v>57</v>
      </c>
      <c r="B1695" s="4" t="s">
        <v>40</v>
      </c>
      <c r="C1695" s="4" t="s">
        <v>32</v>
      </c>
      <c r="D1695" s="10">
        <v>44377</v>
      </c>
      <c r="E1695" s="12">
        <v>8134</v>
      </c>
      <c r="F1695" s="14">
        <v>299</v>
      </c>
      <c r="G1695" s="24">
        <v>543</v>
      </c>
      <c r="H1695">
        <v>2021</v>
      </c>
    </row>
    <row r="1696" spans="1:8" x14ac:dyDescent="0.3">
      <c r="A1696" s="3" t="s">
        <v>71</v>
      </c>
      <c r="B1696" s="3" t="s">
        <v>36</v>
      </c>
      <c r="C1696" s="3" t="s">
        <v>14</v>
      </c>
      <c r="D1696" s="9">
        <v>44377</v>
      </c>
      <c r="E1696" s="11">
        <v>861</v>
      </c>
      <c r="F1696" s="13">
        <v>57</v>
      </c>
      <c r="G1696" s="23">
        <v>30</v>
      </c>
      <c r="H1696">
        <v>2021</v>
      </c>
    </row>
    <row r="1697" spans="1:8" x14ac:dyDescent="0.3">
      <c r="A1697" s="4" t="s">
        <v>63</v>
      </c>
      <c r="B1697" s="4" t="s">
        <v>80</v>
      </c>
      <c r="C1697" s="4" t="s">
        <v>22</v>
      </c>
      <c r="D1697" s="10">
        <v>44377</v>
      </c>
      <c r="E1697" s="12">
        <v>8694</v>
      </c>
      <c r="F1697" s="14">
        <v>17</v>
      </c>
      <c r="G1697" s="24">
        <v>396</v>
      </c>
      <c r="H1697">
        <v>2021</v>
      </c>
    </row>
    <row r="1698" spans="1:8" x14ac:dyDescent="0.3">
      <c r="A1698" s="3" t="s">
        <v>65</v>
      </c>
      <c r="B1698" s="3" t="s">
        <v>40</v>
      </c>
      <c r="C1698" s="3" t="s">
        <v>30</v>
      </c>
      <c r="D1698" s="9">
        <v>44377</v>
      </c>
      <c r="E1698" s="11">
        <v>2576</v>
      </c>
      <c r="F1698" s="13">
        <v>139</v>
      </c>
      <c r="G1698" s="23">
        <v>84</v>
      </c>
      <c r="H1698">
        <v>2021</v>
      </c>
    </row>
    <row r="1699" spans="1:8" x14ac:dyDescent="0.3">
      <c r="A1699" s="4" t="s">
        <v>71</v>
      </c>
      <c r="B1699" s="4" t="s">
        <v>40</v>
      </c>
      <c r="C1699" s="4" t="s">
        <v>16</v>
      </c>
      <c r="D1699" s="10">
        <v>44378</v>
      </c>
      <c r="E1699" s="12">
        <v>1519</v>
      </c>
      <c r="F1699" s="14">
        <v>214</v>
      </c>
      <c r="G1699" s="24">
        <v>73</v>
      </c>
      <c r="H1699">
        <v>2021</v>
      </c>
    </row>
    <row r="1700" spans="1:8" x14ac:dyDescent="0.3">
      <c r="A1700" s="3" t="s">
        <v>58</v>
      </c>
      <c r="B1700" s="3" t="s">
        <v>37</v>
      </c>
      <c r="C1700" s="3" t="s">
        <v>33</v>
      </c>
      <c r="D1700" s="9">
        <v>44378</v>
      </c>
      <c r="E1700" s="11">
        <v>7476</v>
      </c>
      <c r="F1700" s="13">
        <v>152</v>
      </c>
      <c r="G1700" s="23">
        <v>534</v>
      </c>
      <c r="H1700">
        <v>2021</v>
      </c>
    </row>
    <row r="1701" spans="1:8" x14ac:dyDescent="0.3">
      <c r="A1701" s="4" t="s">
        <v>64</v>
      </c>
      <c r="B1701" s="4" t="s">
        <v>36</v>
      </c>
      <c r="C1701" s="4" t="s">
        <v>30</v>
      </c>
      <c r="D1701" s="10">
        <v>44378</v>
      </c>
      <c r="E1701" s="12">
        <v>8155</v>
      </c>
      <c r="F1701" s="14">
        <v>84</v>
      </c>
      <c r="G1701" s="24">
        <v>272</v>
      </c>
      <c r="H1701">
        <v>2021</v>
      </c>
    </row>
    <row r="1702" spans="1:8" x14ac:dyDescent="0.3">
      <c r="A1702" s="3" t="s">
        <v>66</v>
      </c>
      <c r="B1702" s="3" t="s">
        <v>39</v>
      </c>
      <c r="C1702" s="3" t="s">
        <v>15</v>
      </c>
      <c r="D1702" s="9">
        <v>44378</v>
      </c>
      <c r="E1702" s="11">
        <v>1995</v>
      </c>
      <c r="F1702" s="13">
        <v>212</v>
      </c>
      <c r="G1702" s="23">
        <v>167</v>
      </c>
      <c r="H1702">
        <v>2021</v>
      </c>
    </row>
    <row r="1703" spans="1:8" x14ac:dyDescent="0.3">
      <c r="A1703" s="4" t="s">
        <v>66</v>
      </c>
      <c r="B1703" s="4" t="s">
        <v>36</v>
      </c>
      <c r="C1703" s="4" t="s">
        <v>32</v>
      </c>
      <c r="D1703" s="10">
        <v>44378</v>
      </c>
      <c r="E1703" s="12">
        <v>3535</v>
      </c>
      <c r="F1703" s="14">
        <v>22</v>
      </c>
      <c r="G1703" s="24">
        <v>169</v>
      </c>
      <c r="H1703">
        <v>2021</v>
      </c>
    </row>
    <row r="1704" spans="1:8" x14ac:dyDescent="0.3">
      <c r="A1704" s="3" t="s">
        <v>57</v>
      </c>
      <c r="B1704" s="3" t="s">
        <v>80</v>
      </c>
      <c r="C1704" s="3" t="s">
        <v>17</v>
      </c>
      <c r="D1704" s="9">
        <v>44378</v>
      </c>
      <c r="E1704" s="11">
        <v>5033</v>
      </c>
      <c r="F1704" s="13">
        <v>142</v>
      </c>
      <c r="G1704" s="23">
        <v>360</v>
      </c>
      <c r="H1704">
        <v>2021</v>
      </c>
    </row>
    <row r="1705" spans="1:8" x14ac:dyDescent="0.3">
      <c r="A1705" s="4" t="s">
        <v>57</v>
      </c>
      <c r="B1705" s="4" t="s">
        <v>36</v>
      </c>
      <c r="C1705" s="4" t="s">
        <v>31</v>
      </c>
      <c r="D1705" s="10">
        <v>44378</v>
      </c>
      <c r="E1705" s="12">
        <v>5068</v>
      </c>
      <c r="F1705" s="14">
        <v>35</v>
      </c>
      <c r="G1705" s="24">
        <v>461</v>
      </c>
      <c r="H1705">
        <v>2021</v>
      </c>
    </row>
    <row r="1706" spans="1:8" x14ac:dyDescent="0.3">
      <c r="A1706" s="3" t="s">
        <v>10</v>
      </c>
      <c r="B1706" s="3" t="s">
        <v>80</v>
      </c>
      <c r="C1706" s="3" t="s">
        <v>26</v>
      </c>
      <c r="D1706" s="9">
        <v>44379</v>
      </c>
      <c r="E1706" s="11">
        <v>399</v>
      </c>
      <c r="F1706" s="13">
        <v>117</v>
      </c>
      <c r="G1706" s="23">
        <v>37</v>
      </c>
      <c r="H1706">
        <v>2021</v>
      </c>
    </row>
    <row r="1707" spans="1:8" x14ac:dyDescent="0.3">
      <c r="A1707" s="4" t="s">
        <v>70</v>
      </c>
      <c r="B1707" s="4" t="s">
        <v>40</v>
      </c>
      <c r="C1707" s="4" t="s">
        <v>29</v>
      </c>
      <c r="D1707" s="10">
        <v>44379</v>
      </c>
      <c r="E1707" s="12">
        <v>1246</v>
      </c>
      <c r="F1707" s="14">
        <v>235</v>
      </c>
      <c r="G1707" s="24">
        <v>43</v>
      </c>
      <c r="H1707">
        <v>2021</v>
      </c>
    </row>
    <row r="1708" spans="1:8" x14ac:dyDescent="0.3">
      <c r="A1708" s="3" t="s">
        <v>59</v>
      </c>
      <c r="B1708" s="3" t="s">
        <v>35</v>
      </c>
      <c r="C1708" s="3" t="s">
        <v>30</v>
      </c>
      <c r="D1708" s="9">
        <v>44379</v>
      </c>
      <c r="E1708" s="11">
        <v>3423</v>
      </c>
      <c r="F1708" s="13">
        <v>464</v>
      </c>
      <c r="G1708" s="23">
        <v>127</v>
      </c>
      <c r="H1708">
        <v>2021</v>
      </c>
    </row>
    <row r="1709" spans="1:8" x14ac:dyDescent="0.3">
      <c r="A1709" s="4" t="s">
        <v>4</v>
      </c>
      <c r="B1709" s="4" t="s">
        <v>36</v>
      </c>
      <c r="C1709" s="4" t="s">
        <v>21</v>
      </c>
      <c r="D1709" s="10">
        <v>44379</v>
      </c>
      <c r="E1709" s="12">
        <v>2632</v>
      </c>
      <c r="F1709" s="14">
        <v>150</v>
      </c>
      <c r="G1709" s="24">
        <v>329</v>
      </c>
      <c r="H1709">
        <v>2021</v>
      </c>
    </row>
    <row r="1710" spans="1:8" x14ac:dyDescent="0.3">
      <c r="A1710" s="3" t="s">
        <v>3</v>
      </c>
      <c r="B1710" s="3" t="s">
        <v>39</v>
      </c>
      <c r="C1710" s="3" t="s">
        <v>25</v>
      </c>
      <c r="D1710" s="9">
        <v>44379</v>
      </c>
      <c r="E1710" s="11">
        <v>5474</v>
      </c>
      <c r="F1710" s="13">
        <v>83</v>
      </c>
      <c r="G1710" s="23">
        <v>274</v>
      </c>
      <c r="H1710">
        <v>2021</v>
      </c>
    </row>
    <row r="1711" spans="1:8" x14ac:dyDescent="0.3">
      <c r="A1711" s="4" t="s">
        <v>66</v>
      </c>
      <c r="B1711" s="4" t="s">
        <v>37</v>
      </c>
      <c r="C1711" s="4" t="s">
        <v>15</v>
      </c>
      <c r="D1711" s="10">
        <v>44379</v>
      </c>
      <c r="E1711" s="12">
        <v>84</v>
      </c>
      <c r="F1711" s="14">
        <v>204</v>
      </c>
      <c r="G1711" s="24">
        <v>9</v>
      </c>
      <c r="H1711">
        <v>2021</v>
      </c>
    </row>
    <row r="1712" spans="1:8" x14ac:dyDescent="0.3">
      <c r="A1712" s="3" t="s">
        <v>61</v>
      </c>
      <c r="B1712" s="3" t="s">
        <v>36</v>
      </c>
      <c r="C1712" s="3" t="s">
        <v>30</v>
      </c>
      <c r="D1712" s="9">
        <v>44379</v>
      </c>
      <c r="E1712" s="11">
        <v>4228</v>
      </c>
      <c r="F1712" s="13">
        <v>26</v>
      </c>
      <c r="G1712" s="23">
        <v>157</v>
      </c>
      <c r="H1712">
        <v>2021</v>
      </c>
    </row>
    <row r="1713" spans="1:8" x14ac:dyDescent="0.3">
      <c r="A1713" s="4" t="s">
        <v>69</v>
      </c>
      <c r="B1713" s="4" t="s">
        <v>80</v>
      </c>
      <c r="C1713" s="4" t="s">
        <v>22</v>
      </c>
      <c r="D1713" s="10">
        <v>44379</v>
      </c>
      <c r="E1713" s="12">
        <v>5418</v>
      </c>
      <c r="F1713" s="14">
        <v>253</v>
      </c>
      <c r="G1713" s="24">
        <v>258</v>
      </c>
      <c r="H1713">
        <v>2021</v>
      </c>
    </row>
    <row r="1714" spans="1:8" x14ac:dyDescent="0.3">
      <c r="A1714" s="3" t="s">
        <v>4</v>
      </c>
      <c r="B1714" s="3" t="s">
        <v>40</v>
      </c>
      <c r="C1714" s="3" t="s">
        <v>5</v>
      </c>
      <c r="D1714" s="9">
        <v>44379</v>
      </c>
      <c r="E1714" s="11">
        <v>2373</v>
      </c>
      <c r="F1714" s="13">
        <v>252</v>
      </c>
      <c r="G1714" s="23">
        <v>132</v>
      </c>
      <c r="H1714">
        <v>2021</v>
      </c>
    </row>
    <row r="1715" spans="1:8" x14ac:dyDescent="0.3">
      <c r="A1715" s="4" t="s">
        <v>7</v>
      </c>
      <c r="B1715" s="4" t="s">
        <v>37</v>
      </c>
      <c r="C1715" s="4" t="s">
        <v>15</v>
      </c>
      <c r="D1715" s="10">
        <v>44379</v>
      </c>
      <c r="E1715" s="12">
        <v>8659</v>
      </c>
      <c r="F1715" s="14">
        <v>245</v>
      </c>
      <c r="G1715" s="24">
        <v>963</v>
      </c>
      <c r="H1715">
        <v>2021</v>
      </c>
    </row>
    <row r="1716" spans="1:8" x14ac:dyDescent="0.3">
      <c r="A1716" s="3" t="s">
        <v>58</v>
      </c>
      <c r="B1716" s="3" t="s">
        <v>40</v>
      </c>
      <c r="C1716" s="3" t="s">
        <v>33</v>
      </c>
      <c r="D1716" s="9">
        <v>44379</v>
      </c>
      <c r="E1716" s="11">
        <v>11361</v>
      </c>
      <c r="F1716" s="13">
        <v>43</v>
      </c>
      <c r="G1716" s="23">
        <v>758</v>
      </c>
      <c r="H1716">
        <v>2021</v>
      </c>
    </row>
    <row r="1717" spans="1:8" x14ac:dyDescent="0.3">
      <c r="A1717" s="4" t="s">
        <v>57</v>
      </c>
      <c r="B1717" s="4" t="s">
        <v>80</v>
      </c>
      <c r="C1717" s="4" t="s">
        <v>22</v>
      </c>
      <c r="D1717" s="10">
        <v>44379</v>
      </c>
      <c r="E1717" s="12">
        <v>462</v>
      </c>
      <c r="F1717" s="14">
        <v>312</v>
      </c>
      <c r="G1717" s="24">
        <v>21</v>
      </c>
      <c r="H1717">
        <v>2021</v>
      </c>
    </row>
    <row r="1718" spans="1:8" x14ac:dyDescent="0.3">
      <c r="A1718" s="3" t="s">
        <v>65</v>
      </c>
      <c r="B1718" s="3" t="s">
        <v>40</v>
      </c>
      <c r="C1718" s="3" t="s">
        <v>18</v>
      </c>
      <c r="D1718" s="9">
        <v>44379</v>
      </c>
      <c r="E1718" s="11">
        <v>3668</v>
      </c>
      <c r="F1718" s="13">
        <v>96</v>
      </c>
      <c r="G1718" s="23">
        <v>175</v>
      </c>
      <c r="H1718">
        <v>2021</v>
      </c>
    </row>
    <row r="1719" spans="1:8" x14ac:dyDescent="0.3">
      <c r="A1719" s="4" t="s">
        <v>64</v>
      </c>
      <c r="B1719" s="4" t="s">
        <v>80</v>
      </c>
      <c r="C1719" s="4" t="s">
        <v>29</v>
      </c>
      <c r="D1719" s="10">
        <v>44379</v>
      </c>
      <c r="E1719" s="12">
        <v>2534</v>
      </c>
      <c r="F1719" s="14">
        <v>17</v>
      </c>
      <c r="G1719" s="24">
        <v>102</v>
      </c>
      <c r="H1719">
        <v>2021</v>
      </c>
    </row>
    <row r="1720" spans="1:8" x14ac:dyDescent="0.3">
      <c r="A1720" s="3" t="s">
        <v>56</v>
      </c>
      <c r="B1720" s="3" t="s">
        <v>40</v>
      </c>
      <c r="C1720" s="3" t="s">
        <v>18</v>
      </c>
      <c r="D1720" s="9">
        <v>44382</v>
      </c>
      <c r="E1720" s="11">
        <v>5838</v>
      </c>
      <c r="F1720" s="13">
        <v>290</v>
      </c>
      <c r="G1720" s="23">
        <v>325</v>
      </c>
      <c r="H1720">
        <v>2021</v>
      </c>
    </row>
    <row r="1721" spans="1:8" x14ac:dyDescent="0.3">
      <c r="A1721" s="4" t="s">
        <v>62</v>
      </c>
      <c r="B1721" s="4" t="s">
        <v>40</v>
      </c>
      <c r="C1721" s="4" t="s">
        <v>19</v>
      </c>
      <c r="D1721" s="10">
        <v>44382</v>
      </c>
      <c r="E1721" s="12">
        <v>8036</v>
      </c>
      <c r="F1721" s="14">
        <v>50</v>
      </c>
      <c r="G1721" s="24">
        <v>366</v>
      </c>
      <c r="H1721">
        <v>2021</v>
      </c>
    </row>
    <row r="1722" spans="1:8" x14ac:dyDescent="0.3">
      <c r="A1722" s="3" t="s">
        <v>11</v>
      </c>
      <c r="B1722" s="3" t="s">
        <v>39</v>
      </c>
      <c r="C1722" s="3" t="s">
        <v>18</v>
      </c>
      <c r="D1722" s="9">
        <v>44382</v>
      </c>
      <c r="E1722" s="11">
        <v>3311</v>
      </c>
      <c r="F1722" s="13">
        <v>215</v>
      </c>
      <c r="G1722" s="23">
        <v>195</v>
      </c>
      <c r="H1722">
        <v>2021</v>
      </c>
    </row>
    <row r="1723" spans="1:8" x14ac:dyDescent="0.3">
      <c r="A1723" s="4" t="s">
        <v>71</v>
      </c>
      <c r="B1723" s="4" t="s">
        <v>35</v>
      </c>
      <c r="C1723" s="4" t="s">
        <v>30</v>
      </c>
      <c r="D1723" s="10">
        <v>44382</v>
      </c>
      <c r="E1723" s="12">
        <v>21</v>
      </c>
      <c r="F1723" s="14">
        <v>128</v>
      </c>
      <c r="G1723" s="24">
        <v>1</v>
      </c>
      <c r="H1723">
        <v>2021</v>
      </c>
    </row>
    <row r="1724" spans="1:8" x14ac:dyDescent="0.3">
      <c r="A1724" s="3" t="s">
        <v>11</v>
      </c>
      <c r="B1724" s="3" t="s">
        <v>39</v>
      </c>
      <c r="C1724" s="3" t="s">
        <v>25</v>
      </c>
      <c r="D1724" s="9">
        <v>44382</v>
      </c>
      <c r="E1724" s="11">
        <v>6979</v>
      </c>
      <c r="F1724" s="13">
        <v>36</v>
      </c>
      <c r="G1724" s="23">
        <v>349</v>
      </c>
      <c r="H1724">
        <v>2021</v>
      </c>
    </row>
    <row r="1725" spans="1:8" x14ac:dyDescent="0.3">
      <c r="A1725" s="4" t="s">
        <v>4</v>
      </c>
      <c r="B1725" s="4" t="s">
        <v>37</v>
      </c>
      <c r="C1725" s="4" t="s">
        <v>33</v>
      </c>
      <c r="D1725" s="10">
        <v>44382</v>
      </c>
      <c r="E1725" s="12">
        <v>7308</v>
      </c>
      <c r="F1725" s="14">
        <v>34</v>
      </c>
      <c r="G1725" s="24">
        <v>366</v>
      </c>
      <c r="H1725">
        <v>2021</v>
      </c>
    </row>
    <row r="1726" spans="1:8" x14ac:dyDescent="0.3">
      <c r="A1726" s="3" t="s">
        <v>4</v>
      </c>
      <c r="B1726" s="3" t="s">
        <v>80</v>
      </c>
      <c r="C1726" s="3" t="s">
        <v>25</v>
      </c>
      <c r="D1726" s="9">
        <v>44382</v>
      </c>
      <c r="E1726" s="11">
        <v>14609</v>
      </c>
      <c r="F1726" s="13">
        <v>22</v>
      </c>
      <c r="G1726" s="23">
        <v>812</v>
      </c>
      <c r="H1726">
        <v>2021</v>
      </c>
    </row>
    <row r="1727" spans="1:8" x14ac:dyDescent="0.3">
      <c r="A1727" s="4" t="s">
        <v>60</v>
      </c>
      <c r="B1727" s="4" t="s">
        <v>37</v>
      </c>
      <c r="C1727" s="4" t="s">
        <v>33</v>
      </c>
      <c r="D1727" s="10">
        <v>44383</v>
      </c>
      <c r="E1727" s="12">
        <v>7721</v>
      </c>
      <c r="F1727" s="14">
        <v>264</v>
      </c>
      <c r="G1727" s="24">
        <v>368</v>
      </c>
      <c r="H1727">
        <v>2021</v>
      </c>
    </row>
    <row r="1728" spans="1:8" x14ac:dyDescent="0.3">
      <c r="A1728" s="3" t="s">
        <v>62</v>
      </c>
      <c r="B1728" s="3" t="s">
        <v>80</v>
      </c>
      <c r="C1728" s="3" t="s">
        <v>31</v>
      </c>
      <c r="D1728" s="9">
        <v>44383</v>
      </c>
      <c r="E1728" s="11">
        <v>6944</v>
      </c>
      <c r="F1728" s="13">
        <v>446</v>
      </c>
      <c r="G1728" s="23">
        <v>463</v>
      </c>
      <c r="H1728">
        <v>2021</v>
      </c>
    </row>
    <row r="1729" spans="1:8" x14ac:dyDescent="0.3">
      <c r="A1729" s="4" t="s">
        <v>73</v>
      </c>
      <c r="B1729" s="4" t="s">
        <v>35</v>
      </c>
      <c r="C1729" s="4" t="s">
        <v>15</v>
      </c>
      <c r="D1729" s="10">
        <v>44383</v>
      </c>
      <c r="E1729" s="12">
        <v>3738</v>
      </c>
      <c r="F1729" s="14">
        <v>117</v>
      </c>
      <c r="G1729" s="24">
        <v>234</v>
      </c>
      <c r="H1729">
        <v>2021</v>
      </c>
    </row>
    <row r="1730" spans="1:8" x14ac:dyDescent="0.3">
      <c r="A1730" s="3" t="s">
        <v>8</v>
      </c>
      <c r="B1730" s="3" t="s">
        <v>39</v>
      </c>
      <c r="C1730" s="3" t="s">
        <v>18</v>
      </c>
      <c r="D1730" s="9">
        <v>44383</v>
      </c>
      <c r="E1730" s="11">
        <v>13867</v>
      </c>
      <c r="F1730" s="13">
        <v>155</v>
      </c>
      <c r="G1730" s="23">
        <v>730</v>
      </c>
      <c r="H1730">
        <v>2021</v>
      </c>
    </row>
    <row r="1731" spans="1:8" x14ac:dyDescent="0.3">
      <c r="A1731" s="4" t="s">
        <v>64</v>
      </c>
      <c r="B1731" s="4" t="s">
        <v>40</v>
      </c>
      <c r="C1731" s="4" t="s">
        <v>20</v>
      </c>
      <c r="D1731" s="10">
        <v>44383</v>
      </c>
      <c r="E1731" s="12">
        <v>6664</v>
      </c>
      <c r="F1731" s="14">
        <v>152</v>
      </c>
      <c r="G1731" s="24">
        <v>392</v>
      </c>
      <c r="H1731">
        <v>2021</v>
      </c>
    </row>
    <row r="1732" spans="1:8" x14ac:dyDescent="0.3">
      <c r="A1732" s="3" t="s">
        <v>11</v>
      </c>
      <c r="B1732" s="3" t="s">
        <v>36</v>
      </c>
      <c r="C1732" s="3" t="s">
        <v>19</v>
      </c>
      <c r="D1732" s="9">
        <v>44383</v>
      </c>
      <c r="E1732" s="11">
        <v>4802</v>
      </c>
      <c r="F1732" s="13">
        <v>41</v>
      </c>
      <c r="G1732" s="23">
        <v>161</v>
      </c>
      <c r="H1732">
        <v>2021</v>
      </c>
    </row>
    <row r="1733" spans="1:8" x14ac:dyDescent="0.3">
      <c r="A1733" s="4" t="s">
        <v>71</v>
      </c>
      <c r="B1733" s="4" t="s">
        <v>37</v>
      </c>
      <c r="C1733" s="4" t="s">
        <v>16</v>
      </c>
      <c r="D1733" s="10">
        <v>44383</v>
      </c>
      <c r="E1733" s="12">
        <v>11410</v>
      </c>
      <c r="F1733" s="14">
        <v>15</v>
      </c>
      <c r="G1733" s="24">
        <v>571</v>
      </c>
      <c r="H1733">
        <v>2021</v>
      </c>
    </row>
    <row r="1734" spans="1:8" x14ac:dyDescent="0.3">
      <c r="A1734" s="3" t="s">
        <v>7</v>
      </c>
      <c r="B1734" s="3" t="s">
        <v>35</v>
      </c>
      <c r="C1734" s="3" t="s">
        <v>33</v>
      </c>
      <c r="D1734" s="9">
        <v>44383</v>
      </c>
      <c r="E1734" s="11">
        <v>308</v>
      </c>
      <c r="F1734" s="13">
        <v>205</v>
      </c>
      <c r="G1734" s="23">
        <v>22</v>
      </c>
      <c r="H1734">
        <v>2021</v>
      </c>
    </row>
    <row r="1735" spans="1:8" x14ac:dyDescent="0.3">
      <c r="A1735" s="4" t="s">
        <v>62</v>
      </c>
      <c r="B1735" s="4" t="s">
        <v>80</v>
      </c>
      <c r="C1735" s="4" t="s">
        <v>14</v>
      </c>
      <c r="D1735" s="10">
        <v>44384</v>
      </c>
      <c r="E1735" s="12">
        <v>2009</v>
      </c>
      <c r="F1735" s="14">
        <v>87</v>
      </c>
      <c r="G1735" s="24">
        <v>75</v>
      </c>
      <c r="H1735">
        <v>2021</v>
      </c>
    </row>
    <row r="1736" spans="1:8" x14ac:dyDescent="0.3">
      <c r="A1736" s="3" t="s">
        <v>8</v>
      </c>
      <c r="B1736" s="3" t="s">
        <v>37</v>
      </c>
      <c r="C1736" s="3" t="s">
        <v>15</v>
      </c>
      <c r="D1736" s="9">
        <v>44384</v>
      </c>
      <c r="E1736" s="11">
        <v>2191</v>
      </c>
      <c r="F1736" s="13">
        <v>4</v>
      </c>
      <c r="G1736" s="23">
        <v>200</v>
      </c>
      <c r="H1736">
        <v>2021</v>
      </c>
    </row>
    <row r="1737" spans="1:8" x14ac:dyDescent="0.3">
      <c r="A1737" s="4" t="s">
        <v>4</v>
      </c>
      <c r="B1737" s="4" t="s">
        <v>35</v>
      </c>
      <c r="C1737" s="4" t="s">
        <v>19</v>
      </c>
      <c r="D1737" s="10">
        <v>44384</v>
      </c>
      <c r="E1737" s="12">
        <v>5642</v>
      </c>
      <c r="F1737" s="14">
        <v>147</v>
      </c>
      <c r="G1737" s="24">
        <v>217</v>
      </c>
      <c r="H1737">
        <v>2021</v>
      </c>
    </row>
    <row r="1738" spans="1:8" x14ac:dyDescent="0.3">
      <c r="A1738" s="3" t="s">
        <v>64</v>
      </c>
      <c r="B1738" s="3" t="s">
        <v>37</v>
      </c>
      <c r="C1738" s="3" t="s">
        <v>14</v>
      </c>
      <c r="D1738" s="9">
        <v>44384</v>
      </c>
      <c r="E1738" s="11">
        <v>511</v>
      </c>
      <c r="F1738" s="13">
        <v>295</v>
      </c>
      <c r="G1738" s="23">
        <v>20</v>
      </c>
      <c r="H1738">
        <v>2021</v>
      </c>
    </row>
    <row r="1739" spans="1:8" x14ac:dyDescent="0.3">
      <c r="A1739" s="4" t="s">
        <v>71</v>
      </c>
      <c r="B1739" s="4" t="s">
        <v>37</v>
      </c>
      <c r="C1739" s="4" t="s">
        <v>15</v>
      </c>
      <c r="D1739" s="10">
        <v>44384</v>
      </c>
      <c r="E1739" s="12">
        <v>19754</v>
      </c>
      <c r="F1739" s="14">
        <v>175</v>
      </c>
      <c r="G1739" s="24">
        <v>1976</v>
      </c>
      <c r="H1739">
        <v>2021</v>
      </c>
    </row>
    <row r="1740" spans="1:8" x14ac:dyDescent="0.3">
      <c r="A1740" s="3" t="s">
        <v>63</v>
      </c>
      <c r="B1740" s="3" t="s">
        <v>37</v>
      </c>
      <c r="C1740" s="3" t="s">
        <v>19</v>
      </c>
      <c r="D1740" s="9">
        <v>44384</v>
      </c>
      <c r="E1740" s="11">
        <v>1547</v>
      </c>
      <c r="F1740" s="13">
        <v>286</v>
      </c>
      <c r="G1740" s="23">
        <v>65</v>
      </c>
      <c r="H1740">
        <v>2021</v>
      </c>
    </row>
    <row r="1741" spans="1:8" x14ac:dyDescent="0.3">
      <c r="A1741" s="4" t="s">
        <v>62</v>
      </c>
      <c r="B1741" s="4" t="s">
        <v>80</v>
      </c>
      <c r="C1741" s="4" t="s">
        <v>5</v>
      </c>
      <c r="D1741" s="10">
        <v>44384</v>
      </c>
      <c r="E1741" s="12">
        <v>4991</v>
      </c>
      <c r="F1741" s="14">
        <v>532</v>
      </c>
      <c r="G1741" s="24">
        <v>294</v>
      </c>
      <c r="H1741">
        <v>2021</v>
      </c>
    </row>
    <row r="1742" spans="1:8" x14ac:dyDescent="0.3">
      <c r="A1742" s="3" t="s">
        <v>63</v>
      </c>
      <c r="B1742" s="3" t="s">
        <v>80</v>
      </c>
      <c r="C1742" s="3" t="s">
        <v>30</v>
      </c>
      <c r="D1742" s="9">
        <v>44384</v>
      </c>
      <c r="E1742" s="11">
        <v>17647</v>
      </c>
      <c r="F1742" s="13">
        <v>186</v>
      </c>
      <c r="G1742" s="23">
        <v>679</v>
      </c>
      <c r="H1742">
        <v>2021</v>
      </c>
    </row>
    <row r="1743" spans="1:8" x14ac:dyDescent="0.3">
      <c r="A1743" s="4" t="s">
        <v>71</v>
      </c>
      <c r="B1743" s="4" t="s">
        <v>39</v>
      </c>
      <c r="C1743" s="4" t="s">
        <v>18</v>
      </c>
      <c r="D1743" s="10">
        <v>44384</v>
      </c>
      <c r="E1743" s="12">
        <v>12593</v>
      </c>
      <c r="F1743" s="14">
        <v>37</v>
      </c>
      <c r="G1743" s="24">
        <v>969</v>
      </c>
      <c r="H1743">
        <v>2021</v>
      </c>
    </row>
    <row r="1744" spans="1:8" x14ac:dyDescent="0.3">
      <c r="A1744" s="3" t="s">
        <v>67</v>
      </c>
      <c r="B1744" s="3" t="s">
        <v>39</v>
      </c>
      <c r="C1744" s="3" t="s">
        <v>24</v>
      </c>
      <c r="D1744" s="9">
        <v>44384</v>
      </c>
      <c r="E1744" s="11">
        <v>4368</v>
      </c>
      <c r="F1744" s="13">
        <v>51</v>
      </c>
      <c r="G1744" s="23">
        <v>398</v>
      </c>
      <c r="H1744">
        <v>2021</v>
      </c>
    </row>
    <row r="1745" spans="1:8" x14ac:dyDescent="0.3">
      <c r="A1745" s="4" t="s">
        <v>64</v>
      </c>
      <c r="B1745" s="4" t="s">
        <v>40</v>
      </c>
      <c r="C1745" s="4" t="s">
        <v>15</v>
      </c>
      <c r="D1745" s="10">
        <v>44384</v>
      </c>
      <c r="E1745" s="12">
        <v>8715</v>
      </c>
      <c r="F1745" s="14">
        <v>182</v>
      </c>
      <c r="G1745" s="24">
        <v>727</v>
      </c>
      <c r="H1745">
        <v>2021</v>
      </c>
    </row>
    <row r="1746" spans="1:8" x14ac:dyDescent="0.3">
      <c r="A1746" s="3" t="s">
        <v>3</v>
      </c>
      <c r="B1746" s="3" t="s">
        <v>40</v>
      </c>
      <c r="C1746" s="3" t="s">
        <v>33</v>
      </c>
      <c r="D1746" s="9">
        <v>44384</v>
      </c>
      <c r="E1746" s="11">
        <v>1617</v>
      </c>
      <c r="F1746" s="13">
        <v>314</v>
      </c>
      <c r="G1746" s="23">
        <v>102</v>
      </c>
      <c r="H1746">
        <v>2021</v>
      </c>
    </row>
    <row r="1747" spans="1:8" x14ac:dyDescent="0.3">
      <c r="A1747" s="4" t="s">
        <v>9</v>
      </c>
      <c r="B1747" s="4" t="s">
        <v>36</v>
      </c>
      <c r="C1747" s="4" t="s">
        <v>33</v>
      </c>
      <c r="D1747" s="10">
        <v>44384</v>
      </c>
      <c r="E1747" s="12">
        <v>1085</v>
      </c>
      <c r="F1747" s="14">
        <v>110</v>
      </c>
      <c r="G1747" s="24">
        <v>58</v>
      </c>
      <c r="H1747">
        <v>2021</v>
      </c>
    </row>
    <row r="1748" spans="1:8" x14ac:dyDescent="0.3">
      <c r="A1748" s="3" t="s">
        <v>63</v>
      </c>
      <c r="B1748" s="3" t="s">
        <v>80</v>
      </c>
      <c r="C1748" s="3" t="s">
        <v>28</v>
      </c>
      <c r="D1748" s="9">
        <v>44384</v>
      </c>
      <c r="E1748" s="11">
        <v>4256</v>
      </c>
      <c r="F1748" s="13">
        <v>283</v>
      </c>
      <c r="G1748" s="23">
        <v>158</v>
      </c>
      <c r="H1748">
        <v>2021</v>
      </c>
    </row>
    <row r="1749" spans="1:8" x14ac:dyDescent="0.3">
      <c r="A1749" s="4" t="s">
        <v>9</v>
      </c>
      <c r="B1749" s="4" t="s">
        <v>40</v>
      </c>
      <c r="C1749" s="4" t="s">
        <v>33</v>
      </c>
      <c r="D1749" s="10">
        <v>44384</v>
      </c>
      <c r="E1749" s="12">
        <v>175</v>
      </c>
      <c r="F1749" s="14">
        <v>24</v>
      </c>
      <c r="G1749" s="24">
        <v>8</v>
      </c>
      <c r="H1749">
        <v>2021</v>
      </c>
    </row>
    <row r="1750" spans="1:8" x14ac:dyDescent="0.3">
      <c r="A1750" s="3" t="s">
        <v>71</v>
      </c>
      <c r="B1750" s="3" t="s">
        <v>37</v>
      </c>
      <c r="C1750" s="3" t="s">
        <v>31</v>
      </c>
      <c r="D1750" s="9">
        <v>44384</v>
      </c>
      <c r="E1750" s="11">
        <v>10689</v>
      </c>
      <c r="F1750" s="13">
        <v>151</v>
      </c>
      <c r="G1750" s="23">
        <v>713</v>
      </c>
      <c r="H1750">
        <v>2021</v>
      </c>
    </row>
    <row r="1751" spans="1:8" x14ac:dyDescent="0.3">
      <c r="A1751" s="4" t="s">
        <v>65</v>
      </c>
      <c r="B1751" s="4" t="s">
        <v>36</v>
      </c>
      <c r="C1751" s="4" t="s">
        <v>18</v>
      </c>
      <c r="D1751" s="10">
        <v>44384</v>
      </c>
      <c r="E1751" s="12">
        <v>7798</v>
      </c>
      <c r="F1751" s="14">
        <v>9</v>
      </c>
      <c r="G1751" s="24">
        <v>557</v>
      </c>
      <c r="H1751">
        <v>2021</v>
      </c>
    </row>
    <row r="1752" spans="1:8" x14ac:dyDescent="0.3">
      <c r="A1752" s="3" t="s">
        <v>69</v>
      </c>
      <c r="B1752" s="3" t="s">
        <v>35</v>
      </c>
      <c r="C1752" s="3" t="s">
        <v>27</v>
      </c>
      <c r="D1752" s="9">
        <v>44384</v>
      </c>
      <c r="E1752" s="11">
        <v>1036</v>
      </c>
      <c r="F1752" s="13">
        <v>76</v>
      </c>
      <c r="G1752" s="23">
        <v>87</v>
      </c>
      <c r="H1752">
        <v>2021</v>
      </c>
    </row>
    <row r="1753" spans="1:8" x14ac:dyDescent="0.3">
      <c r="A1753" s="4" t="s">
        <v>8</v>
      </c>
      <c r="B1753" s="4" t="s">
        <v>80</v>
      </c>
      <c r="C1753" s="4" t="s">
        <v>26</v>
      </c>
      <c r="D1753" s="10">
        <v>44384</v>
      </c>
      <c r="E1753" s="12">
        <v>2107</v>
      </c>
      <c r="F1753" s="14">
        <v>17</v>
      </c>
      <c r="G1753" s="24">
        <v>163</v>
      </c>
      <c r="H1753">
        <v>2021</v>
      </c>
    </row>
    <row r="1754" spans="1:8" x14ac:dyDescent="0.3">
      <c r="A1754" s="3" t="s">
        <v>62</v>
      </c>
      <c r="B1754" s="3" t="s">
        <v>80</v>
      </c>
      <c r="C1754" s="3" t="s">
        <v>23</v>
      </c>
      <c r="D1754" s="9">
        <v>44384</v>
      </c>
      <c r="E1754" s="11">
        <v>7098</v>
      </c>
      <c r="F1754" s="13">
        <v>348</v>
      </c>
      <c r="G1754" s="23">
        <v>237</v>
      </c>
      <c r="H1754">
        <v>2021</v>
      </c>
    </row>
    <row r="1755" spans="1:8" x14ac:dyDescent="0.3">
      <c r="A1755" s="4" t="s">
        <v>58</v>
      </c>
      <c r="B1755" s="4" t="s">
        <v>37</v>
      </c>
      <c r="C1755" s="4" t="s">
        <v>21</v>
      </c>
      <c r="D1755" s="10">
        <v>44384</v>
      </c>
      <c r="E1755" s="12">
        <v>3073</v>
      </c>
      <c r="F1755" s="14">
        <v>94</v>
      </c>
      <c r="G1755" s="24">
        <v>513</v>
      </c>
      <c r="H1755">
        <v>2021</v>
      </c>
    </row>
    <row r="1756" spans="1:8" x14ac:dyDescent="0.3">
      <c r="A1756" s="3" t="s">
        <v>7</v>
      </c>
      <c r="B1756" s="3" t="s">
        <v>40</v>
      </c>
      <c r="C1756" s="3" t="s">
        <v>27</v>
      </c>
      <c r="D1756" s="9">
        <v>44384</v>
      </c>
      <c r="E1756" s="11">
        <v>5145</v>
      </c>
      <c r="F1756" s="13">
        <v>13</v>
      </c>
      <c r="G1756" s="23">
        <v>343</v>
      </c>
      <c r="H1756">
        <v>2021</v>
      </c>
    </row>
    <row r="1757" spans="1:8" x14ac:dyDescent="0.3">
      <c r="A1757" s="4" t="s">
        <v>6</v>
      </c>
      <c r="B1757" s="4" t="s">
        <v>80</v>
      </c>
      <c r="C1757" s="4" t="s">
        <v>28</v>
      </c>
      <c r="D1757" s="10">
        <v>44384</v>
      </c>
      <c r="E1757" s="12">
        <v>4620</v>
      </c>
      <c r="F1757" s="14">
        <v>166</v>
      </c>
      <c r="G1757" s="24">
        <v>185</v>
      </c>
      <c r="H1757">
        <v>2021</v>
      </c>
    </row>
    <row r="1758" spans="1:8" x14ac:dyDescent="0.3">
      <c r="A1758" s="3" t="s">
        <v>64</v>
      </c>
      <c r="B1758" s="3" t="s">
        <v>35</v>
      </c>
      <c r="C1758" s="3" t="s">
        <v>14</v>
      </c>
      <c r="D1758" s="9">
        <v>44385</v>
      </c>
      <c r="E1758" s="11">
        <v>6062</v>
      </c>
      <c r="F1758" s="13">
        <v>244</v>
      </c>
      <c r="G1758" s="23">
        <v>217</v>
      </c>
      <c r="H1758">
        <v>2021</v>
      </c>
    </row>
    <row r="1759" spans="1:8" x14ac:dyDescent="0.3">
      <c r="A1759" s="4" t="s">
        <v>9</v>
      </c>
      <c r="B1759" s="4" t="s">
        <v>39</v>
      </c>
      <c r="C1759" s="4" t="s">
        <v>34</v>
      </c>
      <c r="D1759" s="10">
        <v>44385</v>
      </c>
      <c r="E1759" s="12">
        <v>7581</v>
      </c>
      <c r="F1759" s="14">
        <v>171</v>
      </c>
      <c r="G1759" s="24">
        <v>304</v>
      </c>
      <c r="H1759">
        <v>2021</v>
      </c>
    </row>
    <row r="1760" spans="1:8" x14ac:dyDescent="0.3">
      <c r="A1760" s="3" t="s">
        <v>8</v>
      </c>
      <c r="B1760" s="3" t="s">
        <v>80</v>
      </c>
      <c r="C1760" s="3" t="s">
        <v>16</v>
      </c>
      <c r="D1760" s="9">
        <v>44385</v>
      </c>
      <c r="E1760" s="11">
        <v>2198</v>
      </c>
      <c r="F1760" s="13">
        <v>17</v>
      </c>
      <c r="G1760" s="23">
        <v>105</v>
      </c>
      <c r="H1760">
        <v>2021</v>
      </c>
    </row>
    <row r="1761" spans="1:8" x14ac:dyDescent="0.3">
      <c r="A1761" s="4" t="s">
        <v>71</v>
      </c>
      <c r="B1761" s="4" t="s">
        <v>35</v>
      </c>
      <c r="C1761" s="4" t="s">
        <v>14</v>
      </c>
      <c r="D1761" s="10">
        <v>44385</v>
      </c>
      <c r="E1761" s="12">
        <v>1946</v>
      </c>
      <c r="F1761" s="14">
        <v>51</v>
      </c>
      <c r="G1761" s="24">
        <v>65</v>
      </c>
      <c r="H1761">
        <v>2021</v>
      </c>
    </row>
    <row r="1762" spans="1:8" x14ac:dyDescent="0.3">
      <c r="A1762" s="3" t="s">
        <v>71</v>
      </c>
      <c r="B1762" s="3" t="s">
        <v>37</v>
      </c>
      <c r="C1762" s="3" t="s">
        <v>29</v>
      </c>
      <c r="D1762" s="9">
        <v>44385</v>
      </c>
      <c r="E1762" s="11">
        <v>2800</v>
      </c>
      <c r="F1762" s="13">
        <v>230</v>
      </c>
      <c r="G1762" s="23">
        <v>108</v>
      </c>
      <c r="H1762">
        <v>2021</v>
      </c>
    </row>
    <row r="1763" spans="1:8" x14ac:dyDescent="0.3">
      <c r="A1763" s="4" t="s">
        <v>73</v>
      </c>
      <c r="B1763" s="4" t="s">
        <v>40</v>
      </c>
      <c r="C1763" s="4" t="s">
        <v>32</v>
      </c>
      <c r="D1763" s="10">
        <v>44385</v>
      </c>
      <c r="E1763" s="12">
        <v>7182</v>
      </c>
      <c r="F1763" s="14">
        <v>332</v>
      </c>
      <c r="G1763" s="24">
        <v>360</v>
      </c>
      <c r="H1763">
        <v>2021</v>
      </c>
    </row>
    <row r="1764" spans="1:8" x14ac:dyDescent="0.3">
      <c r="A1764" s="3" t="s">
        <v>72</v>
      </c>
      <c r="B1764" s="3" t="s">
        <v>36</v>
      </c>
      <c r="C1764" s="3" t="s">
        <v>33</v>
      </c>
      <c r="D1764" s="9">
        <v>44385</v>
      </c>
      <c r="E1764" s="11">
        <v>7301</v>
      </c>
      <c r="F1764" s="13">
        <v>287</v>
      </c>
      <c r="G1764" s="23">
        <v>522</v>
      </c>
      <c r="H1764">
        <v>2021</v>
      </c>
    </row>
    <row r="1765" spans="1:8" x14ac:dyDescent="0.3">
      <c r="A1765" s="4" t="s">
        <v>11</v>
      </c>
      <c r="B1765" s="4" t="s">
        <v>37</v>
      </c>
      <c r="C1765" s="4" t="s">
        <v>28</v>
      </c>
      <c r="D1765" s="10">
        <v>44385</v>
      </c>
      <c r="E1765" s="12">
        <v>10108</v>
      </c>
      <c r="F1765" s="14">
        <v>107</v>
      </c>
      <c r="G1765" s="24">
        <v>349</v>
      </c>
      <c r="H1765">
        <v>2021</v>
      </c>
    </row>
    <row r="1766" spans="1:8" x14ac:dyDescent="0.3">
      <c r="A1766" s="3" t="s">
        <v>61</v>
      </c>
      <c r="B1766" s="3" t="s">
        <v>35</v>
      </c>
      <c r="C1766" s="3" t="s">
        <v>30</v>
      </c>
      <c r="D1766" s="9">
        <v>44385</v>
      </c>
      <c r="E1766" s="11">
        <v>5369</v>
      </c>
      <c r="F1766" s="13">
        <v>97</v>
      </c>
      <c r="G1766" s="23">
        <v>174</v>
      </c>
      <c r="H1766">
        <v>2021</v>
      </c>
    </row>
    <row r="1767" spans="1:8" x14ac:dyDescent="0.3">
      <c r="A1767" s="4" t="s">
        <v>57</v>
      </c>
      <c r="B1767" s="4" t="s">
        <v>37</v>
      </c>
      <c r="C1767" s="4" t="s">
        <v>33</v>
      </c>
      <c r="D1767" s="10">
        <v>44385</v>
      </c>
      <c r="E1767" s="12">
        <v>2667</v>
      </c>
      <c r="F1767" s="14">
        <v>96</v>
      </c>
      <c r="G1767" s="24">
        <v>167</v>
      </c>
      <c r="H1767">
        <v>2021</v>
      </c>
    </row>
    <row r="1768" spans="1:8" x14ac:dyDescent="0.3">
      <c r="A1768" s="3" t="s">
        <v>56</v>
      </c>
      <c r="B1768" s="3" t="s">
        <v>80</v>
      </c>
      <c r="C1768" s="3" t="s">
        <v>29</v>
      </c>
      <c r="D1768" s="9">
        <v>44385</v>
      </c>
      <c r="E1768" s="11">
        <v>16779</v>
      </c>
      <c r="F1768" s="13">
        <v>215</v>
      </c>
      <c r="G1768" s="23">
        <v>646</v>
      </c>
      <c r="H1768">
        <v>2021</v>
      </c>
    </row>
    <row r="1769" spans="1:8" x14ac:dyDescent="0.3">
      <c r="A1769" s="4" t="s">
        <v>72</v>
      </c>
      <c r="B1769" s="4" t="s">
        <v>80</v>
      </c>
      <c r="C1769" s="4" t="s">
        <v>31</v>
      </c>
      <c r="D1769" s="10">
        <v>44385</v>
      </c>
      <c r="E1769" s="12">
        <v>10521</v>
      </c>
      <c r="F1769" s="14">
        <v>132</v>
      </c>
      <c r="G1769" s="24">
        <v>1169</v>
      </c>
      <c r="H1769">
        <v>2021</v>
      </c>
    </row>
    <row r="1770" spans="1:8" x14ac:dyDescent="0.3">
      <c r="A1770" s="3" t="s">
        <v>70</v>
      </c>
      <c r="B1770" s="3" t="s">
        <v>39</v>
      </c>
      <c r="C1770" s="3" t="s">
        <v>34</v>
      </c>
      <c r="D1770" s="9">
        <v>44385</v>
      </c>
      <c r="E1770" s="11">
        <v>1113</v>
      </c>
      <c r="F1770" s="13">
        <v>82</v>
      </c>
      <c r="G1770" s="23">
        <v>51</v>
      </c>
      <c r="H1770">
        <v>2021</v>
      </c>
    </row>
    <row r="1771" spans="1:8" x14ac:dyDescent="0.3">
      <c r="A1771" s="4" t="s">
        <v>70</v>
      </c>
      <c r="B1771" s="4" t="s">
        <v>40</v>
      </c>
      <c r="C1771" s="4" t="s">
        <v>26</v>
      </c>
      <c r="D1771" s="10">
        <v>44385</v>
      </c>
      <c r="E1771" s="12">
        <v>13188</v>
      </c>
      <c r="F1771" s="14">
        <v>301</v>
      </c>
      <c r="G1771" s="24">
        <v>1015</v>
      </c>
      <c r="H1771">
        <v>2021</v>
      </c>
    </row>
    <row r="1772" spans="1:8" x14ac:dyDescent="0.3">
      <c r="A1772" s="3" t="s">
        <v>66</v>
      </c>
      <c r="B1772" s="3" t="s">
        <v>36</v>
      </c>
      <c r="C1772" s="3" t="s">
        <v>16</v>
      </c>
      <c r="D1772" s="9">
        <v>44385</v>
      </c>
      <c r="E1772" s="11">
        <v>4760</v>
      </c>
      <c r="F1772" s="13">
        <v>53</v>
      </c>
      <c r="G1772" s="23">
        <v>340</v>
      </c>
      <c r="H1772">
        <v>2021</v>
      </c>
    </row>
    <row r="1773" spans="1:8" x14ac:dyDescent="0.3">
      <c r="A1773" s="4" t="s">
        <v>63</v>
      </c>
      <c r="B1773" s="4" t="s">
        <v>35</v>
      </c>
      <c r="C1773" s="4" t="s">
        <v>15</v>
      </c>
      <c r="D1773" s="10">
        <v>44385</v>
      </c>
      <c r="E1773" s="12">
        <v>6461</v>
      </c>
      <c r="F1773" s="14">
        <v>153</v>
      </c>
      <c r="G1773" s="24">
        <v>808</v>
      </c>
      <c r="H1773">
        <v>2021</v>
      </c>
    </row>
    <row r="1774" spans="1:8" x14ac:dyDescent="0.3">
      <c r="A1774" s="3" t="s">
        <v>67</v>
      </c>
      <c r="B1774" s="3" t="s">
        <v>37</v>
      </c>
      <c r="C1774" s="3" t="s">
        <v>21</v>
      </c>
      <c r="D1774" s="9">
        <v>44385</v>
      </c>
      <c r="E1774" s="11">
        <v>6454</v>
      </c>
      <c r="F1774" s="13">
        <v>180</v>
      </c>
      <c r="G1774" s="23">
        <v>718</v>
      </c>
      <c r="H1774">
        <v>2021</v>
      </c>
    </row>
    <row r="1775" spans="1:8" x14ac:dyDescent="0.3">
      <c r="A1775" s="4" t="s">
        <v>58</v>
      </c>
      <c r="B1775" s="4" t="s">
        <v>37</v>
      </c>
      <c r="C1775" s="4" t="s">
        <v>24</v>
      </c>
      <c r="D1775" s="10">
        <v>44385</v>
      </c>
      <c r="E1775" s="12">
        <v>1757</v>
      </c>
      <c r="F1775" s="14">
        <v>125</v>
      </c>
      <c r="G1775" s="24">
        <v>118</v>
      </c>
      <c r="H1775">
        <v>2021</v>
      </c>
    </row>
    <row r="1776" spans="1:8" x14ac:dyDescent="0.3">
      <c r="A1776" s="3" t="s">
        <v>70</v>
      </c>
      <c r="B1776" s="3" t="s">
        <v>80</v>
      </c>
      <c r="C1776" s="3" t="s">
        <v>20</v>
      </c>
      <c r="D1776" s="9">
        <v>44385</v>
      </c>
      <c r="E1776" s="11">
        <v>2618</v>
      </c>
      <c r="F1776" s="13">
        <v>83</v>
      </c>
      <c r="G1776" s="23">
        <v>110</v>
      </c>
      <c r="H1776">
        <v>2021</v>
      </c>
    </row>
    <row r="1777" spans="1:8" x14ac:dyDescent="0.3">
      <c r="A1777" s="4" t="s">
        <v>63</v>
      </c>
      <c r="B1777" s="4" t="s">
        <v>35</v>
      </c>
      <c r="C1777" s="4" t="s">
        <v>19</v>
      </c>
      <c r="D1777" s="10">
        <v>44386</v>
      </c>
      <c r="E1777" s="12">
        <v>10815</v>
      </c>
      <c r="F1777" s="14">
        <v>100</v>
      </c>
      <c r="G1777" s="24">
        <v>373</v>
      </c>
      <c r="H1777">
        <v>2021</v>
      </c>
    </row>
    <row r="1778" spans="1:8" x14ac:dyDescent="0.3">
      <c r="A1778" s="3" t="s">
        <v>65</v>
      </c>
      <c r="B1778" s="3" t="s">
        <v>40</v>
      </c>
      <c r="C1778" s="3" t="s">
        <v>19</v>
      </c>
      <c r="D1778" s="9">
        <v>44386</v>
      </c>
      <c r="E1778" s="11">
        <v>12488</v>
      </c>
      <c r="F1778" s="13">
        <v>358</v>
      </c>
      <c r="G1778" s="23">
        <v>500</v>
      </c>
      <c r="H1778">
        <v>2021</v>
      </c>
    </row>
    <row r="1779" spans="1:8" x14ac:dyDescent="0.3">
      <c r="A1779" s="4" t="s">
        <v>72</v>
      </c>
      <c r="B1779" s="4" t="s">
        <v>37</v>
      </c>
      <c r="C1779" s="4" t="s">
        <v>18</v>
      </c>
      <c r="D1779" s="10">
        <v>44386</v>
      </c>
      <c r="E1779" s="12">
        <v>4536</v>
      </c>
      <c r="F1779" s="14">
        <v>139</v>
      </c>
      <c r="G1779" s="24">
        <v>239</v>
      </c>
      <c r="H1779">
        <v>2021</v>
      </c>
    </row>
    <row r="1780" spans="1:8" x14ac:dyDescent="0.3">
      <c r="A1780" s="3" t="s">
        <v>3</v>
      </c>
      <c r="B1780" s="3" t="s">
        <v>35</v>
      </c>
      <c r="C1780" s="3" t="s">
        <v>20</v>
      </c>
      <c r="D1780" s="9">
        <v>44386</v>
      </c>
      <c r="E1780" s="11">
        <v>1645</v>
      </c>
      <c r="F1780" s="13">
        <v>379</v>
      </c>
      <c r="G1780" s="23">
        <v>83</v>
      </c>
      <c r="H1780">
        <v>2021</v>
      </c>
    </row>
    <row r="1781" spans="1:8" x14ac:dyDescent="0.3">
      <c r="A1781" s="4" t="s">
        <v>4</v>
      </c>
      <c r="B1781" s="4" t="s">
        <v>80</v>
      </c>
      <c r="C1781" s="4" t="s">
        <v>26</v>
      </c>
      <c r="D1781" s="10">
        <v>44389</v>
      </c>
      <c r="E1781" s="12">
        <v>1883</v>
      </c>
      <c r="F1781" s="14">
        <v>63</v>
      </c>
      <c r="G1781" s="24">
        <v>135</v>
      </c>
      <c r="H1781">
        <v>2021</v>
      </c>
    </row>
    <row r="1782" spans="1:8" x14ac:dyDescent="0.3">
      <c r="A1782" s="3" t="s">
        <v>64</v>
      </c>
      <c r="B1782" s="3" t="s">
        <v>39</v>
      </c>
      <c r="C1782" s="3" t="s">
        <v>15</v>
      </c>
      <c r="D1782" s="9">
        <v>44389</v>
      </c>
      <c r="E1782" s="11">
        <v>7091</v>
      </c>
      <c r="F1782" s="13">
        <v>92</v>
      </c>
      <c r="G1782" s="23">
        <v>546</v>
      </c>
      <c r="H1782">
        <v>2021</v>
      </c>
    </row>
    <row r="1783" spans="1:8" x14ac:dyDescent="0.3">
      <c r="A1783" s="4" t="s">
        <v>65</v>
      </c>
      <c r="B1783" s="4" t="s">
        <v>39</v>
      </c>
      <c r="C1783" s="4" t="s">
        <v>31</v>
      </c>
      <c r="D1783" s="10">
        <v>44389</v>
      </c>
      <c r="E1783" s="12">
        <v>7763</v>
      </c>
      <c r="F1783" s="14">
        <v>351</v>
      </c>
      <c r="G1783" s="24">
        <v>555</v>
      </c>
      <c r="H1783">
        <v>2021</v>
      </c>
    </row>
    <row r="1784" spans="1:8" x14ac:dyDescent="0.3">
      <c r="A1784" s="3" t="s">
        <v>3</v>
      </c>
      <c r="B1784" s="3" t="s">
        <v>80</v>
      </c>
      <c r="C1784" s="3" t="s">
        <v>14</v>
      </c>
      <c r="D1784" s="9">
        <v>44389</v>
      </c>
      <c r="E1784" s="11">
        <v>2534</v>
      </c>
      <c r="F1784" s="13">
        <v>46</v>
      </c>
      <c r="G1784" s="23">
        <v>111</v>
      </c>
      <c r="H1784">
        <v>2021</v>
      </c>
    </row>
    <row r="1785" spans="1:8" x14ac:dyDescent="0.3">
      <c r="A1785" s="4" t="s">
        <v>66</v>
      </c>
      <c r="B1785" s="4" t="s">
        <v>36</v>
      </c>
      <c r="C1785" s="4" t="s">
        <v>28</v>
      </c>
      <c r="D1785" s="10">
        <v>44389</v>
      </c>
      <c r="E1785" s="12">
        <v>91</v>
      </c>
      <c r="F1785" s="14">
        <v>26</v>
      </c>
      <c r="G1785" s="24">
        <v>4</v>
      </c>
      <c r="H1785">
        <v>2021</v>
      </c>
    </row>
    <row r="1786" spans="1:8" x14ac:dyDescent="0.3">
      <c r="A1786" s="3" t="s">
        <v>59</v>
      </c>
      <c r="B1786" s="3" t="s">
        <v>37</v>
      </c>
      <c r="C1786" s="3" t="s">
        <v>14</v>
      </c>
      <c r="D1786" s="9">
        <v>44389</v>
      </c>
      <c r="E1786" s="11">
        <v>1813</v>
      </c>
      <c r="F1786" s="13">
        <v>31</v>
      </c>
      <c r="G1786" s="23">
        <v>73</v>
      </c>
      <c r="H1786">
        <v>2021</v>
      </c>
    </row>
    <row r="1787" spans="1:8" x14ac:dyDescent="0.3">
      <c r="A1787" s="4" t="s">
        <v>58</v>
      </c>
      <c r="B1787" s="4" t="s">
        <v>36</v>
      </c>
      <c r="C1787" s="4" t="s">
        <v>16</v>
      </c>
      <c r="D1787" s="10">
        <v>44389</v>
      </c>
      <c r="E1787" s="12">
        <v>3430</v>
      </c>
      <c r="F1787" s="14">
        <v>263</v>
      </c>
      <c r="G1787" s="24">
        <v>215</v>
      </c>
      <c r="H1787">
        <v>2021</v>
      </c>
    </row>
    <row r="1788" spans="1:8" x14ac:dyDescent="0.3">
      <c r="A1788" s="3" t="s">
        <v>10</v>
      </c>
      <c r="B1788" s="3" t="s">
        <v>40</v>
      </c>
      <c r="C1788" s="3" t="s">
        <v>32</v>
      </c>
      <c r="D1788" s="9">
        <v>44389</v>
      </c>
      <c r="E1788" s="11">
        <v>7063</v>
      </c>
      <c r="F1788" s="13">
        <v>18</v>
      </c>
      <c r="G1788" s="23">
        <v>416</v>
      </c>
      <c r="H1788">
        <v>2021</v>
      </c>
    </row>
    <row r="1789" spans="1:8" x14ac:dyDescent="0.3">
      <c r="A1789" s="4" t="s">
        <v>61</v>
      </c>
      <c r="B1789" s="4" t="s">
        <v>40</v>
      </c>
      <c r="C1789" s="4" t="s">
        <v>29</v>
      </c>
      <c r="D1789" s="10">
        <v>44389</v>
      </c>
      <c r="E1789" s="12">
        <v>3780</v>
      </c>
      <c r="F1789" s="14">
        <v>38</v>
      </c>
      <c r="G1789" s="24">
        <v>158</v>
      </c>
      <c r="H1789">
        <v>2021</v>
      </c>
    </row>
    <row r="1790" spans="1:8" x14ac:dyDescent="0.3">
      <c r="A1790" s="3" t="s">
        <v>65</v>
      </c>
      <c r="B1790" s="3" t="s">
        <v>80</v>
      </c>
      <c r="C1790" s="3" t="s">
        <v>17</v>
      </c>
      <c r="D1790" s="9">
        <v>44390</v>
      </c>
      <c r="E1790" s="11">
        <v>1456</v>
      </c>
      <c r="F1790" s="13">
        <v>61</v>
      </c>
      <c r="G1790" s="23">
        <v>91</v>
      </c>
      <c r="H1790">
        <v>2021</v>
      </c>
    </row>
    <row r="1791" spans="1:8" x14ac:dyDescent="0.3">
      <c r="A1791" s="4" t="s">
        <v>65</v>
      </c>
      <c r="B1791" s="4" t="s">
        <v>40</v>
      </c>
      <c r="C1791" s="4" t="s">
        <v>27</v>
      </c>
      <c r="D1791" s="10">
        <v>44390</v>
      </c>
      <c r="E1791" s="12">
        <v>7889</v>
      </c>
      <c r="F1791" s="14">
        <v>337</v>
      </c>
      <c r="G1791" s="24">
        <v>494</v>
      </c>
      <c r="H1791">
        <v>2021</v>
      </c>
    </row>
    <row r="1792" spans="1:8" x14ac:dyDescent="0.3">
      <c r="A1792" s="3" t="s">
        <v>69</v>
      </c>
      <c r="B1792" s="3" t="s">
        <v>37</v>
      </c>
      <c r="C1792" s="3" t="s">
        <v>28</v>
      </c>
      <c r="D1792" s="9">
        <v>44390</v>
      </c>
      <c r="E1792" s="11">
        <v>693</v>
      </c>
      <c r="F1792" s="13">
        <v>248</v>
      </c>
      <c r="G1792" s="23">
        <v>23</v>
      </c>
      <c r="H1792">
        <v>2021</v>
      </c>
    </row>
    <row r="1793" spans="1:8" x14ac:dyDescent="0.3">
      <c r="A1793" s="4" t="s">
        <v>59</v>
      </c>
      <c r="B1793" s="4" t="s">
        <v>36</v>
      </c>
      <c r="C1793" s="4" t="s">
        <v>21</v>
      </c>
      <c r="D1793" s="10">
        <v>44390</v>
      </c>
      <c r="E1793" s="12">
        <v>9548</v>
      </c>
      <c r="F1793" s="14">
        <v>32</v>
      </c>
      <c r="G1793" s="24">
        <v>735</v>
      </c>
      <c r="H1793">
        <v>2021</v>
      </c>
    </row>
    <row r="1794" spans="1:8" x14ac:dyDescent="0.3">
      <c r="A1794" s="3" t="s">
        <v>56</v>
      </c>
      <c r="B1794" s="3" t="s">
        <v>80</v>
      </c>
      <c r="C1794" s="3" t="s">
        <v>33</v>
      </c>
      <c r="D1794" s="9">
        <v>44390</v>
      </c>
      <c r="E1794" s="11">
        <v>4445</v>
      </c>
      <c r="F1794" s="13">
        <v>211</v>
      </c>
      <c r="G1794" s="23">
        <v>203</v>
      </c>
      <c r="H1794">
        <v>2021</v>
      </c>
    </row>
    <row r="1795" spans="1:8" x14ac:dyDescent="0.3">
      <c r="A1795" s="4" t="s">
        <v>9</v>
      </c>
      <c r="B1795" s="4" t="s">
        <v>37</v>
      </c>
      <c r="C1795" s="4" t="s">
        <v>26</v>
      </c>
      <c r="D1795" s="10">
        <v>44390</v>
      </c>
      <c r="E1795" s="12">
        <v>1288</v>
      </c>
      <c r="F1795" s="14">
        <v>228</v>
      </c>
      <c r="G1795" s="24">
        <v>86</v>
      </c>
      <c r="H1795">
        <v>2021</v>
      </c>
    </row>
    <row r="1796" spans="1:8" x14ac:dyDescent="0.3">
      <c r="A1796" s="3" t="s">
        <v>66</v>
      </c>
      <c r="B1796" s="3" t="s">
        <v>37</v>
      </c>
      <c r="C1796" s="3" t="s">
        <v>25</v>
      </c>
      <c r="D1796" s="9">
        <v>44390</v>
      </c>
      <c r="E1796" s="11">
        <v>6167</v>
      </c>
      <c r="F1796" s="13">
        <v>322</v>
      </c>
      <c r="G1796" s="23">
        <v>257</v>
      </c>
      <c r="H1796">
        <v>2021</v>
      </c>
    </row>
    <row r="1797" spans="1:8" x14ac:dyDescent="0.3">
      <c r="A1797" s="4" t="s">
        <v>6</v>
      </c>
      <c r="B1797" s="4" t="s">
        <v>40</v>
      </c>
      <c r="C1797" s="4" t="s">
        <v>5</v>
      </c>
      <c r="D1797" s="10">
        <v>44390</v>
      </c>
      <c r="E1797" s="12">
        <v>6909</v>
      </c>
      <c r="F1797" s="14">
        <v>112</v>
      </c>
      <c r="G1797" s="24">
        <v>364</v>
      </c>
      <c r="H1797">
        <v>2021</v>
      </c>
    </row>
    <row r="1798" spans="1:8" x14ac:dyDescent="0.3">
      <c r="A1798" s="3" t="s">
        <v>8</v>
      </c>
      <c r="B1798" s="3" t="s">
        <v>39</v>
      </c>
      <c r="C1798" s="3" t="s">
        <v>15</v>
      </c>
      <c r="D1798" s="9">
        <v>44390</v>
      </c>
      <c r="E1798" s="11">
        <v>2296</v>
      </c>
      <c r="F1798" s="13">
        <v>122</v>
      </c>
      <c r="G1798" s="23">
        <v>154</v>
      </c>
      <c r="H1798">
        <v>2021</v>
      </c>
    </row>
    <row r="1799" spans="1:8" x14ac:dyDescent="0.3">
      <c r="A1799" s="4" t="s">
        <v>4</v>
      </c>
      <c r="B1799" s="4" t="s">
        <v>80</v>
      </c>
      <c r="C1799" s="4" t="s">
        <v>17</v>
      </c>
      <c r="D1799" s="10">
        <v>44391</v>
      </c>
      <c r="E1799" s="12">
        <v>406</v>
      </c>
      <c r="F1799" s="14">
        <v>15</v>
      </c>
      <c r="G1799" s="24">
        <v>24</v>
      </c>
      <c r="H1799">
        <v>2021</v>
      </c>
    </row>
    <row r="1800" spans="1:8" x14ac:dyDescent="0.3">
      <c r="A1800" s="3" t="s">
        <v>56</v>
      </c>
      <c r="B1800" s="3" t="s">
        <v>35</v>
      </c>
      <c r="C1800" s="3" t="s">
        <v>19</v>
      </c>
      <c r="D1800" s="9">
        <v>44391</v>
      </c>
      <c r="E1800" s="11">
        <v>1904</v>
      </c>
      <c r="F1800" s="13">
        <v>199</v>
      </c>
      <c r="G1800" s="23">
        <v>71</v>
      </c>
      <c r="H1800">
        <v>2021</v>
      </c>
    </row>
    <row r="1801" spans="1:8" x14ac:dyDescent="0.3">
      <c r="A1801" s="4" t="s">
        <v>63</v>
      </c>
      <c r="B1801" s="4" t="s">
        <v>40</v>
      </c>
      <c r="C1801" s="4" t="s">
        <v>5</v>
      </c>
      <c r="D1801" s="10">
        <v>44391</v>
      </c>
      <c r="E1801" s="12">
        <v>9443</v>
      </c>
      <c r="F1801" s="14">
        <v>168</v>
      </c>
      <c r="G1801" s="24">
        <v>430</v>
      </c>
      <c r="H1801">
        <v>2021</v>
      </c>
    </row>
    <row r="1802" spans="1:8" x14ac:dyDescent="0.3">
      <c r="A1802" s="3" t="s">
        <v>63</v>
      </c>
      <c r="B1802" s="3" t="s">
        <v>36</v>
      </c>
      <c r="C1802" s="3" t="s">
        <v>30</v>
      </c>
      <c r="D1802" s="9">
        <v>44391</v>
      </c>
      <c r="E1802" s="11">
        <v>1232</v>
      </c>
      <c r="F1802" s="13">
        <v>7</v>
      </c>
      <c r="G1802" s="23">
        <v>38</v>
      </c>
      <c r="H1802">
        <v>2021</v>
      </c>
    </row>
    <row r="1803" spans="1:8" x14ac:dyDescent="0.3">
      <c r="A1803" s="4" t="s">
        <v>6</v>
      </c>
      <c r="B1803" s="4" t="s">
        <v>40</v>
      </c>
      <c r="C1803" s="4" t="s">
        <v>17</v>
      </c>
      <c r="D1803" s="10">
        <v>44391</v>
      </c>
      <c r="E1803" s="12">
        <v>1519</v>
      </c>
      <c r="F1803" s="14">
        <v>9</v>
      </c>
      <c r="G1803" s="24">
        <v>95</v>
      </c>
      <c r="H1803">
        <v>2021</v>
      </c>
    </row>
    <row r="1804" spans="1:8" x14ac:dyDescent="0.3">
      <c r="A1804" s="3" t="s">
        <v>71</v>
      </c>
      <c r="B1804" s="3" t="s">
        <v>40</v>
      </c>
      <c r="C1804" s="3" t="s">
        <v>24</v>
      </c>
      <c r="D1804" s="9">
        <v>44391</v>
      </c>
      <c r="E1804" s="11">
        <v>231</v>
      </c>
      <c r="F1804" s="13">
        <v>299</v>
      </c>
      <c r="G1804" s="23">
        <v>14</v>
      </c>
      <c r="H1804">
        <v>2021</v>
      </c>
    </row>
    <row r="1805" spans="1:8" x14ac:dyDescent="0.3">
      <c r="A1805" s="4" t="s">
        <v>59</v>
      </c>
      <c r="B1805" s="4" t="s">
        <v>37</v>
      </c>
      <c r="C1805" s="4" t="s">
        <v>23</v>
      </c>
      <c r="D1805" s="10">
        <v>44392</v>
      </c>
      <c r="E1805" s="12">
        <v>4907</v>
      </c>
      <c r="F1805" s="14">
        <v>212</v>
      </c>
      <c r="G1805" s="24">
        <v>205</v>
      </c>
      <c r="H1805">
        <v>2021</v>
      </c>
    </row>
    <row r="1806" spans="1:8" x14ac:dyDescent="0.3">
      <c r="A1806" s="3" t="s">
        <v>11</v>
      </c>
      <c r="B1806" s="3" t="s">
        <v>39</v>
      </c>
      <c r="C1806" s="3" t="s">
        <v>20</v>
      </c>
      <c r="D1806" s="9">
        <v>44392</v>
      </c>
      <c r="E1806" s="11">
        <v>5999</v>
      </c>
      <c r="F1806" s="13">
        <v>430</v>
      </c>
      <c r="G1806" s="23">
        <v>316</v>
      </c>
      <c r="H1806">
        <v>2021</v>
      </c>
    </row>
    <row r="1807" spans="1:8" x14ac:dyDescent="0.3">
      <c r="A1807" s="4" t="s">
        <v>70</v>
      </c>
      <c r="B1807" s="4" t="s">
        <v>40</v>
      </c>
      <c r="C1807" s="4" t="s">
        <v>28</v>
      </c>
      <c r="D1807" s="10">
        <v>44392</v>
      </c>
      <c r="E1807" s="12">
        <v>2863</v>
      </c>
      <c r="F1807" s="14">
        <v>158</v>
      </c>
      <c r="G1807" s="24">
        <v>99</v>
      </c>
      <c r="H1807">
        <v>2021</v>
      </c>
    </row>
    <row r="1808" spans="1:8" x14ac:dyDescent="0.3">
      <c r="A1808" s="3" t="s">
        <v>60</v>
      </c>
      <c r="B1808" s="3" t="s">
        <v>39</v>
      </c>
      <c r="C1808" s="3" t="s">
        <v>28</v>
      </c>
      <c r="D1808" s="9">
        <v>44392</v>
      </c>
      <c r="E1808" s="11">
        <v>3430</v>
      </c>
      <c r="F1808" s="13">
        <v>118</v>
      </c>
      <c r="G1808" s="23">
        <v>132</v>
      </c>
      <c r="H1808">
        <v>2021</v>
      </c>
    </row>
    <row r="1809" spans="1:8" x14ac:dyDescent="0.3">
      <c r="A1809" s="4" t="s">
        <v>72</v>
      </c>
      <c r="B1809" s="4" t="s">
        <v>37</v>
      </c>
      <c r="C1809" s="4" t="s">
        <v>29</v>
      </c>
      <c r="D1809" s="10">
        <v>44392</v>
      </c>
      <c r="E1809" s="12">
        <v>13405</v>
      </c>
      <c r="F1809" s="14">
        <v>229</v>
      </c>
      <c r="G1809" s="24">
        <v>463</v>
      </c>
      <c r="H1809">
        <v>2021</v>
      </c>
    </row>
    <row r="1810" spans="1:8" x14ac:dyDescent="0.3">
      <c r="A1810" s="3" t="s">
        <v>67</v>
      </c>
      <c r="B1810" s="3" t="s">
        <v>36</v>
      </c>
      <c r="C1810" s="3" t="s">
        <v>30</v>
      </c>
      <c r="D1810" s="9">
        <v>44392</v>
      </c>
      <c r="E1810" s="11">
        <v>1981</v>
      </c>
      <c r="F1810" s="13">
        <v>260</v>
      </c>
      <c r="G1810" s="23">
        <v>67</v>
      </c>
      <c r="H1810">
        <v>2021</v>
      </c>
    </row>
    <row r="1811" spans="1:8" x14ac:dyDescent="0.3">
      <c r="A1811" s="4" t="s">
        <v>63</v>
      </c>
      <c r="B1811" s="4" t="s">
        <v>39</v>
      </c>
      <c r="C1811" s="4" t="s">
        <v>15</v>
      </c>
      <c r="D1811" s="10">
        <v>44392</v>
      </c>
      <c r="E1811" s="12">
        <v>9373</v>
      </c>
      <c r="F1811" s="14">
        <v>17</v>
      </c>
      <c r="G1811" s="24">
        <v>1042</v>
      </c>
      <c r="H1811">
        <v>2021</v>
      </c>
    </row>
    <row r="1812" spans="1:8" x14ac:dyDescent="0.3">
      <c r="A1812" s="3" t="s">
        <v>10</v>
      </c>
      <c r="B1812" s="3" t="s">
        <v>40</v>
      </c>
      <c r="C1812" s="3" t="s">
        <v>25</v>
      </c>
      <c r="D1812" s="9">
        <v>44392</v>
      </c>
      <c r="E1812" s="11">
        <v>12089</v>
      </c>
      <c r="F1812" s="13">
        <v>104</v>
      </c>
      <c r="G1812" s="23">
        <v>637</v>
      </c>
      <c r="H1812">
        <v>2021</v>
      </c>
    </row>
    <row r="1813" spans="1:8" x14ac:dyDescent="0.3">
      <c r="A1813" s="4" t="s">
        <v>59</v>
      </c>
      <c r="B1813" s="4" t="s">
        <v>36</v>
      </c>
      <c r="C1813" s="4" t="s">
        <v>19</v>
      </c>
      <c r="D1813" s="10">
        <v>44392</v>
      </c>
      <c r="E1813" s="12">
        <v>2940</v>
      </c>
      <c r="F1813" s="14">
        <v>405</v>
      </c>
      <c r="G1813" s="24">
        <v>109</v>
      </c>
      <c r="H1813">
        <v>2021</v>
      </c>
    </row>
    <row r="1814" spans="1:8" x14ac:dyDescent="0.3">
      <c r="A1814" s="3" t="s">
        <v>63</v>
      </c>
      <c r="B1814" s="3" t="s">
        <v>80</v>
      </c>
      <c r="C1814" s="3" t="s">
        <v>33</v>
      </c>
      <c r="D1814" s="9">
        <v>44392</v>
      </c>
      <c r="E1814" s="11">
        <v>2149</v>
      </c>
      <c r="F1814" s="13">
        <v>82</v>
      </c>
      <c r="G1814" s="23">
        <v>127</v>
      </c>
      <c r="H1814">
        <v>2021</v>
      </c>
    </row>
    <row r="1815" spans="1:8" x14ac:dyDescent="0.3">
      <c r="A1815" s="4" t="s">
        <v>67</v>
      </c>
      <c r="B1815" s="4" t="s">
        <v>37</v>
      </c>
      <c r="C1815" s="4" t="s">
        <v>26</v>
      </c>
      <c r="D1815" s="10">
        <v>44392</v>
      </c>
      <c r="E1815" s="12">
        <v>7378</v>
      </c>
      <c r="F1815" s="14">
        <v>104</v>
      </c>
      <c r="G1815" s="24">
        <v>462</v>
      </c>
      <c r="H1815">
        <v>2021</v>
      </c>
    </row>
    <row r="1816" spans="1:8" x14ac:dyDescent="0.3">
      <c r="A1816" s="3" t="s">
        <v>70</v>
      </c>
      <c r="B1816" s="3" t="s">
        <v>37</v>
      </c>
      <c r="C1816" s="3" t="s">
        <v>23</v>
      </c>
      <c r="D1816" s="9">
        <v>44392</v>
      </c>
      <c r="E1816" s="11">
        <v>945</v>
      </c>
      <c r="F1816" s="13">
        <v>59</v>
      </c>
      <c r="G1816" s="23">
        <v>30</v>
      </c>
      <c r="H1816">
        <v>2021</v>
      </c>
    </row>
    <row r="1817" spans="1:8" x14ac:dyDescent="0.3">
      <c r="A1817" s="4" t="s">
        <v>63</v>
      </c>
      <c r="B1817" s="4" t="s">
        <v>36</v>
      </c>
      <c r="C1817" s="4" t="s">
        <v>17</v>
      </c>
      <c r="D1817" s="10">
        <v>44392</v>
      </c>
      <c r="E1817" s="12">
        <v>1225</v>
      </c>
      <c r="F1817" s="14">
        <v>62</v>
      </c>
      <c r="G1817" s="24">
        <v>82</v>
      </c>
      <c r="H1817">
        <v>2021</v>
      </c>
    </row>
    <row r="1818" spans="1:8" x14ac:dyDescent="0.3">
      <c r="A1818" s="3" t="s">
        <v>60</v>
      </c>
      <c r="B1818" s="3" t="s">
        <v>37</v>
      </c>
      <c r="C1818" s="3" t="s">
        <v>15</v>
      </c>
      <c r="D1818" s="9">
        <v>44392</v>
      </c>
      <c r="E1818" s="11">
        <v>8484</v>
      </c>
      <c r="F1818" s="13">
        <v>201</v>
      </c>
      <c r="G1818" s="23">
        <v>606</v>
      </c>
      <c r="H1818">
        <v>2021</v>
      </c>
    </row>
    <row r="1819" spans="1:8" x14ac:dyDescent="0.3">
      <c r="A1819" s="4" t="s">
        <v>9</v>
      </c>
      <c r="B1819" s="4" t="s">
        <v>39</v>
      </c>
      <c r="C1819" s="4" t="s">
        <v>27</v>
      </c>
      <c r="D1819" s="10">
        <v>44392</v>
      </c>
      <c r="E1819" s="12">
        <v>2009</v>
      </c>
      <c r="F1819" s="14">
        <v>75</v>
      </c>
      <c r="G1819" s="24">
        <v>155</v>
      </c>
      <c r="H1819">
        <v>2021</v>
      </c>
    </row>
    <row r="1820" spans="1:8" x14ac:dyDescent="0.3">
      <c r="A1820" s="3" t="s">
        <v>67</v>
      </c>
      <c r="B1820" s="3" t="s">
        <v>36</v>
      </c>
      <c r="C1820" s="3" t="s">
        <v>21</v>
      </c>
      <c r="D1820" s="9">
        <v>44392</v>
      </c>
      <c r="E1820" s="11">
        <v>11473</v>
      </c>
      <c r="F1820" s="13">
        <v>80</v>
      </c>
      <c r="G1820" s="23">
        <v>1913</v>
      </c>
      <c r="H1820">
        <v>2021</v>
      </c>
    </row>
    <row r="1821" spans="1:8" x14ac:dyDescent="0.3">
      <c r="A1821" s="4" t="s">
        <v>65</v>
      </c>
      <c r="B1821" s="4" t="s">
        <v>35</v>
      </c>
      <c r="C1821" s="4" t="s">
        <v>34</v>
      </c>
      <c r="D1821" s="10">
        <v>44392</v>
      </c>
      <c r="E1821" s="12">
        <v>945</v>
      </c>
      <c r="F1821" s="14">
        <v>18</v>
      </c>
      <c r="G1821" s="24">
        <v>45</v>
      </c>
      <c r="H1821">
        <v>2021</v>
      </c>
    </row>
    <row r="1822" spans="1:8" x14ac:dyDescent="0.3">
      <c r="A1822" s="3" t="s">
        <v>62</v>
      </c>
      <c r="B1822" s="3" t="s">
        <v>39</v>
      </c>
      <c r="C1822" s="3" t="s">
        <v>23</v>
      </c>
      <c r="D1822" s="9">
        <v>44392</v>
      </c>
      <c r="E1822" s="11">
        <v>973</v>
      </c>
      <c r="F1822" s="13">
        <v>97</v>
      </c>
      <c r="G1822" s="23">
        <v>41</v>
      </c>
      <c r="H1822">
        <v>2021</v>
      </c>
    </row>
    <row r="1823" spans="1:8" x14ac:dyDescent="0.3">
      <c r="A1823" s="4" t="s">
        <v>58</v>
      </c>
      <c r="B1823" s="4" t="s">
        <v>40</v>
      </c>
      <c r="C1823" s="4" t="s">
        <v>26</v>
      </c>
      <c r="D1823" s="10">
        <v>44392</v>
      </c>
      <c r="E1823" s="12">
        <v>6517</v>
      </c>
      <c r="F1823" s="14">
        <v>36</v>
      </c>
      <c r="G1823" s="24">
        <v>593</v>
      </c>
      <c r="H1823">
        <v>2021</v>
      </c>
    </row>
    <row r="1824" spans="1:8" x14ac:dyDescent="0.3">
      <c r="A1824" s="3" t="s">
        <v>10</v>
      </c>
      <c r="B1824" s="3" t="s">
        <v>80</v>
      </c>
      <c r="C1824" s="3" t="s">
        <v>19</v>
      </c>
      <c r="D1824" s="9">
        <v>44393</v>
      </c>
      <c r="E1824" s="11">
        <v>7798</v>
      </c>
      <c r="F1824" s="13">
        <v>84</v>
      </c>
      <c r="G1824" s="23">
        <v>312</v>
      </c>
      <c r="H1824">
        <v>2021</v>
      </c>
    </row>
    <row r="1825" spans="1:8" x14ac:dyDescent="0.3">
      <c r="A1825" s="4" t="s">
        <v>10</v>
      </c>
      <c r="B1825" s="4" t="s">
        <v>80</v>
      </c>
      <c r="C1825" s="4" t="s">
        <v>17</v>
      </c>
      <c r="D1825" s="10">
        <v>44393</v>
      </c>
      <c r="E1825" s="12">
        <v>966</v>
      </c>
      <c r="F1825" s="14">
        <v>171</v>
      </c>
      <c r="G1825" s="24">
        <v>57</v>
      </c>
      <c r="H1825">
        <v>2021</v>
      </c>
    </row>
    <row r="1826" spans="1:8" x14ac:dyDescent="0.3">
      <c r="A1826" s="3" t="s">
        <v>56</v>
      </c>
      <c r="B1826" s="3" t="s">
        <v>80</v>
      </c>
      <c r="C1826" s="3" t="s">
        <v>15</v>
      </c>
      <c r="D1826" s="9">
        <v>44393</v>
      </c>
      <c r="E1826" s="11">
        <v>917</v>
      </c>
      <c r="F1826" s="13">
        <v>75</v>
      </c>
      <c r="G1826" s="23">
        <v>77</v>
      </c>
      <c r="H1826">
        <v>2021</v>
      </c>
    </row>
    <row r="1827" spans="1:8" x14ac:dyDescent="0.3">
      <c r="A1827" s="4" t="s">
        <v>58</v>
      </c>
      <c r="B1827" s="4" t="s">
        <v>40</v>
      </c>
      <c r="C1827" s="4" t="s">
        <v>14</v>
      </c>
      <c r="D1827" s="10">
        <v>44393</v>
      </c>
      <c r="E1827" s="12">
        <v>434</v>
      </c>
      <c r="F1827" s="14">
        <v>211</v>
      </c>
      <c r="G1827" s="24">
        <v>17</v>
      </c>
      <c r="H1827">
        <v>2021</v>
      </c>
    </row>
    <row r="1828" spans="1:8" x14ac:dyDescent="0.3">
      <c r="A1828" s="3" t="s">
        <v>63</v>
      </c>
      <c r="B1828" s="3" t="s">
        <v>39</v>
      </c>
      <c r="C1828" s="3" t="s">
        <v>19</v>
      </c>
      <c r="D1828" s="9">
        <v>44393</v>
      </c>
      <c r="E1828" s="11">
        <v>9037</v>
      </c>
      <c r="F1828" s="13">
        <v>509</v>
      </c>
      <c r="G1828" s="23">
        <v>323</v>
      </c>
      <c r="H1828">
        <v>2021</v>
      </c>
    </row>
    <row r="1829" spans="1:8" x14ac:dyDescent="0.3">
      <c r="A1829" s="4" t="s">
        <v>67</v>
      </c>
      <c r="B1829" s="4" t="s">
        <v>39</v>
      </c>
      <c r="C1829" s="4" t="s">
        <v>32</v>
      </c>
      <c r="D1829" s="10">
        <v>44393</v>
      </c>
      <c r="E1829" s="12">
        <v>364</v>
      </c>
      <c r="F1829" s="14">
        <v>17</v>
      </c>
      <c r="G1829" s="24">
        <v>22</v>
      </c>
      <c r="H1829">
        <v>2021</v>
      </c>
    </row>
    <row r="1830" spans="1:8" x14ac:dyDescent="0.3">
      <c r="A1830" s="3" t="s">
        <v>64</v>
      </c>
      <c r="B1830" s="3" t="s">
        <v>36</v>
      </c>
      <c r="C1830" s="3" t="s">
        <v>5</v>
      </c>
      <c r="D1830" s="9">
        <v>44393</v>
      </c>
      <c r="E1830" s="11">
        <v>7903</v>
      </c>
      <c r="F1830" s="13">
        <v>14</v>
      </c>
      <c r="G1830" s="23">
        <v>416</v>
      </c>
      <c r="H1830">
        <v>2021</v>
      </c>
    </row>
    <row r="1831" spans="1:8" x14ac:dyDescent="0.3">
      <c r="A1831" s="4" t="s">
        <v>6</v>
      </c>
      <c r="B1831" s="4" t="s">
        <v>36</v>
      </c>
      <c r="C1831" s="4" t="s">
        <v>25</v>
      </c>
      <c r="D1831" s="10">
        <v>44393</v>
      </c>
      <c r="E1831" s="12">
        <v>8540</v>
      </c>
      <c r="F1831" s="14">
        <v>154</v>
      </c>
      <c r="G1831" s="24">
        <v>389</v>
      </c>
      <c r="H1831">
        <v>2021</v>
      </c>
    </row>
    <row r="1832" spans="1:8" x14ac:dyDescent="0.3">
      <c r="A1832" s="3" t="s">
        <v>57</v>
      </c>
      <c r="B1832" s="3" t="s">
        <v>37</v>
      </c>
      <c r="C1832" s="3" t="s">
        <v>17</v>
      </c>
      <c r="D1832" s="9">
        <v>44393</v>
      </c>
      <c r="E1832" s="11">
        <v>4130</v>
      </c>
      <c r="F1832" s="13">
        <v>64</v>
      </c>
      <c r="G1832" s="23">
        <v>207</v>
      </c>
      <c r="H1832">
        <v>2021</v>
      </c>
    </row>
    <row r="1833" spans="1:8" x14ac:dyDescent="0.3">
      <c r="A1833" s="4" t="s">
        <v>60</v>
      </c>
      <c r="B1833" s="4" t="s">
        <v>36</v>
      </c>
      <c r="C1833" s="4" t="s">
        <v>18</v>
      </c>
      <c r="D1833" s="10">
        <v>44393</v>
      </c>
      <c r="E1833" s="12">
        <v>2653</v>
      </c>
      <c r="F1833" s="14">
        <v>161</v>
      </c>
      <c r="G1833" s="24">
        <v>166</v>
      </c>
      <c r="H1833">
        <v>2021</v>
      </c>
    </row>
    <row r="1834" spans="1:8" x14ac:dyDescent="0.3">
      <c r="A1834" s="3" t="s">
        <v>72</v>
      </c>
      <c r="B1834" s="3" t="s">
        <v>40</v>
      </c>
      <c r="C1834" s="3" t="s">
        <v>18</v>
      </c>
      <c r="D1834" s="9">
        <v>44393</v>
      </c>
      <c r="E1834" s="11">
        <v>7133</v>
      </c>
      <c r="F1834" s="13">
        <v>84</v>
      </c>
      <c r="G1834" s="23">
        <v>549</v>
      </c>
      <c r="H1834">
        <v>2021</v>
      </c>
    </row>
    <row r="1835" spans="1:8" x14ac:dyDescent="0.3">
      <c r="A1835" s="4" t="s">
        <v>58</v>
      </c>
      <c r="B1835" s="4" t="s">
        <v>36</v>
      </c>
      <c r="C1835" s="4" t="s">
        <v>29</v>
      </c>
      <c r="D1835" s="10">
        <v>44393</v>
      </c>
      <c r="E1835" s="12">
        <v>6678</v>
      </c>
      <c r="F1835" s="14">
        <v>32</v>
      </c>
      <c r="G1835" s="24">
        <v>268</v>
      </c>
      <c r="H1835">
        <v>2021</v>
      </c>
    </row>
    <row r="1836" spans="1:8" x14ac:dyDescent="0.3">
      <c r="A1836" s="3" t="s">
        <v>10</v>
      </c>
      <c r="B1836" s="3" t="s">
        <v>35</v>
      </c>
      <c r="C1836" s="3" t="s">
        <v>30</v>
      </c>
      <c r="D1836" s="9">
        <v>44393</v>
      </c>
      <c r="E1836" s="11">
        <v>9884</v>
      </c>
      <c r="F1836" s="13">
        <v>258</v>
      </c>
      <c r="G1836" s="23">
        <v>396</v>
      </c>
      <c r="H1836">
        <v>2021</v>
      </c>
    </row>
    <row r="1837" spans="1:8" x14ac:dyDescent="0.3">
      <c r="A1837" s="4" t="s">
        <v>57</v>
      </c>
      <c r="B1837" s="4" t="s">
        <v>39</v>
      </c>
      <c r="C1837" s="4" t="s">
        <v>15</v>
      </c>
      <c r="D1837" s="10">
        <v>44393</v>
      </c>
      <c r="E1837" s="12">
        <v>11417</v>
      </c>
      <c r="F1837" s="14">
        <v>45</v>
      </c>
      <c r="G1837" s="24">
        <v>1269</v>
      </c>
      <c r="H1837">
        <v>2021</v>
      </c>
    </row>
    <row r="1838" spans="1:8" x14ac:dyDescent="0.3">
      <c r="A1838" s="3" t="s">
        <v>58</v>
      </c>
      <c r="B1838" s="3" t="s">
        <v>35</v>
      </c>
      <c r="C1838" s="3" t="s">
        <v>30</v>
      </c>
      <c r="D1838" s="9">
        <v>44393</v>
      </c>
      <c r="E1838" s="11">
        <v>11039</v>
      </c>
      <c r="F1838" s="13">
        <v>91</v>
      </c>
      <c r="G1838" s="23">
        <v>409</v>
      </c>
      <c r="H1838">
        <v>2021</v>
      </c>
    </row>
    <row r="1839" spans="1:8" x14ac:dyDescent="0.3">
      <c r="A1839" s="4" t="s">
        <v>65</v>
      </c>
      <c r="B1839" s="4" t="s">
        <v>39</v>
      </c>
      <c r="C1839" s="4" t="s">
        <v>28</v>
      </c>
      <c r="D1839" s="10">
        <v>44393</v>
      </c>
      <c r="E1839" s="12">
        <v>189</v>
      </c>
      <c r="F1839" s="14">
        <v>229</v>
      </c>
      <c r="G1839" s="24">
        <v>7</v>
      </c>
      <c r="H1839">
        <v>2021</v>
      </c>
    </row>
    <row r="1840" spans="1:8" x14ac:dyDescent="0.3">
      <c r="A1840" s="3" t="s">
        <v>57</v>
      </c>
      <c r="B1840" s="3" t="s">
        <v>35</v>
      </c>
      <c r="C1840" s="3" t="s">
        <v>33</v>
      </c>
      <c r="D1840" s="9">
        <v>44393</v>
      </c>
      <c r="E1840" s="11">
        <v>2835</v>
      </c>
      <c r="F1840" s="13">
        <v>6</v>
      </c>
      <c r="G1840" s="23">
        <v>135</v>
      </c>
      <c r="H1840">
        <v>2021</v>
      </c>
    </row>
    <row r="1841" spans="1:8" x14ac:dyDescent="0.3">
      <c r="A1841" s="4" t="s">
        <v>64</v>
      </c>
      <c r="B1841" s="4" t="s">
        <v>37</v>
      </c>
      <c r="C1841" s="4" t="s">
        <v>28</v>
      </c>
      <c r="D1841" s="10">
        <v>44393</v>
      </c>
      <c r="E1841" s="12">
        <v>4214</v>
      </c>
      <c r="F1841" s="14">
        <v>116</v>
      </c>
      <c r="G1841" s="24">
        <v>141</v>
      </c>
      <c r="H1841">
        <v>2021</v>
      </c>
    </row>
    <row r="1842" spans="1:8" x14ac:dyDescent="0.3">
      <c r="A1842" s="3" t="s">
        <v>10</v>
      </c>
      <c r="B1842" s="3" t="s">
        <v>35</v>
      </c>
      <c r="C1842" s="3" t="s">
        <v>18</v>
      </c>
      <c r="D1842" s="9">
        <v>44393</v>
      </c>
      <c r="E1842" s="11">
        <v>3031</v>
      </c>
      <c r="F1842" s="13">
        <v>505</v>
      </c>
      <c r="G1842" s="23">
        <v>145</v>
      </c>
      <c r="H1842">
        <v>2021</v>
      </c>
    </row>
    <row r="1843" spans="1:8" x14ac:dyDescent="0.3">
      <c r="A1843" s="4" t="s">
        <v>73</v>
      </c>
      <c r="B1843" s="4" t="s">
        <v>35</v>
      </c>
      <c r="C1843" s="4" t="s">
        <v>25</v>
      </c>
      <c r="D1843" s="10">
        <v>44393</v>
      </c>
      <c r="E1843" s="12">
        <v>4851</v>
      </c>
      <c r="F1843" s="14">
        <v>131</v>
      </c>
      <c r="G1843" s="24">
        <v>211</v>
      </c>
      <c r="H1843">
        <v>2021</v>
      </c>
    </row>
    <row r="1844" spans="1:8" x14ac:dyDescent="0.3">
      <c r="A1844" s="3" t="s">
        <v>67</v>
      </c>
      <c r="B1844" s="3" t="s">
        <v>40</v>
      </c>
      <c r="C1844" s="3" t="s">
        <v>18</v>
      </c>
      <c r="D1844" s="9">
        <v>44393</v>
      </c>
      <c r="E1844" s="11">
        <v>4543</v>
      </c>
      <c r="F1844" s="13">
        <v>364</v>
      </c>
      <c r="G1844" s="23">
        <v>240</v>
      </c>
      <c r="H1844">
        <v>2021</v>
      </c>
    </row>
    <row r="1845" spans="1:8" x14ac:dyDescent="0.3">
      <c r="A1845" s="4" t="s">
        <v>10</v>
      </c>
      <c r="B1845" s="4" t="s">
        <v>39</v>
      </c>
      <c r="C1845" s="4" t="s">
        <v>27</v>
      </c>
      <c r="D1845" s="10">
        <v>44396</v>
      </c>
      <c r="E1845" s="12">
        <v>3108</v>
      </c>
      <c r="F1845" s="14">
        <v>210</v>
      </c>
      <c r="G1845" s="24">
        <v>389</v>
      </c>
      <c r="H1845">
        <v>2021</v>
      </c>
    </row>
    <row r="1846" spans="1:8" x14ac:dyDescent="0.3">
      <c r="A1846" s="3" t="s">
        <v>63</v>
      </c>
      <c r="B1846" s="3" t="s">
        <v>40</v>
      </c>
      <c r="C1846" s="3" t="s">
        <v>19</v>
      </c>
      <c r="D1846" s="9">
        <v>44396</v>
      </c>
      <c r="E1846" s="11">
        <v>3563</v>
      </c>
      <c r="F1846" s="13">
        <v>69</v>
      </c>
      <c r="G1846" s="23">
        <v>128</v>
      </c>
      <c r="H1846">
        <v>2021</v>
      </c>
    </row>
    <row r="1847" spans="1:8" x14ac:dyDescent="0.3">
      <c r="A1847" s="4" t="s">
        <v>71</v>
      </c>
      <c r="B1847" s="4" t="s">
        <v>35</v>
      </c>
      <c r="C1847" s="4" t="s">
        <v>16</v>
      </c>
      <c r="D1847" s="10">
        <v>44396</v>
      </c>
      <c r="E1847" s="12">
        <v>8981</v>
      </c>
      <c r="F1847" s="14">
        <v>173</v>
      </c>
      <c r="G1847" s="24">
        <v>499</v>
      </c>
      <c r="H1847">
        <v>2021</v>
      </c>
    </row>
    <row r="1848" spans="1:8" x14ac:dyDescent="0.3">
      <c r="A1848" s="3" t="s">
        <v>7</v>
      </c>
      <c r="B1848" s="3" t="s">
        <v>37</v>
      </c>
      <c r="C1848" s="3" t="s">
        <v>19</v>
      </c>
      <c r="D1848" s="9">
        <v>44396</v>
      </c>
      <c r="E1848" s="11">
        <v>833</v>
      </c>
      <c r="F1848" s="13">
        <v>105</v>
      </c>
      <c r="G1848" s="23">
        <v>34</v>
      </c>
      <c r="H1848">
        <v>2021</v>
      </c>
    </row>
    <row r="1849" spans="1:8" x14ac:dyDescent="0.3">
      <c r="A1849" s="4" t="s">
        <v>70</v>
      </c>
      <c r="B1849" s="4" t="s">
        <v>37</v>
      </c>
      <c r="C1849" s="4" t="s">
        <v>30</v>
      </c>
      <c r="D1849" s="10">
        <v>44396</v>
      </c>
      <c r="E1849" s="12">
        <v>4165</v>
      </c>
      <c r="F1849" s="14">
        <v>20</v>
      </c>
      <c r="G1849" s="24">
        <v>155</v>
      </c>
      <c r="H1849">
        <v>2021</v>
      </c>
    </row>
    <row r="1850" spans="1:8" x14ac:dyDescent="0.3">
      <c r="A1850" s="3" t="s">
        <v>7</v>
      </c>
      <c r="B1850" s="3" t="s">
        <v>80</v>
      </c>
      <c r="C1850" s="3" t="s">
        <v>19</v>
      </c>
      <c r="D1850" s="9">
        <v>44396</v>
      </c>
      <c r="E1850" s="11">
        <v>896</v>
      </c>
      <c r="F1850" s="13">
        <v>211</v>
      </c>
      <c r="G1850" s="23">
        <v>36</v>
      </c>
      <c r="H1850">
        <v>2021</v>
      </c>
    </row>
    <row r="1851" spans="1:8" x14ac:dyDescent="0.3">
      <c r="A1851" s="4" t="s">
        <v>7</v>
      </c>
      <c r="B1851" s="4" t="s">
        <v>37</v>
      </c>
      <c r="C1851" s="4" t="s">
        <v>27</v>
      </c>
      <c r="D1851" s="10">
        <v>44396</v>
      </c>
      <c r="E1851" s="12">
        <v>12943</v>
      </c>
      <c r="F1851" s="14">
        <v>9</v>
      </c>
      <c r="G1851" s="24">
        <v>925</v>
      </c>
      <c r="H1851">
        <v>2021</v>
      </c>
    </row>
    <row r="1852" spans="1:8" x14ac:dyDescent="0.3">
      <c r="A1852" s="3" t="s">
        <v>58</v>
      </c>
      <c r="B1852" s="3" t="s">
        <v>35</v>
      </c>
      <c r="C1852" s="3" t="s">
        <v>20</v>
      </c>
      <c r="D1852" s="9">
        <v>44396</v>
      </c>
      <c r="E1852" s="11">
        <v>3983</v>
      </c>
      <c r="F1852" s="13">
        <v>327</v>
      </c>
      <c r="G1852" s="23">
        <v>182</v>
      </c>
      <c r="H1852">
        <v>2021</v>
      </c>
    </row>
    <row r="1853" spans="1:8" x14ac:dyDescent="0.3">
      <c r="A1853" s="4" t="s">
        <v>67</v>
      </c>
      <c r="B1853" s="4" t="s">
        <v>39</v>
      </c>
      <c r="C1853" s="4" t="s">
        <v>22</v>
      </c>
      <c r="D1853" s="10">
        <v>44397</v>
      </c>
      <c r="E1853" s="12">
        <v>4025</v>
      </c>
      <c r="F1853" s="14">
        <v>73</v>
      </c>
      <c r="G1853" s="24">
        <v>161</v>
      </c>
      <c r="H1853">
        <v>2021</v>
      </c>
    </row>
    <row r="1854" spans="1:8" x14ac:dyDescent="0.3">
      <c r="A1854" s="3" t="s">
        <v>60</v>
      </c>
      <c r="B1854" s="3" t="s">
        <v>80</v>
      </c>
      <c r="C1854" s="3" t="s">
        <v>20</v>
      </c>
      <c r="D1854" s="9">
        <v>44397</v>
      </c>
      <c r="E1854" s="11">
        <v>4809</v>
      </c>
      <c r="F1854" s="13">
        <v>169</v>
      </c>
      <c r="G1854" s="23">
        <v>241</v>
      </c>
      <c r="H1854">
        <v>2021</v>
      </c>
    </row>
    <row r="1855" spans="1:8" x14ac:dyDescent="0.3">
      <c r="A1855" s="4" t="s">
        <v>10</v>
      </c>
      <c r="B1855" s="4" t="s">
        <v>39</v>
      </c>
      <c r="C1855" s="4" t="s">
        <v>18</v>
      </c>
      <c r="D1855" s="10">
        <v>44397</v>
      </c>
      <c r="E1855" s="12">
        <v>6398</v>
      </c>
      <c r="F1855" s="14">
        <v>106</v>
      </c>
      <c r="G1855" s="24">
        <v>400</v>
      </c>
      <c r="H1855">
        <v>2021</v>
      </c>
    </row>
    <row r="1856" spans="1:8" x14ac:dyDescent="0.3">
      <c r="A1856" s="3" t="s">
        <v>63</v>
      </c>
      <c r="B1856" s="3" t="s">
        <v>36</v>
      </c>
      <c r="C1856" s="3" t="s">
        <v>32</v>
      </c>
      <c r="D1856" s="9">
        <v>44397</v>
      </c>
      <c r="E1856" s="11">
        <v>2387</v>
      </c>
      <c r="F1856" s="13">
        <v>160</v>
      </c>
      <c r="G1856" s="23">
        <v>171</v>
      </c>
      <c r="H1856">
        <v>2021</v>
      </c>
    </row>
    <row r="1857" spans="1:8" x14ac:dyDescent="0.3">
      <c r="A1857" s="4" t="s">
        <v>11</v>
      </c>
      <c r="B1857" s="4" t="s">
        <v>35</v>
      </c>
      <c r="C1857" s="4" t="s">
        <v>27</v>
      </c>
      <c r="D1857" s="10">
        <v>44397</v>
      </c>
      <c r="E1857" s="12">
        <v>5789</v>
      </c>
      <c r="F1857" s="14">
        <v>245</v>
      </c>
      <c r="G1857" s="24">
        <v>446</v>
      </c>
      <c r="H1857">
        <v>2021</v>
      </c>
    </row>
    <row r="1858" spans="1:8" x14ac:dyDescent="0.3">
      <c r="A1858" s="3" t="s">
        <v>72</v>
      </c>
      <c r="B1858" s="3" t="s">
        <v>36</v>
      </c>
      <c r="C1858" s="3" t="s">
        <v>30</v>
      </c>
      <c r="D1858" s="9">
        <v>44397</v>
      </c>
      <c r="E1858" s="11">
        <v>6769</v>
      </c>
      <c r="F1858" s="13">
        <v>60</v>
      </c>
      <c r="G1858" s="23">
        <v>219</v>
      </c>
      <c r="H1858">
        <v>2021</v>
      </c>
    </row>
    <row r="1859" spans="1:8" x14ac:dyDescent="0.3">
      <c r="A1859" s="4" t="s">
        <v>73</v>
      </c>
      <c r="B1859" s="4" t="s">
        <v>40</v>
      </c>
      <c r="C1859" s="4" t="s">
        <v>26</v>
      </c>
      <c r="D1859" s="10">
        <v>44397</v>
      </c>
      <c r="E1859" s="12">
        <v>3248</v>
      </c>
      <c r="F1859" s="14">
        <v>113</v>
      </c>
      <c r="G1859" s="24">
        <v>271</v>
      </c>
      <c r="H1859">
        <v>2021</v>
      </c>
    </row>
    <row r="1860" spans="1:8" x14ac:dyDescent="0.3">
      <c r="A1860" s="3" t="s">
        <v>65</v>
      </c>
      <c r="B1860" s="3" t="s">
        <v>37</v>
      </c>
      <c r="C1860" s="3" t="s">
        <v>28</v>
      </c>
      <c r="D1860" s="9">
        <v>44397</v>
      </c>
      <c r="E1860" s="11">
        <v>11473</v>
      </c>
      <c r="F1860" s="13">
        <v>290</v>
      </c>
      <c r="G1860" s="23">
        <v>499</v>
      </c>
      <c r="H1860">
        <v>2021</v>
      </c>
    </row>
    <row r="1861" spans="1:8" x14ac:dyDescent="0.3">
      <c r="A1861" s="4" t="s">
        <v>60</v>
      </c>
      <c r="B1861" s="4" t="s">
        <v>35</v>
      </c>
      <c r="C1861" s="4" t="s">
        <v>16</v>
      </c>
      <c r="D1861" s="10">
        <v>44397</v>
      </c>
      <c r="E1861" s="12">
        <v>819</v>
      </c>
      <c r="F1861" s="14">
        <v>135</v>
      </c>
      <c r="G1861" s="24">
        <v>49</v>
      </c>
      <c r="H1861">
        <v>2021</v>
      </c>
    </row>
    <row r="1862" spans="1:8" x14ac:dyDescent="0.3">
      <c r="A1862" s="3" t="s">
        <v>11</v>
      </c>
      <c r="B1862" s="3" t="s">
        <v>36</v>
      </c>
      <c r="C1862" s="3" t="s">
        <v>34</v>
      </c>
      <c r="D1862" s="9">
        <v>44397</v>
      </c>
      <c r="E1862" s="11">
        <v>6195</v>
      </c>
      <c r="F1862" s="13">
        <v>66</v>
      </c>
      <c r="G1862" s="23">
        <v>239</v>
      </c>
      <c r="H1862">
        <v>2021</v>
      </c>
    </row>
    <row r="1863" spans="1:8" x14ac:dyDescent="0.3">
      <c r="A1863" s="4" t="s">
        <v>7</v>
      </c>
      <c r="B1863" s="4" t="s">
        <v>36</v>
      </c>
      <c r="C1863" s="4" t="s">
        <v>34</v>
      </c>
      <c r="D1863" s="10">
        <v>44397</v>
      </c>
      <c r="E1863" s="12">
        <v>2961</v>
      </c>
      <c r="F1863" s="14">
        <v>24</v>
      </c>
      <c r="G1863" s="24">
        <v>119</v>
      </c>
      <c r="H1863">
        <v>2021</v>
      </c>
    </row>
    <row r="1864" spans="1:8" x14ac:dyDescent="0.3">
      <c r="A1864" s="3" t="s">
        <v>64</v>
      </c>
      <c r="B1864" s="3" t="s">
        <v>39</v>
      </c>
      <c r="C1864" s="3" t="s">
        <v>22</v>
      </c>
      <c r="D1864" s="9">
        <v>44397</v>
      </c>
      <c r="E1864" s="11">
        <v>3360</v>
      </c>
      <c r="F1864" s="13">
        <v>247</v>
      </c>
      <c r="G1864" s="23">
        <v>147</v>
      </c>
      <c r="H1864">
        <v>2021</v>
      </c>
    </row>
    <row r="1865" spans="1:8" x14ac:dyDescent="0.3">
      <c r="A1865" s="4" t="s">
        <v>10</v>
      </c>
      <c r="B1865" s="4" t="s">
        <v>36</v>
      </c>
      <c r="C1865" s="4" t="s">
        <v>5</v>
      </c>
      <c r="D1865" s="10">
        <v>44397</v>
      </c>
      <c r="E1865" s="12">
        <v>10059</v>
      </c>
      <c r="F1865" s="14">
        <v>284</v>
      </c>
      <c r="G1865" s="24">
        <v>592</v>
      </c>
      <c r="H1865">
        <v>2021</v>
      </c>
    </row>
    <row r="1866" spans="1:8" x14ac:dyDescent="0.3">
      <c r="A1866" s="3" t="s">
        <v>58</v>
      </c>
      <c r="B1866" s="3" t="s">
        <v>40</v>
      </c>
      <c r="C1866" s="3" t="s">
        <v>22</v>
      </c>
      <c r="D1866" s="9">
        <v>44397</v>
      </c>
      <c r="E1866" s="11">
        <v>5257</v>
      </c>
      <c r="F1866" s="13">
        <v>278</v>
      </c>
      <c r="G1866" s="23">
        <v>229</v>
      </c>
      <c r="H1866">
        <v>2021</v>
      </c>
    </row>
    <row r="1867" spans="1:8" x14ac:dyDescent="0.3">
      <c r="A1867" s="4" t="s">
        <v>69</v>
      </c>
      <c r="B1867" s="4" t="s">
        <v>36</v>
      </c>
      <c r="C1867" s="4" t="s">
        <v>32</v>
      </c>
      <c r="D1867" s="10">
        <v>44398</v>
      </c>
      <c r="E1867" s="12">
        <v>1596</v>
      </c>
      <c r="F1867" s="14">
        <v>244</v>
      </c>
      <c r="G1867" s="24">
        <v>84</v>
      </c>
      <c r="H1867">
        <v>2021</v>
      </c>
    </row>
    <row r="1868" spans="1:8" x14ac:dyDescent="0.3">
      <c r="A1868" s="3" t="s">
        <v>64</v>
      </c>
      <c r="B1868" s="3" t="s">
        <v>35</v>
      </c>
      <c r="C1868" s="3" t="s">
        <v>29</v>
      </c>
      <c r="D1868" s="9">
        <v>44398</v>
      </c>
      <c r="E1868" s="11">
        <v>8316</v>
      </c>
      <c r="F1868" s="13">
        <v>85</v>
      </c>
      <c r="G1868" s="23">
        <v>320</v>
      </c>
      <c r="H1868">
        <v>2021</v>
      </c>
    </row>
    <row r="1869" spans="1:8" x14ac:dyDescent="0.3">
      <c r="A1869" s="4" t="s">
        <v>60</v>
      </c>
      <c r="B1869" s="4" t="s">
        <v>40</v>
      </c>
      <c r="C1869" s="4" t="s">
        <v>15</v>
      </c>
      <c r="D1869" s="10">
        <v>44398</v>
      </c>
      <c r="E1869" s="12">
        <v>3283</v>
      </c>
      <c r="F1869" s="14">
        <v>356</v>
      </c>
      <c r="G1869" s="24">
        <v>235</v>
      </c>
      <c r="H1869">
        <v>2021</v>
      </c>
    </row>
    <row r="1870" spans="1:8" x14ac:dyDescent="0.3">
      <c r="A1870" s="3" t="s">
        <v>64</v>
      </c>
      <c r="B1870" s="3" t="s">
        <v>35</v>
      </c>
      <c r="C1870" s="3" t="s">
        <v>23</v>
      </c>
      <c r="D1870" s="9">
        <v>44398</v>
      </c>
      <c r="E1870" s="11">
        <v>6727</v>
      </c>
      <c r="F1870" s="13">
        <v>113</v>
      </c>
      <c r="G1870" s="23">
        <v>217</v>
      </c>
      <c r="H1870">
        <v>2021</v>
      </c>
    </row>
    <row r="1871" spans="1:8" x14ac:dyDescent="0.3">
      <c r="A1871" s="4" t="s">
        <v>9</v>
      </c>
      <c r="B1871" s="4" t="s">
        <v>39</v>
      </c>
      <c r="C1871" s="4" t="s">
        <v>25</v>
      </c>
      <c r="D1871" s="10">
        <v>44398</v>
      </c>
      <c r="E1871" s="12">
        <v>1344</v>
      </c>
      <c r="F1871" s="14">
        <v>252</v>
      </c>
      <c r="G1871" s="24">
        <v>68</v>
      </c>
      <c r="H1871">
        <v>2021</v>
      </c>
    </row>
    <row r="1872" spans="1:8" x14ac:dyDescent="0.3">
      <c r="A1872" s="3" t="s">
        <v>56</v>
      </c>
      <c r="B1872" s="3" t="s">
        <v>39</v>
      </c>
      <c r="C1872" s="3" t="s">
        <v>17</v>
      </c>
      <c r="D1872" s="9">
        <v>44398</v>
      </c>
      <c r="E1872" s="11">
        <v>4774</v>
      </c>
      <c r="F1872" s="13">
        <v>72</v>
      </c>
      <c r="G1872" s="23">
        <v>319</v>
      </c>
      <c r="H1872">
        <v>2021</v>
      </c>
    </row>
    <row r="1873" spans="1:8" x14ac:dyDescent="0.3">
      <c r="A1873" s="4" t="s">
        <v>64</v>
      </c>
      <c r="B1873" s="4" t="s">
        <v>36</v>
      </c>
      <c r="C1873" s="4" t="s">
        <v>14</v>
      </c>
      <c r="D1873" s="10">
        <v>44398</v>
      </c>
      <c r="E1873" s="12">
        <v>399</v>
      </c>
      <c r="F1873" s="14">
        <v>243</v>
      </c>
      <c r="G1873" s="24">
        <v>14</v>
      </c>
      <c r="H1873">
        <v>2021</v>
      </c>
    </row>
    <row r="1874" spans="1:8" x14ac:dyDescent="0.3">
      <c r="A1874" s="3" t="s">
        <v>72</v>
      </c>
      <c r="B1874" s="3" t="s">
        <v>39</v>
      </c>
      <c r="C1874" s="3" t="s">
        <v>14</v>
      </c>
      <c r="D1874" s="9">
        <v>44398</v>
      </c>
      <c r="E1874" s="11">
        <v>3024</v>
      </c>
      <c r="F1874" s="13">
        <v>301</v>
      </c>
      <c r="G1874" s="23">
        <v>121</v>
      </c>
      <c r="H1874">
        <v>2021</v>
      </c>
    </row>
    <row r="1875" spans="1:8" x14ac:dyDescent="0.3">
      <c r="A1875" s="4" t="s">
        <v>67</v>
      </c>
      <c r="B1875" s="4" t="s">
        <v>39</v>
      </c>
      <c r="C1875" s="4" t="s">
        <v>5</v>
      </c>
      <c r="D1875" s="10">
        <v>44398</v>
      </c>
      <c r="E1875" s="12">
        <v>602</v>
      </c>
      <c r="F1875" s="14">
        <v>126</v>
      </c>
      <c r="G1875" s="24">
        <v>41</v>
      </c>
      <c r="H1875">
        <v>2021</v>
      </c>
    </row>
    <row r="1876" spans="1:8" x14ac:dyDescent="0.3">
      <c r="A1876" s="3" t="s">
        <v>66</v>
      </c>
      <c r="B1876" s="3" t="s">
        <v>35</v>
      </c>
      <c r="C1876" s="3" t="s">
        <v>33</v>
      </c>
      <c r="D1876" s="9">
        <v>44398</v>
      </c>
      <c r="E1876" s="11">
        <v>8673</v>
      </c>
      <c r="F1876" s="13">
        <v>94</v>
      </c>
      <c r="G1876" s="23">
        <v>434</v>
      </c>
      <c r="H1876">
        <v>2021</v>
      </c>
    </row>
    <row r="1877" spans="1:8" x14ac:dyDescent="0.3">
      <c r="A1877" s="4" t="s">
        <v>59</v>
      </c>
      <c r="B1877" s="4" t="s">
        <v>39</v>
      </c>
      <c r="C1877" s="4" t="s">
        <v>32</v>
      </c>
      <c r="D1877" s="10">
        <v>44398</v>
      </c>
      <c r="E1877" s="12">
        <v>12404</v>
      </c>
      <c r="F1877" s="14">
        <v>192</v>
      </c>
      <c r="G1877" s="24">
        <v>591</v>
      </c>
      <c r="H1877">
        <v>2021</v>
      </c>
    </row>
    <row r="1878" spans="1:8" x14ac:dyDescent="0.3">
      <c r="A1878" s="3" t="s">
        <v>6</v>
      </c>
      <c r="B1878" s="3" t="s">
        <v>37</v>
      </c>
      <c r="C1878" s="3" t="s">
        <v>18</v>
      </c>
      <c r="D1878" s="9">
        <v>44398</v>
      </c>
      <c r="E1878" s="11">
        <v>9541</v>
      </c>
      <c r="F1878" s="13">
        <v>54</v>
      </c>
      <c r="G1878" s="23">
        <v>637</v>
      </c>
      <c r="H1878">
        <v>2021</v>
      </c>
    </row>
    <row r="1879" spans="1:8" x14ac:dyDescent="0.3">
      <c r="A1879" s="4" t="s">
        <v>59</v>
      </c>
      <c r="B1879" s="4" t="s">
        <v>36</v>
      </c>
      <c r="C1879" s="4" t="s">
        <v>5</v>
      </c>
      <c r="D1879" s="10">
        <v>44398</v>
      </c>
      <c r="E1879" s="12">
        <v>483</v>
      </c>
      <c r="F1879" s="14">
        <v>180</v>
      </c>
      <c r="G1879" s="24">
        <v>25</v>
      </c>
      <c r="H1879">
        <v>2021</v>
      </c>
    </row>
    <row r="1880" spans="1:8" x14ac:dyDescent="0.3">
      <c r="A1880" s="3" t="s">
        <v>6</v>
      </c>
      <c r="B1880" s="3" t="s">
        <v>80</v>
      </c>
      <c r="C1880" s="3" t="s">
        <v>19</v>
      </c>
      <c r="D1880" s="9">
        <v>44398</v>
      </c>
      <c r="E1880" s="11">
        <v>2709</v>
      </c>
      <c r="F1880" s="13">
        <v>173</v>
      </c>
      <c r="G1880" s="23">
        <v>97</v>
      </c>
      <c r="H1880">
        <v>2021</v>
      </c>
    </row>
    <row r="1881" spans="1:8" x14ac:dyDescent="0.3">
      <c r="A1881" s="4" t="s">
        <v>65</v>
      </c>
      <c r="B1881" s="4" t="s">
        <v>40</v>
      </c>
      <c r="C1881" s="4" t="s">
        <v>16</v>
      </c>
      <c r="D1881" s="10">
        <v>44398</v>
      </c>
      <c r="E1881" s="12">
        <v>10983</v>
      </c>
      <c r="F1881" s="14">
        <v>68</v>
      </c>
      <c r="G1881" s="24">
        <v>687</v>
      </c>
      <c r="H1881">
        <v>2021</v>
      </c>
    </row>
    <row r="1882" spans="1:8" x14ac:dyDescent="0.3">
      <c r="A1882" s="3" t="s">
        <v>70</v>
      </c>
      <c r="B1882" s="3" t="s">
        <v>80</v>
      </c>
      <c r="C1882" s="3" t="s">
        <v>30</v>
      </c>
      <c r="D1882" s="9">
        <v>44399</v>
      </c>
      <c r="E1882" s="11">
        <v>4326</v>
      </c>
      <c r="F1882" s="13">
        <v>183</v>
      </c>
      <c r="G1882" s="23">
        <v>140</v>
      </c>
      <c r="H1882">
        <v>2021</v>
      </c>
    </row>
    <row r="1883" spans="1:8" x14ac:dyDescent="0.3">
      <c r="A1883" s="4" t="s">
        <v>64</v>
      </c>
      <c r="B1883" s="4" t="s">
        <v>80</v>
      </c>
      <c r="C1883" s="4" t="s">
        <v>17</v>
      </c>
      <c r="D1883" s="10">
        <v>44399</v>
      </c>
      <c r="E1883" s="12">
        <v>112</v>
      </c>
      <c r="F1883" s="14">
        <v>89</v>
      </c>
      <c r="G1883" s="24">
        <v>7</v>
      </c>
      <c r="H1883">
        <v>2021</v>
      </c>
    </row>
    <row r="1884" spans="1:8" x14ac:dyDescent="0.3">
      <c r="A1884" s="3" t="s">
        <v>11</v>
      </c>
      <c r="B1884" s="3" t="s">
        <v>36</v>
      </c>
      <c r="C1884" s="3" t="s">
        <v>27</v>
      </c>
      <c r="D1884" s="9">
        <v>44399</v>
      </c>
      <c r="E1884" s="11">
        <v>5565</v>
      </c>
      <c r="F1884" s="13">
        <v>39</v>
      </c>
      <c r="G1884" s="23">
        <v>619</v>
      </c>
      <c r="H1884">
        <v>2021</v>
      </c>
    </row>
    <row r="1885" spans="1:8" x14ac:dyDescent="0.3">
      <c r="A1885" s="4" t="s">
        <v>11</v>
      </c>
      <c r="B1885" s="4" t="s">
        <v>39</v>
      </c>
      <c r="C1885" s="4" t="s">
        <v>15</v>
      </c>
      <c r="D1885" s="10">
        <v>44399</v>
      </c>
      <c r="E1885" s="12">
        <v>9898</v>
      </c>
      <c r="F1885" s="14">
        <v>110</v>
      </c>
      <c r="G1885" s="24">
        <v>1100</v>
      </c>
      <c r="H1885">
        <v>2021</v>
      </c>
    </row>
    <row r="1886" spans="1:8" x14ac:dyDescent="0.3">
      <c r="A1886" s="3" t="s">
        <v>62</v>
      </c>
      <c r="B1886" s="3" t="s">
        <v>36</v>
      </c>
      <c r="C1886" s="3" t="s">
        <v>23</v>
      </c>
      <c r="D1886" s="9">
        <v>44399</v>
      </c>
      <c r="E1886" s="11">
        <v>476</v>
      </c>
      <c r="F1886" s="13">
        <v>176</v>
      </c>
      <c r="G1886" s="23">
        <v>20</v>
      </c>
      <c r="H1886">
        <v>2021</v>
      </c>
    </row>
    <row r="1887" spans="1:8" x14ac:dyDescent="0.3">
      <c r="A1887" s="4" t="s">
        <v>71</v>
      </c>
      <c r="B1887" s="4" t="s">
        <v>36</v>
      </c>
      <c r="C1887" s="4" t="s">
        <v>18</v>
      </c>
      <c r="D1887" s="10">
        <v>44399</v>
      </c>
      <c r="E1887" s="12">
        <v>4599</v>
      </c>
      <c r="F1887" s="14">
        <v>197</v>
      </c>
      <c r="G1887" s="24">
        <v>329</v>
      </c>
      <c r="H1887">
        <v>2021</v>
      </c>
    </row>
    <row r="1888" spans="1:8" x14ac:dyDescent="0.3">
      <c r="A1888" s="3" t="s">
        <v>56</v>
      </c>
      <c r="B1888" s="3" t="s">
        <v>36</v>
      </c>
      <c r="C1888" s="3" t="s">
        <v>26</v>
      </c>
      <c r="D1888" s="9">
        <v>44399</v>
      </c>
      <c r="E1888" s="11">
        <v>3031</v>
      </c>
      <c r="F1888" s="13">
        <v>113</v>
      </c>
      <c r="G1888" s="23">
        <v>190</v>
      </c>
      <c r="H1888">
        <v>2021</v>
      </c>
    </row>
    <row r="1889" spans="1:8" x14ac:dyDescent="0.3">
      <c r="A1889" s="4" t="s">
        <v>60</v>
      </c>
      <c r="B1889" s="4" t="s">
        <v>40</v>
      </c>
      <c r="C1889" s="4" t="s">
        <v>23</v>
      </c>
      <c r="D1889" s="10">
        <v>44399</v>
      </c>
      <c r="E1889" s="12">
        <v>5208</v>
      </c>
      <c r="F1889" s="14">
        <v>124</v>
      </c>
      <c r="G1889" s="24">
        <v>186</v>
      </c>
      <c r="H1889">
        <v>2021</v>
      </c>
    </row>
    <row r="1890" spans="1:8" x14ac:dyDescent="0.3">
      <c r="A1890" s="3" t="s">
        <v>6</v>
      </c>
      <c r="B1890" s="3" t="s">
        <v>36</v>
      </c>
      <c r="C1890" s="3" t="s">
        <v>33</v>
      </c>
      <c r="D1890" s="9">
        <v>44399</v>
      </c>
      <c r="E1890" s="11">
        <v>5873</v>
      </c>
      <c r="F1890" s="13">
        <v>185</v>
      </c>
      <c r="G1890" s="23">
        <v>267</v>
      </c>
      <c r="H1890">
        <v>2021</v>
      </c>
    </row>
    <row r="1891" spans="1:8" x14ac:dyDescent="0.3">
      <c r="A1891" s="4" t="s">
        <v>64</v>
      </c>
      <c r="B1891" s="4" t="s">
        <v>35</v>
      </c>
      <c r="C1891" s="4" t="s">
        <v>22</v>
      </c>
      <c r="D1891" s="10">
        <v>44399</v>
      </c>
      <c r="E1891" s="12">
        <v>16968</v>
      </c>
      <c r="F1891" s="14">
        <v>139</v>
      </c>
      <c r="G1891" s="24">
        <v>653</v>
      </c>
      <c r="H1891">
        <v>2021</v>
      </c>
    </row>
    <row r="1892" spans="1:8" x14ac:dyDescent="0.3">
      <c r="A1892" s="3" t="s">
        <v>61</v>
      </c>
      <c r="B1892" s="3" t="s">
        <v>36</v>
      </c>
      <c r="C1892" s="3" t="s">
        <v>33</v>
      </c>
      <c r="D1892" s="9">
        <v>44399</v>
      </c>
      <c r="E1892" s="11">
        <v>12635</v>
      </c>
      <c r="F1892" s="13">
        <v>78</v>
      </c>
      <c r="G1892" s="23">
        <v>903</v>
      </c>
      <c r="H1892">
        <v>2021</v>
      </c>
    </row>
    <row r="1893" spans="1:8" x14ac:dyDescent="0.3">
      <c r="A1893" s="4" t="s">
        <v>67</v>
      </c>
      <c r="B1893" s="4" t="s">
        <v>80</v>
      </c>
      <c r="C1893" s="4" t="s">
        <v>20</v>
      </c>
      <c r="D1893" s="10">
        <v>44399</v>
      </c>
      <c r="E1893" s="12">
        <v>567</v>
      </c>
      <c r="F1893" s="14">
        <v>120</v>
      </c>
      <c r="G1893" s="24">
        <v>34</v>
      </c>
      <c r="H1893">
        <v>2021</v>
      </c>
    </row>
    <row r="1894" spans="1:8" x14ac:dyDescent="0.3">
      <c r="A1894" s="3" t="s">
        <v>7</v>
      </c>
      <c r="B1894" s="3" t="s">
        <v>40</v>
      </c>
      <c r="C1894" s="3" t="s">
        <v>28</v>
      </c>
      <c r="D1894" s="9">
        <v>44399</v>
      </c>
      <c r="E1894" s="11">
        <v>8246</v>
      </c>
      <c r="F1894" s="13">
        <v>383</v>
      </c>
      <c r="G1894" s="23">
        <v>330</v>
      </c>
      <c r="H1894">
        <v>2021</v>
      </c>
    </row>
    <row r="1895" spans="1:8" x14ac:dyDescent="0.3">
      <c r="A1895" s="4" t="s">
        <v>61</v>
      </c>
      <c r="B1895" s="4" t="s">
        <v>80</v>
      </c>
      <c r="C1895" s="4" t="s">
        <v>21</v>
      </c>
      <c r="D1895" s="10">
        <v>44400</v>
      </c>
      <c r="E1895" s="12">
        <v>3101</v>
      </c>
      <c r="F1895" s="14">
        <v>232</v>
      </c>
      <c r="G1895" s="24">
        <v>239</v>
      </c>
      <c r="H1895">
        <v>2021</v>
      </c>
    </row>
    <row r="1896" spans="1:8" x14ac:dyDescent="0.3">
      <c r="A1896" s="3" t="s">
        <v>72</v>
      </c>
      <c r="B1896" s="3" t="s">
        <v>37</v>
      </c>
      <c r="C1896" s="3" t="s">
        <v>32</v>
      </c>
      <c r="D1896" s="9">
        <v>44400</v>
      </c>
      <c r="E1896" s="11">
        <v>4326</v>
      </c>
      <c r="F1896" s="13">
        <v>221</v>
      </c>
      <c r="G1896" s="23">
        <v>228</v>
      </c>
      <c r="H1896">
        <v>2021</v>
      </c>
    </row>
    <row r="1897" spans="1:8" x14ac:dyDescent="0.3">
      <c r="A1897" s="4" t="s">
        <v>63</v>
      </c>
      <c r="B1897" s="4" t="s">
        <v>80</v>
      </c>
      <c r="C1897" s="4" t="s">
        <v>18</v>
      </c>
      <c r="D1897" s="10">
        <v>44400</v>
      </c>
      <c r="E1897" s="12">
        <v>5376</v>
      </c>
      <c r="F1897" s="14">
        <v>114</v>
      </c>
      <c r="G1897" s="24">
        <v>317</v>
      </c>
      <c r="H1897">
        <v>2021</v>
      </c>
    </row>
    <row r="1898" spans="1:8" x14ac:dyDescent="0.3">
      <c r="A1898" s="3" t="s">
        <v>7</v>
      </c>
      <c r="B1898" s="3" t="s">
        <v>80</v>
      </c>
      <c r="C1898" s="3" t="s">
        <v>22</v>
      </c>
      <c r="D1898" s="9">
        <v>44400</v>
      </c>
      <c r="E1898" s="11">
        <v>2240</v>
      </c>
      <c r="F1898" s="13">
        <v>9</v>
      </c>
      <c r="G1898" s="23">
        <v>102</v>
      </c>
      <c r="H1898">
        <v>2021</v>
      </c>
    </row>
    <row r="1899" spans="1:8" x14ac:dyDescent="0.3">
      <c r="A1899" s="4" t="s">
        <v>69</v>
      </c>
      <c r="B1899" s="4" t="s">
        <v>40</v>
      </c>
      <c r="C1899" s="4" t="s">
        <v>24</v>
      </c>
      <c r="D1899" s="10">
        <v>44400</v>
      </c>
      <c r="E1899" s="12">
        <v>784</v>
      </c>
      <c r="F1899" s="14">
        <v>118</v>
      </c>
      <c r="G1899" s="24">
        <v>44</v>
      </c>
      <c r="H1899">
        <v>2021</v>
      </c>
    </row>
    <row r="1900" spans="1:8" x14ac:dyDescent="0.3">
      <c r="A1900" s="3" t="s">
        <v>3</v>
      </c>
      <c r="B1900" s="3" t="s">
        <v>37</v>
      </c>
      <c r="C1900" s="3" t="s">
        <v>5</v>
      </c>
      <c r="D1900" s="9">
        <v>44403</v>
      </c>
      <c r="E1900" s="11">
        <v>2240</v>
      </c>
      <c r="F1900" s="13">
        <v>198</v>
      </c>
      <c r="G1900" s="23">
        <v>118</v>
      </c>
      <c r="H1900">
        <v>2021</v>
      </c>
    </row>
    <row r="1901" spans="1:8" x14ac:dyDescent="0.3">
      <c r="A1901" s="4" t="s">
        <v>3</v>
      </c>
      <c r="B1901" s="4" t="s">
        <v>37</v>
      </c>
      <c r="C1901" s="4" t="s">
        <v>34</v>
      </c>
      <c r="D1901" s="10">
        <v>44403</v>
      </c>
      <c r="E1901" s="12">
        <v>6643</v>
      </c>
      <c r="F1901" s="14">
        <v>352</v>
      </c>
      <c r="G1901" s="24">
        <v>266</v>
      </c>
      <c r="H1901">
        <v>2021</v>
      </c>
    </row>
    <row r="1902" spans="1:8" x14ac:dyDescent="0.3">
      <c r="A1902" s="3" t="s">
        <v>4</v>
      </c>
      <c r="B1902" s="3" t="s">
        <v>36</v>
      </c>
      <c r="C1902" s="3" t="s">
        <v>32</v>
      </c>
      <c r="D1902" s="9">
        <v>44403</v>
      </c>
      <c r="E1902" s="11">
        <v>4459</v>
      </c>
      <c r="F1902" s="13">
        <v>186</v>
      </c>
      <c r="G1902" s="23">
        <v>235</v>
      </c>
      <c r="H1902">
        <v>2021</v>
      </c>
    </row>
    <row r="1903" spans="1:8" x14ac:dyDescent="0.3">
      <c r="A1903" s="4" t="s">
        <v>63</v>
      </c>
      <c r="B1903" s="4" t="s">
        <v>37</v>
      </c>
      <c r="C1903" s="4" t="s">
        <v>33</v>
      </c>
      <c r="D1903" s="10">
        <v>44403</v>
      </c>
      <c r="E1903" s="12">
        <v>6713</v>
      </c>
      <c r="F1903" s="14">
        <v>286</v>
      </c>
      <c r="G1903" s="24">
        <v>373</v>
      </c>
      <c r="H1903">
        <v>2021</v>
      </c>
    </row>
    <row r="1904" spans="1:8" x14ac:dyDescent="0.3">
      <c r="A1904" s="3" t="s">
        <v>10</v>
      </c>
      <c r="B1904" s="3" t="s">
        <v>37</v>
      </c>
      <c r="C1904" s="3" t="s">
        <v>22</v>
      </c>
      <c r="D1904" s="9">
        <v>44403</v>
      </c>
      <c r="E1904" s="11">
        <v>3108</v>
      </c>
      <c r="F1904" s="13">
        <v>169</v>
      </c>
      <c r="G1904" s="23">
        <v>116</v>
      </c>
      <c r="H1904">
        <v>2021</v>
      </c>
    </row>
    <row r="1905" spans="1:8" x14ac:dyDescent="0.3">
      <c r="A1905" s="4" t="s">
        <v>9</v>
      </c>
      <c r="B1905" s="4" t="s">
        <v>37</v>
      </c>
      <c r="C1905" s="4" t="s">
        <v>33</v>
      </c>
      <c r="D1905" s="10">
        <v>44403</v>
      </c>
      <c r="E1905" s="12">
        <v>11116</v>
      </c>
      <c r="F1905" s="14">
        <v>118</v>
      </c>
      <c r="G1905" s="24">
        <v>530</v>
      </c>
      <c r="H1905">
        <v>2021</v>
      </c>
    </row>
    <row r="1906" spans="1:8" x14ac:dyDescent="0.3">
      <c r="A1906" s="3" t="s">
        <v>7</v>
      </c>
      <c r="B1906" s="3" t="s">
        <v>36</v>
      </c>
      <c r="C1906" s="3" t="s">
        <v>20</v>
      </c>
      <c r="D1906" s="9">
        <v>44403</v>
      </c>
      <c r="E1906" s="11">
        <v>406</v>
      </c>
      <c r="F1906" s="13">
        <v>329</v>
      </c>
      <c r="G1906" s="23">
        <v>18</v>
      </c>
      <c r="H1906">
        <v>2021</v>
      </c>
    </row>
    <row r="1907" spans="1:8" x14ac:dyDescent="0.3">
      <c r="A1907" s="4" t="s">
        <v>61</v>
      </c>
      <c r="B1907" s="4" t="s">
        <v>40</v>
      </c>
      <c r="C1907" s="4" t="s">
        <v>31</v>
      </c>
      <c r="D1907" s="10">
        <v>44403</v>
      </c>
      <c r="E1907" s="12">
        <v>6055</v>
      </c>
      <c r="F1907" s="14">
        <v>532</v>
      </c>
      <c r="G1907" s="24">
        <v>757</v>
      </c>
      <c r="H1907">
        <v>2021</v>
      </c>
    </row>
    <row r="1908" spans="1:8" x14ac:dyDescent="0.3">
      <c r="A1908" s="3" t="s">
        <v>70</v>
      </c>
      <c r="B1908" s="3" t="s">
        <v>39</v>
      </c>
      <c r="C1908" s="3" t="s">
        <v>14</v>
      </c>
      <c r="D1908" s="9">
        <v>44403</v>
      </c>
      <c r="E1908" s="11">
        <v>2968</v>
      </c>
      <c r="F1908" s="13">
        <v>12</v>
      </c>
      <c r="G1908" s="23">
        <v>106</v>
      </c>
      <c r="H1908">
        <v>2021</v>
      </c>
    </row>
    <row r="1909" spans="1:8" x14ac:dyDescent="0.3">
      <c r="A1909" s="4" t="s">
        <v>71</v>
      </c>
      <c r="B1909" s="4" t="s">
        <v>37</v>
      </c>
      <c r="C1909" s="4" t="s">
        <v>20</v>
      </c>
      <c r="D1909" s="10">
        <v>44404</v>
      </c>
      <c r="E1909" s="12">
        <v>5369</v>
      </c>
      <c r="F1909" s="14">
        <v>264</v>
      </c>
      <c r="G1909" s="24">
        <v>256</v>
      </c>
      <c r="H1909">
        <v>2021</v>
      </c>
    </row>
    <row r="1910" spans="1:8" x14ac:dyDescent="0.3">
      <c r="A1910" s="3" t="s">
        <v>8</v>
      </c>
      <c r="B1910" s="3" t="s">
        <v>39</v>
      </c>
      <c r="C1910" s="3" t="s">
        <v>29</v>
      </c>
      <c r="D1910" s="9">
        <v>44404</v>
      </c>
      <c r="E1910" s="11">
        <v>9268</v>
      </c>
      <c r="F1910" s="13">
        <v>124</v>
      </c>
      <c r="G1910" s="23">
        <v>371</v>
      </c>
      <c r="H1910">
        <v>2021</v>
      </c>
    </row>
    <row r="1911" spans="1:8" x14ac:dyDescent="0.3">
      <c r="A1911" s="4" t="s">
        <v>7</v>
      </c>
      <c r="B1911" s="4" t="s">
        <v>40</v>
      </c>
      <c r="C1911" s="4" t="s">
        <v>30</v>
      </c>
      <c r="D1911" s="10">
        <v>44404</v>
      </c>
      <c r="E1911" s="12">
        <v>7735</v>
      </c>
      <c r="F1911" s="14">
        <v>458</v>
      </c>
      <c r="G1911" s="24">
        <v>287</v>
      </c>
      <c r="H1911">
        <v>2021</v>
      </c>
    </row>
    <row r="1912" spans="1:8" x14ac:dyDescent="0.3">
      <c r="A1912" s="3" t="s">
        <v>65</v>
      </c>
      <c r="B1912" s="3" t="s">
        <v>37</v>
      </c>
      <c r="C1912" s="3" t="s">
        <v>33</v>
      </c>
      <c r="D1912" s="9">
        <v>44404</v>
      </c>
      <c r="E1912" s="11">
        <v>8540</v>
      </c>
      <c r="F1912" s="13">
        <v>390</v>
      </c>
      <c r="G1912" s="23">
        <v>407</v>
      </c>
      <c r="H1912">
        <v>2021</v>
      </c>
    </row>
    <row r="1913" spans="1:8" x14ac:dyDescent="0.3">
      <c r="A1913" s="4" t="s">
        <v>61</v>
      </c>
      <c r="B1913" s="4" t="s">
        <v>36</v>
      </c>
      <c r="C1913" s="4" t="s">
        <v>32</v>
      </c>
      <c r="D1913" s="10">
        <v>44404</v>
      </c>
      <c r="E1913" s="12">
        <v>6265</v>
      </c>
      <c r="F1913" s="14">
        <v>52</v>
      </c>
      <c r="G1913" s="24">
        <v>369</v>
      </c>
      <c r="H1913">
        <v>2021</v>
      </c>
    </row>
    <row r="1914" spans="1:8" x14ac:dyDescent="0.3">
      <c r="A1914" s="3" t="s">
        <v>61</v>
      </c>
      <c r="B1914" s="3" t="s">
        <v>80</v>
      </c>
      <c r="C1914" s="3" t="s">
        <v>30</v>
      </c>
      <c r="D1914" s="9">
        <v>44404</v>
      </c>
      <c r="E1914" s="11">
        <v>98</v>
      </c>
      <c r="F1914" s="13">
        <v>288</v>
      </c>
      <c r="G1914" s="23">
        <v>4</v>
      </c>
      <c r="H1914">
        <v>2021</v>
      </c>
    </row>
    <row r="1915" spans="1:8" x14ac:dyDescent="0.3">
      <c r="A1915" s="4" t="s">
        <v>72</v>
      </c>
      <c r="B1915" s="4" t="s">
        <v>36</v>
      </c>
      <c r="C1915" s="4" t="s">
        <v>14</v>
      </c>
      <c r="D1915" s="10">
        <v>44404</v>
      </c>
      <c r="E1915" s="12">
        <v>7105</v>
      </c>
      <c r="F1915" s="14">
        <v>22</v>
      </c>
      <c r="G1915" s="24">
        <v>237</v>
      </c>
      <c r="H1915">
        <v>2021</v>
      </c>
    </row>
    <row r="1916" spans="1:8" x14ac:dyDescent="0.3">
      <c r="A1916" s="3" t="s">
        <v>65</v>
      </c>
      <c r="B1916" s="3" t="s">
        <v>40</v>
      </c>
      <c r="C1916" s="3" t="s">
        <v>34</v>
      </c>
      <c r="D1916" s="9">
        <v>44404</v>
      </c>
      <c r="E1916" s="11">
        <v>10605</v>
      </c>
      <c r="F1916" s="13">
        <v>14</v>
      </c>
      <c r="G1916" s="23">
        <v>483</v>
      </c>
      <c r="H1916">
        <v>2021</v>
      </c>
    </row>
    <row r="1917" spans="1:8" x14ac:dyDescent="0.3">
      <c r="A1917" s="4" t="s">
        <v>57</v>
      </c>
      <c r="B1917" s="4" t="s">
        <v>36</v>
      </c>
      <c r="C1917" s="4" t="s">
        <v>18</v>
      </c>
      <c r="D1917" s="10">
        <v>44404</v>
      </c>
      <c r="E1917" s="12">
        <v>20384</v>
      </c>
      <c r="F1917" s="14">
        <v>253</v>
      </c>
      <c r="G1917" s="24">
        <v>1359</v>
      </c>
      <c r="H1917">
        <v>2021</v>
      </c>
    </row>
    <row r="1918" spans="1:8" x14ac:dyDescent="0.3">
      <c r="A1918" s="3" t="s">
        <v>63</v>
      </c>
      <c r="B1918" s="3" t="s">
        <v>36</v>
      </c>
      <c r="C1918" s="3" t="s">
        <v>19</v>
      </c>
      <c r="D1918" s="9">
        <v>44404</v>
      </c>
      <c r="E1918" s="11">
        <v>364</v>
      </c>
      <c r="F1918" s="13">
        <v>79</v>
      </c>
      <c r="G1918" s="23">
        <v>15</v>
      </c>
      <c r="H1918">
        <v>2021</v>
      </c>
    </row>
    <row r="1919" spans="1:8" x14ac:dyDescent="0.3">
      <c r="A1919" s="4" t="s">
        <v>9</v>
      </c>
      <c r="B1919" s="4" t="s">
        <v>35</v>
      </c>
      <c r="C1919" s="4" t="s">
        <v>23</v>
      </c>
      <c r="D1919" s="10">
        <v>44404</v>
      </c>
      <c r="E1919" s="12">
        <v>6881</v>
      </c>
      <c r="F1919" s="14">
        <v>161</v>
      </c>
      <c r="G1919" s="24">
        <v>238</v>
      </c>
      <c r="H1919">
        <v>2021</v>
      </c>
    </row>
    <row r="1920" spans="1:8" x14ac:dyDescent="0.3">
      <c r="A1920" s="3" t="s">
        <v>59</v>
      </c>
      <c r="B1920" s="3" t="s">
        <v>39</v>
      </c>
      <c r="C1920" s="3" t="s">
        <v>23</v>
      </c>
      <c r="D1920" s="9">
        <v>44404</v>
      </c>
      <c r="E1920" s="11">
        <v>483</v>
      </c>
      <c r="F1920" s="13">
        <v>48</v>
      </c>
      <c r="G1920" s="23">
        <v>20</v>
      </c>
      <c r="H1920">
        <v>2021</v>
      </c>
    </row>
    <row r="1921" spans="1:8" x14ac:dyDescent="0.3">
      <c r="A1921" s="4" t="s">
        <v>63</v>
      </c>
      <c r="B1921" s="4" t="s">
        <v>40</v>
      </c>
      <c r="C1921" s="4" t="s">
        <v>32</v>
      </c>
      <c r="D1921" s="10">
        <v>44404</v>
      </c>
      <c r="E1921" s="12">
        <v>11284</v>
      </c>
      <c r="F1921" s="14">
        <v>220</v>
      </c>
      <c r="G1921" s="24">
        <v>753</v>
      </c>
      <c r="H1921">
        <v>2021</v>
      </c>
    </row>
    <row r="1922" spans="1:8" x14ac:dyDescent="0.3">
      <c r="A1922" s="3" t="s">
        <v>70</v>
      </c>
      <c r="B1922" s="3" t="s">
        <v>80</v>
      </c>
      <c r="C1922" s="3" t="s">
        <v>22</v>
      </c>
      <c r="D1922" s="9">
        <v>44404</v>
      </c>
      <c r="E1922" s="11">
        <v>1449</v>
      </c>
      <c r="F1922" s="13">
        <v>113</v>
      </c>
      <c r="G1922" s="23">
        <v>52</v>
      </c>
      <c r="H1922">
        <v>2021</v>
      </c>
    </row>
    <row r="1923" spans="1:8" x14ac:dyDescent="0.3">
      <c r="A1923" s="4" t="s">
        <v>6</v>
      </c>
      <c r="B1923" s="4" t="s">
        <v>40</v>
      </c>
      <c r="C1923" s="4" t="s">
        <v>20</v>
      </c>
      <c r="D1923" s="10">
        <v>44405</v>
      </c>
      <c r="E1923" s="12">
        <v>7273</v>
      </c>
      <c r="F1923" s="14">
        <v>403</v>
      </c>
      <c r="G1923" s="24">
        <v>317</v>
      </c>
      <c r="H1923">
        <v>2021</v>
      </c>
    </row>
    <row r="1924" spans="1:8" x14ac:dyDescent="0.3">
      <c r="A1924" s="3" t="s">
        <v>9</v>
      </c>
      <c r="B1924" s="3" t="s">
        <v>37</v>
      </c>
      <c r="C1924" s="3" t="s">
        <v>19</v>
      </c>
      <c r="D1924" s="9">
        <v>44405</v>
      </c>
      <c r="E1924" s="11">
        <v>6916</v>
      </c>
      <c r="F1924" s="13">
        <v>309</v>
      </c>
      <c r="G1924" s="23">
        <v>277</v>
      </c>
      <c r="H1924">
        <v>2021</v>
      </c>
    </row>
    <row r="1925" spans="1:8" x14ac:dyDescent="0.3">
      <c r="A1925" s="4" t="s">
        <v>66</v>
      </c>
      <c r="B1925" s="4" t="s">
        <v>40</v>
      </c>
      <c r="C1925" s="4" t="s">
        <v>18</v>
      </c>
      <c r="D1925" s="10">
        <v>44405</v>
      </c>
      <c r="E1925" s="12">
        <v>868</v>
      </c>
      <c r="F1925" s="14">
        <v>38</v>
      </c>
      <c r="G1925" s="24">
        <v>52</v>
      </c>
      <c r="H1925">
        <v>2021</v>
      </c>
    </row>
    <row r="1926" spans="1:8" x14ac:dyDescent="0.3">
      <c r="A1926" s="3" t="s">
        <v>3</v>
      </c>
      <c r="B1926" s="3" t="s">
        <v>40</v>
      </c>
      <c r="C1926" s="3" t="s">
        <v>32</v>
      </c>
      <c r="D1926" s="9">
        <v>44405</v>
      </c>
      <c r="E1926" s="11">
        <v>952</v>
      </c>
      <c r="F1926" s="13">
        <v>134</v>
      </c>
      <c r="G1926" s="23">
        <v>53</v>
      </c>
      <c r="H1926">
        <v>2021</v>
      </c>
    </row>
    <row r="1927" spans="1:8" x14ac:dyDescent="0.3">
      <c r="A1927" s="4" t="s">
        <v>59</v>
      </c>
      <c r="B1927" s="4" t="s">
        <v>80</v>
      </c>
      <c r="C1927" s="4" t="s">
        <v>18</v>
      </c>
      <c r="D1927" s="10">
        <v>44405</v>
      </c>
      <c r="E1927" s="12">
        <v>3220</v>
      </c>
      <c r="F1927" s="14">
        <v>94</v>
      </c>
      <c r="G1927" s="24">
        <v>190</v>
      </c>
      <c r="H1927">
        <v>2021</v>
      </c>
    </row>
    <row r="1928" spans="1:8" x14ac:dyDescent="0.3">
      <c r="A1928" s="3" t="s">
        <v>57</v>
      </c>
      <c r="B1928" s="3" t="s">
        <v>80</v>
      </c>
      <c r="C1928" s="3" t="s">
        <v>34</v>
      </c>
      <c r="D1928" s="9">
        <v>44405</v>
      </c>
      <c r="E1928" s="11">
        <v>3745</v>
      </c>
      <c r="F1928" s="13">
        <v>187</v>
      </c>
      <c r="G1928" s="23">
        <v>209</v>
      </c>
      <c r="H1928">
        <v>2021</v>
      </c>
    </row>
    <row r="1929" spans="1:8" x14ac:dyDescent="0.3">
      <c r="A1929" s="4" t="s">
        <v>56</v>
      </c>
      <c r="B1929" s="4" t="s">
        <v>37</v>
      </c>
      <c r="C1929" s="4" t="s">
        <v>5</v>
      </c>
      <c r="D1929" s="10">
        <v>44406</v>
      </c>
      <c r="E1929" s="12">
        <v>10878</v>
      </c>
      <c r="F1929" s="14">
        <v>57</v>
      </c>
      <c r="G1929" s="24">
        <v>473</v>
      </c>
      <c r="H1929">
        <v>2021</v>
      </c>
    </row>
    <row r="1930" spans="1:8" x14ac:dyDescent="0.3">
      <c r="A1930" s="3" t="s">
        <v>70</v>
      </c>
      <c r="B1930" s="3" t="s">
        <v>80</v>
      </c>
      <c r="C1930" s="3" t="s">
        <v>15</v>
      </c>
      <c r="D1930" s="9">
        <v>44406</v>
      </c>
      <c r="E1930" s="11">
        <v>2653</v>
      </c>
      <c r="F1930" s="13">
        <v>266</v>
      </c>
      <c r="G1930" s="23">
        <v>295</v>
      </c>
      <c r="H1930">
        <v>2021</v>
      </c>
    </row>
    <row r="1931" spans="1:8" x14ac:dyDescent="0.3">
      <c r="A1931" s="4" t="s">
        <v>67</v>
      </c>
      <c r="B1931" s="4" t="s">
        <v>36</v>
      </c>
      <c r="C1931" s="4" t="s">
        <v>34</v>
      </c>
      <c r="D1931" s="10">
        <v>44406</v>
      </c>
      <c r="E1931" s="12">
        <v>1043</v>
      </c>
      <c r="F1931" s="14">
        <v>133</v>
      </c>
      <c r="G1931" s="24">
        <v>53</v>
      </c>
      <c r="H1931">
        <v>2021</v>
      </c>
    </row>
    <row r="1932" spans="1:8" x14ac:dyDescent="0.3">
      <c r="A1932" s="3" t="s">
        <v>73</v>
      </c>
      <c r="B1932" s="3" t="s">
        <v>36</v>
      </c>
      <c r="C1932" s="3" t="s">
        <v>26</v>
      </c>
      <c r="D1932" s="9">
        <v>44406</v>
      </c>
      <c r="E1932" s="11">
        <v>5257</v>
      </c>
      <c r="F1932" s="13">
        <v>63</v>
      </c>
      <c r="G1932" s="23">
        <v>526</v>
      </c>
      <c r="H1932">
        <v>2021</v>
      </c>
    </row>
    <row r="1933" spans="1:8" x14ac:dyDescent="0.3">
      <c r="A1933" s="4" t="s">
        <v>61</v>
      </c>
      <c r="B1933" s="4" t="s">
        <v>35</v>
      </c>
      <c r="C1933" s="4" t="s">
        <v>16</v>
      </c>
      <c r="D1933" s="10">
        <v>44406</v>
      </c>
      <c r="E1933" s="12">
        <v>9639</v>
      </c>
      <c r="F1933" s="14">
        <v>374</v>
      </c>
      <c r="G1933" s="24">
        <v>439</v>
      </c>
      <c r="H1933">
        <v>2021</v>
      </c>
    </row>
    <row r="1934" spans="1:8" x14ac:dyDescent="0.3">
      <c r="A1934" s="3" t="s">
        <v>66</v>
      </c>
      <c r="B1934" s="3" t="s">
        <v>80</v>
      </c>
      <c r="C1934" s="3" t="s">
        <v>16</v>
      </c>
      <c r="D1934" s="9">
        <v>44406</v>
      </c>
      <c r="E1934" s="11">
        <v>12950</v>
      </c>
      <c r="F1934" s="13">
        <v>249</v>
      </c>
      <c r="G1934" s="23">
        <v>720</v>
      </c>
      <c r="H1934">
        <v>2021</v>
      </c>
    </row>
    <row r="1935" spans="1:8" x14ac:dyDescent="0.3">
      <c r="A1935" s="4" t="s">
        <v>3</v>
      </c>
      <c r="B1935" s="4" t="s">
        <v>39</v>
      </c>
      <c r="C1935" s="4" t="s">
        <v>31</v>
      </c>
      <c r="D1935" s="10">
        <v>44406</v>
      </c>
      <c r="E1935" s="12">
        <v>2884</v>
      </c>
      <c r="F1935" s="14">
        <v>258</v>
      </c>
      <c r="G1935" s="24">
        <v>412</v>
      </c>
      <c r="H1935">
        <v>2021</v>
      </c>
    </row>
    <row r="1936" spans="1:8" x14ac:dyDescent="0.3">
      <c r="A1936" s="3" t="s">
        <v>4</v>
      </c>
      <c r="B1936" s="3" t="s">
        <v>35</v>
      </c>
      <c r="C1936" s="3" t="s">
        <v>5</v>
      </c>
      <c r="D1936" s="9">
        <v>44406</v>
      </c>
      <c r="E1936" s="11">
        <v>3024</v>
      </c>
      <c r="F1936" s="13">
        <v>340</v>
      </c>
      <c r="G1936" s="23">
        <v>132</v>
      </c>
      <c r="H1936">
        <v>2021</v>
      </c>
    </row>
    <row r="1937" spans="1:8" x14ac:dyDescent="0.3">
      <c r="A1937" s="4" t="s">
        <v>4</v>
      </c>
      <c r="B1937" s="4" t="s">
        <v>80</v>
      </c>
      <c r="C1937" s="4" t="s">
        <v>5</v>
      </c>
      <c r="D1937" s="10">
        <v>44406</v>
      </c>
      <c r="E1937" s="12">
        <v>9394</v>
      </c>
      <c r="F1937" s="14">
        <v>332</v>
      </c>
      <c r="G1937" s="24">
        <v>553</v>
      </c>
      <c r="H1937">
        <v>2021</v>
      </c>
    </row>
    <row r="1938" spans="1:8" x14ac:dyDescent="0.3">
      <c r="A1938" s="3" t="s">
        <v>65</v>
      </c>
      <c r="B1938" s="3" t="s">
        <v>80</v>
      </c>
      <c r="C1938" s="3" t="s">
        <v>22</v>
      </c>
      <c r="D1938" s="9">
        <v>44406</v>
      </c>
      <c r="E1938" s="11">
        <v>3878</v>
      </c>
      <c r="F1938" s="13">
        <v>1</v>
      </c>
      <c r="G1938" s="23">
        <v>177</v>
      </c>
      <c r="H1938">
        <v>2021</v>
      </c>
    </row>
    <row r="1939" spans="1:8" x14ac:dyDescent="0.3">
      <c r="A1939" s="4" t="s">
        <v>69</v>
      </c>
      <c r="B1939" s="4" t="s">
        <v>80</v>
      </c>
      <c r="C1939" s="4" t="s">
        <v>17</v>
      </c>
      <c r="D1939" s="10">
        <v>44406</v>
      </c>
      <c r="E1939" s="12">
        <v>9863</v>
      </c>
      <c r="F1939" s="14">
        <v>245</v>
      </c>
      <c r="G1939" s="24">
        <v>520</v>
      </c>
      <c r="H1939">
        <v>2021</v>
      </c>
    </row>
    <row r="1940" spans="1:8" x14ac:dyDescent="0.3">
      <c r="A1940" s="3" t="s">
        <v>10</v>
      </c>
      <c r="B1940" s="3" t="s">
        <v>39</v>
      </c>
      <c r="C1940" s="3" t="s">
        <v>26</v>
      </c>
      <c r="D1940" s="9">
        <v>44406</v>
      </c>
      <c r="E1940" s="11">
        <v>3451</v>
      </c>
      <c r="F1940" s="13">
        <v>256</v>
      </c>
      <c r="G1940" s="23">
        <v>346</v>
      </c>
      <c r="H1940">
        <v>2021</v>
      </c>
    </row>
    <row r="1941" spans="1:8" x14ac:dyDescent="0.3">
      <c r="A1941" s="4" t="s">
        <v>62</v>
      </c>
      <c r="B1941" s="4" t="s">
        <v>39</v>
      </c>
      <c r="C1941" s="4" t="s">
        <v>33</v>
      </c>
      <c r="D1941" s="10">
        <v>44406</v>
      </c>
      <c r="E1941" s="12">
        <v>8078</v>
      </c>
      <c r="F1941" s="14">
        <v>136</v>
      </c>
      <c r="G1941" s="24">
        <v>385</v>
      </c>
      <c r="H1941">
        <v>2021</v>
      </c>
    </row>
    <row r="1942" spans="1:8" x14ac:dyDescent="0.3">
      <c r="A1942" s="3" t="s">
        <v>59</v>
      </c>
      <c r="B1942" s="3" t="s">
        <v>36</v>
      </c>
      <c r="C1942" s="3" t="s">
        <v>34</v>
      </c>
      <c r="D1942" s="9">
        <v>44406</v>
      </c>
      <c r="E1942" s="11">
        <v>3115</v>
      </c>
      <c r="F1942" s="13">
        <v>183</v>
      </c>
      <c r="G1942" s="23">
        <v>120</v>
      </c>
      <c r="H1942">
        <v>2021</v>
      </c>
    </row>
    <row r="1943" spans="1:8" x14ac:dyDescent="0.3">
      <c r="A1943" s="4" t="s">
        <v>59</v>
      </c>
      <c r="B1943" s="4" t="s">
        <v>37</v>
      </c>
      <c r="C1943" s="4" t="s">
        <v>20</v>
      </c>
      <c r="D1943" s="10">
        <v>44406</v>
      </c>
      <c r="E1943" s="12">
        <v>1981</v>
      </c>
      <c r="F1943" s="14">
        <v>325</v>
      </c>
      <c r="G1943" s="24">
        <v>95</v>
      </c>
      <c r="H1943">
        <v>2021</v>
      </c>
    </row>
    <row r="1944" spans="1:8" x14ac:dyDescent="0.3">
      <c r="A1944" s="3" t="s">
        <v>62</v>
      </c>
      <c r="B1944" s="3" t="s">
        <v>80</v>
      </c>
      <c r="C1944" s="3" t="s">
        <v>25</v>
      </c>
      <c r="D1944" s="9">
        <v>44406</v>
      </c>
      <c r="E1944" s="11">
        <v>8078</v>
      </c>
      <c r="F1944" s="13">
        <v>14</v>
      </c>
      <c r="G1944" s="23">
        <v>426</v>
      </c>
      <c r="H1944">
        <v>2021</v>
      </c>
    </row>
    <row r="1945" spans="1:8" x14ac:dyDescent="0.3">
      <c r="A1945" s="4" t="s">
        <v>71</v>
      </c>
      <c r="B1945" s="4" t="s">
        <v>37</v>
      </c>
      <c r="C1945" s="4" t="s">
        <v>19</v>
      </c>
      <c r="D1945" s="10">
        <v>44406</v>
      </c>
      <c r="E1945" s="12">
        <v>8757</v>
      </c>
      <c r="F1945" s="14">
        <v>229</v>
      </c>
      <c r="G1945" s="24">
        <v>351</v>
      </c>
      <c r="H1945">
        <v>2021</v>
      </c>
    </row>
    <row r="1946" spans="1:8" x14ac:dyDescent="0.3">
      <c r="A1946" s="3" t="s">
        <v>8</v>
      </c>
      <c r="B1946" s="3" t="s">
        <v>39</v>
      </c>
      <c r="C1946" s="3" t="s">
        <v>26</v>
      </c>
      <c r="D1946" s="9">
        <v>44406</v>
      </c>
      <c r="E1946" s="11">
        <v>4466</v>
      </c>
      <c r="F1946" s="13">
        <v>230</v>
      </c>
      <c r="G1946" s="23">
        <v>406</v>
      </c>
      <c r="H1946">
        <v>2021</v>
      </c>
    </row>
    <row r="1947" spans="1:8" x14ac:dyDescent="0.3">
      <c r="A1947" s="4" t="s">
        <v>56</v>
      </c>
      <c r="B1947" s="4" t="s">
        <v>37</v>
      </c>
      <c r="C1947" s="4" t="s">
        <v>30</v>
      </c>
      <c r="D1947" s="10">
        <v>44407</v>
      </c>
      <c r="E1947" s="12">
        <v>896</v>
      </c>
      <c r="F1947" s="14">
        <v>140</v>
      </c>
      <c r="G1947" s="24">
        <v>34</v>
      </c>
      <c r="H1947">
        <v>2021</v>
      </c>
    </row>
    <row r="1948" spans="1:8" x14ac:dyDescent="0.3">
      <c r="A1948" s="3" t="s">
        <v>66</v>
      </c>
      <c r="B1948" s="3" t="s">
        <v>37</v>
      </c>
      <c r="C1948" s="3" t="s">
        <v>33</v>
      </c>
      <c r="D1948" s="9">
        <v>44407</v>
      </c>
      <c r="E1948" s="11">
        <v>10045</v>
      </c>
      <c r="F1948" s="13">
        <v>145</v>
      </c>
      <c r="G1948" s="23">
        <v>670</v>
      </c>
      <c r="H1948">
        <v>2021</v>
      </c>
    </row>
    <row r="1949" spans="1:8" x14ac:dyDescent="0.3">
      <c r="A1949" s="4" t="s">
        <v>7</v>
      </c>
      <c r="B1949" s="4" t="s">
        <v>80</v>
      </c>
      <c r="C1949" s="4" t="s">
        <v>18</v>
      </c>
      <c r="D1949" s="10">
        <v>44407</v>
      </c>
      <c r="E1949" s="12">
        <v>12845</v>
      </c>
      <c r="F1949" s="14">
        <v>328</v>
      </c>
      <c r="G1949" s="24">
        <v>857</v>
      </c>
      <c r="H1949">
        <v>2021</v>
      </c>
    </row>
    <row r="1950" spans="1:8" x14ac:dyDescent="0.3">
      <c r="A1950" s="3" t="s">
        <v>11</v>
      </c>
      <c r="B1950" s="3" t="s">
        <v>37</v>
      </c>
      <c r="C1950" s="3" t="s">
        <v>18</v>
      </c>
      <c r="D1950" s="9">
        <v>44407</v>
      </c>
      <c r="E1950" s="11">
        <v>8708</v>
      </c>
      <c r="F1950" s="13">
        <v>115</v>
      </c>
      <c r="G1950" s="23">
        <v>581</v>
      </c>
      <c r="H1950">
        <v>2021</v>
      </c>
    </row>
    <row r="1951" spans="1:8" x14ac:dyDescent="0.3">
      <c r="A1951" s="4" t="s">
        <v>60</v>
      </c>
      <c r="B1951" s="4" t="s">
        <v>35</v>
      </c>
      <c r="C1951" s="4" t="s">
        <v>31</v>
      </c>
      <c r="D1951" s="10">
        <v>44407</v>
      </c>
      <c r="E1951" s="12">
        <v>476</v>
      </c>
      <c r="F1951" s="14">
        <v>21</v>
      </c>
      <c r="G1951" s="24">
        <v>44</v>
      </c>
      <c r="H1951">
        <v>2021</v>
      </c>
    </row>
    <row r="1952" spans="1:8" x14ac:dyDescent="0.3">
      <c r="A1952" s="3" t="s">
        <v>73</v>
      </c>
      <c r="B1952" s="3" t="s">
        <v>80</v>
      </c>
      <c r="C1952" s="3" t="s">
        <v>16</v>
      </c>
      <c r="D1952" s="9">
        <v>44407</v>
      </c>
      <c r="E1952" s="11">
        <v>2625</v>
      </c>
      <c r="F1952" s="13">
        <v>25</v>
      </c>
      <c r="G1952" s="23">
        <v>120</v>
      </c>
      <c r="H1952">
        <v>2021</v>
      </c>
    </row>
    <row r="1953" spans="1:8" x14ac:dyDescent="0.3">
      <c r="A1953" s="4" t="s">
        <v>69</v>
      </c>
      <c r="B1953" s="4" t="s">
        <v>37</v>
      </c>
      <c r="C1953" s="4" t="s">
        <v>24</v>
      </c>
      <c r="D1953" s="10">
        <v>44407</v>
      </c>
      <c r="E1953" s="12">
        <v>10969</v>
      </c>
      <c r="F1953" s="14">
        <v>391</v>
      </c>
      <c r="G1953" s="24">
        <v>646</v>
      </c>
      <c r="H1953">
        <v>2021</v>
      </c>
    </row>
    <row r="1954" spans="1:8" x14ac:dyDescent="0.3">
      <c r="A1954" s="3" t="s">
        <v>3</v>
      </c>
      <c r="B1954" s="3" t="s">
        <v>36</v>
      </c>
      <c r="C1954" s="3" t="s">
        <v>15</v>
      </c>
      <c r="D1954" s="9">
        <v>44410</v>
      </c>
      <c r="E1954" s="11">
        <v>14763</v>
      </c>
      <c r="F1954" s="13">
        <v>155</v>
      </c>
      <c r="G1954" s="23">
        <v>985</v>
      </c>
      <c r="H1954">
        <v>2021</v>
      </c>
    </row>
    <row r="1955" spans="1:8" x14ac:dyDescent="0.3">
      <c r="A1955" s="4" t="s">
        <v>11</v>
      </c>
      <c r="B1955" s="4" t="s">
        <v>80</v>
      </c>
      <c r="C1955" s="4" t="s">
        <v>31</v>
      </c>
      <c r="D1955" s="10">
        <v>44410</v>
      </c>
      <c r="E1955" s="12">
        <v>13188</v>
      </c>
      <c r="F1955" s="14">
        <v>85</v>
      </c>
      <c r="G1955" s="24">
        <v>1884</v>
      </c>
      <c r="H1955">
        <v>2021</v>
      </c>
    </row>
    <row r="1956" spans="1:8" x14ac:dyDescent="0.3">
      <c r="A1956" s="3" t="s">
        <v>6</v>
      </c>
      <c r="B1956" s="3" t="s">
        <v>36</v>
      </c>
      <c r="C1956" s="3" t="s">
        <v>5</v>
      </c>
      <c r="D1956" s="9">
        <v>44410</v>
      </c>
      <c r="E1956" s="11">
        <v>6944</v>
      </c>
      <c r="F1956" s="13">
        <v>299</v>
      </c>
      <c r="G1956" s="23">
        <v>386</v>
      </c>
      <c r="H1956">
        <v>2021</v>
      </c>
    </row>
    <row r="1957" spans="1:8" x14ac:dyDescent="0.3">
      <c r="A1957" s="4" t="s">
        <v>11</v>
      </c>
      <c r="B1957" s="4" t="s">
        <v>39</v>
      </c>
      <c r="C1957" s="4" t="s">
        <v>29</v>
      </c>
      <c r="D1957" s="10">
        <v>44410</v>
      </c>
      <c r="E1957" s="12">
        <v>8561</v>
      </c>
      <c r="F1957" s="14">
        <v>196</v>
      </c>
      <c r="G1957" s="24">
        <v>306</v>
      </c>
      <c r="H1957">
        <v>2021</v>
      </c>
    </row>
    <row r="1958" spans="1:8" x14ac:dyDescent="0.3">
      <c r="A1958" s="3" t="s">
        <v>59</v>
      </c>
      <c r="B1958" s="3" t="s">
        <v>80</v>
      </c>
      <c r="C1958" s="3" t="s">
        <v>29</v>
      </c>
      <c r="D1958" s="9">
        <v>44410</v>
      </c>
      <c r="E1958" s="11">
        <v>4753</v>
      </c>
      <c r="F1958" s="13">
        <v>259</v>
      </c>
      <c r="G1958" s="23">
        <v>217</v>
      </c>
      <c r="H1958">
        <v>2021</v>
      </c>
    </row>
    <row r="1959" spans="1:8" x14ac:dyDescent="0.3">
      <c r="A1959" s="4" t="s">
        <v>71</v>
      </c>
      <c r="B1959" s="4" t="s">
        <v>35</v>
      </c>
      <c r="C1959" s="4" t="s">
        <v>19</v>
      </c>
      <c r="D1959" s="10">
        <v>44410</v>
      </c>
      <c r="E1959" s="12">
        <v>10388</v>
      </c>
      <c r="F1959" s="14">
        <v>95</v>
      </c>
      <c r="G1959" s="24">
        <v>473</v>
      </c>
      <c r="H1959">
        <v>2021</v>
      </c>
    </row>
    <row r="1960" spans="1:8" x14ac:dyDescent="0.3">
      <c r="A1960" s="3" t="s">
        <v>57</v>
      </c>
      <c r="B1960" s="3" t="s">
        <v>39</v>
      </c>
      <c r="C1960" s="3" t="s">
        <v>29</v>
      </c>
      <c r="D1960" s="9">
        <v>44410</v>
      </c>
      <c r="E1960" s="11">
        <v>8057</v>
      </c>
      <c r="F1960" s="13">
        <v>106</v>
      </c>
      <c r="G1960" s="23">
        <v>310</v>
      </c>
      <c r="H1960">
        <v>2021</v>
      </c>
    </row>
    <row r="1961" spans="1:8" x14ac:dyDescent="0.3">
      <c r="A1961" s="4" t="s">
        <v>3</v>
      </c>
      <c r="B1961" s="4" t="s">
        <v>40</v>
      </c>
      <c r="C1961" s="4" t="s">
        <v>20</v>
      </c>
      <c r="D1961" s="10">
        <v>44410</v>
      </c>
      <c r="E1961" s="12">
        <v>7</v>
      </c>
      <c r="F1961" s="14">
        <v>199</v>
      </c>
      <c r="G1961" s="24">
        <v>1</v>
      </c>
      <c r="H1961">
        <v>2021</v>
      </c>
    </row>
    <row r="1962" spans="1:8" x14ac:dyDescent="0.3">
      <c r="A1962" s="3" t="s">
        <v>56</v>
      </c>
      <c r="B1962" s="3" t="s">
        <v>80</v>
      </c>
      <c r="C1962" s="3" t="s">
        <v>27</v>
      </c>
      <c r="D1962" s="9">
        <v>44410</v>
      </c>
      <c r="E1962" s="11">
        <v>1666</v>
      </c>
      <c r="F1962" s="13">
        <v>94</v>
      </c>
      <c r="G1962" s="23">
        <v>209</v>
      </c>
      <c r="H1962">
        <v>2021</v>
      </c>
    </row>
    <row r="1963" spans="1:8" x14ac:dyDescent="0.3">
      <c r="A1963" s="4" t="s">
        <v>69</v>
      </c>
      <c r="B1963" s="4" t="s">
        <v>36</v>
      </c>
      <c r="C1963" s="4" t="s">
        <v>14</v>
      </c>
      <c r="D1963" s="10">
        <v>44410</v>
      </c>
      <c r="E1963" s="12">
        <v>3934</v>
      </c>
      <c r="F1963" s="14">
        <v>99</v>
      </c>
      <c r="G1963" s="24">
        <v>158</v>
      </c>
      <c r="H1963">
        <v>2021</v>
      </c>
    </row>
    <row r="1964" spans="1:8" x14ac:dyDescent="0.3">
      <c r="A1964" s="3" t="s">
        <v>64</v>
      </c>
      <c r="B1964" s="3" t="s">
        <v>35</v>
      </c>
      <c r="C1964" s="3" t="s">
        <v>30</v>
      </c>
      <c r="D1964" s="9">
        <v>44410</v>
      </c>
      <c r="E1964" s="11">
        <v>11746</v>
      </c>
      <c r="F1964" s="13">
        <v>297</v>
      </c>
      <c r="G1964" s="23">
        <v>368</v>
      </c>
      <c r="H1964">
        <v>2021</v>
      </c>
    </row>
    <row r="1965" spans="1:8" x14ac:dyDescent="0.3">
      <c r="A1965" s="4" t="s">
        <v>7</v>
      </c>
      <c r="B1965" s="4" t="s">
        <v>39</v>
      </c>
      <c r="C1965" s="4" t="s">
        <v>21</v>
      </c>
      <c r="D1965" s="10">
        <v>44410</v>
      </c>
      <c r="E1965" s="12">
        <v>10150</v>
      </c>
      <c r="F1965" s="14">
        <v>10</v>
      </c>
      <c r="G1965" s="24">
        <v>1015</v>
      </c>
      <c r="H1965">
        <v>2021</v>
      </c>
    </row>
    <row r="1966" spans="1:8" x14ac:dyDescent="0.3">
      <c r="A1966" s="3" t="s">
        <v>70</v>
      </c>
      <c r="B1966" s="3" t="s">
        <v>40</v>
      </c>
      <c r="C1966" s="3" t="s">
        <v>5</v>
      </c>
      <c r="D1966" s="9">
        <v>44410</v>
      </c>
      <c r="E1966" s="11">
        <v>8204</v>
      </c>
      <c r="F1966" s="13">
        <v>91</v>
      </c>
      <c r="G1966" s="23">
        <v>513</v>
      </c>
      <c r="H1966">
        <v>2021</v>
      </c>
    </row>
    <row r="1967" spans="1:8" x14ac:dyDescent="0.3">
      <c r="A1967" s="4" t="s">
        <v>3</v>
      </c>
      <c r="B1967" s="4" t="s">
        <v>80</v>
      </c>
      <c r="C1967" s="4" t="s">
        <v>5</v>
      </c>
      <c r="D1967" s="10">
        <v>44410</v>
      </c>
      <c r="E1967" s="12">
        <v>8015</v>
      </c>
      <c r="F1967" s="14">
        <v>357</v>
      </c>
      <c r="G1967" s="24">
        <v>501</v>
      </c>
      <c r="H1967">
        <v>2021</v>
      </c>
    </row>
    <row r="1968" spans="1:8" x14ac:dyDescent="0.3">
      <c r="A1968" s="3" t="s">
        <v>61</v>
      </c>
      <c r="B1968" s="3" t="s">
        <v>35</v>
      </c>
      <c r="C1968" s="3" t="s">
        <v>17</v>
      </c>
      <c r="D1968" s="9">
        <v>44410</v>
      </c>
      <c r="E1968" s="11">
        <v>2695</v>
      </c>
      <c r="F1968" s="13">
        <v>136</v>
      </c>
      <c r="G1968" s="23">
        <v>159</v>
      </c>
      <c r="H1968">
        <v>2021</v>
      </c>
    </row>
    <row r="1969" spans="1:8" x14ac:dyDescent="0.3">
      <c r="A1969" s="4" t="s">
        <v>72</v>
      </c>
      <c r="B1969" s="4" t="s">
        <v>35</v>
      </c>
      <c r="C1969" s="4" t="s">
        <v>24</v>
      </c>
      <c r="D1969" s="10">
        <v>44410</v>
      </c>
      <c r="E1969" s="12">
        <v>4277</v>
      </c>
      <c r="F1969" s="14">
        <v>97</v>
      </c>
      <c r="G1969" s="24">
        <v>286</v>
      </c>
      <c r="H1969">
        <v>2021</v>
      </c>
    </row>
    <row r="1970" spans="1:8" x14ac:dyDescent="0.3">
      <c r="A1970" s="3" t="s">
        <v>6</v>
      </c>
      <c r="B1970" s="3" t="s">
        <v>35</v>
      </c>
      <c r="C1970" s="3" t="s">
        <v>29</v>
      </c>
      <c r="D1970" s="9">
        <v>44410</v>
      </c>
      <c r="E1970" s="11">
        <v>1617</v>
      </c>
      <c r="F1970" s="13">
        <v>211</v>
      </c>
      <c r="G1970" s="23">
        <v>68</v>
      </c>
      <c r="H1970">
        <v>2021</v>
      </c>
    </row>
    <row r="1971" spans="1:8" x14ac:dyDescent="0.3">
      <c r="A1971" s="4" t="s">
        <v>61</v>
      </c>
      <c r="B1971" s="4" t="s">
        <v>35</v>
      </c>
      <c r="C1971" s="4" t="s">
        <v>34</v>
      </c>
      <c r="D1971" s="10">
        <v>44410</v>
      </c>
      <c r="E1971" s="12">
        <v>6181</v>
      </c>
      <c r="F1971" s="14">
        <v>146</v>
      </c>
      <c r="G1971" s="24">
        <v>248</v>
      </c>
      <c r="H1971">
        <v>2021</v>
      </c>
    </row>
    <row r="1972" spans="1:8" x14ac:dyDescent="0.3">
      <c r="A1972" s="3" t="s">
        <v>62</v>
      </c>
      <c r="B1972" s="3" t="s">
        <v>37</v>
      </c>
      <c r="C1972" s="3" t="s">
        <v>25</v>
      </c>
      <c r="D1972" s="9">
        <v>44411</v>
      </c>
      <c r="E1972" s="11">
        <v>5957</v>
      </c>
      <c r="F1972" s="13">
        <v>71</v>
      </c>
      <c r="G1972" s="23">
        <v>249</v>
      </c>
      <c r="H1972">
        <v>2021</v>
      </c>
    </row>
    <row r="1973" spans="1:8" x14ac:dyDescent="0.3">
      <c r="A1973" s="4" t="s">
        <v>71</v>
      </c>
      <c r="B1973" s="4" t="s">
        <v>39</v>
      </c>
      <c r="C1973" s="4" t="s">
        <v>33</v>
      </c>
      <c r="D1973" s="10">
        <v>44411</v>
      </c>
      <c r="E1973" s="12">
        <v>4550</v>
      </c>
      <c r="F1973" s="14">
        <v>41</v>
      </c>
      <c r="G1973" s="24">
        <v>253</v>
      </c>
      <c r="H1973">
        <v>2021</v>
      </c>
    </row>
    <row r="1974" spans="1:8" x14ac:dyDescent="0.3">
      <c r="A1974" s="3" t="s">
        <v>6</v>
      </c>
      <c r="B1974" s="3" t="s">
        <v>40</v>
      </c>
      <c r="C1974" s="3" t="s">
        <v>23</v>
      </c>
      <c r="D1974" s="9">
        <v>44411</v>
      </c>
      <c r="E1974" s="11">
        <v>7217</v>
      </c>
      <c r="F1974" s="13">
        <v>1</v>
      </c>
      <c r="G1974" s="23">
        <v>278</v>
      </c>
      <c r="H1974">
        <v>2021</v>
      </c>
    </row>
    <row r="1975" spans="1:8" x14ac:dyDescent="0.3">
      <c r="A1975" s="4" t="s">
        <v>7</v>
      </c>
      <c r="B1975" s="4" t="s">
        <v>35</v>
      </c>
      <c r="C1975" s="4" t="s">
        <v>18</v>
      </c>
      <c r="D1975" s="10">
        <v>44411</v>
      </c>
      <c r="E1975" s="12">
        <v>4151</v>
      </c>
      <c r="F1975" s="14">
        <v>21</v>
      </c>
      <c r="G1975" s="24">
        <v>260</v>
      </c>
      <c r="H1975">
        <v>2021</v>
      </c>
    </row>
    <row r="1976" spans="1:8" x14ac:dyDescent="0.3">
      <c r="A1976" s="3" t="s">
        <v>9</v>
      </c>
      <c r="B1976" s="3" t="s">
        <v>37</v>
      </c>
      <c r="C1976" s="3" t="s">
        <v>30</v>
      </c>
      <c r="D1976" s="9">
        <v>44411</v>
      </c>
      <c r="E1976" s="11">
        <v>7910</v>
      </c>
      <c r="F1976" s="13">
        <v>70</v>
      </c>
      <c r="G1976" s="23">
        <v>256</v>
      </c>
      <c r="H1976">
        <v>2021</v>
      </c>
    </row>
    <row r="1977" spans="1:8" x14ac:dyDescent="0.3">
      <c r="A1977" s="4" t="s">
        <v>66</v>
      </c>
      <c r="B1977" s="4" t="s">
        <v>80</v>
      </c>
      <c r="C1977" s="4" t="s">
        <v>19</v>
      </c>
      <c r="D1977" s="10">
        <v>44411</v>
      </c>
      <c r="E1977" s="12">
        <v>5446</v>
      </c>
      <c r="F1977" s="14">
        <v>299</v>
      </c>
      <c r="G1977" s="24">
        <v>188</v>
      </c>
      <c r="H1977">
        <v>2021</v>
      </c>
    </row>
    <row r="1978" spans="1:8" x14ac:dyDescent="0.3">
      <c r="A1978" s="3" t="s">
        <v>71</v>
      </c>
      <c r="B1978" s="3" t="s">
        <v>40</v>
      </c>
      <c r="C1978" s="3" t="s">
        <v>21</v>
      </c>
      <c r="D1978" s="9">
        <v>44411</v>
      </c>
      <c r="E1978" s="11">
        <v>9443</v>
      </c>
      <c r="F1978" s="13">
        <v>403</v>
      </c>
      <c r="G1978" s="23">
        <v>1050</v>
      </c>
      <c r="H1978">
        <v>2021</v>
      </c>
    </row>
    <row r="1979" spans="1:8" x14ac:dyDescent="0.3">
      <c r="A1979" s="4" t="s">
        <v>67</v>
      </c>
      <c r="B1979" s="4" t="s">
        <v>39</v>
      </c>
      <c r="C1979" s="4" t="s">
        <v>19</v>
      </c>
      <c r="D1979" s="10">
        <v>44411</v>
      </c>
      <c r="E1979" s="12">
        <v>7945</v>
      </c>
      <c r="F1979" s="14">
        <v>101</v>
      </c>
      <c r="G1979" s="24">
        <v>346</v>
      </c>
      <c r="H1979">
        <v>2021</v>
      </c>
    </row>
    <row r="1980" spans="1:8" x14ac:dyDescent="0.3">
      <c r="A1980" s="3" t="s">
        <v>63</v>
      </c>
      <c r="B1980" s="3" t="s">
        <v>36</v>
      </c>
      <c r="C1980" s="3" t="s">
        <v>25</v>
      </c>
      <c r="D1980" s="9">
        <v>44411</v>
      </c>
      <c r="E1980" s="11">
        <v>6167</v>
      </c>
      <c r="F1980" s="13">
        <v>104</v>
      </c>
      <c r="G1980" s="23">
        <v>257</v>
      </c>
      <c r="H1980">
        <v>2021</v>
      </c>
    </row>
    <row r="1981" spans="1:8" x14ac:dyDescent="0.3">
      <c r="A1981" s="4" t="s">
        <v>60</v>
      </c>
      <c r="B1981" s="4" t="s">
        <v>37</v>
      </c>
      <c r="C1981" s="4" t="s">
        <v>21</v>
      </c>
      <c r="D1981" s="10">
        <v>44412</v>
      </c>
      <c r="E1981" s="12">
        <v>12404</v>
      </c>
      <c r="F1981" s="14">
        <v>68</v>
      </c>
      <c r="G1981" s="24">
        <v>955</v>
      </c>
      <c r="H1981">
        <v>2021</v>
      </c>
    </row>
    <row r="1982" spans="1:8" x14ac:dyDescent="0.3">
      <c r="A1982" s="3" t="s">
        <v>63</v>
      </c>
      <c r="B1982" s="3" t="s">
        <v>80</v>
      </c>
      <c r="C1982" s="3" t="s">
        <v>34</v>
      </c>
      <c r="D1982" s="9">
        <v>44412</v>
      </c>
      <c r="E1982" s="11">
        <v>7168</v>
      </c>
      <c r="F1982" s="13">
        <v>12</v>
      </c>
      <c r="G1982" s="23">
        <v>378</v>
      </c>
      <c r="H1982">
        <v>2021</v>
      </c>
    </row>
    <row r="1983" spans="1:8" x14ac:dyDescent="0.3">
      <c r="A1983" s="4" t="s">
        <v>59</v>
      </c>
      <c r="B1983" s="4" t="s">
        <v>39</v>
      </c>
      <c r="C1983" s="4" t="s">
        <v>5</v>
      </c>
      <c r="D1983" s="10">
        <v>44412</v>
      </c>
      <c r="E1983" s="12">
        <v>2779</v>
      </c>
      <c r="F1983" s="14">
        <v>102</v>
      </c>
      <c r="G1983" s="24">
        <v>155</v>
      </c>
      <c r="H1983">
        <v>2021</v>
      </c>
    </row>
    <row r="1984" spans="1:8" x14ac:dyDescent="0.3">
      <c r="A1984" s="3" t="s">
        <v>64</v>
      </c>
      <c r="B1984" s="3" t="s">
        <v>39</v>
      </c>
      <c r="C1984" s="3" t="s">
        <v>16</v>
      </c>
      <c r="D1984" s="9">
        <v>44413</v>
      </c>
      <c r="E1984" s="11">
        <v>17843</v>
      </c>
      <c r="F1984" s="13">
        <v>91</v>
      </c>
      <c r="G1984" s="23">
        <v>1190</v>
      </c>
      <c r="H1984">
        <v>2021</v>
      </c>
    </row>
    <row r="1985" spans="1:8" x14ac:dyDescent="0.3">
      <c r="A1985" s="4" t="s">
        <v>58</v>
      </c>
      <c r="B1985" s="4" t="s">
        <v>35</v>
      </c>
      <c r="C1985" s="4" t="s">
        <v>5</v>
      </c>
      <c r="D1985" s="10">
        <v>44413</v>
      </c>
      <c r="E1985" s="12">
        <v>1491</v>
      </c>
      <c r="F1985" s="14">
        <v>171</v>
      </c>
      <c r="G1985" s="24">
        <v>68</v>
      </c>
      <c r="H1985">
        <v>2021</v>
      </c>
    </row>
    <row r="1986" spans="1:8" x14ac:dyDescent="0.3">
      <c r="A1986" s="3" t="s">
        <v>69</v>
      </c>
      <c r="B1986" s="3" t="s">
        <v>40</v>
      </c>
      <c r="C1986" s="3" t="s">
        <v>23</v>
      </c>
      <c r="D1986" s="9">
        <v>44413</v>
      </c>
      <c r="E1986" s="11">
        <v>4907</v>
      </c>
      <c r="F1986" s="13">
        <v>151</v>
      </c>
      <c r="G1986" s="23">
        <v>164</v>
      </c>
      <c r="H1986">
        <v>2021</v>
      </c>
    </row>
    <row r="1987" spans="1:8" x14ac:dyDescent="0.3">
      <c r="A1987" s="4" t="s">
        <v>11</v>
      </c>
      <c r="B1987" s="4" t="s">
        <v>36</v>
      </c>
      <c r="C1987" s="4" t="s">
        <v>21</v>
      </c>
      <c r="D1987" s="10">
        <v>44413</v>
      </c>
      <c r="E1987" s="12">
        <v>11452</v>
      </c>
      <c r="F1987" s="14">
        <v>137</v>
      </c>
      <c r="G1987" s="24">
        <v>1273</v>
      </c>
      <c r="H1987">
        <v>2021</v>
      </c>
    </row>
    <row r="1988" spans="1:8" x14ac:dyDescent="0.3">
      <c r="A1988" s="3" t="s">
        <v>61</v>
      </c>
      <c r="B1988" s="3" t="s">
        <v>39</v>
      </c>
      <c r="C1988" s="3" t="s">
        <v>26</v>
      </c>
      <c r="D1988" s="9">
        <v>44413</v>
      </c>
      <c r="E1988" s="11">
        <v>7301</v>
      </c>
      <c r="F1988" s="13">
        <v>4</v>
      </c>
      <c r="G1988" s="23">
        <v>812</v>
      </c>
      <c r="H1988">
        <v>2021</v>
      </c>
    </row>
    <row r="1989" spans="1:8" x14ac:dyDescent="0.3">
      <c r="A1989" s="4" t="s">
        <v>7</v>
      </c>
      <c r="B1989" s="4" t="s">
        <v>39</v>
      </c>
      <c r="C1989" s="4" t="s">
        <v>24</v>
      </c>
      <c r="D1989" s="10">
        <v>44413</v>
      </c>
      <c r="E1989" s="12">
        <v>1708</v>
      </c>
      <c r="F1989" s="14">
        <v>65</v>
      </c>
      <c r="G1989" s="24">
        <v>122</v>
      </c>
      <c r="H1989">
        <v>2021</v>
      </c>
    </row>
    <row r="1990" spans="1:8" x14ac:dyDescent="0.3">
      <c r="A1990" s="3" t="s">
        <v>59</v>
      </c>
      <c r="B1990" s="3" t="s">
        <v>36</v>
      </c>
      <c r="C1990" s="3" t="s">
        <v>22</v>
      </c>
      <c r="D1990" s="9">
        <v>44413</v>
      </c>
      <c r="E1990" s="11">
        <v>6013</v>
      </c>
      <c r="F1990" s="13">
        <v>343</v>
      </c>
      <c r="G1990" s="23">
        <v>215</v>
      </c>
      <c r="H1990">
        <v>2021</v>
      </c>
    </row>
    <row r="1991" spans="1:8" x14ac:dyDescent="0.3">
      <c r="A1991" s="4" t="s">
        <v>64</v>
      </c>
      <c r="B1991" s="4" t="s">
        <v>36</v>
      </c>
      <c r="C1991" s="4" t="s">
        <v>24</v>
      </c>
      <c r="D1991" s="10">
        <v>44413</v>
      </c>
      <c r="E1991" s="12">
        <v>3654</v>
      </c>
      <c r="F1991" s="14">
        <v>62</v>
      </c>
      <c r="G1991" s="24">
        <v>261</v>
      </c>
      <c r="H1991">
        <v>2021</v>
      </c>
    </row>
    <row r="1992" spans="1:8" x14ac:dyDescent="0.3">
      <c r="A1992" s="3" t="s">
        <v>57</v>
      </c>
      <c r="B1992" s="3" t="s">
        <v>35</v>
      </c>
      <c r="C1992" s="3" t="s">
        <v>31</v>
      </c>
      <c r="D1992" s="9">
        <v>44413</v>
      </c>
      <c r="E1992" s="11">
        <v>13279</v>
      </c>
      <c r="F1992" s="13">
        <v>12</v>
      </c>
      <c r="G1992" s="23">
        <v>1660</v>
      </c>
      <c r="H1992">
        <v>2021</v>
      </c>
    </row>
    <row r="1993" spans="1:8" x14ac:dyDescent="0.3">
      <c r="A1993" s="4" t="s">
        <v>70</v>
      </c>
      <c r="B1993" s="4" t="s">
        <v>35</v>
      </c>
      <c r="C1993" s="4" t="s">
        <v>30</v>
      </c>
      <c r="D1993" s="10">
        <v>44413</v>
      </c>
      <c r="E1993" s="12">
        <v>8554</v>
      </c>
      <c r="F1993" s="14">
        <v>247</v>
      </c>
      <c r="G1993" s="24">
        <v>276</v>
      </c>
      <c r="H1993">
        <v>2021</v>
      </c>
    </row>
    <row r="1994" spans="1:8" x14ac:dyDescent="0.3">
      <c r="A1994" s="3" t="s">
        <v>10</v>
      </c>
      <c r="B1994" s="3" t="s">
        <v>37</v>
      </c>
      <c r="C1994" s="3" t="s">
        <v>26</v>
      </c>
      <c r="D1994" s="9">
        <v>44413</v>
      </c>
      <c r="E1994" s="11">
        <v>8554</v>
      </c>
      <c r="F1994" s="13">
        <v>56</v>
      </c>
      <c r="G1994" s="23">
        <v>713</v>
      </c>
      <c r="H1994">
        <v>2021</v>
      </c>
    </row>
    <row r="1995" spans="1:8" x14ac:dyDescent="0.3">
      <c r="A1995" s="4" t="s">
        <v>71</v>
      </c>
      <c r="B1995" s="4" t="s">
        <v>40</v>
      </c>
      <c r="C1995" s="4" t="s">
        <v>22</v>
      </c>
      <c r="D1995" s="10">
        <v>44413</v>
      </c>
      <c r="E1995" s="12">
        <v>14</v>
      </c>
      <c r="F1995" s="14">
        <v>27</v>
      </c>
      <c r="G1995" s="24">
        <v>1</v>
      </c>
      <c r="H1995">
        <v>2021</v>
      </c>
    </row>
    <row r="1996" spans="1:8" x14ac:dyDescent="0.3">
      <c r="A1996" s="3" t="s">
        <v>62</v>
      </c>
      <c r="B1996" s="3" t="s">
        <v>40</v>
      </c>
      <c r="C1996" s="3" t="s">
        <v>5</v>
      </c>
      <c r="D1996" s="9">
        <v>44413</v>
      </c>
      <c r="E1996" s="11">
        <v>2156</v>
      </c>
      <c r="F1996" s="13">
        <v>306</v>
      </c>
      <c r="G1996" s="23">
        <v>114</v>
      </c>
      <c r="H1996">
        <v>2021</v>
      </c>
    </row>
    <row r="1997" spans="1:8" x14ac:dyDescent="0.3">
      <c r="A1997" s="4" t="s">
        <v>67</v>
      </c>
      <c r="B1997" s="4" t="s">
        <v>40</v>
      </c>
      <c r="C1997" s="4" t="s">
        <v>32</v>
      </c>
      <c r="D1997" s="10">
        <v>44414</v>
      </c>
      <c r="E1997" s="12">
        <v>3605</v>
      </c>
      <c r="F1997" s="14">
        <v>249</v>
      </c>
      <c r="G1997" s="24">
        <v>181</v>
      </c>
      <c r="H1997">
        <v>2021</v>
      </c>
    </row>
    <row r="1998" spans="1:8" x14ac:dyDescent="0.3">
      <c r="A1998" s="3" t="s">
        <v>73</v>
      </c>
      <c r="B1998" s="3" t="s">
        <v>39</v>
      </c>
      <c r="C1998" s="3" t="s">
        <v>22</v>
      </c>
      <c r="D1998" s="9">
        <v>44414</v>
      </c>
      <c r="E1998" s="11">
        <v>3668</v>
      </c>
      <c r="F1998" s="13">
        <v>248</v>
      </c>
      <c r="G1998" s="23">
        <v>142</v>
      </c>
      <c r="H1998">
        <v>2021</v>
      </c>
    </row>
    <row r="1999" spans="1:8" x14ac:dyDescent="0.3">
      <c r="A1999" s="4" t="s">
        <v>7</v>
      </c>
      <c r="B1999" s="4" t="s">
        <v>40</v>
      </c>
      <c r="C1999" s="4" t="s">
        <v>18</v>
      </c>
      <c r="D1999" s="10">
        <v>44414</v>
      </c>
      <c r="E1999" s="12">
        <v>6909</v>
      </c>
      <c r="F1999" s="14">
        <v>240</v>
      </c>
      <c r="G1999" s="24">
        <v>329</v>
      </c>
      <c r="H1999">
        <v>2021</v>
      </c>
    </row>
    <row r="2000" spans="1:8" x14ac:dyDescent="0.3">
      <c r="A2000" s="3" t="s">
        <v>62</v>
      </c>
      <c r="B2000" s="3" t="s">
        <v>36</v>
      </c>
      <c r="C2000" s="3" t="s">
        <v>27</v>
      </c>
      <c r="D2000" s="9">
        <v>44414</v>
      </c>
      <c r="E2000" s="11">
        <v>7434</v>
      </c>
      <c r="F2000" s="13">
        <v>52</v>
      </c>
      <c r="G2000" s="23">
        <v>744</v>
      </c>
      <c r="H2000">
        <v>2021</v>
      </c>
    </row>
    <row r="2001" spans="1:8" x14ac:dyDescent="0.3">
      <c r="A2001" s="4" t="s">
        <v>10</v>
      </c>
      <c r="B2001" s="4" t="s">
        <v>80</v>
      </c>
      <c r="C2001" s="4" t="s">
        <v>32</v>
      </c>
      <c r="D2001" s="10">
        <v>44414</v>
      </c>
      <c r="E2001" s="12">
        <v>2030</v>
      </c>
      <c r="F2001" s="14">
        <v>223</v>
      </c>
      <c r="G2001" s="24">
        <v>127</v>
      </c>
      <c r="H2001">
        <v>2021</v>
      </c>
    </row>
    <row r="2002" spans="1:8" x14ac:dyDescent="0.3">
      <c r="A2002" s="3" t="s">
        <v>69</v>
      </c>
      <c r="B2002" s="3" t="s">
        <v>40</v>
      </c>
      <c r="C2002" s="3" t="s">
        <v>27</v>
      </c>
      <c r="D2002" s="9">
        <v>44414</v>
      </c>
      <c r="E2002" s="11">
        <v>12201</v>
      </c>
      <c r="F2002" s="13">
        <v>108</v>
      </c>
      <c r="G2002" s="23">
        <v>763</v>
      </c>
      <c r="H2002">
        <v>2021</v>
      </c>
    </row>
    <row r="2003" spans="1:8" x14ac:dyDescent="0.3">
      <c r="A2003" s="4" t="s">
        <v>58</v>
      </c>
      <c r="B2003" s="4" t="s">
        <v>39</v>
      </c>
      <c r="C2003" s="4" t="s">
        <v>14</v>
      </c>
      <c r="D2003" s="10">
        <v>44414</v>
      </c>
      <c r="E2003" s="12">
        <v>5075</v>
      </c>
      <c r="F2003" s="14">
        <v>53</v>
      </c>
      <c r="G2003" s="24">
        <v>203</v>
      </c>
      <c r="H2003">
        <v>2021</v>
      </c>
    </row>
    <row r="2004" spans="1:8" x14ac:dyDescent="0.3">
      <c r="A2004" s="3" t="s">
        <v>66</v>
      </c>
      <c r="B2004" s="3" t="s">
        <v>80</v>
      </c>
      <c r="C2004" s="3" t="s">
        <v>32</v>
      </c>
      <c r="D2004" s="9">
        <v>44414</v>
      </c>
      <c r="E2004" s="11">
        <v>9478</v>
      </c>
      <c r="F2004" s="13">
        <v>194</v>
      </c>
      <c r="G2004" s="23">
        <v>527</v>
      </c>
      <c r="H2004">
        <v>2021</v>
      </c>
    </row>
    <row r="2005" spans="1:8" x14ac:dyDescent="0.3">
      <c r="A2005" s="4" t="s">
        <v>63</v>
      </c>
      <c r="B2005" s="4" t="s">
        <v>39</v>
      </c>
      <c r="C2005" s="4" t="s">
        <v>27</v>
      </c>
      <c r="D2005" s="10">
        <v>44414</v>
      </c>
      <c r="E2005" s="12">
        <v>4774</v>
      </c>
      <c r="F2005" s="14">
        <v>147</v>
      </c>
      <c r="G2005" s="24">
        <v>597</v>
      </c>
      <c r="H2005">
        <v>2021</v>
      </c>
    </row>
    <row r="2006" spans="1:8" x14ac:dyDescent="0.3">
      <c r="A2006" s="3" t="s">
        <v>4</v>
      </c>
      <c r="B2006" s="3" t="s">
        <v>36</v>
      </c>
      <c r="C2006" s="3" t="s">
        <v>14</v>
      </c>
      <c r="D2006" s="9">
        <v>44414</v>
      </c>
      <c r="E2006" s="11">
        <v>7413</v>
      </c>
      <c r="F2006" s="13">
        <v>268</v>
      </c>
      <c r="G2006" s="23">
        <v>323</v>
      </c>
      <c r="H2006">
        <v>2021</v>
      </c>
    </row>
    <row r="2007" spans="1:8" x14ac:dyDescent="0.3">
      <c r="A2007" s="4" t="s">
        <v>11</v>
      </c>
      <c r="B2007" s="4" t="s">
        <v>40</v>
      </c>
      <c r="C2007" s="4" t="s">
        <v>27</v>
      </c>
      <c r="D2007" s="10">
        <v>44414</v>
      </c>
      <c r="E2007" s="12">
        <v>5950</v>
      </c>
      <c r="F2007" s="14">
        <v>261</v>
      </c>
      <c r="G2007" s="24">
        <v>744</v>
      </c>
      <c r="H2007">
        <v>2021</v>
      </c>
    </row>
    <row r="2008" spans="1:8" x14ac:dyDescent="0.3">
      <c r="A2008" s="3" t="s">
        <v>3</v>
      </c>
      <c r="B2008" s="3" t="s">
        <v>37</v>
      </c>
      <c r="C2008" s="3" t="s">
        <v>14</v>
      </c>
      <c r="D2008" s="9">
        <v>44414</v>
      </c>
      <c r="E2008" s="11">
        <v>4592</v>
      </c>
      <c r="F2008" s="13">
        <v>84</v>
      </c>
      <c r="G2008" s="23">
        <v>192</v>
      </c>
      <c r="H2008">
        <v>2021</v>
      </c>
    </row>
    <row r="2009" spans="1:8" x14ac:dyDescent="0.3">
      <c r="A2009" s="4" t="s">
        <v>61</v>
      </c>
      <c r="B2009" s="4" t="s">
        <v>37</v>
      </c>
      <c r="C2009" s="4" t="s">
        <v>25</v>
      </c>
      <c r="D2009" s="10">
        <v>44414</v>
      </c>
      <c r="E2009" s="12">
        <v>42</v>
      </c>
      <c r="F2009" s="14">
        <v>80</v>
      </c>
      <c r="G2009" s="24">
        <v>2</v>
      </c>
      <c r="H2009">
        <v>2021</v>
      </c>
    </row>
    <row r="2010" spans="1:8" x14ac:dyDescent="0.3">
      <c r="A2010" s="3" t="s">
        <v>65</v>
      </c>
      <c r="B2010" s="3" t="s">
        <v>36</v>
      </c>
      <c r="C2010" s="3" t="s">
        <v>33</v>
      </c>
      <c r="D2010" s="9">
        <v>44414</v>
      </c>
      <c r="E2010" s="11">
        <v>1148</v>
      </c>
      <c r="F2010" s="13">
        <v>383</v>
      </c>
      <c r="G2010" s="23">
        <v>77</v>
      </c>
      <c r="H2010">
        <v>2021</v>
      </c>
    </row>
    <row r="2011" spans="1:8" x14ac:dyDescent="0.3">
      <c r="A2011" s="4" t="s">
        <v>7</v>
      </c>
      <c r="B2011" s="4" t="s">
        <v>36</v>
      </c>
      <c r="C2011" s="4" t="s">
        <v>32</v>
      </c>
      <c r="D2011" s="10">
        <v>44417</v>
      </c>
      <c r="E2011" s="12">
        <v>3122</v>
      </c>
      <c r="F2011" s="14">
        <v>30</v>
      </c>
      <c r="G2011" s="24">
        <v>165</v>
      </c>
      <c r="H2011">
        <v>2021</v>
      </c>
    </row>
    <row r="2012" spans="1:8" x14ac:dyDescent="0.3">
      <c r="A2012" s="3" t="s">
        <v>72</v>
      </c>
      <c r="B2012" s="3" t="s">
        <v>80</v>
      </c>
      <c r="C2012" s="3" t="s">
        <v>20</v>
      </c>
      <c r="D2012" s="9">
        <v>44417</v>
      </c>
      <c r="E2012" s="11">
        <v>6510</v>
      </c>
      <c r="F2012" s="13">
        <v>366</v>
      </c>
      <c r="G2012" s="23">
        <v>362</v>
      </c>
      <c r="H2012">
        <v>2021</v>
      </c>
    </row>
    <row r="2013" spans="1:8" x14ac:dyDescent="0.3">
      <c r="A2013" s="4" t="s">
        <v>61</v>
      </c>
      <c r="B2013" s="4" t="s">
        <v>35</v>
      </c>
      <c r="C2013" s="4" t="s">
        <v>14</v>
      </c>
      <c r="D2013" s="10">
        <v>44417</v>
      </c>
      <c r="E2013" s="12">
        <v>1421</v>
      </c>
      <c r="F2013" s="14">
        <v>135</v>
      </c>
      <c r="G2013" s="24">
        <v>53</v>
      </c>
      <c r="H2013">
        <v>2021</v>
      </c>
    </row>
    <row r="2014" spans="1:8" x14ac:dyDescent="0.3">
      <c r="A2014" s="3" t="s">
        <v>61</v>
      </c>
      <c r="B2014" s="3" t="s">
        <v>40</v>
      </c>
      <c r="C2014" s="3" t="s">
        <v>22</v>
      </c>
      <c r="D2014" s="9">
        <v>44417</v>
      </c>
      <c r="E2014" s="11">
        <v>273</v>
      </c>
      <c r="F2014" s="13">
        <v>221</v>
      </c>
      <c r="G2014" s="23">
        <v>13</v>
      </c>
      <c r="H2014">
        <v>2021</v>
      </c>
    </row>
    <row r="2015" spans="1:8" x14ac:dyDescent="0.3">
      <c r="A2015" s="4" t="s">
        <v>7</v>
      </c>
      <c r="B2015" s="4" t="s">
        <v>35</v>
      </c>
      <c r="C2015" s="4" t="s">
        <v>25</v>
      </c>
      <c r="D2015" s="10">
        <v>44417</v>
      </c>
      <c r="E2015" s="12">
        <v>15400</v>
      </c>
      <c r="F2015" s="14">
        <v>62</v>
      </c>
      <c r="G2015" s="24">
        <v>963</v>
      </c>
      <c r="H2015">
        <v>2021</v>
      </c>
    </row>
    <row r="2016" spans="1:8" x14ac:dyDescent="0.3">
      <c r="A2016" s="3" t="s">
        <v>65</v>
      </c>
      <c r="B2016" s="3" t="s">
        <v>37</v>
      </c>
      <c r="C2016" s="3" t="s">
        <v>15</v>
      </c>
      <c r="D2016" s="9">
        <v>44417</v>
      </c>
      <c r="E2016" s="11">
        <v>11193</v>
      </c>
      <c r="F2016" s="13">
        <v>39</v>
      </c>
      <c r="G2016" s="23">
        <v>700</v>
      </c>
      <c r="H2016">
        <v>2021</v>
      </c>
    </row>
    <row r="2017" spans="1:8" x14ac:dyDescent="0.3">
      <c r="A2017" s="4" t="s">
        <v>7</v>
      </c>
      <c r="B2017" s="4" t="s">
        <v>39</v>
      </c>
      <c r="C2017" s="4" t="s">
        <v>20</v>
      </c>
      <c r="D2017" s="10">
        <v>44417</v>
      </c>
      <c r="E2017" s="12">
        <v>15813</v>
      </c>
      <c r="F2017" s="14">
        <v>158</v>
      </c>
      <c r="G2017" s="24">
        <v>753</v>
      </c>
      <c r="H2017">
        <v>2021</v>
      </c>
    </row>
    <row r="2018" spans="1:8" x14ac:dyDescent="0.3">
      <c r="A2018" s="3" t="s">
        <v>60</v>
      </c>
      <c r="B2018" s="3" t="s">
        <v>37</v>
      </c>
      <c r="C2018" s="3" t="s">
        <v>25</v>
      </c>
      <c r="D2018" s="9">
        <v>44417</v>
      </c>
      <c r="E2018" s="11">
        <v>4375</v>
      </c>
      <c r="F2018" s="13">
        <v>280</v>
      </c>
      <c r="G2018" s="23">
        <v>274</v>
      </c>
      <c r="H2018">
        <v>2021</v>
      </c>
    </row>
    <row r="2019" spans="1:8" x14ac:dyDescent="0.3">
      <c r="A2019" s="4" t="s">
        <v>63</v>
      </c>
      <c r="B2019" s="4" t="s">
        <v>36</v>
      </c>
      <c r="C2019" s="4" t="s">
        <v>15</v>
      </c>
      <c r="D2019" s="10">
        <v>44417</v>
      </c>
      <c r="E2019" s="12">
        <v>11683</v>
      </c>
      <c r="F2019" s="14">
        <v>166</v>
      </c>
      <c r="G2019" s="24">
        <v>899</v>
      </c>
      <c r="H2019">
        <v>2021</v>
      </c>
    </row>
    <row r="2020" spans="1:8" x14ac:dyDescent="0.3">
      <c r="A2020" s="3" t="s">
        <v>69</v>
      </c>
      <c r="B2020" s="3" t="s">
        <v>39</v>
      </c>
      <c r="C2020" s="3" t="s">
        <v>22</v>
      </c>
      <c r="D2020" s="9">
        <v>44417</v>
      </c>
      <c r="E2020" s="11">
        <v>9009</v>
      </c>
      <c r="F2020" s="13">
        <v>262</v>
      </c>
      <c r="G2020" s="23">
        <v>361</v>
      </c>
      <c r="H2020">
        <v>2021</v>
      </c>
    </row>
    <row r="2021" spans="1:8" x14ac:dyDescent="0.3">
      <c r="A2021" s="4" t="s">
        <v>61</v>
      </c>
      <c r="B2021" s="4" t="s">
        <v>39</v>
      </c>
      <c r="C2021" s="4" t="s">
        <v>22</v>
      </c>
      <c r="D2021" s="10">
        <v>44417</v>
      </c>
      <c r="E2021" s="12">
        <v>7112</v>
      </c>
      <c r="F2021" s="14">
        <v>180</v>
      </c>
      <c r="G2021" s="24">
        <v>264</v>
      </c>
      <c r="H2021">
        <v>2021</v>
      </c>
    </row>
    <row r="2022" spans="1:8" x14ac:dyDescent="0.3">
      <c r="A2022" s="3" t="s">
        <v>59</v>
      </c>
      <c r="B2022" s="3" t="s">
        <v>39</v>
      </c>
      <c r="C2022" s="3" t="s">
        <v>21</v>
      </c>
      <c r="D2022" s="9">
        <v>44417</v>
      </c>
      <c r="E2022" s="11">
        <v>882</v>
      </c>
      <c r="F2022" s="13">
        <v>158</v>
      </c>
      <c r="G2022" s="23">
        <v>126</v>
      </c>
      <c r="H2022">
        <v>2021</v>
      </c>
    </row>
    <row r="2023" spans="1:8" x14ac:dyDescent="0.3">
      <c r="A2023" s="4" t="s">
        <v>11</v>
      </c>
      <c r="B2023" s="4" t="s">
        <v>35</v>
      </c>
      <c r="C2023" s="4" t="s">
        <v>31</v>
      </c>
      <c r="D2023" s="10">
        <v>44417</v>
      </c>
      <c r="E2023" s="12">
        <v>5152</v>
      </c>
      <c r="F2023" s="14">
        <v>91</v>
      </c>
      <c r="G2023" s="24">
        <v>644</v>
      </c>
      <c r="H2023">
        <v>2021</v>
      </c>
    </row>
    <row r="2024" spans="1:8" x14ac:dyDescent="0.3">
      <c r="A2024" s="3" t="s">
        <v>8</v>
      </c>
      <c r="B2024" s="3" t="s">
        <v>37</v>
      </c>
      <c r="C2024" s="3" t="s">
        <v>5</v>
      </c>
      <c r="D2024" s="9">
        <v>44417</v>
      </c>
      <c r="E2024" s="11">
        <v>2947</v>
      </c>
      <c r="F2024" s="13">
        <v>438</v>
      </c>
      <c r="G2024" s="23">
        <v>174</v>
      </c>
      <c r="H2024">
        <v>2021</v>
      </c>
    </row>
    <row r="2025" spans="1:8" x14ac:dyDescent="0.3">
      <c r="A2025" s="4" t="s">
        <v>65</v>
      </c>
      <c r="B2025" s="4" t="s">
        <v>36</v>
      </c>
      <c r="C2025" s="4" t="s">
        <v>25</v>
      </c>
      <c r="D2025" s="10">
        <v>44417</v>
      </c>
      <c r="E2025" s="12">
        <v>2905</v>
      </c>
      <c r="F2025" s="14">
        <v>226</v>
      </c>
      <c r="G2025" s="24">
        <v>146</v>
      </c>
      <c r="H2025">
        <v>2021</v>
      </c>
    </row>
    <row r="2026" spans="1:8" x14ac:dyDescent="0.3">
      <c r="A2026" s="3" t="s">
        <v>9</v>
      </c>
      <c r="B2026" s="3" t="s">
        <v>40</v>
      </c>
      <c r="C2026" s="3" t="s">
        <v>29</v>
      </c>
      <c r="D2026" s="9">
        <v>44417</v>
      </c>
      <c r="E2026" s="11">
        <v>2548</v>
      </c>
      <c r="F2026" s="13">
        <v>267</v>
      </c>
      <c r="G2026" s="23">
        <v>107</v>
      </c>
      <c r="H2026">
        <v>2021</v>
      </c>
    </row>
    <row r="2027" spans="1:8" x14ac:dyDescent="0.3">
      <c r="A2027" s="4" t="s">
        <v>72</v>
      </c>
      <c r="B2027" s="4" t="s">
        <v>80</v>
      </c>
      <c r="C2027" s="4" t="s">
        <v>19</v>
      </c>
      <c r="D2027" s="10">
        <v>44417</v>
      </c>
      <c r="E2027" s="12">
        <v>3437</v>
      </c>
      <c r="F2027" s="14">
        <v>462</v>
      </c>
      <c r="G2027" s="24">
        <v>157</v>
      </c>
      <c r="H2027">
        <v>2021</v>
      </c>
    </row>
    <row r="2028" spans="1:8" x14ac:dyDescent="0.3">
      <c r="A2028" s="3" t="s">
        <v>60</v>
      </c>
      <c r="B2028" s="3" t="s">
        <v>36</v>
      </c>
      <c r="C2028" s="3" t="s">
        <v>16</v>
      </c>
      <c r="D2028" s="9">
        <v>44417</v>
      </c>
      <c r="E2028" s="11">
        <v>5740</v>
      </c>
      <c r="F2028" s="13">
        <v>80</v>
      </c>
      <c r="G2028" s="23">
        <v>410</v>
      </c>
      <c r="H2028">
        <v>2021</v>
      </c>
    </row>
    <row r="2029" spans="1:8" x14ac:dyDescent="0.3">
      <c r="A2029" s="4" t="s">
        <v>6</v>
      </c>
      <c r="B2029" s="4" t="s">
        <v>40</v>
      </c>
      <c r="C2029" s="4" t="s">
        <v>25</v>
      </c>
      <c r="D2029" s="10">
        <v>44417</v>
      </c>
      <c r="E2029" s="12">
        <v>2842</v>
      </c>
      <c r="F2029" s="14">
        <v>12</v>
      </c>
      <c r="G2029" s="24">
        <v>168</v>
      </c>
      <c r="H2029">
        <v>2021</v>
      </c>
    </row>
    <row r="2030" spans="1:8" x14ac:dyDescent="0.3">
      <c r="A2030" s="3" t="s">
        <v>3</v>
      </c>
      <c r="B2030" s="3" t="s">
        <v>36</v>
      </c>
      <c r="C2030" s="3" t="s">
        <v>20</v>
      </c>
      <c r="D2030" s="9">
        <v>44417</v>
      </c>
      <c r="E2030" s="11">
        <v>9863</v>
      </c>
      <c r="F2030" s="13">
        <v>348</v>
      </c>
      <c r="G2030" s="23">
        <v>429</v>
      </c>
      <c r="H2030">
        <v>2021</v>
      </c>
    </row>
    <row r="2031" spans="1:8" x14ac:dyDescent="0.3">
      <c r="A2031" s="4" t="s">
        <v>58</v>
      </c>
      <c r="B2031" s="4" t="s">
        <v>36</v>
      </c>
      <c r="C2031" s="4" t="s">
        <v>20</v>
      </c>
      <c r="D2031" s="10">
        <v>44417</v>
      </c>
      <c r="E2031" s="12">
        <v>2772</v>
      </c>
      <c r="F2031" s="14">
        <v>250</v>
      </c>
      <c r="G2031" s="24">
        <v>164</v>
      </c>
      <c r="H2031">
        <v>2021</v>
      </c>
    </row>
    <row r="2032" spans="1:8" x14ac:dyDescent="0.3">
      <c r="A2032" s="3" t="s">
        <v>9</v>
      </c>
      <c r="B2032" s="3" t="s">
        <v>39</v>
      </c>
      <c r="C2032" s="3" t="s">
        <v>18</v>
      </c>
      <c r="D2032" s="9">
        <v>44417</v>
      </c>
      <c r="E2032" s="11">
        <v>7833</v>
      </c>
      <c r="F2032" s="13">
        <v>184</v>
      </c>
      <c r="G2032" s="23">
        <v>603</v>
      </c>
      <c r="H2032">
        <v>2021</v>
      </c>
    </row>
    <row r="2033" spans="1:8" x14ac:dyDescent="0.3">
      <c r="A2033" s="4" t="s">
        <v>7</v>
      </c>
      <c r="B2033" s="4" t="s">
        <v>35</v>
      </c>
      <c r="C2033" s="4" t="s">
        <v>27</v>
      </c>
      <c r="D2033" s="10">
        <v>44418</v>
      </c>
      <c r="E2033" s="12">
        <v>10248</v>
      </c>
      <c r="F2033" s="14">
        <v>61</v>
      </c>
      <c r="G2033" s="24">
        <v>684</v>
      </c>
      <c r="H2033">
        <v>2021</v>
      </c>
    </row>
    <row r="2034" spans="1:8" x14ac:dyDescent="0.3">
      <c r="A2034" s="3" t="s">
        <v>58</v>
      </c>
      <c r="B2034" s="3" t="s">
        <v>40</v>
      </c>
      <c r="C2034" s="3" t="s">
        <v>16</v>
      </c>
      <c r="D2034" s="9">
        <v>44418</v>
      </c>
      <c r="E2034" s="11">
        <v>5677</v>
      </c>
      <c r="F2034" s="13">
        <v>176</v>
      </c>
      <c r="G2034" s="23">
        <v>355</v>
      </c>
      <c r="H2034">
        <v>2021</v>
      </c>
    </row>
    <row r="2035" spans="1:8" x14ac:dyDescent="0.3">
      <c r="A2035" s="4" t="s">
        <v>61</v>
      </c>
      <c r="B2035" s="4" t="s">
        <v>37</v>
      </c>
      <c r="C2035" s="4" t="s">
        <v>21</v>
      </c>
      <c r="D2035" s="10">
        <v>44418</v>
      </c>
      <c r="E2035" s="12">
        <v>8596</v>
      </c>
      <c r="F2035" s="14">
        <v>282</v>
      </c>
      <c r="G2035" s="24">
        <v>1433</v>
      </c>
      <c r="H2035">
        <v>2021</v>
      </c>
    </row>
    <row r="2036" spans="1:8" x14ac:dyDescent="0.3">
      <c r="A2036" s="3" t="s">
        <v>56</v>
      </c>
      <c r="B2036" s="3" t="s">
        <v>37</v>
      </c>
      <c r="C2036" s="3" t="s">
        <v>22</v>
      </c>
      <c r="D2036" s="9">
        <v>44418</v>
      </c>
      <c r="E2036" s="11">
        <v>6657</v>
      </c>
      <c r="F2036" s="13">
        <v>104</v>
      </c>
      <c r="G2036" s="23">
        <v>267</v>
      </c>
      <c r="H2036">
        <v>2021</v>
      </c>
    </row>
    <row r="2037" spans="1:8" x14ac:dyDescent="0.3">
      <c r="A2037" s="4" t="s">
        <v>6</v>
      </c>
      <c r="B2037" s="4" t="s">
        <v>35</v>
      </c>
      <c r="C2037" s="4" t="s">
        <v>27</v>
      </c>
      <c r="D2037" s="10">
        <v>44418</v>
      </c>
      <c r="E2037" s="12">
        <v>8134</v>
      </c>
      <c r="F2037" s="14">
        <v>231</v>
      </c>
      <c r="G2037" s="24">
        <v>678</v>
      </c>
      <c r="H2037">
        <v>2021</v>
      </c>
    </row>
    <row r="2038" spans="1:8" x14ac:dyDescent="0.3">
      <c r="A2038" s="3" t="s">
        <v>67</v>
      </c>
      <c r="B2038" s="3" t="s">
        <v>80</v>
      </c>
      <c r="C2038" s="3" t="s">
        <v>29</v>
      </c>
      <c r="D2038" s="9">
        <v>44418</v>
      </c>
      <c r="E2038" s="11">
        <v>3122</v>
      </c>
      <c r="F2038" s="13">
        <v>215</v>
      </c>
      <c r="G2038" s="23">
        <v>105</v>
      </c>
      <c r="H2038">
        <v>2021</v>
      </c>
    </row>
    <row r="2039" spans="1:8" x14ac:dyDescent="0.3">
      <c r="A2039" s="4" t="s">
        <v>59</v>
      </c>
      <c r="B2039" s="4" t="s">
        <v>80</v>
      </c>
      <c r="C2039" s="4" t="s">
        <v>26</v>
      </c>
      <c r="D2039" s="10">
        <v>44418</v>
      </c>
      <c r="E2039" s="12">
        <v>875</v>
      </c>
      <c r="F2039" s="14">
        <v>213</v>
      </c>
      <c r="G2039" s="24">
        <v>55</v>
      </c>
      <c r="H2039">
        <v>2021</v>
      </c>
    </row>
    <row r="2040" spans="1:8" x14ac:dyDescent="0.3">
      <c r="A2040" s="3" t="s">
        <v>63</v>
      </c>
      <c r="B2040" s="3" t="s">
        <v>40</v>
      </c>
      <c r="C2040" s="3" t="s">
        <v>29</v>
      </c>
      <c r="D2040" s="9">
        <v>44418</v>
      </c>
      <c r="E2040" s="11">
        <v>3199</v>
      </c>
      <c r="F2040" s="13">
        <v>385</v>
      </c>
      <c r="G2040" s="23">
        <v>134</v>
      </c>
      <c r="H2040">
        <v>2021</v>
      </c>
    </row>
    <row r="2041" spans="1:8" x14ac:dyDescent="0.3">
      <c r="A2041" s="4" t="s">
        <v>11</v>
      </c>
      <c r="B2041" s="4" t="s">
        <v>35</v>
      </c>
      <c r="C2041" s="4" t="s">
        <v>21</v>
      </c>
      <c r="D2041" s="10">
        <v>44418</v>
      </c>
      <c r="E2041" s="12">
        <v>5600</v>
      </c>
      <c r="F2041" s="14">
        <v>270</v>
      </c>
      <c r="G2041" s="24">
        <v>700</v>
      </c>
      <c r="H2041">
        <v>2021</v>
      </c>
    </row>
    <row r="2042" spans="1:8" x14ac:dyDescent="0.3">
      <c r="A2042" s="3" t="s">
        <v>69</v>
      </c>
      <c r="B2042" s="3" t="s">
        <v>36</v>
      </c>
      <c r="C2042" s="3" t="s">
        <v>33</v>
      </c>
      <c r="D2042" s="9">
        <v>44418</v>
      </c>
      <c r="E2042" s="11">
        <v>2646</v>
      </c>
      <c r="F2042" s="13">
        <v>37</v>
      </c>
      <c r="G2042" s="23">
        <v>177</v>
      </c>
      <c r="H2042">
        <v>2021</v>
      </c>
    </row>
    <row r="2043" spans="1:8" x14ac:dyDescent="0.3">
      <c r="A2043" s="4" t="s">
        <v>60</v>
      </c>
      <c r="B2043" s="4" t="s">
        <v>37</v>
      </c>
      <c r="C2043" s="4" t="s">
        <v>20</v>
      </c>
      <c r="D2043" s="10">
        <v>44418</v>
      </c>
      <c r="E2043" s="12">
        <v>16940</v>
      </c>
      <c r="F2043" s="14">
        <v>164</v>
      </c>
      <c r="G2043" s="24">
        <v>706</v>
      </c>
      <c r="H2043">
        <v>2021</v>
      </c>
    </row>
    <row r="2044" spans="1:8" x14ac:dyDescent="0.3">
      <c r="A2044" s="3" t="s">
        <v>71</v>
      </c>
      <c r="B2044" s="3" t="s">
        <v>40</v>
      </c>
      <c r="C2044" s="3" t="s">
        <v>28</v>
      </c>
      <c r="D2044" s="9">
        <v>44418</v>
      </c>
      <c r="E2044" s="11">
        <v>9191</v>
      </c>
      <c r="F2044" s="13">
        <v>114</v>
      </c>
      <c r="G2044" s="23">
        <v>368</v>
      </c>
      <c r="H2044">
        <v>2021</v>
      </c>
    </row>
    <row r="2045" spans="1:8" x14ac:dyDescent="0.3">
      <c r="A2045" s="4" t="s">
        <v>4</v>
      </c>
      <c r="B2045" s="4" t="s">
        <v>39</v>
      </c>
      <c r="C2045" s="4" t="s">
        <v>32</v>
      </c>
      <c r="D2045" s="10">
        <v>44418</v>
      </c>
      <c r="E2045" s="12">
        <v>9562</v>
      </c>
      <c r="F2045" s="14">
        <v>379</v>
      </c>
      <c r="G2045" s="24">
        <v>456</v>
      </c>
      <c r="H2045">
        <v>2021</v>
      </c>
    </row>
    <row r="2046" spans="1:8" x14ac:dyDescent="0.3">
      <c r="A2046" s="3" t="s">
        <v>7</v>
      </c>
      <c r="B2046" s="3" t="s">
        <v>80</v>
      </c>
      <c r="C2046" s="3" t="s">
        <v>30</v>
      </c>
      <c r="D2046" s="9">
        <v>44418</v>
      </c>
      <c r="E2046" s="11">
        <v>567</v>
      </c>
      <c r="F2046" s="13">
        <v>55</v>
      </c>
      <c r="G2046" s="23">
        <v>20</v>
      </c>
      <c r="H2046">
        <v>2021</v>
      </c>
    </row>
    <row r="2047" spans="1:8" x14ac:dyDescent="0.3">
      <c r="A2047" s="4" t="s">
        <v>70</v>
      </c>
      <c r="B2047" s="4" t="s">
        <v>36</v>
      </c>
      <c r="C2047" s="4" t="s">
        <v>24</v>
      </c>
      <c r="D2047" s="10">
        <v>44418</v>
      </c>
      <c r="E2047" s="12">
        <v>5173</v>
      </c>
      <c r="F2047" s="14">
        <v>186</v>
      </c>
      <c r="G2047" s="24">
        <v>288</v>
      </c>
      <c r="H2047">
        <v>2021</v>
      </c>
    </row>
    <row r="2048" spans="1:8" x14ac:dyDescent="0.3">
      <c r="A2048" s="3" t="s">
        <v>65</v>
      </c>
      <c r="B2048" s="3" t="s">
        <v>80</v>
      </c>
      <c r="C2048" s="3" t="s">
        <v>21</v>
      </c>
      <c r="D2048" s="9">
        <v>44418</v>
      </c>
      <c r="E2048" s="11">
        <v>4781</v>
      </c>
      <c r="F2048" s="13">
        <v>273</v>
      </c>
      <c r="G2048" s="23">
        <v>342</v>
      </c>
      <c r="H2048">
        <v>2021</v>
      </c>
    </row>
    <row r="2049" spans="1:8" x14ac:dyDescent="0.3">
      <c r="A2049" s="4" t="s">
        <v>4</v>
      </c>
      <c r="B2049" s="4" t="s">
        <v>35</v>
      </c>
      <c r="C2049" s="4" t="s">
        <v>30</v>
      </c>
      <c r="D2049" s="10">
        <v>44418</v>
      </c>
      <c r="E2049" s="12">
        <v>6111</v>
      </c>
      <c r="F2049" s="14">
        <v>73</v>
      </c>
      <c r="G2049" s="24">
        <v>191</v>
      </c>
      <c r="H2049">
        <v>2021</v>
      </c>
    </row>
    <row r="2050" spans="1:8" x14ac:dyDescent="0.3">
      <c r="A2050" s="3" t="s">
        <v>60</v>
      </c>
      <c r="B2050" s="3" t="s">
        <v>80</v>
      </c>
      <c r="C2050" s="3" t="s">
        <v>18</v>
      </c>
      <c r="D2050" s="9">
        <v>44418</v>
      </c>
      <c r="E2050" s="11">
        <v>2373</v>
      </c>
      <c r="F2050" s="13">
        <v>477</v>
      </c>
      <c r="G2050" s="23">
        <v>119</v>
      </c>
      <c r="H2050">
        <v>2021</v>
      </c>
    </row>
    <row r="2051" spans="1:8" x14ac:dyDescent="0.3">
      <c r="A2051" s="4" t="s">
        <v>62</v>
      </c>
      <c r="B2051" s="4" t="s">
        <v>35</v>
      </c>
      <c r="C2051" s="4" t="s">
        <v>16</v>
      </c>
      <c r="D2051" s="10">
        <v>44418</v>
      </c>
      <c r="E2051" s="12">
        <v>17892</v>
      </c>
      <c r="F2051" s="14">
        <v>469</v>
      </c>
      <c r="G2051" s="24">
        <v>1278</v>
      </c>
      <c r="H2051">
        <v>2021</v>
      </c>
    </row>
    <row r="2052" spans="1:8" x14ac:dyDescent="0.3">
      <c r="A2052" s="3" t="s">
        <v>6</v>
      </c>
      <c r="B2052" s="3" t="s">
        <v>36</v>
      </c>
      <c r="C2052" s="3" t="s">
        <v>29</v>
      </c>
      <c r="D2052" s="9">
        <v>44418</v>
      </c>
      <c r="E2052" s="11">
        <v>1729</v>
      </c>
      <c r="F2052" s="13">
        <v>43</v>
      </c>
      <c r="G2052" s="23">
        <v>70</v>
      </c>
      <c r="H2052">
        <v>2021</v>
      </c>
    </row>
    <row r="2053" spans="1:8" x14ac:dyDescent="0.3">
      <c r="A2053" s="4" t="s">
        <v>62</v>
      </c>
      <c r="B2053" s="4" t="s">
        <v>80</v>
      </c>
      <c r="C2053" s="4" t="s">
        <v>15</v>
      </c>
      <c r="D2053" s="10">
        <v>44418</v>
      </c>
      <c r="E2053" s="12">
        <v>4508</v>
      </c>
      <c r="F2053" s="14">
        <v>87</v>
      </c>
      <c r="G2053" s="24">
        <v>282</v>
      </c>
      <c r="H2053">
        <v>2021</v>
      </c>
    </row>
    <row r="2054" spans="1:8" x14ac:dyDescent="0.3">
      <c r="A2054" s="3" t="s">
        <v>63</v>
      </c>
      <c r="B2054" s="3" t="s">
        <v>80</v>
      </c>
      <c r="C2054" s="3" t="s">
        <v>23</v>
      </c>
      <c r="D2054" s="9">
        <v>44419</v>
      </c>
      <c r="E2054" s="11">
        <v>11641</v>
      </c>
      <c r="F2054" s="13">
        <v>76</v>
      </c>
      <c r="G2054" s="23">
        <v>432</v>
      </c>
      <c r="H2054">
        <v>2021</v>
      </c>
    </row>
    <row r="2055" spans="1:8" x14ac:dyDescent="0.3">
      <c r="A2055" s="4" t="s">
        <v>73</v>
      </c>
      <c r="B2055" s="4" t="s">
        <v>37</v>
      </c>
      <c r="C2055" s="4" t="s">
        <v>19</v>
      </c>
      <c r="D2055" s="10">
        <v>44419</v>
      </c>
      <c r="E2055" s="12">
        <v>3647</v>
      </c>
      <c r="F2055" s="14">
        <v>239</v>
      </c>
      <c r="G2055" s="24">
        <v>131</v>
      </c>
      <c r="H2055">
        <v>2021</v>
      </c>
    </row>
    <row r="2056" spans="1:8" x14ac:dyDescent="0.3">
      <c r="A2056" s="3" t="s">
        <v>6</v>
      </c>
      <c r="B2056" s="3" t="s">
        <v>37</v>
      </c>
      <c r="C2056" s="3" t="s">
        <v>28</v>
      </c>
      <c r="D2056" s="9">
        <v>44419</v>
      </c>
      <c r="E2056" s="11">
        <v>5670</v>
      </c>
      <c r="F2056" s="13">
        <v>20</v>
      </c>
      <c r="G2056" s="23">
        <v>237</v>
      </c>
      <c r="H2056">
        <v>2021</v>
      </c>
    </row>
    <row r="2057" spans="1:8" x14ac:dyDescent="0.3">
      <c r="A2057" s="4" t="s">
        <v>69</v>
      </c>
      <c r="B2057" s="4" t="s">
        <v>36</v>
      </c>
      <c r="C2057" s="4" t="s">
        <v>17</v>
      </c>
      <c r="D2057" s="10">
        <v>44419</v>
      </c>
      <c r="E2057" s="12">
        <v>1036</v>
      </c>
      <c r="F2057" s="14">
        <v>528</v>
      </c>
      <c r="G2057" s="24">
        <v>58</v>
      </c>
      <c r="H2057">
        <v>2021</v>
      </c>
    </row>
    <row r="2058" spans="1:8" x14ac:dyDescent="0.3">
      <c r="A2058" s="3" t="s">
        <v>72</v>
      </c>
      <c r="B2058" s="3" t="s">
        <v>80</v>
      </c>
      <c r="C2058" s="3" t="s">
        <v>16</v>
      </c>
      <c r="D2058" s="9">
        <v>44419</v>
      </c>
      <c r="E2058" s="11">
        <v>11067</v>
      </c>
      <c r="F2058" s="13">
        <v>107</v>
      </c>
      <c r="G2058" s="23">
        <v>615</v>
      </c>
      <c r="H2058">
        <v>2021</v>
      </c>
    </row>
    <row r="2059" spans="1:8" x14ac:dyDescent="0.3">
      <c r="A2059" s="4" t="s">
        <v>64</v>
      </c>
      <c r="B2059" s="4" t="s">
        <v>37</v>
      </c>
      <c r="C2059" s="4" t="s">
        <v>29</v>
      </c>
      <c r="D2059" s="10">
        <v>44419</v>
      </c>
      <c r="E2059" s="12">
        <v>3010</v>
      </c>
      <c r="F2059" s="14">
        <v>149</v>
      </c>
      <c r="G2059" s="24">
        <v>131</v>
      </c>
      <c r="H2059">
        <v>2021</v>
      </c>
    </row>
    <row r="2060" spans="1:8" x14ac:dyDescent="0.3">
      <c r="A2060" s="3" t="s">
        <v>56</v>
      </c>
      <c r="B2060" s="3" t="s">
        <v>80</v>
      </c>
      <c r="C2060" s="3" t="s">
        <v>5</v>
      </c>
      <c r="D2060" s="9">
        <v>44419</v>
      </c>
      <c r="E2060" s="11">
        <v>4753</v>
      </c>
      <c r="F2060" s="13">
        <v>187</v>
      </c>
      <c r="G2060" s="23">
        <v>207</v>
      </c>
      <c r="H2060">
        <v>2021</v>
      </c>
    </row>
    <row r="2061" spans="1:8" x14ac:dyDescent="0.3">
      <c r="A2061" s="4" t="s">
        <v>60</v>
      </c>
      <c r="B2061" s="4" t="s">
        <v>40</v>
      </c>
      <c r="C2061" s="4" t="s">
        <v>16</v>
      </c>
      <c r="D2061" s="10">
        <v>44419</v>
      </c>
      <c r="E2061" s="12">
        <v>11690</v>
      </c>
      <c r="F2061" s="14">
        <v>278</v>
      </c>
      <c r="G2061" s="24">
        <v>616</v>
      </c>
      <c r="H2061">
        <v>2021</v>
      </c>
    </row>
    <row r="2062" spans="1:8" x14ac:dyDescent="0.3">
      <c r="A2062" s="3" t="s">
        <v>10</v>
      </c>
      <c r="B2062" s="3" t="s">
        <v>35</v>
      </c>
      <c r="C2062" s="3" t="s">
        <v>33</v>
      </c>
      <c r="D2062" s="9">
        <v>44419</v>
      </c>
      <c r="E2062" s="11">
        <v>1428</v>
      </c>
      <c r="F2062" s="13">
        <v>95</v>
      </c>
      <c r="G2062" s="23">
        <v>96</v>
      </c>
      <c r="H2062">
        <v>2021</v>
      </c>
    </row>
    <row r="2063" spans="1:8" x14ac:dyDescent="0.3">
      <c r="A2063" s="4" t="s">
        <v>57</v>
      </c>
      <c r="B2063" s="4" t="s">
        <v>40</v>
      </c>
      <c r="C2063" s="4" t="s">
        <v>31</v>
      </c>
      <c r="D2063" s="10">
        <v>44419</v>
      </c>
      <c r="E2063" s="12">
        <v>5467</v>
      </c>
      <c r="F2063" s="14">
        <v>30</v>
      </c>
      <c r="G2063" s="24">
        <v>547</v>
      </c>
      <c r="H2063">
        <v>2021</v>
      </c>
    </row>
    <row r="2064" spans="1:8" x14ac:dyDescent="0.3">
      <c r="A2064" s="3" t="s">
        <v>3</v>
      </c>
      <c r="B2064" s="3" t="s">
        <v>39</v>
      </c>
      <c r="C2064" s="3" t="s">
        <v>34</v>
      </c>
      <c r="D2064" s="9">
        <v>44419</v>
      </c>
      <c r="E2064" s="11">
        <v>11018</v>
      </c>
      <c r="F2064" s="13">
        <v>126</v>
      </c>
      <c r="G2064" s="23">
        <v>501</v>
      </c>
      <c r="H2064">
        <v>2021</v>
      </c>
    </row>
    <row r="2065" spans="1:8" x14ac:dyDescent="0.3">
      <c r="A2065" s="4" t="s">
        <v>59</v>
      </c>
      <c r="B2065" s="4" t="s">
        <v>35</v>
      </c>
      <c r="C2065" s="4" t="s">
        <v>27</v>
      </c>
      <c r="D2065" s="10">
        <v>44419</v>
      </c>
      <c r="E2065" s="12">
        <v>10171</v>
      </c>
      <c r="F2065" s="14">
        <v>11</v>
      </c>
      <c r="G2065" s="24">
        <v>1272</v>
      </c>
      <c r="H2065">
        <v>2021</v>
      </c>
    </row>
    <row r="2066" spans="1:8" x14ac:dyDescent="0.3">
      <c r="A2066" s="3" t="s">
        <v>73</v>
      </c>
      <c r="B2066" s="3" t="s">
        <v>36</v>
      </c>
      <c r="C2066" s="3" t="s">
        <v>16</v>
      </c>
      <c r="D2066" s="9">
        <v>44419</v>
      </c>
      <c r="E2066" s="11">
        <v>4935</v>
      </c>
      <c r="F2066" s="13">
        <v>286</v>
      </c>
      <c r="G2066" s="23">
        <v>260</v>
      </c>
      <c r="H2066">
        <v>2021</v>
      </c>
    </row>
    <row r="2067" spans="1:8" x14ac:dyDescent="0.3">
      <c r="A2067" s="4" t="s">
        <v>70</v>
      </c>
      <c r="B2067" s="4" t="s">
        <v>35</v>
      </c>
      <c r="C2067" s="4" t="s">
        <v>23</v>
      </c>
      <c r="D2067" s="10">
        <v>44419</v>
      </c>
      <c r="E2067" s="12">
        <v>2499</v>
      </c>
      <c r="F2067" s="14">
        <v>20</v>
      </c>
      <c r="G2067" s="24">
        <v>81</v>
      </c>
      <c r="H2067">
        <v>2021</v>
      </c>
    </row>
    <row r="2068" spans="1:8" x14ac:dyDescent="0.3">
      <c r="A2068" s="3" t="s">
        <v>72</v>
      </c>
      <c r="B2068" s="3" t="s">
        <v>37</v>
      </c>
      <c r="C2068" s="3" t="s">
        <v>5</v>
      </c>
      <c r="D2068" s="9">
        <v>44419</v>
      </c>
      <c r="E2068" s="11">
        <v>2492</v>
      </c>
      <c r="F2068" s="13">
        <v>91</v>
      </c>
      <c r="G2068" s="23">
        <v>139</v>
      </c>
      <c r="H2068">
        <v>2021</v>
      </c>
    </row>
    <row r="2069" spans="1:8" x14ac:dyDescent="0.3">
      <c r="A2069" s="4" t="s">
        <v>64</v>
      </c>
      <c r="B2069" s="4" t="s">
        <v>40</v>
      </c>
      <c r="C2069" s="4" t="s">
        <v>27</v>
      </c>
      <c r="D2069" s="10">
        <v>44419</v>
      </c>
      <c r="E2069" s="12">
        <v>17549</v>
      </c>
      <c r="F2069" s="14">
        <v>194</v>
      </c>
      <c r="G2069" s="24">
        <v>1755</v>
      </c>
      <c r="H2069">
        <v>2021</v>
      </c>
    </row>
    <row r="2070" spans="1:8" x14ac:dyDescent="0.3">
      <c r="A2070" s="3" t="s">
        <v>69</v>
      </c>
      <c r="B2070" s="3" t="s">
        <v>40</v>
      </c>
      <c r="C2070" s="3" t="s">
        <v>30</v>
      </c>
      <c r="D2070" s="9">
        <v>44419</v>
      </c>
      <c r="E2070" s="11">
        <v>6636</v>
      </c>
      <c r="F2070" s="13">
        <v>35</v>
      </c>
      <c r="G2070" s="23">
        <v>256</v>
      </c>
      <c r="H2070">
        <v>2021</v>
      </c>
    </row>
    <row r="2071" spans="1:8" x14ac:dyDescent="0.3">
      <c r="A2071" s="4" t="s">
        <v>69</v>
      </c>
      <c r="B2071" s="4" t="s">
        <v>37</v>
      </c>
      <c r="C2071" s="4" t="s">
        <v>23</v>
      </c>
      <c r="D2071" s="10">
        <v>44419</v>
      </c>
      <c r="E2071" s="12">
        <v>8904</v>
      </c>
      <c r="F2071" s="14">
        <v>372</v>
      </c>
      <c r="G2071" s="24">
        <v>308</v>
      </c>
      <c r="H2071">
        <v>2021</v>
      </c>
    </row>
    <row r="2072" spans="1:8" x14ac:dyDescent="0.3">
      <c r="A2072" s="3" t="s">
        <v>11</v>
      </c>
      <c r="B2072" s="3" t="s">
        <v>40</v>
      </c>
      <c r="C2072" s="3" t="s">
        <v>21</v>
      </c>
      <c r="D2072" s="9">
        <v>44419</v>
      </c>
      <c r="E2072" s="11">
        <v>16702</v>
      </c>
      <c r="F2072" s="13">
        <v>324</v>
      </c>
      <c r="G2072" s="23">
        <v>1392</v>
      </c>
      <c r="H2072">
        <v>2021</v>
      </c>
    </row>
    <row r="2073" spans="1:8" x14ac:dyDescent="0.3">
      <c r="A2073" s="4" t="s">
        <v>6</v>
      </c>
      <c r="B2073" s="4" t="s">
        <v>37</v>
      </c>
      <c r="C2073" s="4" t="s">
        <v>19</v>
      </c>
      <c r="D2073" s="10">
        <v>44419</v>
      </c>
      <c r="E2073" s="12">
        <v>1701</v>
      </c>
      <c r="F2073" s="14">
        <v>500</v>
      </c>
      <c r="G2073" s="24">
        <v>59</v>
      </c>
      <c r="H2073">
        <v>2021</v>
      </c>
    </row>
    <row r="2074" spans="1:8" x14ac:dyDescent="0.3">
      <c r="A2074" s="3" t="s">
        <v>8</v>
      </c>
      <c r="B2074" s="3" t="s">
        <v>40</v>
      </c>
      <c r="C2074" s="3" t="s">
        <v>34</v>
      </c>
      <c r="D2074" s="9">
        <v>44419</v>
      </c>
      <c r="E2074" s="11">
        <v>10269</v>
      </c>
      <c r="F2074" s="13">
        <v>324</v>
      </c>
      <c r="G2074" s="23">
        <v>541</v>
      </c>
      <c r="H2074">
        <v>2021</v>
      </c>
    </row>
    <row r="2075" spans="1:8" x14ac:dyDescent="0.3">
      <c r="A2075" s="4" t="s">
        <v>72</v>
      </c>
      <c r="B2075" s="4" t="s">
        <v>40</v>
      </c>
      <c r="C2075" s="4" t="s">
        <v>21</v>
      </c>
      <c r="D2075" s="10">
        <v>44419</v>
      </c>
      <c r="E2075" s="12">
        <v>4410</v>
      </c>
      <c r="F2075" s="14">
        <v>81</v>
      </c>
      <c r="G2075" s="24">
        <v>630</v>
      </c>
      <c r="H2075">
        <v>2021</v>
      </c>
    </row>
    <row r="2076" spans="1:8" x14ac:dyDescent="0.3">
      <c r="A2076" s="3" t="s">
        <v>65</v>
      </c>
      <c r="B2076" s="3" t="s">
        <v>40</v>
      </c>
      <c r="C2076" s="3" t="s">
        <v>26</v>
      </c>
      <c r="D2076" s="9">
        <v>44420</v>
      </c>
      <c r="E2076" s="11">
        <v>1610</v>
      </c>
      <c r="F2076" s="13">
        <v>417</v>
      </c>
      <c r="G2076" s="23">
        <v>115</v>
      </c>
      <c r="H2076">
        <v>2021</v>
      </c>
    </row>
    <row r="2077" spans="1:8" x14ac:dyDescent="0.3">
      <c r="A2077" s="4" t="s">
        <v>59</v>
      </c>
      <c r="B2077" s="4" t="s">
        <v>37</v>
      </c>
      <c r="C2077" s="4" t="s">
        <v>33</v>
      </c>
      <c r="D2077" s="10">
        <v>44420</v>
      </c>
      <c r="E2077" s="12">
        <v>14399</v>
      </c>
      <c r="F2077" s="14">
        <v>141</v>
      </c>
      <c r="G2077" s="24">
        <v>800</v>
      </c>
      <c r="H2077">
        <v>2021</v>
      </c>
    </row>
    <row r="2078" spans="1:8" x14ac:dyDescent="0.3">
      <c r="A2078" s="3" t="s">
        <v>10</v>
      </c>
      <c r="B2078" s="3" t="s">
        <v>80</v>
      </c>
      <c r="C2078" s="3" t="s">
        <v>22</v>
      </c>
      <c r="D2078" s="9">
        <v>44420</v>
      </c>
      <c r="E2078" s="11">
        <v>1169</v>
      </c>
      <c r="F2078" s="13">
        <v>310</v>
      </c>
      <c r="G2078" s="23">
        <v>49</v>
      </c>
      <c r="H2078">
        <v>2021</v>
      </c>
    </row>
    <row r="2079" spans="1:8" x14ac:dyDescent="0.3">
      <c r="A2079" s="4" t="s">
        <v>65</v>
      </c>
      <c r="B2079" s="4" t="s">
        <v>40</v>
      </c>
      <c r="C2079" s="4" t="s">
        <v>32</v>
      </c>
      <c r="D2079" s="10">
        <v>44420</v>
      </c>
      <c r="E2079" s="12">
        <v>13867</v>
      </c>
      <c r="F2079" s="14">
        <v>320</v>
      </c>
      <c r="G2079" s="24">
        <v>694</v>
      </c>
      <c r="H2079">
        <v>2021</v>
      </c>
    </row>
    <row r="2080" spans="1:8" x14ac:dyDescent="0.3">
      <c r="A2080" s="3" t="s">
        <v>9</v>
      </c>
      <c r="B2080" s="3" t="s">
        <v>36</v>
      </c>
      <c r="C2080" s="3" t="s">
        <v>31</v>
      </c>
      <c r="D2080" s="9">
        <v>44420</v>
      </c>
      <c r="E2080" s="11">
        <v>2261</v>
      </c>
      <c r="F2080" s="13">
        <v>89</v>
      </c>
      <c r="G2080" s="23">
        <v>283</v>
      </c>
      <c r="H2080">
        <v>2021</v>
      </c>
    </row>
    <row r="2081" spans="1:8" x14ac:dyDescent="0.3">
      <c r="A2081" s="4" t="s">
        <v>70</v>
      </c>
      <c r="B2081" s="4" t="s">
        <v>35</v>
      </c>
      <c r="C2081" s="4" t="s">
        <v>29</v>
      </c>
      <c r="D2081" s="10">
        <v>44420</v>
      </c>
      <c r="E2081" s="12">
        <v>2394</v>
      </c>
      <c r="F2081" s="14">
        <v>171</v>
      </c>
      <c r="G2081" s="24">
        <v>83</v>
      </c>
      <c r="H2081">
        <v>2021</v>
      </c>
    </row>
    <row r="2082" spans="1:8" x14ac:dyDescent="0.3">
      <c r="A2082" s="3" t="s">
        <v>69</v>
      </c>
      <c r="B2082" s="3" t="s">
        <v>39</v>
      </c>
      <c r="C2082" s="3" t="s">
        <v>14</v>
      </c>
      <c r="D2082" s="9">
        <v>44420</v>
      </c>
      <c r="E2082" s="11">
        <v>5243</v>
      </c>
      <c r="F2082" s="13">
        <v>30</v>
      </c>
      <c r="G2082" s="23">
        <v>228</v>
      </c>
      <c r="H2082">
        <v>2021</v>
      </c>
    </row>
    <row r="2083" spans="1:8" x14ac:dyDescent="0.3">
      <c r="A2083" s="4" t="s">
        <v>62</v>
      </c>
      <c r="B2083" s="4" t="s">
        <v>80</v>
      </c>
      <c r="C2083" s="4" t="s">
        <v>20</v>
      </c>
      <c r="D2083" s="10">
        <v>44420</v>
      </c>
      <c r="E2083" s="12">
        <v>4501</v>
      </c>
      <c r="F2083" s="14">
        <v>145</v>
      </c>
      <c r="G2083" s="24">
        <v>196</v>
      </c>
      <c r="H2083">
        <v>2021</v>
      </c>
    </row>
    <row r="2084" spans="1:8" x14ac:dyDescent="0.3">
      <c r="A2084" s="3" t="s">
        <v>64</v>
      </c>
      <c r="B2084" s="3" t="s">
        <v>40</v>
      </c>
      <c r="C2084" s="3" t="s">
        <v>30</v>
      </c>
      <c r="D2084" s="9">
        <v>44421</v>
      </c>
      <c r="E2084" s="11">
        <v>2513</v>
      </c>
      <c r="F2084" s="13">
        <v>144</v>
      </c>
      <c r="G2084" s="23">
        <v>77</v>
      </c>
      <c r="H2084">
        <v>2021</v>
      </c>
    </row>
    <row r="2085" spans="1:8" x14ac:dyDescent="0.3">
      <c r="A2085" s="4" t="s">
        <v>64</v>
      </c>
      <c r="B2085" s="4" t="s">
        <v>37</v>
      </c>
      <c r="C2085" s="4" t="s">
        <v>22</v>
      </c>
      <c r="D2085" s="10">
        <v>44421</v>
      </c>
      <c r="E2085" s="12">
        <v>2828</v>
      </c>
      <c r="F2085" s="14">
        <v>49</v>
      </c>
      <c r="G2085" s="24">
        <v>114</v>
      </c>
      <c r="H2085">
        <v>2021</v>
      </c>
    </row>
    <row r="2086" spans="1:8" x14ac:dyDescent="0.3">
      <c r="A2086" s="3" t="s">
        <v>65</v>
      </c>
      <c r="B2086" s="3" t="s">
        <v>36</v>
      </c>
      <c r="C2086" s="3" t="s">
        <v>21</v>
      </c>
      <c r="D2086" s="9">
        <v>44421</v>
      </c>
      <c r="E2086" s="11">
        <v>13944</v>
      </c>
      <c r="F2086" s="13">
        <v>77</v>
      </c>
      <c r="G2086" s="23">
        <v>1550</v>
      </c>
      <c r="H2086">
        <v>2021</v>
      </c>
    </row>
    <row r="2087" spans="1:8" x14ac:dyDescent="0.3">
      <c r="A2087" s="4" t="s">
        <v>67</v>
      </c>
      <c r="B2087" s="4" t="s">
        <v>36</v>
      </c>
      <c r="C2087" s="4" t="s">
        <v>28</v>
      </c>
      <c r="D2087" s="10">
        <v>44421</v>
      </c>
      <c r="E2087" s="12">
        <v>3136</v>
      </c>
      <c r="F2087" s="14">
        <v>63</v>
      </c>
      <c r="G2087" s="24">
        <v>112</v>
      </c>
      <c r="H2087">
        <v>2021</v>
      </c>
    </row>
    <row r="2088" spans="1:8" x14ac:dyDescent="0.3">
      <c r="A2088" s="3" t="s">
        <v>7</v>
      </c>
      <c r="B2088" s="3" t="s">
        <v>40</v>
      </c>
      <c r="C2088" s="3" t="s">
        <v>5</v>
      </c>
      <c r="D2088" s="9">
        <v>44421</v>
      </c>
      <c r="E2088" s="11">
        <v>6587</v>
      </c>
      <c r="F2088" s="13">
        <v>214</v>
      </c>
      <c r="G2088" s="23">
        <v>347</v>
      </c>
      <c r="H2088">
        <v>2021</v>
      </c>
    </row>
    <row r="2089" spans="1:8" x14ac:dyDescent="0.3">
      <c r="A2089" s="4" t="s">
        <v>66</v>
      </c>
      <c r="B2089" s="4" t="s">
        <v>80</v>
      </c>
      <c r="C2089" s="4" t="s">
        <v>22</v>
      </c>
      <c r="D2089" s="10">
        <v>44421</v>
      </c>
      <c r="E2089" s="12">
        <v>2254</v>
      </c>
      <c r="F2089" s="14">
        <v>232</v>
      </c>
      <c r="G2089" s="24">
        <v>87</v>
      </c>
      <c r="H2089">
        <v>2021</v>
      </c>
    </row>
    <row r="2090" spans="1:8" x14ac:dyDescent="0.3">
      <c r="A2090" s="3" t="s">
        <v>58</v>
      </c>
      <c r="B2090" s="3" t="s">
        <v>80</v>
      </c>
      <c r="C2090" s="3" t="s">
        <v>21</v>
      </c>
      <c r="D2090" s="9">
        <v>44421</v>
      </c>
      <c r="E2090" s="11">
        <v>6356</v>
      </c>
      <c r="F2090" s="13">
        <v>64</v>
      </c>
      <c r="G2090" s="23">
        <v>795</v>
      </c>
      <c r="H2090">
        <v>2021</v>
      </c>
    </row>
    <row r="2091" spans="1:8" x14ac:dyDescent="0.3">
      <c r="A2091" s="4" t="s">
        <v>4</v>
      </c>
      <c r="B2091" s="4" t="s">
        <v>35</v>
      </c>
      <c r="C2091" s="4" t="s">
        <v>18</v>
      </c>
      <c r="D2091" s="10">
        <v>44421</v>
      </c>
      <c r="E2091" s="12">
        <v>2688</v>
      </c>
      <c r="F2091" s="14">
        <v>312</v>
      </c>
      <c r="G2091" s="24">
        <v>168</v>
      </c>
      <c r="H2091">
        <v>2021</v>
      </c>
    </row>
    <row r="2092" spans="1:8" x14ac:dyDescent="0.3">
      <c r="A2092" s="3" t="s">
        <v>71</v>
      </c>
      <c r="B2092" s="3" t="s">
        <v>37</v>
      </c>
      <c r="C2092" s="3" t="s">
        <v>24</v>
      </c>
      <c r="D2092" s="9">
        <v>44421</v>
      </c>
      <c r="E2092" s="11">
        <v>5719</v>
      </c>
      <c r="F2092" s="13">
        <v>57</v>
      </c>
      <c r="G2092" s="23">
        <v>477</v>
      </c>
      <c r="H2092">
        <v>2021</v>
      </c>
    </row>
    <row r="2093" spans="1:8" x14ac:dyDescent="0.3">
      <c r="A2093" s="4" t="s">
        <v>66</v>
      </c>
      <c r="B2093" s="4" t="s">
        <v>40</v>
      </c>
      <c r="C2093" s="4" t="s">
        <v>26</v>
      </c>
      <c r="D2093" s="10">
        <v>44421</v>
      </c>
      <c r="E2093" s="12">
        <v>238</v>
      </c>
      <c r="F2093" s="14">
        <v>122</v>
      </c>
      <c r="G2093" s="24">
        <v>27</v>
      </c>
      <c r="H2093">
        <v>2021</v>
      </c>
    </row>
    <row r="2094" spans="1:8" x14ac:dyDescent="0.3">
      <c r="A2094" s="3" t="s">
        <v>67</v>
      </c>
      <c r="B2094" s="3" t="s">
        <v>35</v>
      </c>
      <c r="C2094" s="3" t="s">
        <v>30</v>
      </c>
      <c r="D2094" s="9">
        <v>44421</v>
      </c>
      <c r="E2094" s="11">
        <v>3486</v>
      </c>
      <c r="F2094" s="13">
        <v>62</v>
      </c>
      <c r="G2094" s="23">
        <v>113</v>
      </c>
      <c r="H2094">
        <v>2021</v>
      </c>
    </row>
    <row r="2095" spans="1:8" x14ac:dyDescent="0.3">
      <c r="A2095" s="4" t="s">
        <v>62</v>
      </c>
      <c r="B2095" s="4" t="s">
        <v>35</v>
      </c>
      <c r="C2095" s="4" t="s">
        <v>5</v>
      </c>
      <c r="D2095" s="10">
        <v>44421</v>
      </c>
      <c r="E2095" s="12">
        <v>4228</v>
      </c>
      <c r="F2095" s="14">
        <v>190</v>
      </c>
      <c r="G2095" s="24">
        <v>193</v>
      </c>
      <c r="H2095">
        <v>2021</v>
      </c>
    </row>
    <row r="2096" spans="1:8" x14ac:dyDescent="0.3">
      <c r="A2096" s="3" t="s">
        <v>64</v>
      </c>
      <c r="B2096" s="3" t="s">
        <v>40</v>
      </c>
      <c r="C2096" s="3" t="s">
        <v>23</v>
      </c>
      <c r="D2096" s="9">
        <v>44424</v>
      </c>
      <c r="E2096" s="11">
        <v>12054</v>
      </c>
      <c r="F2096" s="13">
        <v>43</v>
      </c>
      <c r="G2096" s="23">
        <v>389</v>
      </c>
      <c r="H2096">
        <v>2021</v>
      </c>
    </row>
    <row r="2097" spans="1:8" x14ac:dyDescent="0.3">
      <c r="A2097" s="4" t="s">
        <v>69</v>
      </c>
      <c r="B2097" s="4" t="s">
        <v>39</v>
      </c>
      <c r="C2097" s="4" t="s">
        <v>27</v>
      </c>
      <c r="D2097" s="10">
        <v>44424</v>
      </c>
      <c r="E2097" s="12">
        <v>777</v>
      </c>
      <c r="F2097" s="14">
        <v>360</v>
      </c>
      <c r="G2097" s="24">
        <v>52</v>
      </c>
      <c r="H2097">
        <v>2021</v>
      </c>
    </row>
    <row r="2098" spans="1:8" x14ac:dyDescent="0.3">
      <c r="A2098" s="3" t="s">
        <v>10</v>
      </c>
      <c r="B2098" s="3" t="s">
        <v>35</v>
      </c>
      <c r="C2098" s="3" t="s">
        <v>5</v>
      </c>
      <c r="D2098" s="9">
        <v>44424</v>
      </c>
      <c r="E2098" s="11">
        <v>1281</v>
      </c>
      <c r="F2098" s="13">
        <v>266</v>
      </c>
      <c r="G2098" s="23">
        <v>81</v>
      </c>
      <c r="H2098">
        <v>2021</v>
      </c>
    </row>
    <row r="2099" spans="1:8" x14ac:dyDescent="0.3">
      <c r="A2099" s="4" t="s">
        <v>62</v>
      </c>
      <c r="B2099" s="4" t="s">
        <v>35</v>
      </c>
      <c r="C2099" s="4" t="s">
        <v>17</v>
      </c>
      <c r="D2099" s="10">
        <v>44424</v>
      </c>
      <c r="E2099" s="12">
        <v>15043</v>
      </c>
      <c r="F2099" s="14">
        <v>167</v>
      </c>
      <c r="G2099" s="24">
        <v>836</v>
      </c>
      <c r="H2099">
        <v>2021</v>
      </c>
    </row>
    <row r="2100" spans="1:8" x14ac:dyDescent="0.3">
      <c r="A2100" s="3" t="s">
        <v>8</v>
      </c>
      <c r="B2100" s="3" t="s">
        <v>37</v>
      </c>
      <c r="C2100" s="3" t="s">
        <v>14</v>
      </c>
      <c r="D2100" s="9">
        <v>44424</v>
      </c>
      <c r="E2100" s="11">
        <v>7959</v>
      </c>
      <c r="F2100" s="13">
        <v>84</v>
      </c>
      <c r="G2100" s="23">
        <v>319</v>
      </c>
      <c r="H2100">
        <v>2021</v>
      </c>
    </row>
    <row r="2101" spans="1:8" x14ac:dyDescent="0.3">
      <c r="A2101" s="4" t="s">
        <v>11</v>
      </c>
      <c r="B2101" s="4" t="s">
        <v>36</v>
      </c>
      <c r="C2101" s="4" t="s">
        <v>18</v>
      </c>
      <c r="D2101" s="10">
        <v>44424</v>
      </c>
      <c r="E2101" s="12">
        <v>651</v>
      </c>
      <c r="F2101" s="14">
        <v>107</v>
      </c>
      <c r="G2101" s="24">
        <v>31</v>
      </c>
      <c r="H2101">
        <v>2021</v>
      </c>
    </row>
    <row r="2102" spans="1:8" x14ac:dyDescent="0.3">
      <c r="A2102" s="3" t="s">
        <v>8</v>
      </c>
      <c r="B2102" s="3" t="s">
        <v>36</v>
      </c>
      <c r="C2102" s="3" t="s">
        <v>27</v>
      </c>
      <c r="D2102" s="9">
        <v>44424</v>
      </c>
      <c r="E2102" s="11">
        <v>14280</v>
      </c>
      <c r="F2102" s="13">
        <v>124</v>
      </c>
      <c r="G2102" s="23">
        <v>1190</v>
      </c>
      <c r="H2102">
        <v>2021</v>
      </c>
    </row>
    <row r="2103" spans="1:8" x14ac:dyDescent="0.3">
      <c r="A2103" s="4" t="s">
        <v>8</v>
      </c>
      <c r="B2103" s="4" t="s">
        <v>39</v>
      </c>
      <c r="C2103" s="4" t="s">
        <v>32</v>
      </c>
      <c r="D2103" s="10">
        <v>44424</v>
      </c>
      <c r="E2103" s="12">
        <v>672</v>
      </c>
      <c r="F2103" s="14">
        <v>190</v>
      </c>
      <c r="G2103" s="24">
        <v>42</v>
      </c>
      <c r="H2103">
        <v>2021</v>
      </c>
    </row>
    <row r="2104" spans="1:8" x14ac:dyDescent="0.3">
      <c r="A2104" s="3" t="s">
        <v>60</v>
      </c>
      <c r="B2104" s="3" t="s">
        <v>35</v>
      </c>
      <c r="C2104" s="3" t="s">
        <v>29</v>
      </c>
      <c r="D2104" s="9">
        <v>44424</v>
      </c>
      <c r="E2104" s="11">
        <v>420</v>
      </c>
      <c r="F2104" s="13">
        <v>64</v>
      </c>
      <c r="G2104" s="23">
        <v>15</v>
      </c>
      <c r="H2104">
        <v>2021</v>
      </c>
    </row>
    <row r="2105" spans="1:8" x14ac:dyDescent="0.3">
      <c r="A2105" s="4" t="s">
        <v>72</v>
      </c>
      <c r="B2105" s="4" t="s">
        <v>35</v>
      </c>
      <c r="C2105" s="4" t="s">
        <v>20</v>
      </c>
      <c r="D2105" s="10">
        <v>44424</v>
      </c>
      <c r="E2105" s="12">
        <v>9527</v>
      </c>
      <c r="F2105" s="14">
        <v>220</v>
      </c>
      <c r="G2105" s="24">
        <v>397</v>
      </c>
      <c r="H2105">
        <v>2021</v>
      </c>
    </row>
    <row r="2106" spans="1:8" x14ac:dyDescent="0.3">
      <c r="A2106" s="3" t="s">
        <v>10</v>
      </c>
      <c r="B2106" s="3" t="s">
        <v>36</v>
      </c>
      <c r="C2106" s="3" t="s">
        <v>33</v>
      </c>
      <c r="D2106" s="9">
        <v>44424</v>
      </c>
      <c r="E2106" s="11">
        <v>3262</v>
      </c>
      <c r="F2106" s="13">
        <v>58</v>
      </c>
      <c r="G2106" s="23">
        <v>164</v>
      </c>
      <c r="H2106">
        <v>2021</v>
      </c>
    </row>
    <row r="2107" spans="1:8" x14ac:dyDescent="0.3">
      <c r="A2107" s="4" t="s">
        <v>65</v>
      </c>
      <c r="B2107" s="4" t="s">
        <v>39</v>
      </c>
      <c r="C2107" s="4" t="s">
        <v>21</v>
      </c>
      <c r="D2107" s="10">
        <v>44424</v>
      </c>
      <c r="E2107" s="12">
        <v>5201</v>
      </c>
      <c r="F2107" s="14">
        <v>107</v>
      </c>
      <c r="G2107" s="24">
        <v>401</v>
      </c>
      <c r="H2107">
        <v>2021</v>
      </c>
    </row>
    <row r="2108" spans="1:8" x14ac:dyDescent="0.3">
      <c r="A2108" s="3" t="s">
        <v>58</v>
      </c>
      <c r="B2108" s="3" t="s">
        <v>40</v>
      </c>
      <c r="C2108" s="3" t="s">
        <v>30</v>
      </c>
      <c r="D2108" s="9">
        <v>44424</v>
      </c>
      <c r="E2108" s="11">
        <v>9905</v>
      </c>
      <c r="F2108" s="13">
        <v>69</v>
      </c>
      <c r="G2108" s="23">
        <v>331</v>
      </c>
      <c r="H2108">
        <v>2021</v>
      </c>
    </row>
    <row r="2109" spans="1:8" x14ac:dyDescent="0.3">
      <c r="A2109" s="4" t="s">
        <v>72</v>
      </c>
      <c r="B2109" s="4" t="s">
        <v>39</v>
      </c>
      <c r="C2109" s="4" t="s">
        <v>33</v>
      </c>
      <c r="D2109" s="10">
        <v>44424</v>
      </c>
      <c r="E2109" s="12">
        <v>2457</v>
      </c>
      <c r="F2109" s="14">
        <v>245</v>
      </c>
      <c r="G2109" s="24">
        <v>176</v>
      </c>
      <c r="H2109">
        <v>2021</v>
      </c>
    </row>
    <row r="2110" spans="1:8" x14ac:dyDescent="0.3">
      <c r="A2110" s="3" t="s">
        <v>8</v>
      </c>
      <c r="B2110" s="3" t="s">
        <v>80</v>
      </c>
      <c r="C2110" s="3" t="s">
        <v>18</v>
      </c>
      <c r="D2110" s="9">
        <v>44424</v>
      </c>
      <c r="E2110" s="11">
        <v>8890</v>
      </c>
      <c r="F2110" s="13">
        <v>11</v>
      </c>
      <c r="G2110" s="23">
        <v>494</v>
      </c>
      <c r="H2110">
        <v>2021</v>
      </c>
    </row>
    <row r="2111" spans="1:8" x14ac:dyDescent="0.3">
      <c r="A2111" s="4" t="s">
        <v>66</v>
      </c>
      <c r="B2111" s="4" t="s">
        <v>36</v>
      </c>
      <c r="C2111" s="4" t="s">
        <v>18</v>
      </c>
      <c r="D2111" s="10">
        <v>44425</v>
      </c>
      <c r="E2111" s="12">
        <v>1960</v>
      </c>
      <c r="F2111" s="14">
        <v>66</v>
      </c>
      <c r="G2111" s="24">
        <v>109</v>
      </c>
      <c r="H2111">
        <v>2021</v>
      </c>
    </row>
    <row r="2112" spans="1:8" x14ac:dyDescent="0.3">
      <c r="A2112" s="3" t="s">
        <v>61</v>
      </c>
      <c r="B2112" s="3" t="s">
        <v>35</v>
      </c>
      <c r="C2112" s="3" t="s">
        <v>33</v>
      </c>
      <c r="D2112" s="9">
        <v>44425</v>
      </c>
      <c r="E2112" s="11">
        <v>4487</v>
      </c>
      <c r="F2112" s="13">
        <v>99</v>
      </c>
      <c r="G2112" s="23">
        <v>214</v>
      </c>
      <c r="H2112">
        <v>2021</v>
      </c>
    </row>
    <row r="2113" spans="1:8" x14ac:dyDescent="0.3">
      <c r="A2113" s="4" t="s">
        <v>64</v>
      </c>
      <c r="B2113" s="4" t="s">
        <v>39</v>
      </c>
      <c r="C2113" s="4" t="s">
        <v>27</v>
      </c>
      <c r="D2113" s="10">
        <v>44425</v>
      </c>
      <c r="E2113" s="12">
        <v>2240</v>
      </c>
      <c r="F2113" s="14">
        <v>32</v>
      </c>
      <c r="G2113" s="24">
        <v>249</v>
      </c>
      <c r="H2113">
        <v>2021</v>
      </c>
    </row>
    <row r="2114" spans="1:8" x14ac:dyDescent="0.3">
      <c r="A2114" s="3" t="s">
        <v>70</v>
      </c>
      <c r="B2114" s="3" t="s">
        <v>36</v>
      </c>
      <c r="C2114" s="3" t="s">
        <v>19</v>
      </c>
      <c r="D2114" s="9">
        <v>44425</v>
      </c>
      <c r="E2114" s="11">
        <v>308</v>
      </c>
      <c r="F2114" s="13">
        <v>445</v>
      </c>
      <c r="G2114" s="23">
        <v>14</v>
      </c>
      <c r="H2114">
        <v>2021</v>
      </c>
    </row>
    <row r="2115" spans="1:8" x14ac:dyDescent="0.3">
      <c r="A2115" s="4" t="s">
        <v>56</v>
      </c>
      <c r="B2115" s="4" t="s">
        <v>39</v>
      </c>
      <c r="C2115" s="4" t="s">
        <v>14</v>
      </c>
      <c r="D2115" s="10">
        <v>44425</v>
      </c>
      <c r="E2115" s="12">
        <v>1568</v>
      </c>
      <c r="F2115" s="14">
        <v>30</v>
      </c>
      <c r="G2115" s="24">
        <v>61</v>
      </c>
      <c r="H2115">
        <v>2021</v>
      </c>
    </row>
    <row r="2116" spans="1:8" x14ac:dyDescent="0.3">
      <c r="A2116" s="3" t="s">
        <v>63</v>
      </c>
      <c r="B2116" s="3" t="s">
        <v>35</v>
      </c>
      <c r="C2116" s="3" t="s">
        <v>21</v>
      </c>
      <c r="D2116" s="9">
        <v>44426</v>
      </c>
      <c r="E2116" s="11">
        <v>6510</v>
      </c>
      <c r="F2116" s="13">
        <v>536</v>
      </c>
      <c r="G2116" s="23">
        <v>465</v>
      </c>
      <c r="H2116">
        <v>2021</v>
      </c>
    </row>
    <row r="2117" spans="1:8" x14ac:dyDescent="0.3">
      <c r="A2117" s="4" t="s">
        <v>62</v>
      </c>
      <c r="B2117" s="4" t="s">
        <v>40</v>
      </c>
      <c r="C2117" s="4" t="s">
        <v>28</v>
      </c>
      <c r="D2117" s="10">
        <v>44426</v>
      </c>
      <c r="E2117" s="12">
        <v>5992</v>
      </c>
      <c r="F2117" s="14">
        <v>263</v>
      </c>
      <c r="G2117" s="24">
        <v>207</v>
      </c>
      <c r="H2117">
        <v>2021</v>
      </c>
    </row>
    <row r="2118" spans="1:8" x14ac:dyDescent="0.3">
      <c r="A2118" s="3" t="s">
        <v>64</v>
      </c>
      <c r="B2118" s="3" t="s">
        <v>37</v>
      </c>
      <c r="C2118" s="3" t="s">
        <v>19</v>
      </c>
      <c r="D2118" s="9">
        <v>44426</v>
      </c>
      <c r="E2118" s="11">
        <v>609</v>
      </c>
      <c r="F2118" s="13">
        <v>398</v>
      </c>
      <c r="G2118" s="23">
        <v>24</v>
      </c>
      <c r="H2118">
        <v>2021</v>
      </c>
    </row>
    <row r="2119" spans="1:8" x14ac:dyDescent="0.3">
      <c r="A2119" s="4" t="s">
        <v>57</v>
      </c>
      <c r="B2119" s="4" t="s">
        <v>40</v>
      </c>
      <c r="C2119" s="4" t="s">
        <v>20</v>
      </c>
      <c r="D2119" s="10">
        <v>44426</v>
      </c>
      <c r="E2119" s="12">
        <v>8141</v>
      </c>
      <c r="F2119" s="14">
        <v>73</v>
      </c>
      <c r="G2119" s="24">
        <v>340</v>
      </c>
      <c r="H2119">
        <v>2021</v>
      </c>
    </row>
    <row r="2120" spans="1:8" x14ac:dyDescent="0.3">
      <c r="A2120" s="3" t="s">
        <v>60</v>
      </c>
      <c r="B2120" s="3" t="s">
        <v>39</v>
      </c>
      <c r="C2120" s="3" t="s">
        <v>26</v>
      </c>
      <c r="D2120" s="9">
        <v>44426</v>
      </c>
      <c r="E2120" s="11">
        <v>12908</v>
      </c>
      <c r="F2120" s="13">
        <v>106</v>
      </c>
      <c r="G2120" s="23">
        <v>1174</v>
      </c>
      <c r="H2120">
        <v>2021</v>
      </c>
    </row>
    <row r="2121" spans="1:8" x14ac:dyDescent="0.3">
      <c r="A2121" s="4" t="s">
        <v>63</v>
      </c>
      <c r="B2121" s="4" t="s">
        <v>80</v>
      </c>
      <c r="C2121" s="4" t="s">
        <v>25</v>
      </c>
      <c r="D2121" s="10">
        <v>44426</v>
      </c>
      <c r="E2121" s="12">
        <v>266</v>
      </c>
      <c r="F2121" s="14">
        <v>265</v>
      </c>
      <c r="G2121" s="24">
        <v>15</v>
      </c>
      <c r="H2121">
        <v>2021</v>
      </c>
    </row>
    <row r="2122" spans="1:8" x14ac:dyDescent="0.3">
      <c r="A2122" s="3" t="s">
        <v>63</v>
      </c>
      <c r="B2122" s="3" t="s">
        <v>39</v>
      </c>
      <c r="C2122" s="3" t="s">
        <v>33</v>
      </c>
      <c r="D2122" s="9">
        <v>44426</v>
      </c>
      <c r="E2122" s="11">
        <v>14672</v>
      </c>
      <c r="F2122" s="13">
        <v>122</v>
      </c>
      <c r="G2122" s="23">
        <v>816</v>
      </c>
      <c r="H2122">
        <v>2021</v>
      </c>
    </row>
    <row r="2123" spans="1:8" x14ac:dyDescent="0.3">
      <c r="A2123" s="4" t="s">
        <v>58</v>
      </c>
      <c r="B2123" s="4" t="s">
        <v>80</v>
      </c>
      <c r="C2123" s="4" t="s">
        <v>30</v>
      </c>
      <c r="D2123" s="10">
        <v>44426</v>
      </c>
      <c r="E2123" s="12">
        <v>8540</v>
      </c>
      <c r="F2123" s="14">
        <v>200</v>
      </c>
      <c r="G2123" s="24">
        <v>285</v>
      </c>
      <c r="H2123">
        <v>2021</v>
      </c>
    </row>
    <row r="2124" spans="1:8" x14ac:dyDescent="0.3">
      <c r="A2124" s="3" t="s">
        <v>72</v>
      </c>
      <c r="B2124" s="3" t="s">
        <v>37</v>
      </c>
      <c r="C2124" s="3" t="s">
        <v>16</v>
      </c>
      <c r="D2124" s="9">
        <v>44426</v>
      </c>
      <c r="E2124" s="11">
        <v>546</v>
      </c>
      <c r="F2124" s="13">
        <v>145</v>
      </c>
      <c r="G2124" s="23">
        <v>26</v>
      </c>
      <c r="H2124">
        <v>2021</v>
      </c>
    </row>
    <row r="2125" spans="1:8" x14ac:dyDescent="0.3">
      <c r="A2125" s="4" t="s">
        <v>71</v>
      </c>
      <c r="B2125" s="4" t="s">
        <v>39</v>
      </c>
      <c r="C2125" s="4" t="s">
        <v>34</v>
      </c>
      <c r="D2125" s="10">
        <v>44426</v>
      </c>
      <c r="E2125" s="12">
        <v>1631</v>
      </c>
      <c r="F2125" s="14">
        <v>43</v>
      </c>
      <c r="G2125" s="24">
        <v>86</v>
      </c>
      <c r="H2125">
        <v>2021</v>
      </c>
    </row>
    <row r="2126" spans="1:8" x14ac:dyDescent="0.3">
      <c r="A2126" s="3" t="s">
        <v>58</v>
      </c>
      <c r="B2126" s="3" t="s">
        <v>35</v>
      </c>
      <c r="C2126" s="3" t="s">
        <v>24</v>
      </c>
      <c r="D2126" s="9">
        <v>44426</v>
      </c>
      <c r="E2126" s="11">
        <v>203</v>
      </c>
      <c r="F2126" s="13">
        <v>173</v>
      </c>
      <c r="G2126" s="23">
        <v>21</v>
      </c>
      <c r="H2126">
        <v>2021</v>
      </c>
    </row>
    <row r="2127" spans="1:8" x14ac:dyDescent="0.3">
      <c r="A2127" s="4" t="s">
        <v>73</v>
      </c>
      <c r="B2127" s="4" t="s">
        <v>39</v>
      </c>
      <c r="C2127" s="4" t="s">
        <v>25</v>
      </c>
      <c r="D2127" s="10">
        <v>44426</v>
      </c>
      <c r="E2127" s="12">
        <v>3451</v>
      </c>
      <c r="F2127" s="14">
        <v>21</v>
      </c>
      <c r="G2127" s="24">
        <v>165</v>
      </c>
      <c r="H2127">
        <v>2021</v>
      </c>
    </row>
    <row r="2128" spans="1:8" x14ac:dyDescent="0.3">
      <c r="A2128" s="3" t="s">
        <v>59</v>
      </c>
      <c r="B2128" s="3" t="s">
        <v>80</v>
      </c>
      <c r="C2128" s="3" t="s">
        <v>30</v>
      </c>
      <c r="D2128" s="9">
        <v>44426</v>
      </c>
      <c r="E2128" s="11">
        <v>9303</v>
      </c>
      <c r="F2128" s="13">
        <v>14</v>
      </c>
      <c r="G2128" s="23">
        <v>282</v>
      </c>
      <c r="H2128">
        <v>2021</v>
      </c>
    </row>
    <row r="2129" spans="1:8" x14ac:dyDescent="0.3">
      <c r="A2129" s="4" t="s">
        <v>63</v>
      </c>
      <c r="B2129" s="4" t="s">
        <v>36</v>
      </c>
      <c r="C2129" s="4" t="s">
        <v>33</v>
      </c>
      <c r="D2129" s="10">
        <v>44426</v>
      </c>
      <c r="E2129" s="12">
        <v>5565</v>
      </c>
      <c r="F2129" s="14">
        <v>314</v>
      </c>
      <c r="G2129" s="24">
        <v>293</v>
      </c>
      <c r="H2129">
        <v>2021</v>
      </c>
    </row>
    <row r="2130" spans="1:8" x14ac:dyDescent="0.3">
      <c r="A2130" s="3" t="s">
        <v>57</v>
      </c>
      <c r="B2130" s="3" t="s">
        <v>37</v>
      </c>
      <c r="C2130" s="3" t="s">
        <v>27</v>
      </c>
      <c r="D2130" s="9">
        <v>44426</v>
      </c>
      <c r="E2130" s="11">
        <v>6083</v>
      </c>
      <c r="F2130" s="13">
        <v>124</v>
      </c>
      <c r="G2130" s="23">
        <v>676</v>
      </c>
      <c r="H2130">
        <v>2021</v>
      </c>
    </row>
    <row r="2131" spans="1:8" x14ac:dyDescent="0.3">
      <c r="A2131" s="4" t="s">
        <v>58</v>
      </c>
      <c r="B2131" s="4" t="s">
        <v>36</v>
      </c>
      <c r="C2131" s="4" t="s">
        <v>18</v>
      </c>
      <c r="D2131" s="10">
        <v>44426</v>
      </c>
      <c r="E2131" s="12">
        <v>3808</v>
      </c>
      <c r="F2131" s="14">
        <v>50</v>
      </c>
      <c r="G2131" s="24">
        <v>293</v>
      </c>
      <c r="H2131">
        <v>2021</v>
      </c>
    </row>
    <row r="2132" spans="1:8" x14ac:dyDescent="0.3">
      <c r="A2132" s="3" t="s">
        <v>73</v>
      </c>
      <c r="B2132" s="3" t="s">
        <v>39</v>
      </c>
      <c r="C2132" s="3" t="s">
        <v>19</v>
      </c>
      <c r="D2132" s="9">
        <v>44426</v>
      </c>
      <c r="E2132" s="11">
        <v>4634</v>
      </c>
      <c r="F2132" s="13">
        <v>25</v>
      </c>
      <c r="G2132" s="23">
        <v>172</v>
      </c>
      <c r="H2132">
        <v>2021</v>
      </c>
    </row>
    <row r="2133" spans="1:8" x14ac:dyDescent="0.3">
      <c r="A2133" s="4" t="s">
        <v>6</v>
      </c>
      <c r="B2133" s="4" t="s">
        <v>40</v>
      </c>
      <c r="C2133" s="4" t="s">
        <v>15</v>
      </c>
      <c r="D2133" s="10">
        <v>44426</v>
      </c>
      <c r="E2133" s="12">
        <v>1085</v>
      </c>
      <c r="F2133" s="14">
        <v>50</v>
      </c>
      <c r="G2133" s="24">
        <v>68</v>
      </c>
      <c r="H2133">
        <v>2021</v>
      </c>
    </row>
    <row r="2134" spans="1:8" x14ac:dyDescent="0.3">
      <c r="A2134" s="3" t="s">
        <v>57</v>
      </c>
      <c r="B2134" s="3" t="s">
        <v>37</v>
      </c>
      <c r="C2134" s="3" t="s">
        <v>22</v>
      </c>
      <c r="D2134" s="9">
        <v>44427</v>
      </c>
      <c r="E2134" s="11">
        <v>9506</v>
      </c>
      <c r="F2134" s="13">
        <v>39</v>
      </c>
      <c r="G2134" s="23">
        <v>476</v>
      </c>
      <c r="H2134">
        <v>2021</v>
      </c>
    </row>
    <row r="2135" spans="1:8" x14ac:dyDescent="0.3">
      <c r="A2135" s="4" t="s">
        <v>8</v>
      </c>
      <c r="B2135" s="4" t="s">
        <v>37</v>
      </c>
      <c r="C2135" s="4" t="s">
        <v>20</v>
      </c>
      <c r="D2135" s="10">
        <v>44427</v>
      </c>
      <c r="E2135" s="12">
        <v>6468</v>
      </c>
      <c r="F2135" s="14">
        <v>323</v>
      </c>
      <c r="G2135" s="24">
        <v>270</v>
      </c>
      <c r="H2135">
        <v>2021</v>
      </c>
    </row>
    <row r="2136" spans="1:8" x14ac:dyDescent="0.3">
      <c r="A2136" s="3" t="s">
        <v>8</v>
      </c>
      <c r="B2136" s="3" t="s">
        <v>36</v>
      </c>
      <c r="C2136" s="3" t="s">
        <v>34</v>
      </c>
      <c r="D2136" s="9">
        <v>44427</v>
      </c>
      <c r="E2136" s="11">
        <v>10766</v>
      </c>
      <c r="F2136" s="13">
        <v>106</v>
      </c>
      <c r="G2136" s="23">
        <v>490</v>
      </c>
      <c r="H2136">
        <v>2021</v>
      </c>
    </row>
    <row r="2137" spans="1:8" x14ac:dyDescent="0.3">
      <c r="A2137" s="4" t="s">
        <v>10</v>
      </c>
      <c r="B2137" s="4" t="s">
        <v>35</v>
      </c>
      <c r="C2137" s="4" t="s">
        <v>23</v>
      </c>
      <c r="D2137" s="10">
        <v>44427</v>
      </c>
      <c r="E2137" s="12">
        <v>2359</v>
      </c>
      <c r="F2137" s="14">
        <v>53</v>
      </c>
      <c r="G2137" s="24">
        <v>91</v>
      </c>
      <c r="H2137">
        <v>2021</v>
      </c>
    </row>
    <row r="2138" spans="1:8" x14ac:dyDescent="0.3">
      <c r="A2138" s="3" t="s">
        <v>69</v>
      </c>
      <c r="B2138" s="3" t="s">
        <v>80</v>
      </c>
      <c r="C2138" s="3" t="s">
        <v>32</v>
      </c>
      <c r="D2138" s="9">
        <v>44427</v>
      </c>
      <c r="E2138" s="11">
        <v>273</v>
      </c>
      <c r="F2138" s="13">
        <v>227</v>
      </c>
      <c r="G2138" s="23">
        <v>21</v>
      </c>
      <c r="H2138">
        <v>2021</v>
      </c>
    </row>
    <row r="2139" spans="1:8" x14ac:dyDescent="0.3">
      <c r="A2139" s="4" t="s">
        <v>73</v>
      </c>
      <c r="B2139" s="4" t="s">
        <v>39</v>
      </c>
      <c r="C2139" s="4" t="s">
        <v>15</v>
      </c>
      <c r="D2139" s="10">
        <v>44427</v>
      </c>
      <c r="E2139" s="12">
        <v>7217</v>
      </c>
      <c r="F2139" s="14">
        <v>13</v>
      </c>
      <c r="G2139" s="24">
        <v>602</v>
      </c>
      <c r="H2139">
        <v>2021</v>
      </c>
    </row>
    <row r="2140" spans="1:8" x14ac:dyDescent="0.3">
      <c r="A2140" s="3" t="s">
        <v>65</v>
      </c>
      <c r="B2140" s="3" t="s">
        <v>39</v>
      </c>
      <c r="C2140" s="3" t="s">
        <v>27</v>
      </c>
      <c r="D2140" s="9">
        <v>44427</v>
      </c>
      <c r="E2140" s="11">
        <v>8386</v>
      </c>
      <c r="F2140" s="13">
        <v>7</v>
      </c>
      <c r="G2140" s="23">
        <v>560</v>
      </c>
      <c r="H2140">
        <v>2021</v>
      </c>
    </row>
    <row r="2141" spans="1:8" x14ac:dyDescent="0.3">
      <c r="A2141" s="4" t="s">
        <v>3</v>
      </c>
      <c r="B2141" s="4" t="s">
        <v>80</v>
      </c>
      <c r="C2141" s="4" t="s">
        <v>20</v>
      </c>
      <c r="D2141" s="10">
        <v>44427</v>
      </c>
      <c r="E2141" s="12">
        <v>13111</v>
      </c>
      <c r="F2141" s="14">
        <v>43</v>
      </c>
      <c r="G2141" s="24">
        <v>625</v>
      </c>
      <c r="H2141">
        <v>2021</v>
      </c>
    </row>
    <row r="2142" spans="1:8" x14ac:dyDescent="0.3">
      <c r="A2142" s="3" t="s">
        <v>58</v>
      </c>
      <c r="B2142" s="3" t="s">
        <v>36</v>
      </c>
      <c r="C2142" s="3" t="s">
        <v>34</v>
      </c>
      <c r="D2142" s="9">
        <v>44427</v>
      </c>
      <c r="E2142" s="11">
        <v>287</v>
      </c>
      <c r="F2142" s="13">
        <v>82</v>
      </c>
      <c r="G2142" s="23">
        <v>16</v>
      </c>
      <c r="H2142">
        <v>2021</v>
      </c>
    </row>
    <row r="2143" spans="1:8" x14ac:dyDescent="0.3">
      <c r="A2143" s="4" t="s">
        <v>57</v>
      </c>
      <c r="B2143" s="4" t="s">
        <v>39</v>
      </c>
      <c r="C2143" s="4" t="s">
        <v>22</v>
      </c>
      <c r="D2143" s="10">
        <v>44427</v>
      </c>
      <c r="E2143" s="12">
        <v>11795</v>
      </c>
      <c r="F2143" s="14">
        <v>204</v>
      </c>
      <c r="G2143" s="24">
        <v>492</v>
      </c>
      <c r="H2143">
        <v>2021</v>
      </c>
    </row>
    <row r="2144" spans="1:8" x14ac:dyDescent="0.3">
      <c r="A2144" s="3" t="s">
        <v>56</v>
      </c>
      <c r="B2144" s="3" t="s">
        <v>37</v>
      </c>
      <c r="C2144" s="3" t="s">
        <v>24</v>
      </c>
      <c r="D2144" s="9">
        <v>44427</v>
      </c>
      <c r="E2144" s="11">
        <v>7721</v>
      </c>
      <c r="F2144" s="13">
        <v>56</v>
      </c>
      <c r="G2144" s="23">
        <v>483</v>
      </c>
      <c r="H2144">
        <v>2021</v>
      </c>
    </row>
    <row r="2145" spans="1:8" x14ac:dyDescent="0.3">
      <c r="A2145" s="4" t="s">
        <v>73</v>
      </c>
      <c r="B2145" s="4" t="s">
        <v>80</v>
      </c>
      <c r="C2145" s="4" t="s">
        <v>27</v>
      </c>
      <c r="D2145" s="10">
        <v>44427</v>
      </c>
      <c r="E2145" s="12">
        <v>147</v>
      </c>
      <c r="F2145" s="14">
        <v>179</v>
      </c>
      <c r="G2145" s="24">
        <v>11</v>
      </c>
      <c r="H2145">
        <v>2021</v>
      </c>
    </row>
    <row r="2146" spans="1:8" x14ac:dyDescent="0.3">
      <c r="A2146" s="3" t="s">
        <v>73</v>
      </c>
      <c r="B2146" s="3" t="s">
        <v>39</v>
      </c>
      <c r="C2146" s="3" t="s">
        <v>31</v>
      </c>
      <c r="D2146" s="9">
        <v>44427</v>
      </c>
      <c r="E2146" s="11">
        <v>2891</v>
      </c>
      <c r="F2146" s="13">
        <v>32</v>
      </c>
      <c r="G2146" s="23">
        <v>207</v>
      </c>
      <c r="H2146">
        <v>2021</v>
      </c>
    </row>
    <row r="2147" spans="1:8" x14ac:dyDescent="0.3">
      <c r="A2147" s="4" t="s">
        <v>7</v>
      </c>
      <c r="B2147" s="4" t="s">
        <v>35</v>
      </c>
      <c r="C2147" s="4" t="s">
        <v>24</v>
      </c>
      <c r="D2147" s="10">
        <v>44427</v>
      </c>
      <c r="E2147" s="12">
        <v>875</v>
      </c>
      <c r="F2147" s="14">
        <v>256</v>
      </c>
      <c r="G2147" s="24">
        <v>49</v>
      </c>
      <c r="H2147">
        <v>2021</v>
      </c>
    </row>
    <row r="2148" spans="1:8" x14ac:dyDescent="0.3">
      <c r="A2148" s="3" t="s">
        <v>3</v>
      </c>
      <c r="B2148" s="3" t="s">
        <v>40</v>
      </c>
      <c r="C2148" s="3" t="s">
        <v>15</v>
      </c>
      <c r="D2148" s="9">
        <v>44427</v>
      </c>
      <c r="E2148" s="11">
        <v>910</v>
      </c>
      <c r="F2148" s="13">
        <v>38</v>
      </c>
      <c r="G2148" s="23">
        <v>102</v>
      </c>
      <c r="H2148">
        <v>2021</v>
      </c>
    </row>
    <row r="2149" spans="1:8" x14ac:dyDescent="0.3">
      <c r="A2149" s="4" t="s">
        <v>58</v>
      </c>
      <c r="B2149" s="4" t="s">
        <v>36</v>
      </c>
      <c r="C2149" s="4" t="s">
        <v>27</v>
      </c>
      <c r="D2149" s="10">
        <v>44428</v>
      </c>
      <c r="E2149" s="12">
        <v>1498</v>
      </c>
      <c r="F2149" s="14">
        <v>109</v>
      </c>
      <c r="G2149" s="24">
        <v>100</v>
      </c>
      <c r="H2149">
        <v>2021</v>
      </c>
    </row>
    <row r="2150" spans="1:8" x14ac:dyDescent="0.3">
      <c r="A2150" s="3" t="s">
        <v>69</v>
      </c>
      <c r="B2150" s="3" t="s">
        <v>37</v>
      </c>
      <c r="C2150" s="3" t="s">
        <v>17</v>
      </c>
      <c r="D2150" s="9">
        <v>44428</v>
      </c>
      <c r="E2150" s="11">
        <v>1099</v>
      </c>
      <c r="F2150" s="13">
        <v>123</v>
      </c>
      <c r="G2150" s="23">
        <v>74</v>
      </c>
      <c r="H2150">
        <v>2021</v>
      </c>
    </row>
    <row r="2151" spans="1:8" x14ac:dyDescent="0.3">
      <c r="A2151" s="4" t="s">
        <v>58</v>
      </c>
      <c r="B2151" s="4" t="s">
        <v>37</v>
      </c>
      <c r="C2151" s="4" t="s">
        <v>23</v>
      </c>
      <c r="D2151" s="10">
        <v>44428</v>
      </c>
      <c r="E2151" s="12">
        <v>805</v>
      </c>
      <c r="F2151" s="14">
        <v>69</v>
      </c>
      <c r="G2151" s="24">
        <v>26</v>
      </c>
      <c r="H2151">
        <v>2021</v>
      </c>
    </row>
    <row r="2152" spans="1:8" x14ac:dyDescent="0.3">
      <c r="A2152" s="3" t="s">
        <v>72</v>
      </c>
      <c r="B2152" s="3" t="s">
        <v>36</v>
      </c>
      <c r="C2152" s="3" t="s">
        <v>5</v>
      </c>
      <c r="D2152" s="9">
        <v>44428</v>
      </c>
      <c r="E2152" s="11">
        <v>2268</v>
      </c>
      <c r="F2152" s="13">
        <v>119</v>
      </c>
      <c r="G2152" s="23">
        <v>152</v>
      </c>
      <c r="H2152">
        <v>2021</v>
      </c>
    </row>
    <row r="2153" spans="1:8" x14ac:dyDescent="0.3">
      <c r="A2153" s="4" t="s">
        <v>60</v>
      </c>
      <c r="B2153" s="4" t="s">
        <v>36</v>
      </c>
      <c r="C2153" s="4" t="s">
        <v>14</v>
      </c>
      <c r="D2153" s="10">
        <v>44428</v>
      </c>
      <c r="E2153" s="12">
        <v>1568</v>
      </c>
      <c r="F2153" s="14">
        <v>220</v>
      </c>
      <c r="G2153" s="24">
        <v>69</v>
      </c>
      <c r="H2153">
        <v>2021</v>
      </c>
    </row>
    <row r="2154" spans="1:8" x14ac:dyDescent="0.3">
      <c r="A2154" s="3" t="s">
        <v>71</v>
      </c>
      <c r="B2154" s="3" t="s">
        <v>40</v>
      </c>
      <c r="C2154" s="3" t="s">
        <v>26</v>
      </c>
      <c r="D2154" s="9">
        <v>44428</v>
      </c>
      <c r="E2154" s="11">
        <v>49</v>
      </c>
      <c r="F2154" s="13">
        <v>4</v>
      </c>
      <c r="G2154" s="23">
        <v>4</v>
      </c>
      <c r="H2154">
        <v>2021</v>
      </c>
    </row>
    <row r="2155" spans="1:8" x14ac:dyDescent="0.3">
      <c r="A2155" s="4" t="s">
        <v>8</v>
      </c>
      <c r="B2155" s="4" t="s">
        <v>37</v>
      </c>
      <c r="C2155" s="4" t="s">
        <v>19</v>
      </c>
      <c r="D2155" s="10">
        <v>44428</v>
      </c>
      <c r="E2155" s="12">
        <v>12558</v>
      </c>
      <c r="F2155" s="14">
        <v>133</v>
      </c>
      <c r="G2155" s="24">
        <v>503</v>
      </c>
      <c r="H2155">
        <v>2021</v>
      </c>
    </row>
    <row r="2156" spans="1:8" x14ac:dyDescent="0.3">
      <c r="A2156" s="3" t="s">
        <v>73</v>
      </c>
      <c r="B2156" s="3" t="s">
        <v>39</v>
      </c>
      <c r="C2156" s="3" t="s">
        <v>18</v>
      </c>
      <c r="D2156" s="9">
        <v>44428</v>
      </c>
      <c r="E2156" s="11">
        <v>2856</v>
      </c>
      <c r="F2156" s="13">
        <v>199</v>
      </c>
      <c r="G2156" s="23">
        <v>179</v>
      </c>
      <c r="H2156">
        <v>2021</v>
      </c>
    </row>
    <row r="2157" spans="1:8" x14ac:dyDescent="0.3">
      <c r="A2157" s="4" t="s">
        <v>66</v>
      </c>
      <c r="B2157" s="4" t="s">
        <v>80</v>
      </c>
      <c r="C2157" s="4" t="s">
        <v>14</v>
      </c>
      <c r="D2157" s="10">
        <v>44428</v>
      </c>
      <c r="E2157" s="12">
        <v>896</v>
      </c>
      <c r="F2157" s="14">
        <v>84</v>
      </c>
      <c r="G2157" s="24">
        <v>32</v>
      </c>
      <c r="H2157">
        <v>2021</v>
      </c>
    </row>
    <row r="2158" spans="1:8" x14ac:dyDescent="0.3">
      <c r="A2158" s="3" t="s">
        <v>64</v>
      </c>
      <c r="B2158" s="3" t="s">
        <v>80</v>
      </c>
      <c r="C2158" s="3" t="s">
        <v>5</v>
      </c>
      <c r="D2158" s="9">
        <v>44428</v>
      </c>
      <c r="E2158" s="11">
        <v>2709</v>
      </c>
      <c r="F2158" s="13">
        <v>145</v>
      </c>
      <c r="G2158" s="23">
        <v>118</v>
      </c>
      <c r="H2158">
        <v>2021</v>
      </c>
    </row>
    <row r="2159" spans="1:8" x14ac:dyDescent="0.3">
      <c r="A2159" s="4" t="s">
        <v>3</v>
      </c>
      <c r="B2159" s="4" t="s">
        <v>39</v>
      </c>
      <c r="C2159" s="4" t="s">
        <v>27</v>
      </c>
      <c r="D2159" s="10">
        <v>44428</v>
      </c>
      <c r="E2159" s="12">
        <v>1729</v>
      </c>
      <c r="F2159" s="14">
        <v>326</v>
      </c>
      <c r="G2159" s="24">
        <v>217</v>
      </c>
      <c r="H2159">
        <v>2021</v>
      </c>
    </row>
    <row r="2160" spans="1:8" x14ac:dyDescent="0.3">
      <c r="A2160" s="3" t="s">
        <v>71</v>
      </c>
      <c r="B2160" s="3" t="s">
        <v>80</v>
      </c>
      <c r="C2160" s="3" t="s">
        <v>5</v>
      </c>
      <c r="D2160" s="9">
        <v>44428</v>
      </c>
      <c r="E2160" s="11">
        <v>5215</v>
      </c>
      <c r="F2160" s="13">
        <v>250</v>
      </c>
      <c r="G2160" s="23">
        <v>326</v>
      </c>
      <c r="H2160">
        <v>2021</v>
      </c>
    </row>
    <row r="2161" spans="1:8" x14ac:dyDescent="0.3">
      <c r="A2161" s="4" t="s">
        <v>59</v>
      </c>
      <c r="B2161" s="4" t="s">
        <v>40</v>
      </c>
      <c r="C2161" s="4" t="s">
        <v>32</v>
      </c>
      <c r="D2161" s="10">
        <v>44428</v>
      </c>
      <c r="E2161" s="12">
        <v>1008</v>
      </c>
      <c r="F2161" s="14">
        <v>205</v>
      </c>
      <c r="G2161" s="24">
        <v>56</v>
      </c>
      <c r="H2161">
        <v>2021</v>
      </c>
    </row>
    <row r="2162" spans="1:8" x14ac:dyDescent="0.3">
      <c r="A2162" s="3" t="s">
        <v>58</v>
      </c>
      <c r="B2162" s="3" t="s">
        <v>36</v>
      </c>
      <c r="C2162" s="3" t="s">
        <v>30</v>
      </c>
      <c r="D2162" s="9">
        <v>44428</v>
      </c>
      <c r="E2162" s="11">
        <v>10661</v>
      </c>
      <c r="F2162" s="13">
        <v>229</v>
      </c>
      <c r="G2162" s="23">
        <v>356</v>
      </c>
      <c r="H2162">
        <v>2021</v>
      </c>
    </row>
    <row r="2163" spans="1:8" x14ac:dyDescent="0.3">
      <c r="A2163" s="4" t="s">
        <v>63</v>
      </c>
      <c r="B2163" s="4" t="s">
        <v>35</v>
      </c>
      <c r="C2163" s="4" t="s">
        <v>24</v>
      </c>
      <c r="D2163" s="10">
        <v>44428</v>
      </c>
      <c r="E2163" s="12">
        <v>6713</v>
      </c>
      <c r="F2163" s="14">
        <v>154</v>
      </c>
      <c r="G2163" s="24">
        <v>560</v>
      </c>
      <c r="H2163">
        <v>2021</v>
      </c>
    </row>
    <row r="2164" spans="1:8" x14ac:dyDescent="0.3">
      <c r="A2164" s="3" t="s">
        <v>8</v>
      </c>
      <c r="B2164" s="3" t="s">
        <v>37</v>
      </c>
      <c r="C2164" s="3" t="s">
        <v>23</v>
      </c>
      <c r="D2164" s="9">
        <v>44428</v>
      </c>
      <c r="E2164" s="11">
        <v>5320</v>
      </c>
      <c r="F2164" s="13">
        <v>98</v>
      </c>
      <c r="G2164" s="23">
        <v>190</v>
      </c>
      <c r="H2164">
        <v>2021</v>
      </c>
    </row>
    <row r="2165" spans="1:8" x14ac:dyDescent="0.3">
      <c r="A2165" s="4" t="s">
        <v>62</v>
      </c>
      <c r="B2165" s="4" t="s">
        <v>36</v>
      </c>
      <c r="C2165" s="4" t="s">
        <v>16</v>
      </c>
      <c r="D2165" s="10">
        <v>44428</v>
      </c>
      <c r="E2165" s="12">
        <v>3850</v>
      </c>
      <c r="F2165" s="14">
        <v>311</v>
      </c>
      <c r="G2165" s="24">
        <v>193</v>
      </c>
      <c r="H2165">
        <v>2021</v>
      </c>
    </row>
    <row r="2166" spans="1:8" x14ac:dyDescent="0.3">
      <c r="A2166" s="3" t="s">
        <v>69</v>
      </c>
      <c r="B2166" s="3" t="s">
        <v>39</v>
      </c>
      <c r="C2166" s="3" t="s">
        <v>34</v>
      </c>
      <c r="D2166" s="9">
        <v>44428</v>
      </c>
      <c r="E2166" s="11">
        <v>616</v>
      </c>
      <c r="F2166" s="13">
        <v>103</v>
      </c>
      <c r="G2166" s="23">
        <v>27</v>
      </c>
      <c r="H2166">
        <v>2021</v>
      </c>
    </row>
    <row r="2167" spans="1:8" x14ac:dyDescent="0.3">
      <c r="A2167" s="4" t="s">
        <v>61</v>
      </c>
      <c r="B2167" s="4" t="s">
        <v>36</v>
      </c>
      <c r="C2167" s="4" t="s">
        <v>24</v>
      </c>
      <c r="D2167" s="10">
        <v>44428</v>
      </c>
      <c r="E2167" s="12">
        <v>3318</v>
      </c>
      <c r="F2167" s="14">
        <v>139</v>
      </c>
      <c r="G2167" s="24">
        <v>237</v>
      </c>
      <c r="H2167">
        <v>2021</v>
      </c>
    </row>
    <row r="2168" spans="1:8" x14ac:dyDescent="0.3">
      <c r="A2168" s="3" t="s">
        <v>8</v>
      </c>
      <c r="B2168" s="3" t="s">
        <v>35</v>
      </c>
      <c r="C2168" s="3" t="s">
        <v>24</v>
      </c>
      <c r="D2168" s="9">
        <v>44428</v>
      </c>
      <c r="E2168" s="11">
        <v>1876</v>
      </c>
      <c r="F2168" s="13">
        <v>72</v>
      </c>
      <c r="G2168" s="23">
        <v>134</v>
      </c>
      <c r="H2168">
        <v>2021</v>
      </c>
    </row>
    <row r="2169" spans="1:8" x14ac:dyDescent="0.3">
      <c r="A2169" s="4" t="s">
        <v>73</v>
      </c>
      <c r="B2169" s="4" t="s">
        <v>80</v>
      </c>
      <c r="C2169" s="4" t="s">
        <v>22</v>
      </c>
      <c r="D2169" s="10">
        <v>44428</v>
      </c>
      <c r="E2169" s="12">
        <v>10724</v>
      </c>
      <c r="F2169" s="14">
        <v>206</v>
      </c>
      <c r="G2169" s="24">
        <v>511</v>
      </c>
      <c r="H2169">
        <v>2021</v>
      </c>
    </row>
    <row r="2170" spans="1:8" x14ac:dyDescent="0.3">
      <c r="A2170" s="3" t="s">
        <v>11</v>
      </c>
      <c r="B2170" s="3" t="s">
        <v>35</v>
      </c>
      <c r="C2170" s="3" t="s">
        <v>19</v>
      </c>
      <c r="D2170" s="9">
        <v>44428</v>
      </c>
      <c r="E2170" s="11">
        <v>1757</v>
      </c>
      <c r="F2170" s="13">
        <v>239</v>
      </c>
      <c r="G2170" s="23">
        <v>61</v>
      </c>
      <c r="H2170">
        <v>2021</v>
      </c>
    </row>
    <row r="2171" spans="1:8" x14ac:dyDescent="0.3">
      <c r="A2171" s="4" t="s">
        <v>65</v>
      </c>
      <c r="B2171" s="4" t="s">
        <v>39</v>
      </c>
      <c r="C2171" s="4" t="s">
        <v>16</v>
      </c>
      <c r="D2171" s="10">
        <v>44428</v>
      </c>
      <c r="E2171" s="12">
        <v>11060</v>
      </c>
      <c r="F2171" s="14">
        <v>139</v>
      </c>
      <c r="G2171" s="24">
        <v>692</v>
      </c>
      <c r="H2171">
        <v>2021</v>
      </c>
    </row>
    <row r="2172" spans="1:8" x14ac:dyDescent="0.3">
      <c r="A2172" s="3" t="s">
        <v>62</v>
      </c>
      <c r="B2172" s="3" t="s">
        <v>35</v>
      </c>
      <c r="C2172" s="3" t="s">
        <v>23</v>
      </c>
      <c r="D2172" s="9">
        <v>44428</v>
      </c>
      <c r="E2172" s="11">
        <v>1645</v>
      </c>
      <c r="F2172" s="13">
        <v>272</v>
      </c>
      <c r="G2172" s="23">
        <v>64</v>
      </c>
      <c r="H2172">
        <v>2021</v>
      </c>
    </row>
    <row r="2173" spans="1:8" x14ac:dyDescent="0.3">
      <c r="A2173" s="4" t="s">
        <v>72</v>
      </c>
      <c r="B2173" s="4" t="s">
        <v>40</v>
      </c>
      <c r="C2173" s="4" t="s">
        <v>19</v>
      </c>
      <c r="D2173" s="10">
        <v>44431</v>
      </c>
      <c r="E2173" s="12">
        <v>952</v>
      </c>
      <c r="F2173" s="14">
        <v>267</v>
      </c>
      <c r="G2173" s="24">
        <v>34</v>
      </c>
      <c r="H2173">
        <v>2021</v>
      </c>
    </row>
    <row r="2174" spans="1:8" x14ac:dyDescent="0.3">
      <c r="A2174" s="3" t="s">
        <v>70</v>
      </c>
      <c r="B2174" s="3" t="s">
        <v>35</v>
      </c>
      <c r="C2174" s="3" t="s">
        <v>34</v>
      </c>
      <c r="D2174" s="9">
        <v>44431</v>
      </c>
      <c r="E2174" s="11">
        <v>2786</v>
      </c>
      <c r="F2174" s="13">
        <v>133</v>
      </c>
      <c r="G2174" s="23">
        <v>155</v>
      </c>
      <c r="H2174">
        <v>2021</v>
      </c>
    </row>
    <row r="2175" spans="1:8" x14ac:dyDescent="0.3">
      <c r="A2175" s="4" t="s">
        <v>63</v>
      </c>
      <c r="B2175" s="4" t="s">
        <v>40</v>
      </c>
      <c r="C2175" s="4" t="s">
        <v>16</v>
      </c>
      <c r="D2175" s="10">
        <v>44431</v>
      </c>
      <c r="E2175" s="12">
        <v>8659</v>
      </c>
      <c r="F2175" s="14">
        <v>391</v>
      </c>
      <c r="G2175" s="24">
        <v>394</v>
      </c>
      <c r="H2175">
        <v>2021</v>
      </c>
    </row>
    <row r="2176" spans="1:8" x14ac:dyDescent="0.3">
      <c r="A2176" s="3" t="s">
        <v>70</v>
      </c>
      <c r="B2176" s="3" t="s">
        <v>40</v>
      </c>
      <c r="C2176" s="3" t="s">
        <v>21</v>
      </c>
      <c r="D2176" s="9">
        <v>44431</v>
      </c>
      <c r="E2176" s="11">
        <v>9765</v>
      </c>
      <c r="F2176" s="13">
        <v>70</v>
      </c>
      <c r="G2176" s="23">
        <v>698</v>
      </c>
      <c r="H2176">
        <v>2021</v>
      </c>
    </row>
    <row r="2177" spans="1:8" x14ac:dyDescent="0.3">
      <c r="A2177" s="4" t="s">
        <v>73</v>
      </c>
      <c r="B2177" s="4" t="s">
        <v>39</v>
      </c>
      <c r="C2177" s="4" t="s">
        <v>26</v>
      </c>
      <c r="D2177" s="10">
        <v>44431</v>
      </c>
      <c r="E2177" s="12">
        <v>6314</v>
      </c>
      <c r="F2177" s="14">
        <v>106</v>
      </c>
      <c r="G2177" s="24">
        <v>451</v>
      </c>
      <c r="H2177">
        <v>2021</v>
      </c>
    </row>
    <row r="2178" spans="1:8" x14ac:dyDescent="0.3">
      <c r="A2178" s="3" t="s">
        <v>71</v>
      </c>
      <c r="B2178" s="3" t="s">
        <v>80</v>
      </c>
      <c r="C2178" s="3" t="s">
        <v>27</v>
      </c>
      <c r="D2178" s="9">
        <v>44431</v>
      </c>
      <c r="E2178" s="11">
        <v>4431</v>
      </c>
      <c r="F2178" s="13">
        <v>91</v>
      </c>
      <c r="G2178" s="23">
        <v>296</v>
      </c>
      <c r="H2178">
        <v>2021</v>
      </c>
    </row>
    <row r="2179" spans="1:8" x14ac:dyDescent="0.3">
      <c r="A2179" s="4" t="s">
        <v>73</v>
      </c>
      <c r="B2179" s="4" t="s">
        <v>39</v>
      </c>
      <c r="C2179" s="4" t="s">
        <v>17</v>
      </c>
      <c r="D2179" s="10">
        <v>44431</v>
      </c>
      <c r="E2179" s="12">
        <v>1918</v>
      </c>
      <c r="F2179" s="14">
        <v>107</v>
      </c>
      <c r="G2179" s="24">
        <v>113</v>
      </c>
      <c r="H2179">
        <v>2021</v>
      </c>
    </row>
    <row r="2180" spans="1:8" x14ac:dyDescent="0.3">
      <c r="A2180" s="3" t="s">
        <v>6</v>
      </c>
      <c r="B2180" s="3" t="s">
        <v>40</v>
      </c>
      <c r="C2180" s="3" t="s">
        <v>33</v>
      </c>
      <c r="D2180" s="9">
        <v>44431</v>
      </c>
      <c r="E2180" s="11">
        <v>6111</v>
      </c>
      <c r="F2180" s="13">
        <v>51</v>
      </c>
      <c r="G2180" s="23">
        <v>322</v>
      </c>
      <c r="H2180">
        <v>2021</v>
      </c>
    </row>
    <row r="2181" spans="1:8" x14ac:dyDescent="0.3">
      <c r="A2181" s="4" t="s">
        <v>57</v>
      </c>
      <c r="B2181" s="4" t="s">
        <v>40</v>
      </c>
      <c r="C2181" s="4" t="s">
        <v>19</v>
      </c>
      <c r="D2181" s="10">
        <v>44431</v>
      </c>
      <c r="E2181" s="12">
        <v>329</v>
      </c>
      <c r="F2181" s="14">
        <v>378</v>
      </c>
      <c r="G2181" s="24">
        <v>13</v>
      </c>
      <c r="H2181">
        <v>2021</v>
      </c>
    </row>
    <row r="2182" spans="1:8" x14ac:dyDescent="0.3">
      <c r="A2182" s="3" t="s">
        <v>58</v>
      </c>
      <c r="B2182" s="3" t="s">
        <v>36</v>
      </c>
      <c r="C2182" s="3" t="s">
        <v>17</v>
      </c>
      <c r="D2182" s="9">
        <v>44431</v>
      </c>
      <c r="E2182" s="11">
        <v>6146</v>
      </c>
      <c r="F2182" s="13">
        <v>169</v>
      </c>
      <c r="G2182" s="23">
        <v>473</v>
      </c>
      <c r="H2182">
        <v>2021</v>
      </c>
    </row>
    <row r="2183" spans="1:8" x14ac:dyDescent="0.3">
      <c r="A2183" s="4" t="s">
        <v>73</v>
      </c>
      <c r="B2183" s="4" t="s">
        <v>80</v>
      </c>
      <c r="C2183" s="4" t="s">
        <v>32</v>
      </c>
      <c r="D2183" s="10">
        <v>44431</v>
      </c>
      <c r="E2183" s="12">
        <v>4529</v>
      </c>
      <c r="F2183" s="14">
        <v>13</v>
      </c>
      <c r="G2183" s="24">
        <v>324</v>
      </c>
      <c r="H2183">
        <v>2021</v>
      </c>
    </row>
    <row r="2184" spans="1:8" x14ac:dyDescent="0.3">
      <c r="A2184" s="3" t="s">
        <v>70</v>
      </c>
      <c r="B2184" s="3" t="s">
        <v>35</v>
      </c>
      <c r="C2184" s="3" t="s">
        <v>33</v>
      </c>
      <c r="D2184" s="9">
        <v>44431</v>
      </c>
      <c r="E2184" s="11">
        <v>3241</v>
      </c>
      <c r="F2184" s="13">
        <v>23</v>
      </c>
      <c r="G2184" s="23">
        <v>232</v>
      </c>
      <c r="H2184">
        <v>2021</v>
      </c>
    </row>
    <row r="2185" spans="1:8" x14ac:dyDescent="0.3">
      <c r="A2185" s="4" t="s">
        <v>67</v>
      </c>
      <c r="B2185" s="4" t="s">
        <v>39</v>
      </c>
      <c r="C2185" s="4" t="s">
        <v>16</v>
      </c>
      <c r="D2185" s="10">
        <v>44432</v>
      </c>
      <c r="E2185" s="12">
        <v>1120</v>
      </c>
      <c r="F2185" s="14">
        <v>22</v>
      </c>
      <c r="G2185" s="24">
        <v>63</v>
      </c>
      <c r="H2185">
        <v>2021</v>
      </c>
    </row>
    <row r="2186" spans="1:8" x14ac:dyDescent="0.3">
      <c r="A2186" s="3" t="s">
        <v>4</v>
      </c>
      <c r="B2186" s="3" t="s">
        <v>39</v>
      </c>
      <c r="C2186" s="3" t="s">
        <v>17</v>
      </c>
      <c r="D2186" s="9">
        <v>44432</v>
      </c>
      <c r="E2186" s="11">
        <v>770</v>
      </c>
      <c r="F2186" s="13">
        <v>4</v>
      </c>
      <c r="G2186" s="23">
        <v>52</v>
      </c>
      <c r="H2186">
        <v>2021</v>
      </c>
    </row>
    <row r="2187" spans="1:8" x14ac:dyDescent="0.3">
      <c r="A2187" s="4" t="s">
        <v>60</v>
      </c>
      <c r="B2187" s="4" t="s">
        <v>80</v>
      </c>
      <c r="C2187" s="4" t="s">
        <v>23</v>
      </c>
      <c r="D2187" s="10">
        <v>44432</v>
      </c>
      <c r="E2187" s="12">
        <v>8064</v>
      </c>
      <c r="F2187" s="14">
        <v>8</v>
      </c>
      <c r="G2187" s="24">
        <v>279</v>
      </c>
      <c r="H2187">
        <v>2021</v>
      </c>
    </row>
    <row r="2188" spans="1:8" x14ac:dyDescent="0.3">
      <c r="A2188" s="3" t="s">
        <v>67</v>
      </c>
      <c r="B2188" s="3" t="s">
        <v>35</v>
      </c>
      <c r="C2188" s="3" t="s">
        <v>22</v>
      </c>
      <c r="D2188" s="9">
        <v>44432</v>
      </c>
      <c r="E2188" s="11">
        <v>3780</v>
      </c>
      <c r="F2188" s="13">
        <v>44</v>
      </c>
      <c r="G2188" s="23">
        <v>172</v>
      </c>
      <c r="H2188">
        <v>2021</v>
      </c>
    </row>
    <row r="2189" spans="1:8" x14ac:dyDescent="0.3">
      <c r="A2189" s="4" t="s">
        <v>3</v>
      </c>
      <c r="B2189" s="4" t="s">
        <v>39</v>
      </c>
      <c r="C2189" s="4" t="s">
        <v>16</v>
      </c>
      <c r="D2189" s="10">
        <v>44432</v>
      </c>
      <c r="E2189" s="12">
        <v>1211</v>
      </c>
      <c r="F2189" s="14">
        <v>224</v>
      </c>
      <c r="G2189" s="24">
        <v>58</v>
      </c>
      <c r="H2189">
        <v>2021</v>
      </c>
    </row>
    <row r="2190" spans="1:8" x14ac:dyDescent="0.3">
      <c r="A2190" s="3" t="s">
        <v>56</v>
      </c>
      <c r="B2190" s="3" t="s">
        <v>35</v>
      </c>
      <c r="C2190" s="3" t="s">
        <v>21</v>
      </c>
      <c r="D2190" s="9">
        <v>44432</v>
      </c>
      <c r="E2190" s="11">
        <v>2338</v>
      </c>
      <c r="F2190" s="13">
        <v>120</v>
      </c>
      <c r="G2190" s="23">
        <v>167</v>
      </c>
      <c r="H2190">
        <v>2021</v>
      </c>
    </row>
    <row r="2191" spans="1:8" x14ac:dyDescent="0.3">
      <c r="A2191" s="4" t="s">
        <v>58</v>
      </c>
      <c r="B2191" s="4" t="s">
        <v>39</v>
      </c>
      <c r="C2191" s="4" t="s">
        <v>28</v>
      </c>
      <c r="D2191" s="10">
        <v>44432</v>
      </c>
      <c r="E2191" s="12">
        <v>1666</v>
      </c>
      <c r="F2191" s="14">
        <v>126</v>
      </c>
      <c r="G2191" s="24">
        <v>54</v>
      </c>
      <c r="H2191">
        <v>2021</v>
      </c>
    </row>
    <row r="2192" spans="1:8" x14ac:dyDescent="0.3">
      <c r="A2192" s="3" t="s">
        <v>9</v>
      </c>
      <c r="B2192" s="3" t="s">
        <v>80</v>
      </c>
      <c r="C2192" s="3" t="s">
        <v>30</v>
      </c>
      <c r="D2192" s="9">
        <v>44433</v>
      </c>
      <c r="E2192" s="11">
        <v>1057</v>
      </c>
      <c r="F2192" s="13">
        <v>206</v>
      </c>
      <c r="G2192" s="23">
        <v>38</v>
      </c>
      <c r="H2192">
        <v>2021</v>
      </c>
    </row>
    <row r="2193" spans="1:8" x14ac:dyDescent="0.3">
      <c r="A2193" s="4" t="s">
        <v>72</v>
      </c>
      <c r="B2193" s="4" t="s">
        <v>35</v>
      </c>
      <c r="C2193" s="4" t="s">
        <v>17</v>
      </c>
      <c r="D2193" s="10">
        <v>44433</v>
      </c>
      <c r="E2193" s="12">
        <v>11291</v>
      </c>
      <c r="F2193" s="14">
        <v>145</v>
      </c>
      <c r="G2193" s="24">
        <v>706</v>
      </c>
      <c r="H2193">
        <v>2021</v>
      </c>
    </row>
    <row r="2194" spans="1:8" x14ac:dyDescent="0.3">
      <c r="A2194" s="3" t="s">
        <v>57</v>
      </c>
      <c r="B2194" s="3" t="s">
        <v>35</v>
      </c>
      <c r="C2194" s="3" t="s">
        <v>18</v>
      </c>
      <c r="D2194" s="9">
        <v>44433</v>
      </c>
      <c r="E2194" s="11">
        <v>5103</v>
      </c>
      <c r="F2194" s="13">
        <v>236</v>
      </c>
      <c r="G2194" s="23">
        <v>243</v>
      </c>
      <c r="H2194">
        <v>2021</v>
      </c>
    </row>
    <row r="2195" spans="1:8" x14ac:dyDescent="0.3">
      <c r="A2195" s="4" t="s">
        <v>59</v>
      </c>
      <c r="B2195" s="4" t="s">
        <v>36</v>
      </c>
      <c r="C2195" s="4" t="s">
        <v>27</v>
      </c>
      <c r="D2195" s="10">
        <v>44433</v>
      </c>
      <c r="E2195" s="12">
        <v>2982</v>
      </c>
      <c r="F2195" s="14">
        <v>199</v>
      </c>
      <c r="G2195" s="24">
        <v>213</v>
      </c>
      <c r="H2195">
        <v>2021</v>
      </c>
    </row>
    <row r="2196" spans="1:8" x14ac:dyDescent="0.3">
      <c r="A2196" s="3" t="s">
        <v>7</v>
      </c>
      <c r="B2196" s="3" t="s">
        <v>36</v>
      </c>
      <c r="C2196" s="3" t="s">
        <v>14</v>
      </c>
      <c r="D2196" s="9">
        <v>44433</v>
      </c>
      <c r="E2196" s="11">
        <v>1274</v>
      </c>
      <c r="F2196" s="13">
        <v>44</v>
      </c>
      <c r="G2196" s="23">
        <v>51</v>
      </c>
      <c r="H2196">
        <v>2021</v>
      </c>
    </row>
    <row r="2197" spans="1:8" x14ac:dyDescent="0.3">
      <c r="A2197" s="4" t="s">
        <v>7</v>
      </c>
      <c r="B2197" s="4" t="s">
        <v>40</v>
      </c>
      <c r="C2197" s="4" t="s">
        <v>26</v>
      </c>
      <c r="D2197" s="10">
        <v>44434</v>
      </c>
      <c r="E2197" s="12">
        <v>2786</v>
      </c>
      <c r="F2197" s="14">
        <v>31</v>
      </c>
      <c r="G2197" s="24">
        <v>164</v>
      </c>
      <c r="H2197">
        <v>2021</v>
      </c>
    </row>
    <row r="2198" spans="1:8" x14ac:dyDescent="0.3">
      <c r="A2198" s="3" t="s">
        <v>6</v>
      </c>
      <c r="B2198" s="3" t="s">
        <v>80</v>
      </c>
      <c r="C2198" s="3" t="s">
        <v>17</v>
      </c>
      <c r="D2198" s="9">
        <v>44434</v>
      </c>
      <c r="E2198" s="11">
        <v>7609</v>
      </c>
      <c r="F2198" s="13">
        <v>270</v>
      </c>
      <c r="G2198" s="23">
        <v>401</v>
      </c>
      <c r="H2198">
        <v>2021</v>
      </c>
    </row>
    <row r="2199" spans="1:8" x14ac:dyDescent="0.3">
      <c r="A2199" s="4" t="s">
        <v>60</v>
      </c>
      <c r="B2199" s="4" t="s">
        <v>39</v>
      </c>
      <c r="C2199" s="4" t="s">
        <v>5</v>
      </c>
      <c r="D2199" s="10">
        <v>44434</v>
      </c>
      <c r="E2199" s="12">
        <v>5285</v>
      </c>
      <c r="F2199" s="14">
        <v>86</v>
      </c>
      <c r="G2199" s="24">
        <v>265</v>
      </c>
      <c r="H2199">
        <v>2021</v>
      </c>
    </row>
    <row r="2200" spans="1:8" x14ac:dyDescent="0.3">
      <c r="A2200" s="3" t="s">
        <v>7</v>
      </c>
      <c r="B2200" s="3" t="s">
        <v>80</v>
      </c>
      <c r="C2200" s="3" t="s">
        <v>24</v>
      </c>
      <c r="D2200" s="9">
        <v>44434</v>
      </c>
      <c r="E2200" s="11">
        <v>196</v>
      </c>
      <c r="F2200" s="13">
        <v>150</v>
      </c>
      <c r="G2200" s="23">
        <v>18</v>
      </c>
      <c r="H2200">
        <v>2021</v>
      </c>
    </row>
    <row r="2201" spans="1:8" x14ac:dyDescent="0.3">
      <c r="A2201" s="4" t="s">
        <v>8</v>
      </c>
      <c r="B2201" s="4" t="s">
        <v>39</v>
      </c>
      <c r="C2201" s="4" t="s">
        <v>27</v>
      </c>
      <c r="D2201" s="10">
        <v>44434</v>
      </c>
      <c r="E2201" s="12">
        <v>945</v>
      </c>
      <c r="F2201" s="14">
        <v>175</v>
      </c>
      <c r="G2201" s="24">
        <v>63</v>
      </c>
      <c r="H2201">
        <v>2021</v>
      </c>
    </row>
    <row r="2202" spans="1:8" x14ac:dyDescent="0.3">
      <c r="A2202" s="3" t="s">
        <v>56</v>
      </c>
      <c r="B2202" s="3" t="s">
        <v>37</v>
      </c>
      <c r="C2202" s="3" t="s">
        <v>28</v>
      </c>
      <c r="D2202" s="9">
        <v>44435</v>
      </c>
      <c r="E2202" s="11">
        <v>8638</v>
      </c>
      <c r="F2202" s="13">
        <v>318</v>
      </c>
      <c r="G2202" s="23">
        <v>376</v>
      </c>
      <c r="H2202">
        <v>2021</v>
      </c>
    </row>
    <row r="2203" spans="1:8" x14ac:dyDescent="0.3">
      <c r="A2203" s="4" t="s">
        <v>4</v>
      </c>
      <c r="B2203" s="4" t="s">
        <v>35</v>
      </c>
      <c r="C2203" s="4" t="s">
        <v>32</v>
      </c>
      <c r="D2203" s="10">
        <v>44435</v>
      </c>
      <c r="E2203" s="12">
        <v>12446</v>
      </c>
      <c r="F2203" s="14">
        <v>242</v>
      </c>
      <c r="G2203" s="24">
        <v>593</v>
      </c>
      <c r="H2203">
        <v>2021</v>
      </c>
    </row>
    <row r="2204" spans="1:8" x14ac:dyDescent="0.3">
      <c r="A2204" s="3" t="s">
        <v>3</v>
      </c>
      <c r="B2204" s="3" t="s">
        <v>36</v>
      </c>
      <c r="C2204" s="3" t="s">
        <v>33</v>
      </c>
      <c r="D2204" s="9">
        <v>44435</v>
      </c>
      <c r="E2204" s="11">
        <v>140</v>
      </c>
      <c r="F2204" s="13">
        <v>80</v>
      </c>
      <c r="G2204" s="23">
        <v>7</v>
      </c>
      <c r="H2204">
        <v>2021</v>
      </c>
    </row>
    <row r="2205" spans="1:8" x14ac:dyDescent="0.3">
      <c r="A2205" s="4" t="s">
        <v>8</v>
      </c>
      <c r="B2205" s="4" t="s">
        <v>40</v>
      </c>
      <c r="C2205" s="4" t="s">
        <v>33</v>
      </c>
      <c r="D2205" s="10">
        <v>44435</v>
      </c>
      <c r="E2205" s="12">
        <v>903</v>
      </c>
      <c r="F2205" s="14">
        <v>206</v>
      </c>
      <c r="G2205" s="24">
        <v>43</v>
      </c>
      <c r="H2205">
        <v>2021</v>
      </c>
    </row>
    <row r="2206" spans="1:8" x14ac:dyDescent="0.3">
      <c r="A2206" s="3" t="s">
        <v>71</v>
      </c>
      <c r="B2206" s="3" t="s">
        <v>40</v>
      </c>
      <c r="C2206" s="3" t="s">
        <v>33</v>
      </c>
      <c r="D2206" s="9">
        <v>44435</v>
      </c>
      <c r="E2206" s="11">
        <v>7742</v>
      </c>
      <c r="F2206" s="13">
        <v>55</v>
      </c>
      <c r="G2206" s="23">
        <v>517</v>
      </c>
      <c r="H2206">
        <v>2021</v>
      </c>
    </row>
    <row r="2207" spans="1:8" x14ac:dyDescent="0.3">
      <c r="A2207" s="4" t="s">
        <v>63</v>
      </c>
      <c r="B2207" s="4" t="s">
        <v>39</v>
      </c>
      <c r="C2207" s="4" t="s">
        <v>29</v>
      </c>
      <c r="D2207" s="10">
        <v>44435</v>
      </c>
      <c r="E2207" s="12">
        <v>525</v>
      </c>
      <c r="F2207" s="14">
        <v>18</v>
      </c>
      <c r="G2207" s="24">
        <v>21</v>
      </c>
      <c r="H2207">
        <v>2021</v>
      </c>
    </row>
    <row r="2208" spans="1:8" x14ac:dyDescent="0.3">
      <c r="A2208" s="3" t="s">
        <v>11</v>
      </c>
      <c r="B2208" s="3" t="s">
        <v>80</v>
      </c>
      <c r="C2208" s="3" t="s">
        <v>26</v>
      </c>
      <c r="D2208" s="9">
        <v>44435</v>
      </c>
      <c r="E2208" s="11">
        <v>8428</v>
      </c>
      <c r="F2208" s="13">
        <v>50</v>
      </c>
      <c r="G2208" s="23">
        <v>937</v>
      </c>
      <c r="H2208">
        <v>2021</v>
      </c>
    </row>
    <row r="2209" spans="1:8" x14ac:dyDescent="0.3">
      <c r="A2209" s="4" t="s">
        <v>70</v>
      </c>
      <c r="B2209" s="4" t="s">
        <v>39</v>
      </c>
      <c r="C2209" s="4" t="s">
        <v>25</v>
      </c>
      <c r="D2209" s="10">
        <v>44435</v>
      </c>
      <c r="E2209" s="12">
        <v>784</v>
      </c>
      <c r="F2209" s="14">
        <v>20</v>
      </c>
      <c r="G2209" s="24">
        <v>42</v>
      </c>
      <c r="H2209">
        <v>2021</v>
      </c>
    </row>
    <row r="2210" spans="1:8" x14ac:dyDescent="0.3">
      <c r="A2210" s="3" t="s">
        <v>66</v>
      </c>
      <c r="B2210" s="3" t="s">
        <v>37</v>
      </c>
      <c r="C2210" s="3" t="s">
        <v>17</v>
      </c>
      <c r="D2210" s="9">
        <v>44438</v>
      </c>
      <c r="E2210" s="11">
        <v>4403</v>
      </c>
      <c r="F2210" s="13">
        <v>288</v>
      </c>
      <c r="G2210" s="23">
        <v>294</v>
      </c>
      <c r="H2210">
        <v>2021</v>
      </c>
    </row>
    <row r="2211" spans="1:8" x14ac:dyDescent="0.3">
      <c r="A2211" s="4" t="s">
        <v>57</v>
      </c>
      <c r="B2211" s="4" t="s">
        <v>36</v>
      </c>
      <c r="C2211" s="4" t="s">
        <v>20</v>
      </c>
      <c r="D2211" s="10">
        <v>44438</v>
      </c>
      <c r="E2211" s="12">
        <v>1022</v>
      </c>
      <c r="F2211" s="14">
        <v>124</v>
      </c>
      <c r="G2211" s="24">
        <v>45</v>
      </c>
      <c r="H2211">
        <v>2021</v>
      </c>
    </row>
    <row r="2212" spans="1:8" x14ac:dyDescent="0.3">
      <c r="A2212" s="3" t="s">
        <v>64</v>
      </c>
      <c r="B2212" s="3" t="s">
        <v>40</v>
      </c>
      <c r="C2212" s="3" t="s">
        <v>32</v>
      </c>
      <c r="D2212" s="9">
        <v>44438</v>
      </c>
      <c r="E2212" s="11">
        <v>10080</v>
      </c>
      <c r="F2212" s="13">
        <v>242</v>
      </c>
      <c r="G2212" s="23">
        <v>720</v>
      </c>
      <c r="H2212">
        <v>2021</v>
      </c>
    </row>
    <row r="2213" spans="1:8" x14ac:dyDescent="0.3">
      <c r="A2213" s="4" t="s">
        <v>70</v>
      </c>
      <c r="B2213" s="4" t="s">
        <v>35</v>
      </c>
      <c r="C2213" s="4" t="s">
        <v>24</v>
      </c>
      <c r="D2213" s="10">
        <v>44438</v>
      </c>
      <c r="E2213" s="12">
        <v>9212</v>
      </c>
      <c r="F2213" s="14">
        <v>420</v>
      </c>
      <c r="G2213" s="24">
        <v>709</v>
      </c>
      <c r="H2213">
        <v>2021</v>
      </c>
    </row>
    <row r="2214" spans="1:8" x14ac:dyDescent="0.3">
      <c r="A2214" s="3" t="s">
        <v>66</v>
      </c>
      <c r="B2214" s="3" t="s">
        <v>39</v>
      </c>
      <c r="C2214" s="3" t="s">
        <v>24</v>
      </c>
      <c r="D2214" s="9">
        <v>44438</v>
      </c>
      <c r="E2214" s="11">
        <v>7392</v>
      </c>
      <c r="F2214" s="13">
        <v>184</v>
      </c>
      <c r="G2214" s="23">
        <v>740</v>
      </c>
      <c r="H2214">
        <v>2021</v>
      </c>
    </row>
    <row r="2215" spans="1:8" x14ac:dyDescent="0.3">
      <c r="A2215" s="4" t="s">
        <v>59</v>
      </c>
      <c r="B2215" s="4" t="s">
        <v>37</v>
      </c>
      <c r="C2215" s="4" t="s">
        <v>29</v>
      </c>
      <c r="D2215" s="10">
        <v>44439</v>
      </c>
      <c r="E2215" s="12">
        <v>6174</v>
      </c>
      <c r="F2215" s="14">
        <v>130</v>
      </c>
      <c r="G2215" s="24">
        <v>229</v>
      </c>
      <c r="H2215">
        <v>2021</v>
      </c>
    </row>
    <row r="2216" spans="1:8" x14ac:dyDescent="0.3">
      <c r="A2216" s="3" t="s">
        <v>56</v>
      </c>
      <c r="B2216" s="3" t="s">
        <v>37</v>
      </c>
      <c r="C2216" s="3" t="s">
        <v>23</v>
      </c>
      <c r="D2216" s="9">
        <v>44439</v>
      </c>
      <c r="E2216" s="11">
        <v>2709</v>
      </c>
      <c r="F2216" s="13">
        <v>102</v>
      </c>
      <c r="G2216" s="23">
        <v>105</v>
      </c>
      <c r="H2216">
        <v>2021</v>
      </c>
    </row>
    <row r="2217" spans="1:8" x14ac:dyDescent="0.3">
      <c r="A2217" s="4" t="s">
        <v>56</v>
      </c>
      <c r="B2217" s="4" t="s">
        <v>39</v>
      </c>
      <c r="C2217" s="4" t="s">
        <v>30</v>
      </c>
      <c r="D2217" s="10">
        <v>44439</v>
      </c>
      <c r="E2217" s="12">
        <v>9303</v>
      </c>
      <c r="F2217" s="14">
        <v>77</v>
      </c>
      <c r="G2217" s="24">
        <v>333</v>
      </c>
      <c r="H2217">
        <v>2021</v>
      </c>
    </row>
    <row r="2218" spans="1:8" x14ac:dyDescent="0.3">
      <c r="A2218" s="3" t="s">
        <v>11</v>
      </c>
      <c r="B2218" s="3" t="s">
        <v>80</v>
      </c>
      <c r="C2218" s="3" t="s">
        <v>29</v>
      </c>
      <c r="D2218" s="9">
        <v>44439</v>
      </c>
      <c r="E2218" s="11">
        <v>2401</v>
      </c>
      <c r="F2218" s="13">
        <v>14</v>
      </c>
      <c r="G2218" s="23">
        <v>101</v>
      </c>
      <c r="H2218">
        <v>2021</v>
      </c>
    </row>
    <row r="2219" spans="1:8" x14ac:dyDescent="0.3">
      <c r="A2219" s="4" t="s">
        <v>9</v>
      </c>
      <c r="B2219" s="4" t="s">
        <v>40</v>
      </c>
      <c r="C2219" s="4" t="s">
        <v>19</v>
      </c>
      <c r="D2219" s="10">
        <v>44439</v>
      </c>
      <c r="E2219" s="12">
        <v>126</v>
      </c>
      <c r="F2219" s="14">
        <v>8</v>
      </c>
      <c r="G2219" s="24">
        <v>6</v>
      </c>
      <c r="H2219">
        <v>2021</v>
      </c>
    </row>
    <row r="2220" spans="1:8" x14ac:dyDescent="0.3">
      <c r="A2220" s="3" t="s">
        <v>59</v>
      </c>
      <c r="B2220" s="3" t="s">
        <v>40</v>
      </c>
      <c r="C2220" s="3" t="s">
        <v>25</v>
      </c>
      <c r="D2220" s="9">
        <v>44439</v>
      </c>
      <c r="E2220" s="11">
        <v>2695</v>
      </c>
      <c r="F2220" s="13">
        <v>50</v>
      </c>
      <c r="G2220" s="23">
        <v>118</v>
      </c>
      <c r="H2220">
        <v>2021</v>
      </c>
    </row>
    <row r="2221" spans="1:8" x14ac:dyDescent="0.3">
      <c r="A2221" s="4" t="s">
        <v>8</v>
      </c>
      <c r="B2221" s="4" t="s">
        <v>80</v>
      </c>
      <c r="C2221" s="4" t="s">
        <v>32</v>
      </c>
      <c r="D2221" s="10">
        <v>44439</v>
      </c>
      <c r="E2221" s="12">
        <v>7882</v>
      </c>
      <c r="F2221" s="14">
        <v>358</v>
      </c>
      <c r="G2221" s="24">
        <v>493</v>
      </c>
      <c r="H2221">
        <v>2021</v>
      </c>
    </row>
    <row r="2222" spans="1:8" x14ac:dyDescent="0.3">
      <c r="A2222" s="3" t="s">
        <v>11</v>
      </c>
      <c r="B2222" s="3" t="s">
        <v>39</v>
      </c>
      <c r="C2222" s="3" t="s">
        <v>14</v>
      </c>
      <c r="D2222" s="9">
        <v>44439</v>
      </c>
      <c r="E2222" s="11">
        <v>13370</v>
      </c>
      <c r="F2222" s="13">
        <v>265</v>
      </c>
      <c r="G2222" s="23">
        <v>432</v>
      </c>
      <c r="H2222">
        <v>2021</v>
      </c>
    </row>
    <row r="2223" spans="1:8" x14ac:dyDescent="0.3">
      <c r="A2223" s="4" t="s">
        <v>11</v>
      </c>
      <c r="B2223" s="4" t="s">
        <v>37</v>
      </c>
      <c r="C2223" s="4" t="s">
        <v>23</v>
      </c>
      <c r="D2223" s="10">
        <v>44439</v>
      </c>
      <c r="E2223" s="12">
        <v>5215</v>
      </c>
      <c r="F2223" s="14">
        <v>245</v>
      </c>
      <c r="G2223" s="24">
        <v>174</v>
      </c>
      <c r="H2223">
        <v>2021</v>
      </c>
    </row>
    <row r="2224" spans="1:8" x14ac:dyDescent="0.3">
      <c r="A2224" s="3" t="s">
        <v>57</v>
      </c>
      <c r="B2224" s="3" t="s">
        <v>36</v>
      </c>
      <c r="C2224" s="3" t="s">
        <v>15</v>
      </c>
      <c r="D2224" s="9">
        <v>44439</v>
      </c>
      <c r="E2224" s="11">
        <v>12978</v>
      </c>
      <c r="F2224" s="13">
        <v>239</v>
      </c>
      <c r="G2224" s="23">
        <v>1082</v>
      </c>
      <c r="H2224">
        <v>2021</v>
      </c>
    </row>
    <row r="2225" spans="1:8" x14ac:dyDescent="0.3">
      <c r="A2225" s="4" t="s">
        <v>73</v>
      </c>
      <c r="B2225" s="4" t="s">
        <v>36</v>
      </c>
      <c r="C2225" s="4" t="s">
        <v>19</v>
      </c>
      <c r="D2225" s="10">
        <v>44439</v>
      </c>
      <c r="E2225" s="12">
        <v>15813</v>
      </c>
      <c r="F2225" s="14">
        <v>41</v>
      </c>
      <c r="G2225" s="24">
        <v>688</v>
      </c>
      <c r="H2225">
        <v>2021</v>
      </c>
    </row>
    <row r="2226" spans="1:8" x14ac:dyDescent="0.3">
      <c r="A2226" s="3" t="s">
        <v>71</v>
      </c>
      <c r="B2226" s="3" t="s">
        <v>35</v>
      </c>
      <c r="C2226" s="3" t="s">
        <v>33</v>
      </c>
      <c r="D2226" s="9">
        <v>44439</v>
      </c>
      <c r="E2226" s="11">
        <v>749</v>
      </c>
      <c r="F2226" s="13">
        <v>560</v>
      </c>
      <c r="G2226" s="23">
        <v>45</v>
      </c>
      <c r="H2226">
        <v>2021</v>
      </c>
    </row>
    <row r="2227" spans="1:8" x14ac:dyDescent="0.3">
      <c r="A2227" s="4" t="s">
        <v>66</v>
      </c>
      <c r="B2227" s="4" t="s">
        <v>80</v>
      </c>
      <c r="C2227" s="4" t="s">
        <v>34</v>
      </c>
      <c r="D2227" s="10">
        <v>44439</v>
      </c>
      <c r="E2227" s="12">
        <v>6020</v>
      </c>
      <c r="F2227" s="14">
        <v>304</v>
      </c>
      <c r="G2227" s="24">
        <v>241</v>
      </c>
      <c r="H2227">
        <v>2021</v>
      </c>
    </row>
    <row r="2228" spans="1:8" x14ac:dyDescent="0.3">
      <c r="A2228" s="3" t="s">
        <v>58</v>
      </c>
      <c r="B2228" s="3" t="s">
        <v>36</v>
      </c>
      <c r="C2228" s="3" t="s">
        <v>23</v>
      </c>
      <c r="D2228" s="9">
        <v>44439</v>
      </c>
      <c r="E2228" s="11">
        <v>2135</v>
      </c>
      <c r="F2228" s="13">
        <v>210</v>
      </c>
      <c r="G2228" s="23">
        <v>67</v>
      </c>
      <c r="H2228">
        <v>2021</v>
      </c>
    </row>
    <row r="2229" spans="1:8" x14ac:dyDescent="0.3">
      <c r="A2229" s="4" t="s">
        <v>65</v>
      </c>
      <c r="B2229" s="4" t="s">
        <v>35</v>
      </c>
      <c r="C2229" s="4" t="s">
        <v>16</v>
      </c>
      <c r="D2229" s="10">
        <v>44439</v>
      </c>
      <c r="E2229" s="12">
        <v>10927</v>
      </c>
      <c r="F2229" s="14">
        <v>221</v>
      </c>
      <c r="G2229" s="24">
        <v>608</v>
      </c>
      <c r="H2229">
        <v>2021</v>
      </c>
    </row>
    <row r="2230" spans="1:8" x14ac:dyDescent="0.3">
      <c r="A2230" s="3" t="s">
        <v>61</v>
      </c>
      <c r="B2230" s="3" t="s">
        <v>39</v>
      </c>
      <c r="C2230" s="3" t="s">
        <v>16</v>
      </c>
      <c r="D2230" s="9">
        <v>44439</v>
      </c>
      <c r="E2230" s="11">
        <v>2275</v>
      </c>
      <c r="F2230" s="13">
        <v>56</v>
      </c>
      <c r="G2230" s="23">
        <v>120</v>
      </c>
      <c r="H2230">
        <v>2021</v>
      </c>
    </row>
    <row r="2231" spans="1:8" x14ac:dyDescent="0.3">
      <c r="A2231" s="4" t="s">
        <v>61</v>
      </c>
      <c r="B2231" s="4" t="s">
        <v>80</v>
      </c>
      <c r="C2231" s="4" t="s">
        <v>17</v>
      </c>
      <c r="D2231" s="10">
        <v>44439</v>
      </c>
      <c r="E2231" s="12">
        <v>9443</v>
      </c>
      <c r="F2231" s="14">
        <v>12</v>
      </c>
      <c r="G2231" s="24">
        <v>450</v>
      </c>
      <c r="H2231">
        <v>2021</v>
      </c>
    </row>
    <row r="2232" spans="1:8" x14ac:dyDescent="0.3">
      <c r="A2232" s="3" t="s">
        <v>56</v>
      </c>
      <c r="B2232" s="3" t="s">
        <v>39</v>
      </c>
      <c r="C2232" s="3" t="s">
        <v>15</v>
      </c>
      <c r="D2232" s="9">
        <v>44439</v>
      </c>
      <c r="E2232" s="11">
        <v>11326</v>
      </c>
      <c r="F2232" s="13">
        <v>243</v>
      </c>
      <c r="G2232" s="23">
        <v>944</v>
      </c>
      <c r="H2232">
        <v>2021</v>
      </c>
    </row>
    <row r="2233" spans="1:8" x14ac:dyDescent="0.3">
      <c r="A2233" s="4" t="s">
        <v>70</v>
      </c>
      <c r="B2233" s="4" t="s">
        <v>37</v>
      </c>
      <c r="C2233" s="4" t="s">
        <v>22</v>
      </c>
      <c r="D2233" s="10">
        <v>44439</v>
      </c>
      <c r="E2233" s="12">
        <v>2100</v>
      </c>
      <c r="F2233" s="14">
        <v>352</v>
      </c>
      <c r="G2233" s="24">
        <v>105</v>
      </c>
      <c r="H2233">
        <v>2021</v>
      </c>
    </row>
    <row r="2234" spans="1:8" x14ac:dyDescent="0.3">
      <c r="A2234" s="3" t="s">
        <v>73</v>
      </c>
      <c r="B2234" s="3" t="s">
        <v>40</v>
      </c>
      <c r="C2234" s="3" t="s">
        <v>16</v>
      </c>
      <c r="D2234" s="9">
        <v>44440</v>
      </c>
      <c r="E2234" s="11">
        <v>1127</v>
      </c>
      <c r="F2234" s="13">
        <v>236</v>
      </c>
      <c r="G2234" s="23">
        <v>54</v>
      </c>
      <c r="H2234">
        <v>2021</v>
      </c>
    </row>
    <row r="2235" spans="1:8" x14ac:dyDescent="0.3">
      <c r="A2235" s="4" t="s">
        <v>6</v>
      </c>
      <c r="B2235" s="4" t="s">
        <v>35</v>
      </c>
      <c r="C2235" s="4" t="s">
        <v>19</v>
      </c>
      <c r="D2235" s="10">
        <v>44440</v>
      </c>
      <c r="E2235" s="12">
        <v>5026</v>
      </c>
      <c r="F2235" s="14">
        <v>127</v>
      </c>
      <c r="G2235" s="24">
        <v>219</v>
      </c>
      <c r="H2235">
        <v>2021</v>
      </c>
    </row>
    <row r="2236" spans="1:8" x14ac:dyDescent="0.3">
      <c r="A2236" s="3" t="s">
        <v>69</v>
      </c>
      <c r="B2236" s="3" t="s">
        <v>40</v>
      </c>
      <c r="C2236" s="3" t="s">
        <v>19</v>
      </c>
      <c r="D2236" s="9">
        <v>44440</v>
      </c>
      <c r="E2236" s="11">
        <v>4991</v>
      </c>
      <c r="F2236" s="13">
        <v>80</v>
      </c>
      <c r="G2236" s="23">
        <v>185</v>
      </c>
      <c r="H2236">
        <v>2021</v>
      </c>
    </row>
    <row r="2237" spans="1:8" x14ac:dyDescent="0.3">
      <c r="A2237" s="4" t="s">
        <v>3</v>
      </c>
      <c r="B2237" s="4" t="s">
        <v>35</v>
      </c>
      <c r="C2237" s="4" t="s">
        <v>26</v>
      </c>
      <c r="D2237" s="10">
        <v>44440</v>
      </c>
      <c r="E2237" s="12">
        <v>175</v>
      </c>
      <c r="F2237" s="14">
        <v>59</v>
      </c>
      <c r="G2237" s="24">
        <v>12</v>
      </c>
      <c r="H2237">
        <v>2021</v>
      </c>
    </row>
    <row r="2238" spans="1:8" x14ac:dyDescent="0.3">
      <c r="A2238" s="3" t="s">
        <v>63</v>
      </c>
      <c r="B2238" s="3" t="s">
        <v>80</v>
      </c>
      <c r="C2238" s="3" t="s">
        <v>14</v>
      </c>
      <c r="D2238" s="9">
        <v>44440</v>
      </c>
      <c r="E2238" s="11">
        <v>9968</v>
      </c>
      <c r="F2238" s="13">
        <v>466</v>
      </c>
      <c r="G2238" s="23">
        <v>356</v>
      </c>
      <c r="H2238">
        <v>2021</v>
      </c>
    </row>
    <row r="2239" spans="1:8" x14ac:dyDescent="0.3">
      <c r="A2239" s="4" t="s">
        <v>70</v>
      </c>
      <c r="B2239" s="4" t="s">
        <v>80</v>
      </c>
      <c r="C2239" s="4" t="s">
        <v>32</v>
      </c>
      <c r="D2239" s="10">
        <v>44440</v>
      </c>
      <c r="E2239" s="12">
        <v>4977</v>
      </c>
      <c r="F2239" s="14">
        <v>142</v>
      </c>
      <c r="G2239" s="24">
        <v>277</v>
      </c>
      <c r="H2239">
        <v>2021</v>
      </c>
    </row>
    <row r="2240" spans="1:8" x14ac:dyDescent="0.3">
      <c r="A2240" s="3" t="s">
        <v>11</v>
      </c>
      <c r="B2240" s="3" t="s">
        <v>35</v>
      </c>
      <c r="C2240" s="3" t="s">
        <v>23</v>
      </c>
      <c r="D2240" s="9">
        <v>44440</v>
      </c>
      <c r="E2240" s="11">
        <v>3423</v>
      </c>
      <c r="F2240" s="13">
        <v>178</v>
      </c>
      <c r="G2240" s="23">
        <v>123</v>
      </c>
      <c r="H2240">
        <v>2021</v>
      </c>
    </row>
    <row r="2241" spans="1:8" x14ac:dyDescent="0.3">
      <c r="A2241" s="4" t="s">
        <v>67</v>
      </c>
      <c r="B2241" s="4" t="s">
        <v>36</v>
      </c>
      <c r="C2241" s="4" t="s">
        <v>14</v>
      </c>
      <c r="D2241" s="10">
        <v>44440</v>
      </c>
      <c r="E2241" s="12">
        <v>7952</v>
      </c>
      <c r="F2241" s="14">
        <v>86</v>
      </c>
      <c r="G2241" s="24">
        <v>319</v>
      </c>
      <c r="H2241">
        <v>2021</v>
      </c>
    </row>
    <row r="2242" spans="1:8" x14ac:dyDescent="0.3">
      <c r="A2242" s="3" t="s">
        <v>7</v>
      </c>
      <c r="B2242" s="3" t="s">
        <v>80</v>
      </c>
      <c r="C2242" s="3" t="s">
        <v>23</v>
      </c>
      <c r="D2242" s="9">
        <v>44440</v>
      </c>
      <c r="E2242" s="11">
        <v>5859</v>
      </c>
      <c r="F2242" s="13">
        <v>146</v>
      </c>
      <c r="G2242" s="23">
        <v>245</v>
      </c>
      <c r="H2242">
        <v>2021</v>
      </c>
    </row>
    <row r="2243" spans="1:8" x14ac:dyDescent="0.3">
      <c r="A2243" s="4" t="s">
        <v>56</v>
      </c>
      <c r="B2243" s="4" t="s">
        <v>35</v>
      </c>
      <c r="C2243" s="4" t="s">
        <v>15</v>
      </c>
      <c r="D2243" s="10">
        <v>44440</v>
      </c>
      <c r="E2243" s="12">
        <v>3920</v>
      </c>
      <c r="F2243" s="14">
        <v>543</v>
      </c>
      <c r="G2243" s="24">
        <v>262</v>
      </c>
      <c r="H2243">
        <v>2021</v>
      </c>
    </row>
    <row r="2244" spans="1:8" x14ac:dyDescent="0.3">
      <c r="A2244" s="3" t="s">
        <v>4</v>
      </c>
      <c r="B2244" s="3" t="s">
        <v>80</v>
      </c>
      <c r="C2244" s="3" t="s">
        <v>30</v>
      </c>
      <c r="D2244" s="9">
        <v>44440</v>
      </c>
      <c r="E2244" s="11">
        <v>4774</v>
      </c>
      <c r="F2244" s="13">
        <v>332</v>
      </c>
      <c r="G2244" s="23">
        <v>165</v>
      </c>
      <c r="H2244">
        <v>2021</v>
      </c>
    </row>
    <row r="2245" spans="1:8" x14ac:dyDescent="0.3">
      <c r="A2245" s="4" t="s">
        <v>10</v>
      </c>
      <c r="B2245" s="4" t="s">
        <v>40</v>
      </c>
      <c r="C2245" s="4" t="s">
        <v>19</v>
      </c>
      <c r="D2245" s="10">
        <v>44440</v>
      </c>
      <c r="E2245" s="12">
        <v>4165</v>
      </c>
      <c r="F2245" s="14">
        <v>128</v>
      </c>
      <c r="G2245" s="24">
        <v>139</v>
      </c>
      <c r="H2245">
        <v>2021</v>
      </c>
    </row>
    <row r="2246" spans="1:8" x14ac:dyDescent="0.3">
      <c r="A2246" s="3" t="s">
        <v>69</v>
      </c>
      <c r="B2246" s="3" t="s">
        <v>40</v>
      </c>
      <c r="C2246" s="3" t="s">
        <v>20</v>
      </c>
      <c r="D2246" s="9">
        <v>44440</v>
      </c>
      <c r="E2246" s="11">
        <v>7518</v>
      </c>
      <c r="F2246" s="13">
        <v>137</v>
      </c>
      <c r="G2246" s="23">
        <v>358</v>
      </c>
      <c r="H2246">
        <v>2021</v>
      </c>
    </row>
    <row r="2247" spans="1:8" x14ac:dyDescent="0.3">
      <c r="A2247" s="4" t="s">
        <v>56</v>
      </c>
      <c r="B2247" s="4" t="s">
        <v>35</v>
      </c>
      <c r="C2247" s="4" t="s">
        <v>34</v>
      </c>
      <c r="D2247" s="10">
        <v>44440</v>
      </c>
      <c r="E2247" s="12">
        <v>4249</v>
      </c>
      <c r="F2247" s="14">
        <v>74</v>
      </c>
      <c r="G2247" s="24">
        <v>237</v>
      </c>
      <c r="H2247">
        <v>2021</v>
      </c>
    </row>
    <row r="2248" spans="1:8" x14ac:dyDescent="0.3">
      <c r="A2248" s="3" t="s">
        <v>8</v>
      </c>
      <c r="B2248" s="3" t="s">
        <v>80</v>
      </c>
      <c r="C2248" s="3" t="s">
        <v>22</v>
      </c>
      <c r="D2248" s="9">
        <v>44440</v>
      </c>
      <c r="E2248" s="11">
        <v>2492</v>
      </c>
      <c r="F2248" s="13">
        <v>364</v>
      </c>
      <c r="G2248" s="23">
        <v>89</v>
      </c>
      <c r="H2248">
        <v>2021</v>
      </c>
    </row>
    <row r="2249" spans="1:8" x14ac:dyDescent="0.3">
      <c r="A2249" s="4" t="s">
        <v>67</v>
      </c>
      <c r="B2249" s="4" t="s">
        <v>40</v>
      </c>
      <c r="C2249" s="4" t="s">
        <v>22</v>
      </c>
      <c r="D2249" s="10">
        <v>44440</v>
      </c>
      <c r="E2249" s="12">
        <v>4914</v>
      </c>
      <c r="F2249" s="14">
        <v>7</v>
      </c>
      <c r="G2249" s="24">
        <v>176</v>
      </c>
      <c r="H2249">
        <v>2021</v>
      </c>
    </row>
    <row r="2250" spans="1:8" x14ac:dyDescent="0.3">
      <c r="A2250" s="3" t="s">
        <v>72</v>
      </c>
      <c r="B2250" s="3" t="s">
        <v>80</v>
      </c>
      <c r="C2250" s="3" t="s">
        <v>14</v>
      </c>
      <c r="D2250" s="9">
        <v>44440</v>
      </c>
      <c r="E2250" s="11">
        <v>6132</v>
      </c>
      <c r="F2250" s="13">
        <v>88</v>
      </c>
      <c r="G2250" s="23">
        <v>212</v>
      </c>
      <c r="H2250">
        <v>2021</v>
      </c>
    </row>
    <row r="2251" spans="1:8" x14ac:dyDescent="0.3">
      <c r="A2251" s="4" t="s">
        <v>73</v>
      </c>
      <c r="B2251" s="4" t="s">
        <v>40</v>
      </c>
      <c r="C2251" s="4" t="s">
        <v>21</v>
      </c>
      <c r="D2251" s="10">
        <v>44441</v>
      </c>
      <c r="E2251" s="12">
        <v>910</v>
      </c>
      <c r="F2251" s="14">
        <v>213</v>
      </c>
      <c r="G2251" s="24">
        <v>114</v>
      </c>
      <c r="H2251">
        <v>2021</v>
      </c>
    </row>
    <row r="2252" spans="1:8" x14ac:dyDescent="0.3">
      <c r="A2252" s="3" t="s">
        <v>70</v>
      </c>
      <c r="B2252" s="3" t="s">
        <v>37</v>
      </c>
      <c r="C2252" s="3" t="s">
        <v>16</v>
      </c>
      <c r="D2252" s="9">
        <v>44441</v>
      </c>
      <c r="E2252" s="11">
        <v>2212</v>
      </c>
      <c r="F2252" s="13">
        <v>302</v>
      </c>
      <c r="G2252" s="23">
        <v>101</v>
      </c>
      <c r="H2252">
        <v>2021</v>
      </c>
    </row>
    <row r="2253" spans="1:8" x14ac:dyDescent="0.3">
      <c r="A2253" s="4" t="s">
        <v>66</v>
      </c>
      <c r="B2253" s="4" t="s">
        <v>39</v>
      </c>
      <c r="C2253" s="4" t="s">
        <v>28</v>
      </c>
      <c r="D2253" s="10">
        <v>44441</v>
      </c>
      <c r="E2253" s="12">
        <v>5796</v>
      </c>
      <c r="F2253" s="14">
        <v>137</v>
      </c>
      <c r="G2253" s="24">
        <v>207</v>
      </c>
      <c r="H2253">
        <v>2021</v>
      </c>
    </row>
    <row r="2254" spans="1:8" x14ac:dyDescent="0.3">
      <c r="A2254" s="3" t="s">
        <v>70</v>
      </c>
      <c r="B2254" s="3" t="s">
        <v>39</v>
      </c>
      <c r="C2254" s="3" t="s">
        <v>17</v>
      </c>
      <c r="D2254" s="9">
        <v>44441</v>
      </c>
      <c r="E2254" s="11">
        <v>20181</v>
      </c>
      <c r="F2254" s="13">
        <v>414</v>
      </c>
      <c r="G2254" s="23">
        <v>1010</v>
      </c>
      <c r="H2254">
        <v>2021</v>
      </c>
    </row>
    <row r="2255" spans="1:8" x14ac:dyDescent="0.3">
      <c r="A2255" s="4" t="s">
        <v>8</v>
      </c>
      <c r="B2255" s="4" t="s">
        <v>39</v>
      </c>
      <c r="C2255" s="4" t="s">
        <v>24</v>
      </c>
      <c r="D2255" s="10">
        <v>44441</v>
      </c>
      <c r="E2255" s="12">
        <v>6272</v>
      </c>
      <c r="F2255" s="14">
        <v>198</v>
      </c>
      <c r="G2255" s="24">
        <v>571</v>
      </c>
      <c r="H2255">
        <v>2021</v>
      </c>
    </row>
    <row r="2256" spans="1:8" x14ac:dyDescent="0.3">
      <c r="A2256" s="3" t="s">
        <v>70</v>
      </c>
      <c r="B2256" s="3" t="s">
        <v>80</v>
      </c>
      <c r="C2256" s="3" t="s">
        <v>21</v>
      </c>
      <c r="D2256" s="9">
        <v>44441</v>
      </c>
      <c r="E2256" s="11">
        <v>3171</v>
      </c>
      <c r="F2256" s="13">
        <v>99</v>
      </c>
      <c r="G2256" s="23">
        <v>244</v>
      </c>
      <c r="H2256">
        <v>2021</v>
      </c>
    </row>
    <row r="2257" spans="1:8" x14ac:dyDescent="0.3">
      <c r="A2257" s="4" t="s">
        <v>64</v>
      </c>
      <c r="B2257" s="4" t="s">
        <v>40</v>
      </c>
      <c r="C2257" s="4" t="s">
        <v>25</v>
      </c>
      <c r="D2257" s="10">
        <v>44441</v>
      </c>
      <c r="E2257" s="12">
        <v>567</v>
      </c>
      <c r="F2257" s="14">
        <v>230</v>
      </c>
      <c r="G2257" s="24">
        <v>27</v>
      </c>
      <c r="H2257">
        <v>2021</v>
      </c>
    </row>
    <row r="2258" spans="1:8" x14ac:dyDescent="0.3">
      <c r="A2258" s="3" t="s">
        <v>6</v>
      </c>
      <c r="B2258" s="3" t="s">
        <v>37</v>
      </c>
      <c r="C2258" s="3" t="s">
        <v>27</v>
      </c>
      <c r="D2258" s="9">
        <v>44441</v>
      </c>
      <c r="E2258" s="11">
        <v>1701</v>
      </c>
      <c r="F2258" s="13">
        <v>398</v>
      </c>
      <c r="G2258" s="23">
        <v>171</v>
      </c>
      <c r="H2258">
        <v>2021</v>
      </c>
    </row>
    <row r="2259" spans="1:8" x14ac:dyDescent="0.3">
      <c r="A2259" s="4" t="s">
        <v>60</v>
      </c>
      <c r="B2259" s="4" t="s">
        <v>39</v>
      </c>
      <c r="C2259" s="4" t="s">
        <v>32</v>
      </c>
      <c r="D2259" s="10">
        <v>44442</v>
      </c>
      <c r="E2259" s="12">
        <v>11704</v>
      </c>
      <c r="F2259" s="14">
        <v>129</v>
      </c>
      <c r="G2259" s="24">
        <v>836</v>
      </c>
      <c r="H2259">
        <v>2021</v>
      </c>
    </row>
    <row r="2260" spans="1:8" x14ac:dyDescent="0.3">
      <c r="A2260" s="3" t="s">
        <v>9</v>
      </c>
      <c r="B2260" s="3" t="s">
        <v>36</v>
      </c>
      <c r="C2260" s="3" t="s">
        <v>17</v>
      </c>
      <c r="D2260" s="9">
        <v>44442</v>
      </c>
      <c r="E2260" s="11">
        <v>420</v>
      </c>
      <c r="F2260" s="13">
        <v>85</v>
      </c>
      <c r="G2260" s="23">
        <v>25</v>
      </c>
      <c r="H2260">
        <v>2021</v>
      </c>
    </row>
    <row r="2261" spans="1:8" x14ac:dyDescent="0.3">
      <c r="A2261" s="4" t="s">
        <v>57</v>
      </c>
      <c r="B2261" s="4" t="s">
        <v>40</v>
      </c>
      <c r="C2261" s="4" t="s">
        <v>21</v>
      </c>
      <c r="D2261" s="10">
        <v>44442</v>
      </c>
      <c r="E2261" s="12">
        <v>840</v>
      </c>
      <c r="F2261" s="14">
        <v>115</v>
      </c>
      <c r="G2261" s="24">
        <v>60</v>
      </c>
      <c r="H2261">
        <v>2021</v>
      </c>
    </row>
    <row r="2262" spans="1:8" x14ac:dyDescent="0.3">
      <c r="A2262" s="3" t="s">
        <v>6</v>
      </c>
      <c r="B2262" s="3" t="s">
        <v>37</v>
      </c>
      <c r="C2262" s="3" t="s">
        <v>26</v>
      </c>
      <c r="D2262" s="9">
        <v>44442</v>
      </c>
      <c r="E2262" s="11">
        <v>9940</v>
      </c>
      <c r="F2262" s="13">
        <v>311</v>
      </c>
      <c r="G2262" s="23">
        <v>663</v>
      </c>
      <c r="H2262">
        <v>2021</v>
      </c>
    </row>
    <row r="2263" spans="1:8" x14ac:dyDescent="0.3">
      <c r="A2263" s="4" t="s">
        <v>6</v>
      </c>
      <c r="B2263" s="4" t="s">
        <v>39</v>
      </c>
      <c r="C2263" s="4" t="s">
        <v>18</v>
      </c>
      <c r="D2263" s="10">
        <v>44442</v>
      </c>
      <c r="E2263" s="12">
        <v>7392</v>
      </c>
      <c r="F2263" s="14">
        <v>189</v>
      </c>
      <c r="G2263" s="24">
        <v>528</v>
      </c>
      <c r="H2263">
        <v>2021</v>
      </c>
    </row>
    <row r="2264" spans="1:8" x14ac:dyDescent="0.3">
      <c r="A2264" s="3" t="s">
        <v>59</v>
      </c>
      <c r="B2264" s="3" t="s">
        <v>40</v>
      </c>
      <c r="C2264" s="3" t="s">
        <v>24</v>
      </c>
      <c r="D2264" s="9">
        <v>44442</v>
      </c>
      <c r="E2264" s="11">
        <v>434</v>
      </c>
      <c r="F2264" s="13">
        <v>246</v>
      </c>
      <c r="G2264" s="23">
        <v>28</v>
      </c>
      <c r="H2264">
        <v>2021</v>
      </c>
    </row>
    <row r="2265" spans="1:8" x14ac:dyDescent="0.3">
      <c r="A2265" s="4" t="s">
        <v>65</v>
      </c>
      <c r="B2265" s="4" t="s">
        <v>36</v>
      </c>
      <c r="C2265" s="4" t="s">
        <v>15</v>
      </c>
      <c r="D2265" s="10">
        <v>44442</v>
      </c>
      <c r="E2265" s="12">
        <v>2982</v>
      </c>
      <c r="F2265" s="14">
        <v>72</v>
      </c>
      <c r="G2265" s="24">
        <v>187</v>
      </c>
      <c r="H2265">
        <v>2021</v>
      </c>
    </row>
    <row r="2266" spans="1:8" x14ac:dyDescent="0.3">
      <c r="A2266" s="3" t="s">
        <v>67</v>
      </c>
      <c r="B2266" s="3" t="s">
        <v>80</v>
      </c>
      <c r="C2266" s="3" t="s">
        <v>30</v>
      </c>
      <c r="D2266" s="9">
        <v>44445</v>
      </c>
      <c r="E2266" s="11">
        <v>357</v>
      </c>
      <c r="F2266" s="13">
        <v>139</v>
      </c>
      <c r="G2266" s="23">
        <v>11</v>
      </c>
      <c r="H2266">
        <v>2021</v>
      </c>
    </row>
    <row r="2267" spans="1:8" x14ac:dyDescent="0.3">
      <c r="A2267" s="4" t="s">
        <v>58</v>
      </c>
      <c r="B2267" s="4" t="s">
        <v>37</v>
      </c>
      <c r="C2267" s="4" t="s">
        <v>28</v>
      </c>
      <c r="D2267" s="10">
        <v>44445</v>
      </c>
      <c r="E2267" s="12">
        <v>12999</v>
      </c>
      <c r="F2267" s="14">
        <v>134</v>
      </c>
      <c r="G2267" s="24">
        <v>500</v>
      </c>
      <c r="H2267">
        <v>2021</v>
      </c>
    </row>
    <row r="2268" spans="1:8" x14ac:dyDescent="0.3">
      <c r="A2268" s="3" t="s">
        <v>4</v>
      </c>
      <c r="B2268" s="3" t="s">
        <v>40</v>
      </c>
      <c r="C2268" s="3" t="s">
        <v>17</v>
      </c>
      <c r="D2268" s="9">
        <v>44445</v>
      </c>
      <c r="E2268" s="11">
        <v>3920</v>
      </c>
      <c r="F2268" s="13">
        <v>110</v>
      </c>
      <c r="G2268" s="23">
        <v>280</v>
      </c>
      <c r="H2268">
        <v>2021</v>
      </c>
    </row>
    <row r="2269" spans="1:8" x14ac:dyDescent="0.3">
      <c r="A2269" s="4" t="s">
        <v>3</v>
      </c>
      <c r="B2269" s="4" t="s">
        <v>35</v>
      </c>
      <c r="C2269" s="4" t="s">
        <v>5</v>
      </c>
      <c r="D2269" s="10">
        <v>44445</v>
      </c>
      <c r="E2269" s="12">
        <v>6741</v>
      </c>
      <c r="F2269" s="14">
        <v>100</v>
      </c>
      <c r="G2269" s="24">
        <v>338</v>
      </c>
      <c r="H2269">
        <v>2021</v>
      </c>
    </row>
    <row r="2270" spans="1:8" x14ac:dyDescent="0.3">
      <c r="A2270" s="3" t="s">
        <v>72</v>
      </c>
      <c r="B2270" s="3" t="s">
        <v>40</v>
      </c>
      <c r="C2270" s="3" t="s">
        <v>34</v>
      </c>
      <c r="D2270" s="9">
        <v>44445</v>
      </c>
      <c r="E2270" s="11">
        <v>4529</v>
      </c>
      <c r="F2270" s="13">
        <v>353</v>
      </c>
      <c r="G2270" s="23">
        <v>175</v>
      </c>
      <c r="H2270">
        <v>2021</v>
      </c>
    </row>
    <row r="2271" spans="1:8" x14ac:dyDescent="0.3">
      <c r="A2271" s="4" t="s">
        <v>9</v>
      </c>
      <c r="B2271" s="4" t="s">
        <v>36</v>
      </c>
      <c r="C2271" s="4" t="s">
        <v>15</v>
      </c>
      <c r="D2271" s="10">
        <v>44445</v>
      </c>
      <c r="E2271" s="12">
        <v>4340</v>
      </c>
      <c r="F2271" s="14">
        <v>80</v>
      </c>
      <c r="G2271" s="24">
        <v>543</v>
      </c>
      <c r="H2271">
        <v>2021</v>
      </c>
    </row>
    <row r="2272" spans="1:8" x14ac:dyDescent="0.3">
      <c r="A2272" s="3" t="s">
        <v>3</v>
      </c>
      <c r="B2272" s="3" t="s">
        <v>35</v>
      </c>
      <c r="C2272" s="3" t="s">
        <v>22</v>
      </c>
      <c r="D2272" s="9">
        <v>44446</v>
      </c>
      <c r="E2272" s="11">
        <v>10262</v>
      </c>
      <c r="F2272" s="13">
        <v>5</v>
      </c>
      <c r="G2272" s="23">
        <v>467</v>
      </c>
      <c r="H2272">
        <v>2021</v>
      </c>
    </row>
    <row r="2273" spans="1:8" x14ac:dyDescent="0.3">
      <c r="A2273" s="4" t="s">
        <v>64</v>
      </c>
      <c r="B2273" s="4" t="s">
        <v>80</v>
      </c>
      <c r="C2273" s="4" t="s">
        <v>27</v>
      </c>
      <c r="D2273" s="10">
        <v>44446</v>
      </c>
      <c r="E2273" s="12">
        <v>5845</v>
      </c>
      <c r="F2273" s="14">
        <v>108</v>
      </c>
      <c r="G2273" s="24">
        <v>488</v>
      </c>
      <c r="H2273">
        <v>2021</v>
      </c>
    </row>
    <row r="2274" spans="1:8" x14ac:dyDescent="0.3">
      <c r="A2274" s="3" t="s">
        <v>11</v>
      </c>
      <c r="B2274" s="3" t="s">
        <v>37</v>
      </c>
      <c r="C2274" s="3" t="s">
        <v>34</v>
      </c>
      <c r="D2274" s="9">
        <v>44446</v>
      </c>
      <c r="E2274" s="11">
        <v>3577</v>
      </c>
      <c r="F2274" s="13">
        <v>30</v>
      </c>
      <c r="G2274" s="23">
        <v>144</v>
      </c>
      <c r="H2274">
        <v>2021</v>
      </c>
    </row>
    <row r="2275" spans="1:8" x14ac:dyDescent="0.3">
      <c r="A2275" s="4" t="s">
        <v>59</v>
      </c>
      <c r="B2275" s="4" t="s">
        <v>36</v>
      </c>
      <c r="C2275" s="4" t="s">
        <v>33</v>
      </c>
      <c r="D2275" s="10">
        <v>44446</v>
      </c>
      <c r="E2275" s="12">
        <v>5789</v>
      </c>
      <c r="F2275" s="14">
        <v>54</v>
      </c>
      <c r="G2275" s="24">
        <v>414</v>
      </c>
      <c r="H2275">
        <v>2021</v>
      </c>
    </row>
    <row r="2276" spans="1:8" x14ac:dyDescent="0.3">
      <c r="A2276" s="3" t="s">
        <v>63</v>
      </c>
      <c r="B2276" s="3" t="s">
        <v>39</v>
      </c>
      <c r="C2276" s="3" t="s">
        <v>20</v>
      </c>
      <c r="D2276" s="9">
        <v>44447</v>
      </c>
      <c r="E2276" s="11">
        <v>2912</v>
      </c>
      <c r="F2276" s="13">
        <v>285</v>
      </c>
      <c r="G2276" s="23">
        <v>133</v>
      </c>
      <c r="H2276">
        <v>2021</v>
      </c>
    </row>
    <row r="2277" spans="1:8" x14ac:dyDescent="0.3">
      <c r="A2277" s="4" t="s">
        <v>7</v>
      </c>
      <c r="B2277" s="4" t="s">
        <v>39</v>
      </c>
      <c r="C2277" s="4" t="s">
        <v>30</v>
      </c>
      <c r="D2277" s="10">
        <v>44447</v>
      </c>
      <c r="E2277" s="12">
        <v>182</v>
      </c>
      <c r="F2277" s="14">
        <v>140</v>
      </c>
      <c r="G2277" s="24">
        <v>7</v>
      </c>
      <c r="H2277">
        <v>2021</v>
      </c>
    </row>
    <row r="2278" spans="1:8" x14ac:dyDescent="0.3">
      <c r="A2278" s="3" t="s">
        <v>71</v>
      </c>
      <c r="B2278" s="3" t="s">
        <v>40</v>
      </c>
      <c r="C2278" s="3" t="s">
        <v>27</v>
      </c>
      <c r="D2278" s="9">
        <v>44447</v>
      </c>
      <c r="E2278" s="11">
        <v>5152</v>
      </c>
      <c r="F2278" s="13">
        <v>29</v>
      </c>
      <c r="G2278" s="23">
        <v>573</v>
      </c>
      <c r="H2278">
        <v>2021</v>
      </c>
    </row>
    <row r="2279" spans="1:8" x14ac:dyDescent="0.3">
      <c r="A2279" s="4" t="s">
        <v>70</v>
      </c>
      <c r="B2279" s="4" t="s">
        <v>35</v>
      </c>
      <c r="C2279" s="4" t="s">
        <v>19</v>
      </c>
      <c r="D2279" s="10">
        <v>44447</v>
      </c>
      <c r="E2279" s="12">
        <v>10206</v>
      </c>
      <c r="F2279" s="14">
        <v>75</v>
      </c>
      <c r="G2279" s="24">
        <v>444</v>
      </c>
      <c r="H2279">
        <v>2021</v>
      </c>
    </row>
    <row r="2280" spans="1:8" x14ac:dyDescent="0.3">
      <c r="A2280" s="3" t="s">
        <v>60</v>
      </c>
      <c r="B2280" s="3" t="s">
        <v>37</v>
      </c>
      <c r="C2280" s="3" t="s">
        <v>19</v>
      </c>
      <c r="D2280" s="9">
        <v>44447</v>
      </c>
      <c r="E2280" s="11">
        <v>4347</v>
      </c>
      <c r="F2280" s="13">
        <v>73</v>
      </c>
      <c r="G2280" s="23">
        <v>189</v>
      </c>
      <c r="H2280">
        <v>2021</v>
      </c>
    </row>
    <row r="2281" spans="1:8" x14ac:dyDescent="0.3">
      <c r="A2281" s="4" t="s">
        <v>59</v>
      </c>
      <c r="B2281" s="4" t="s">
        <v>35</v>
      </c>
      <c r="C2281" s="4" t="s">
        <v>16</v>
      </c>
      <c r="D2281" s="10">
        <v>44447</v>
      </c>
      <c r="E2281" s="12">
        <v>4935</v>
      </c>
      <c r="F2281" s="14">
        <v>520</v>
      </c>
      <c r="G2281" s="24">
        <v>260</v>
      </c>
      <c r="H2281">
        <v>2021</v>
      </c>
    </row>
    <row r="2282" spans="1:8" x14ac:dyDescent="0.3">
      <c r="A2282" s="3" t="s">
        <v>8</v>
      </c>
      <c r="B2282" s="3" t="s">
        <v>39</v>
      </c>
      <c r="C2282" s="3" t="s">
        <v>25</v>
      </c>
      <c r="D2282" s="9">
        <v>44447</v>
      </c>
      <c r="E2282" s="11">
        <v>1813</v>
      </c>
      <c r="F2282" s="13">
        <v>490</v>
      </c>
      <c r="G2282" s="23">
        <v>96</v>
      </c>
      <c r="H2282">
        <v>2021</v>
      </c>
    </row>
    <row r="2283" spans="1:8" x14ac:dyDescent="0.3">
      <c r="A2283" s="4" t="s">
        <v>9</v>
      </c>
      <c r="B2283" s="4" t="s">
        <v>37</v>
      </c>
      <c r="C2283" s="4" t="s">
        <v>28</v>
      </c>
      <c r="D2283" s="10">
        <v>44447</v>
      </c>
      <c r="E2283" s="12">
        <v>2289</v>
      </c>
      <c r="F2283" s="14">
        <v>105</v>
      </c>
      <c r="G2283" s="24">
        <v>74</v>
      </c>
      <c r="H2283">
        <v>2021</v>
      </c>
    </row>
    <row r="2284" spans="1:8" x14ac:dyDescent="0.3">
      <c r="A2284" s="3" t="s">
        <v>8</v>
      </c>
      <c r="B2284" s="3" t="s">
        <v>36</v>
      </c>
      <c r="C2284" s="3" t="s">
        <v>26</v>
      </c>
      <c r="D2284" s="9">
        <v>44447</v>
      </c>
      <c r="E2284" s="11">
        <v>3794</v>
      </c>
      <c r="F2284" s="13">
        <v>35</v>
      </c>
      <c r="G2284" s="23">
        <v>422</v>
      </c>
      <c r="H2284">
        <v>2021</v>
      </c>
    </row>
    <row r="2285" spans="1:8" x14ac:dyDescent="0.3">
      <c r="A2285" s="4" t="s">
        <v>67</v>
      </c>
      <c r="B2285" s="4" t="s">
        <v>36</v>
      </c>
      <c r="C2285" s="4" t="s">
        <v>29</v>
      </c>
      <c r="D2285" s="10">
        <v>44448</v>
      </c>
      <c r="E2285" s="12">
        <v>5278</v>
      </c>
      <c r="F2285" s="14">
        <v>216</v>
      </c>
      <c r="G2285" s="24">
        <v>203</v>
      </c>
      <c r="H2285">
        <v>2021</v>
      </c>
    </row>
    <row r="2286" spans="1:8" x14ac:dyDescent="0.3">
      <c r="A2286" s="3" t="s">
        <v>3</v>
      </c>
      <c r="B2286" s="3" t="s">
        <v>80</v>
      </c>
      <c r="C2286" s="3" t="s">
        <v>28</v>
      </c>
      <c r="D2286" s="9">
        <v>44448</v>
      </c>
      <c r="E2286" s="11">
        <v>2940</v>
      </c>
      <c r="F2286" s="13">
        <v>112</v>
      </c>
      <c r="G2286" s="23">
        <v>95</v>
      </c>
      <c r="H2286">
        <v>2021</v>
      </c>
    </row>
    <row r="2287" spans="1:8" x14ac:dyDescent="0.3">
      <c r="A2287" s="4" t="s">
        <v>10</v>
      </c>
      <c r="B2287" s="4" t="s">
        <v>35</v>
      </c>
      <c r="C2287" s="4" t="s">
        <v>24</v>
      </c>
      <c r="D2287" s="10">
        <v>44448</v>
      </c>
      <c r="E2287" s="12">
        <v>8120</v>
      </c>
      <c r="F2287" s="14">
        <v>138</v>
      </c>
      <c r="G2287" s="24">
        <v>452</v>
      </c>
      <c r="H2287">
        <v>2021</v>
      </c>
    </row>
    <row r="2288" spans="1:8" x14ac:dyDescent="0.3">
      <c r="A2288" s="3" t="s">
        <v>64</v>
      </c>
      <c r="B2288" s="3" t="s">
        <v>35</v>
      </c>
      <c r="C2288" s="3" t="s">
        <v>32</v>
      </c>
      <c r="D2288" s="9">
        <v>44448</v>
      </c>
      <c r="E2288" s="11">
        <v>5565</v>
      </c>
      <c r="F2288" s="13">
        <v>55</v>
      </c>
      <c r="G2288" s="23">
        <v>279</v>
      </c>
      <c r="H2288">
        <v>2021</v>
      </c>
    </row>
    <row r="2289" spans="1:8" x14ac:dyDescent="0.3">
      <c r="A2289" s="4" t="s">
        <v>57</v>
      </c>
      <c r="B2289" s="4" t="s">
        <v>39</v>
      </c>
      <c r="C2289" s="4" t="s">
        <v>14</v>
      </c>
      <c r="D2289" s="10">
        <v>44448</v>
      </c>
      <c r="E2289" s="12">
        <v>1526</v>
      </c>
      <c r="F2289" s="14">
        <v>94</v>
      </c>
      <c r="G2289" s="24">
        <v>64</v>
      </c>
      <c r="H2289">
        <v>2021</v>
      </c>
    </row>
    <row r="2290" spans="1:8" x14ac:dyDescent="0.3">
      <c r="A2290" s="3" t="s">
        <v>70</v>
      </c>
      <c r="B2290" s="3" t="s">
        <v>80</v>
      </c>
      <c r="C2290" s="3" t="s">
        <v>28</v>
      </c>
      <c r="D2290" s="9">
        <v>44448</v>
      </c>
      <c r="E2290" s="11">
        <v>9611</v>
      </c>
      <c r="F2290" s="13">
        <v>5</v>
      </c>
      <c r="G2290" s="23">
        <v>418</v>
      </c>
      <c r="H2290">
        <v>2021</v>
      </c>
    </row>
    <row r="2291" spans="1:8" x14ac:dyDescent="0.3">
      <c r="A2291" s="4" t="s">
        <v>72</v>
      </c>
      <c r="B2291" s="4" t="s">
        <v>40</v>
      </c>
      <c r="C2291" s="4" t="s">
        <v>20</v>
      </c>
      <c r="D2291" s="10">
        <v>44449</v>
      </c>
      <c r="E2291" s="12">
        <v>7518</v>
      </c>
      <c r="F2291" s="14">
        <v>197</v>
      </c>
      <c r="G2291" s="24">
        <v>342</v>
      </c>
      <c r="H2291">
        <v>2021</v>
      </c>
    </row>
    <row r="2292" spans="1:8" x14ac:dyDescent="0.3">
      <c r="A2292" s="3" t="s">
        <v>60</v>
      </c>
      <c r="B2292" s="3" t="s">
        <v>40</v>
      </c>
      <c r="C2292" s="3" t="s">
        <v>25</v>
      </c>
      <c r="D2292" s="9">
        <v>44449</v>
      </c>
      <c r="E2292" s="11">
        <v>13580</v>
      </c>
      <c r="F2292" s="13">
        <v>129</v>
      </c>
      <c r="G2292" s="23">
        <v>591</v>
      </c>
      <c r="H2292">
        <v>2021</v>
      </c>
    </row>
    <row r="2293" spans="1:8" x14ac:dyDescent="0.3">
      <c r="A2293" s="4" t="s">
        <v>56</v>
      </c>
      <c r="B2293" s="4" t="s">
        <v>36</v>
      </c>
      <c r="C2293" s="4" t="s">
        <v>22</v>
      </c>
      <c r="D2293" s="10">
        <v>44449</v>
      </c>
      <c r="E2293" s="12">
        <v>3976</v>
      </c>
      <c r="F2293" s="14">
        <v>32</v>
      </c>
      <c r="G2293" s="24">
        <v>160</v>
      </c>
      <c r="H2293">
        <v>2021</v>
      </c>
    </row>
    <row r="2294" spans="1:8" x14ac:dyDescent="0.3">
      <c r="A2294" s="3" t="s">
        <v>6</v>
      </c>
      <c r="B2294" s="3" t="s">
        <v>80</v>
      </c>
      <c r="C2294" s="3" t="s">
        <v>26</v>
      </c>
      <c r="D2294" s="9">
        <v>44449</v>
      </c>
      <c r="E2294" s="11">
        <v>11277</v>
      </c>
      <c r="F2294" s="13">
        <v>87</v>
      </c>
      <c r="G2294" s="23">
        <v>664</v>
      </c>
      <c r="H2294">
        <v>2021</v>
      </c>
    </row>
    <row r="2295" spans="1:8" x14ac:dyDescent="0.3">
      <c r="A2295" s="4" t="s">
        <v>3</v>
      </c>
      <c r="B2295" s="4" t="s">
        <v>39</v>
      </c>
      <c r="C2295" s="4" t="s">
        <v>22</v>
      </c>
      <c r="D2295" s="10">
        <v>44449</v>
      </c>
      <c r="E2295" s="12">
        <v>5068</v>
      </c>
      <c r="F2295" s="14">
        <v>110</v>
      </c>
      <c r="G2295" s="24">
        <v>242</v>
      </c>
      <c r="H2295">
        <v>2021</v>
      </c>
    </row>
    <row r="2296" spans="1:8" x14ac:dyDescent="0.3">
      <c r="A2296" s="3" t="s">
        <v>8</v>
      </c>
      <c r="B2296" s="3" t="s">
        <v>35</v>
      </c>
      <c r="C2296" s="3" t="s">
        <v>21</v>
      </c>
      <c r="D2296" s="9">
        <v>44449</v>
      </c>
      <c r="E2296" s="11">
        <v>8267</v>
      </c>
      <c r="F2296" s="13">
        <v>107</v>
      </c>
      <c r="G2296" s="23">
        <v>689</v>
      </c>
      <c r="H2296">
        <v>2021</v>
      </c>
    </row>
    <row r="2297" spans="1:8" x14ac:dyDescent="0.3">
      <c r="A2297" s="4" t="s">
        <v>61</v>
      </c>
      <c r="B2297" s="4" t="s">
        <v>35</v>
      </c>
      <c r="C2297" s="4" t="s">
        <v>20</v>
      </c>
      <c r="D2297" s="10">
        <v>44449</v>
      </c>
      <c r="E2297" s="12">
        <v>8862</v>
      </c>
      <c r="F2297" s="14">
        <v>345</v>
      </c>
      <c r="G2297" s="24">
        <v>522</v>
      </c>
      <c r="H2297">
        <v>2021</v>
      </c>
    </row>
    <row r="2298" spans="1:8" x14ac:dyDescent="0.3">
      <c r="A2298" s="3" t="s">
        <v>69</v>
      </c>
      <c r="B2298" s="3" t="s">
        <v>37</v>
      </c>
      <c r="C2298" s="3" t="s">
        <v>19</v>
      </c>
      <c r="D2298" s="9">
        <v>44449</v>
      </c>
      <c r="E2298" s="11">
        <v>15015</v>
      </c>
      <c r="F2298" s="13">
        <v>360</v>
      </c>
      <c r="G2298" s="23">
        <v>653</v>
      </c>
      <c r="H2298">
        <v>2021</v>
      </c>
    </row>
    <row r="2299" spans="1:8" x14ac:dyDescent="0.3">
      <c r="A2299" s="4" t="s">
        <v>7</v>
      </c>
      <c r="B2299" s="4" t="s">
        <v>35</v>
      </c>
      <c r="C2299" s="4" t="s">
        <v>20</v>
      </c>
      <c r="D2299" s="10">
        <v>44449</v>
      </c>
      <c r="E2299" s="12">
        <v>4438</v>
      </c>
      <c r="F2299" s="14">
        <v>135</v>
      </c>
      <c r="G2299" s="24">
        <v>247</v>
      </c>
      <c r="H2299">
        <v>2021</v>
      </c>
    </row>
    <row r="2300" spans="1:8" x14ac:dyDescent="0.3">
      <c r="A2300" s="3" t="s">
        <v>66</v>
      </c>
      <c r="B2300" s="3" t="s">
        <v>39</v>
      </c>
      <c r="C2300" s="3" t="s">
        <v>20</v>
      </c>
      <c r="D2300" s="9">
        <v>44449</v>
      </c>
      <c r="E2300" s="11">
        <v>9128</v>
      </c>
      <c r="F2300" s="13">
        <v>419</v>
      </c>
      <c r="G2300" s="23">
        <v>508</v>
      </c>
      <c r="H2300">
        <v>2021</v>
      </c>
    </row>
    <row r="2301" spans="1:8" x14ac:dyDescent="0.3">
      <c r="A2301" s="4" t="s">
        <v>72</v>
      </c>
      <c r="B2301" s="4" t="s">
        <v>37</v>
      </c>
      <c r="C2301" s="4" t="s">
        <v>33</v>
      </c>
      <c r="D2301" s="10">
        <v>44449</v>
      </c>
      <c r="E2301" s="12">
        <v>2709</v>
      </c>
      <c r="F2301" s="14">
        <v>414</v>
      </c>
      <c r="G2301" s="24">
        <v>129</v>
      </c>
      <c r="H2301">
        <v>2021</v>
      </c>
    </row>
    <row r="2302" spans="1:8" x14ac:dyDescent="0.3">
      <c r="A2302" s="3" t="s">
        <v>6</v>
      </c>
      <c r="B2302" s="3" t="s">
        <v>40</v>
      </c>
      <c r="C2302" s="3" t="s">
        <v>14</v>
      </c>
      <c r="D2302" s="9">
        <v>44449</v>
      </c>
      <c r="E2302" s="11">
        <v>15960</v>
      </c>
      <c r="F2302" s="13">
        <v>18</v>
      </c>
      <c r="G2302" s="23">
        <v>639</v>
      </c>
      <c r="H2302">
        <v>2021</v>
      </c>
    </row>
    <row r="2303" spans="1:8" x14ac:dyDescent="0.3">
      <c r="A2303" s="4" t="s">
        <v>59</v>
      </c>
      <c r="B2303" s="4" t="s">
        <v>35</v>
      </c>
      <c r="C2303" s="4" t="s">
        <v>14</v>
      </c>
      <c r="D2303" s="10">
        <v>44449</v>
      </c>
      <c r="E2303" s="12">
        <v>5439</v>
      </c>
      <c r="F2303" s="14">
        <v>199</v>
      </c>
      <c r="G2303" s="24">
        <v>182</v>
      </c>
      <c r="H2303">
        <v>2021</v>
      </c>
    </row>
    <row r="2304" spans="1:8" x14ac:dyDescent="0.3">
      <c r="A2304" s="3" t="s">
        <v>56</v>
      </c>
      <c r="B2304" s="3" t="s">
        <v>39</v>
      </c>
      <c r="C2304" s="3" t="s">
        <v>20</v>
      </c>
      <c r="D2304" s="9">
        <v>44449</v>
      </c>
      <c r="E2304" s="11">
        <v>1540</v>
      </c>
      <c r="F2304" s="13">
        <v>109</v>
      </c>
      <c r="G2304" s="23">
        <v>74</v>
      </c>
      <c r="H2304">
        <v>2021</v>
      </c>
    </row>
    <row r="2305" spans="1:8" x14ac:dyDescent="0.3">
      <c r="A2305" s="4" t="s">
        <v>57</v>
      </c>
      <c r="B2305" s="4" t="s">
        <v>39</v>
      </c>
      <c r="C2305" s="4" t="s">
        <v>23</v>
      </c>
      <c r="D2305" s="10">
        <v>44449</v>
      </c>
      <c r="E2305" s="12">
        <v>14728</v>
      </c>
      <c r="F2305" s="14">
        <v>125</v>
      </c>
      <c r="G2305" s="24">
        <v>476</v>
      </c>
      <c r="H2305">
        <v>2021</v>
      </c>
    </row>
    <row r="2306" spans="1:8" x14ac:dyDescent="0.3">
      <c r="A2306" s="3" t="s">
        <v>61</v>
      </c>
      <c r="B2306" s="3" t="s">
        <v>35</v>
      </c>
      <c r="C2306" s="3" t="s">
        <v>23</v>
      </c>
      <c r="D2306" s="9">
        <v>44449</v>
      </c>
      <c r="E2306" s="11">
        <v>4704</v>
      </c>
      <c r="F2306" s="13">
        <v>200</v>
      </c>
      <c r="G2306" s="23">
        <v>157</v>
      </c>
      <c r="H2306">
        <v>2021</v>
      </c>
    </row>
    <row r="2307" spans="1:8" x14ac:dyDescent="0.3">
      <c r="A2307" s="4" t="s">
        <v>62</v>
      </c>
      <c r="B2307" s="4" t="s">
        <v>37</v>
      </c>
      <c r="C2307" s="4" t="s">
        <v>5</v>
      </c>
      <c r="D2307" s="10">
        <v>44449</v>
      </c>
      <c r="E2307" s="12">
        <v>1540</v>
      </c>
      <c r="F2307" s="14">
        <v>108</v>
      </c>
      <c r="G2307" s="24">
        <v>74</v>
      </c>
      <c r="H2307">
        <v>2021</v>
      </c>
    </row>
    <row r="2308" spans="1:8" x14ac:dyDescent="0.3">
      <c r="A2308" s="3" t="s">
        <v>8</v>
      </c>
      <c r="B2308" s="3" t="s">
        <v>80</v>
      </c>
      <c r="C2308" s="3" t="s">
        <v>29</v>
      </c>
      <c r="D2308" s="9">
        <v>44449</v>
      </c>
      <c r="E2308" s="11">
        <v>11109</v>
      </c>
      <c r="F2308" s="13">
        <v>88</v>
      </c>
      <c r="G2308" s="23">
        <v>428</v>
      </c>
      <c r="H2308">
        <v>2021</v>
      </c>
    </row>
    <row r="2309" spans="1:8" x14ac:dyDescent="0.3">
      <c r="A2309" s="4" t="s">
        <v>67</v>
      </c>
      <c r="B2309" s="4" t="s">
        <v>80</v>
      </c>
      <c r="C2309" s="4" t="s">
        <v>26</v>
      </c>
      <c r="D2309" s="10">
        <v>44449</v>
      </c>
      <c r="E2309" s="12">
        <v>1638</v>
      </c>
      <c r="F2309" s="14">
        <v>92</v>
      </c>
      <c r="G2309" s="24">
        <v>182</v>
      </c>
      <c r="H2309">
        <v>2021</v>
      </c>
    </row>
    <row r="2310" spans="1:8" x14ac:dyDescent="0.3">
      <c r="A2310" s="3" t="s">
        <v>57</v>
      </c>
      <c r="B2310" s="3" t="s">
        <v>80</v>
      </c>
      <c r="C2310" s="3" t="s">
        <v>18</v>
      </c>
      <c r="D2310" s="9">
        <v>44449</v>
      </c>
      <c r="E2310" s="11">
        <v>2541</v>
      </c>
      <c r="F2310" s="13">
        <v>98</v>
      </c>
      <c r="G2310" s="23">
        <v>128</v>
      </c>
      <c r="H2310">
        <v>2021</v>
      </c>
    </row>
    <row r="2311" spans="1:8" x14ac:dyDescent="0.3">
      <c r="A2311" s="4" t="s">
        <v>65</v>
      </c>
      <c r="B2311" s="4" t="s">
        <v>37</v>
      </c>
      <c r="C2311" s="4" t="s">
        <v>34</v>
      </c>
      <c r="D2311" s="10">
        <v>44449</v>
      </c>
      <c r="E2311" s="12">
        <v>231</v>
      </c>
      <c r="F2311" s="14">
        <v>184</v>
      </c>
      <c r="G2311" s="24">
        <v>12</v>
      </c>
      <c r="H2311">
        <v>2021</v>
      </c>
    </row>
    <row r="2312" spans="1:8" x14ac:dyDescent="0.3">
      <c r="A2312" s="3" t="s">
        <v>64</v>
      </c>
      <c r="B2312" s="3" t="s">
        <v>35</v>
      </c>
      <c r="C2312" s="3" t="s">
        <v>34</v>
      </c>
      <c r="D2312" s="9">
        <v>44449</v>
      </c>
      <c r="E2312" s="11">
        <v>11249</v>
      </c>
      <c r="F2312" s="13">
        <v>70</v>
      </c>
      <c r="G2312" s="23">
        <v>490</v>
      </c>
      <c r="H2312">
        <v>2021</v>
      </c>
    </row>
    <row r="2313" spans="1:8" x14ac:dyDescent="0.3">
      <c r="A2313" s="4" t="s">
        <v>3</v>
      </c>
      <c r="B2313" s="4" t="s">
        <v>40</v>
      </c>
      <c r="C2313" s="4" t="s">
        <v>17</v>
      </c>
      <c r="D2313" s="10">
        <v>44449</v>
      </c>
      <c r="E2313" s="12">
        <v>5306</v>
      </c>
      <c r="F2313" s="14">
        <v>120</v>
      </c>
      <c r="G2313" s="24">
        <v>332</v>
      </c>
      <c r="H2313">
        <v>2021</v>
      </c>
    </row>
    <row r="2314" spans="1:8" x14ac:dyDescent="0.3">
      <c r="A2314" s="3" t="s">
        <v>7</v>
      </c>
      <c r="B2314" s="3" t="s">
        <v>37</v>
      </c>
      <c r="C2314" s="3" t="s">
        <v>25</v>
      </c>
      <c r="D2314" s="9">
        <v>44449</v>
      </c>
      <c r="E2314" s="11">
        <v>2079</v>
      </c>
      <c r="F2314" s="13">
        <v>164</v>
      </c>
      <c r="G2314" s="23">
        <v>123</v>
      </c>
      <c r="H2314">
        <v>2021</v>
      </c>
    </row>
    <row r="2315" spans="1:8" x14ac:dyDescent="0.3">
      <c r="A2315" s="4" t="s">
        <v>9</v>
      </c>
      <c r="B2315" s="4" t="s">
        <v>80</v>
      </c>
      <c r="C2315" s="4" t="s">
        <v>25</v>
      </c>
      <c r="D2315" s="10">
        <v>44449</v>
      </c>
      <c r="E2315" s="12">
        <v>1148</v>
      </c>
      <c r="F2315" s="14">
        <v>113</v>
      </c>
      <c r="G2315" s="24">
        <v>61</v>
      </c>
      <c r="H2315">
        <v>2021</v>
      </c>
    </row>
    <row r="2316" spans="1:8" x14ac:dyDescent="0.3">
      <c r="A2316" s="3" t="s">
        <v>72</v>
      </c>
      <c r="B2316" s="3" t="s">
        <v>37</v>
      </c>
      <c r="C2316" s="3" t="s">
        <v>24</v>
      </c>
      <c r="D2316" s="9">
        <v>44452</v>
      </c>
      <c r="E2316" s="11">
        <v>322</v>
      </c>
      <c r="F2316" s="13">
        <v>123</v>
      </c>
      <c r="G2316" s="23">
        <v>33</v>
      </c>
      <c r="H2316">
        <v>2021</v>
      </c>
    </row>
    <row r="2317" spans="1:8" x14ac:dyDescent="0.3">
      <c r="A2317" s="4" t="s">
        <v>66</v>
      </c>
      <c r="B2317" s="4" t="s">
        <v>40</v>
      </c>
      <c r="C2317" s="4" t="s">
        <v>28</v>
      </c>
      <c r="D2317" s="10">
        <v>44452</v>
      </c>
      <c r="E2317" s="12">
        <v>1239</v>
      </c>
      <c r="F2317" s="14">
        <v>71</v>
      </c>
      <c r="G2317" s="24">
        <v>42</v>
      </c>
      <c r="H2317">
        <v>2021</v>
      </c>
    </row>
    <row r="2318" spans="1:8" x14ac:dyDescent="0.3">
      <c r="A2318" s="3" t="s">
        <v>8</v>
      </c>
      <c r="B2318" s="3" t="s">
        <v>35</v>
      </c>
      <c r="C2318" s="3" t="s">
        <v>14</v>
      </c>
      <c r="D2318" s="9">
        <v>44452</v>
      </c>
      <c r="E2318" s="11">
        <v>16681</v>
      </c>
      <c r="F2318" s="13">
        <v>274</v>
      </c>
      <c r="G2318" s="23">
        <v>596</v>
      </c>
      <c r="H2318">
        <v>2021</v>
      </c>
    </row>
    <row r="2319" spans="1:8" x14ac:dyDescent="0.3">
      <c r="A2319" s="4" t="s">
        <v>72</v>
      </c>
      <c r="B2319" s="4" t="s">
        <v>80</v>
      </c>
      <c r="C2319" s="4" t="s">
        <v>17</v>
      </c>
      <c r="D2319" s="10">
        <v>44452</v>
      </c>
      <c r="E2319" s="12">
        <v>98</v>
      </c>
      <c r="F2319" s="14">
        <v>212</v>
      </c>
      <c r="G2319" s="24">
        <v>6</v>
      </c>
      <c r="H2319">
        <v>2021</v>
      </c>
    </row>
    <row r="2320" spans="1:8" x14ac:dyDescent="0.3">
      <c r="A2320" s="3" t="s">
        <v>56</v>
      </c>
      <c r="B2320" s="3" t="s">
        <v>40</v>
      </c>
      <c r="C2320" s="3" t="s">
        <v>23</v>
      </c>
      <c r="D2320" s="9">
        <v>44452</v>
      </c>
      <c r="E2320" s="11">
        <v>5649</v>
      </c>
      <c r="F2320" s="13">
        <v>134</v>
      </c>
      <c r="G2320" s="23">
        <v>202</v>
      </c>
      <c r="H2320">
        <v>2021</v>
      </c>
    </row>
    <row r="2321" spans="1:8" x14ac:dyDescent="0.3">
      <c r="A2321" s="4" t="s">
        <v>8</v>
      </c>
      <c r="B2321" s="4" t="s">
        <v>36</v>
      </c>
      <c r="C2321" s="4" t="s">
        <v>33</v>
      </c>
      <c r="D2321" s="10">
        <v>44452</v>
      </c>
      <c r="E2321" s="12">
        <v>2870</v>
      </c>
      <c r="F2321" s="14">
        <v>278</v>
      </c>
      <c r="G2321" s="24">
        <v>180</v>
      </c>
      <c r="H2321">
        <v>2021</v>
      </c>
    </row>
    <row r="2322" spans="1:8" x14ac:dyDescent="0.3">
      <c r="A2322" s="3" t="s">
        <v>65</v>
      </c>
      <c r="B2322" s="3" t="s">
        <v>80</v>
      </c>
      <c r="C2322" s="3" t="s">
        <v>5</v>
      </c>
      <c r="D2322" s="9">
        <v>44452</v>
      </c>
      <c r="E2322" s="11">
        <v>4151</v>
      </c>
      <c r="F2322" s="13">
        <v>184</v>
      </c>
      <c r="G2322" s="23">
        <v>219</v>
      </c>
      <c r="H2322">
        <v>2021</v>
      </c>
    </row>
    <row r="2323" spans="1:8" x14ac:dyDescent="0.3">
      <c r="A2323" s="4" t="s">
        <v>58</v>
      </c>
      <c r="B2323" s="4" t="s">
        <v>39</v>
      </c>
      <c r="C2323" s="4" t="s">
        <v>29</v>
      </c>
      <c r="D2323" s="10">
        <v>44452</v>
      </c>
      <c r="E2323" s="12">
        <v>3962</v>
      </c>
      <c r="F2323" s="14">
        <v>64</v>
      </c>
      <c r="G2323" s="24">
        <v>159</v>
      </c>
      <c r="H2323">
        <v>2021</v>
      </c>
    </row>
    <row r="2324" spans="1:8" x14ac:dyDescent="0.3">
      <c r="A2324" s="3" t="s">
        <v>71</v>
      </c>
      <c r="B2324" s="3" t="s">
        <v>80</v>
      </c>
      <c r="C2324" s="3" t="s">
        <v>28</v>
      </c>
      <c r="D2324" s="9">
        <v>44452</v>
      </c>
      <c r="E2324" s="11">
        <v>7119</v>
      </c>
      <c r="F2324" s="13">
        <v>41</v>
      </c>
      <c r="G2324" s="23">
        <v>238</v>
      </c>
      <c r="H2324">
        <v>2021</v>
      </c>
    </row>
    <row r="2325" spans="1:8" x14ac:dyDescent="0.3">
      <c r="A2325" s="4" t="s">
        <v>4</v>
      </c>
      <c r="B2325" s="4" t="s">
        <v>36</v>
      </c>
      <c r="C2325" s="4" t="s">
        <v>28</v>
      </c>
      <c r="D2325" s="10">
        <v>44452</v>
      </c>
      <c r="E2325" s="12">
        <v>1393</v>
      </c>
      <c r="F2325" s="14">
        <v>42</v>
      </c>
      <c r="G2325" s="24">
        <v>52</v>
      </c>
      <c r="H2325">
        <v>2021</v>
      </c>
    </row>
    <row r="2326" spans="1:8" x14ac:dyDescent="0.3">
      <c r="A2326" s="3" t="s">
        <v>9</v>
      </c>
      <c r="B2326" s="3" t="s">
        <v>40</v>
      </c>
      <c r="C2326" s="3" t="s">
        <v>34</v>
      </c>
      <c r="D2326" s="9">
        <v>44452</v>
      </c>
      <c r="E2326" s="11">
        <v>9506</v>
      </c>
      <c r="F2326" s="13">
        <v>98</v>
      </c>
      <c r="G2326" s="23">
        <v>414</v>
      </c>
      <c r="H2326">
        <v>2021</v>
      </c>
    </row>
    <row r="2327" spans="1:8" x14ac:dyDescent="0.3">
      <c r="A2327" s="4" t="s">
        <v>67</v>
      </c>
      <c r="B2327" s="4" t="s">
        <v>37</v>
      </c>
      <c r="C2327" s="4" t="s">
        <v>20</v>
      </c>
      <c r="D2327" s="10">
        <v>44452</v>
      </c>
      <c r="E2327" s="12">
        <v>8897</v>
      </c>
      <c r="F2327" s="14">
        <v>172</v>
      </c>
      <c r="G2327" s="24">
        <v>495</v>
      </c>
      <c r="H2327">
        <v>2021</v>
      </c>
    </row>
    <row r="2328" spans="1:8" x14ac:dyDescent="0.3">
      <c r="A2328" s="3" t="s">
        <v>10</v>
      </c>
      <c r="B2328" s="3" t="s">
        <v>39</v>
      </c>
      <c r="C2328" s="3" t="s">
        <v>33</v>
      </c>
      <c r="D2328" s="9">
        <v>44452</v>
      </c>
      <c r="E2328" s="11">
        <v>12019</v>
      </c>
      <c r="F2328" s="13">
        <v>111</v>
      </c>
      <c r="G2328" s="23">
        <v>752</v>
      </c>
      <c r="H2328">
        <v>2021</v>
      </c>
    </row>
    <row r="2329" spans="1:8" x14ac:dyDescent="0.3">
      <c r="A2329" s="4" t="s">
        <v>59</v>
      </c>
      <c r="B2329" s="4" t="s">
        <v>39</v>
      </c>
      <c r="C2329" s="4" t="s">
        <v>22</v>
      </c>
      <c r="D2329" s="10">
        <v>44452</v>
      </c>
      <c r="E2329" s="12">
        <v>12439</v>
      </c>
      <c r="F2329" s="14">
        <v>160</v>
      </c>
      <c r="G2329" s="24">
        <v>622</v>
      </c>
      <c r="H2329">
        <v>2021</v>
      </c>
    </row>
    <row r="2330" spans="1:8" x14ac:dyDescent="0.3">
      <c r="A2330" s="3" t="s">
        <v>6</v>
      </c>
      <c r="B2330" s="3" t="s">
        <v>35</v>
      </c>
      <c r="C2330" s="3" t="s">
        <v>34</v>
      </c>
      <c r="D2330" s="9">
        <v>44452</v>
      </c>
      <c r="E2330" s="11">
        <v>3612</v>
      </c>
      <c r="F2330" s="13">
        <v>372</v>
      </c>
      <c r="G2330" s="23">
        <v>191</v>
      </c>
      <c r="H2330">
        <v>2021</v>
      </c>
    </row>
    <row r="2331" spans="1:8" x14ac:dyDescent="0.3">
      <c r="A2331" s="4" t="s">
        <v>71</v>
      </c>
      <c r="B2331" s="4" t="s">
        <v>36</v>
      </c>
      <c r="C2331" s="4" t="s">
        <v>20</v>
      </c>
      <c r="D2331" s="10">
        <v>44452</v>
      </c>
      <c r="E2331" s="12">
        <v>2646</v>
      </c>
      <c r="F2331" s="14">
        <v>367</v>
      </c>
      <c r="G2331" s="24">
        <v>111</v>
      </c>
      <c r="H2331">
        <v>2021</v>
      </c>
    </row>
    <row r="2332" spans="1:8" x14ac:dyDescent="0.3">
      <c r="A2332" s="3" t="s">
        <v>58</v>
      </c>
      <c r="B2332" s="3" t="s">
        <v>36</v>
      </c>
      <c r="C2332" s="3" t="s">
        <v>33</v>
      </c>
      <c r="D2332" s="9">
        <v>44452</v>
      </c>
      <c r="E2332" s="11">
        <v>511</v>
      </c>
      <c r="F2332" s="13">
        <v>352</v>
      </c>
      <c r="G2332" s="23">
        <v>35</v>
      </c>
      <c r="H2332">
        <v>2021</v>
      </c>
    </row>
    <row r="2333" spans="1:8" x14ac:dyDescent="0.3">
      <c r="A2333" s="4" t="s">
        <v>7</v>
      </c>
      <c r="B2333" s="4" t="s">
        <v>80</v>
      </c>
      <c r="C2333" s="4" t="s">
        <v>5</v>
      </c>
      <c r="D2333" s="10">
        <v>44452</v>
      </c>
      <c r="E2333" s="12">
        <v>4207</v>
      </c>
      <c r="F2333" s="14">
        <v>7</v>
      </c>
      <c r="G2333" s="24">
        <v>192</v>
      </c>
      <c r="H2333">
        <v>2021</v>
      </c>
    </row>
    <row r="2334" spans="1:8" x14ac:dyDescent="0.3">
      <c r="A2334" s="3" t="s">
        <v>57</v>
      </c>
      <c r="B2334" s="3" t="s">
        <v>37</v>
      </c>
      <c r="C2334" s="3" t="s">
        <v>24</v>
      </c>
      <c r="D2334" s="9">
        <v>44452</v>
      </c>
      <c r="E2334" s="11">
        <v>10290</v>
      </c>
      <c r="F2334" s="13">
        <v>79</v>
      </c>
      <c r="G2334" s="23">
        <v>606</v>
      </c>
      <c r="H2334">
        <v>2021</v>
      </c>
    </row>
    <row r="2335" spans="1:8" x14ac:dyDescent="0.3">
      <c r="A2335" s="4" t="s">
        <v>9</v>
      </c>
      <c r="B2335" s="4" t="s">
        <v>80</v>
      </c>
      <c r="C2335" s="4" t="s">
        <v>19</v>
      </c>
      <c r="D2335" s="10">
        <v>44452</v>
      </c>
      <c r="E2335" s="12">
        <v>6069</v>
      </c>
      <c r="F2335" s="14">
        <v>287</v>
      </c>
      <c r="G2335" s="24">
        <v>264</v>
      </c>
      <c r="H2335">
        <v>2021</v>
      </c>
    </row>
    <row r="2336" spans="1:8" x14ac:dyDescent="0.3">
      <c r="A2336" s="3" t="s">
        <v>60</v>
      </c>
      <c r="B2336" s="3" t="s">
        <v>36</v>
      </c>
      <c r="C2336" s="3" t="s">
        <v>19</v>
      </c>
      <c r="D2336" s="9">
        <v>44453</v>
      </c>
      <c r="E2336" s="11">
        <v>12292</v>
      </c>
      <c r="F2336" s="13">
        <v>82</v>
      </c>
      <c r="G2336" s="23">
        <v>410</v>
      </c>
      <c r="H2336">
        <v>2021</v>
      </c>
    </row>
    <row r="2337" spans="1:8" x14ac:dyDescent="0.3">
      <c r="A2337" s="4" t="s">
        <v>65</v>
      </c>
      <c r="B2337" s="4" t="s">
        <v>80</v>
      </c>
      <c r="C2337" s="4" t="s">
        <v>27</v>
      </c>
      <c r="D2337" s="10">
        <v>44453</v>
      </c>
      <c r="E2337" s="12">
        <v>3794</v>
      </c>
      <c r="F2337" s="14">
        <v>235</v>
      </c>
      <c r="G2337" s="24">
        <v>475</v>
      </c>
      <c r="H2337">
        <v>2021</v>
      </c>
    </row>
    <row r="2338" spans="1:8" x14ac:dyDescent="0.3">
      <c r="A2338" s="3" t="s">
        <v>58</v>
      </c>
      <c r="B2338" s="3" t="s">
        <v>40</v>
      </c>
      <c r="C2338" s="3" t="s">
        <v>19</v>
      </c>
      <c r="D2338" s="9">
        <v>44453</v>
      </c>
      <c r="E2338" s="11">
        <v>16793</v>
      </c>
      <c r="F2338" s="13">
        <v>34</v>
      </c>
      <c r="G2338" s="23">
        <v>700</v>
      </c>
      <c r="H2338">
        <v>2021</v>
      </c>
    </row>
    <row r="2339" spans="1:8" x14ac:dyDescent="0.3">
      <c r="A2339" s="4" t="s">
        <v>10</v>
      </c>
      <c r="B2339" s="4" t="s">
        <v>40</v>
      </c>
      <c r="C2339" s="4" t="s">
        <v>15</v>
      </c>
      <c r="D2339" s="10">
        <v>44453</v>
      </c>
      <c r="E2339" s="12">
        <v>5327</v>
      </c>
      <c r="F2339" s="14">
        <v>103</v>
      </c>
      <c r="G2339" s="24">
        <v>381</v>
      </c>
      <c r="H2339">
        <v>2021</v>
      </c>
    </row>
    <row r="2340" spans="1:8" x14ac:dyDescent="0.3">
      <c r="A2340" s="3" t="s">
        <v>56</v>
      </c>
      <c r="B2340" s="3" t="s">
        <v>40</v>
      </c>
      <c r="C2340" s="3" t="s">
        <v>32</v>
      </c>
      <c r="D2340" s="9">
        <v>44453</v>
      </c>
      <c r="E2340" s="11">
        <v>1267</v>
      </c>
      <c r="F2340" s="13">
        <v>259</v>
      </c>
      <c r="G2340" s="23">
        <v>61</v>
      </c>
      <c r="H2340">
        <v>2021</v>
      </c>
    </row>
    <row r="2341" spans="1:8" x14ac:dyDescent="0.3">
      <c r="A2341" s="4" t="s">
        <v>62</v>
      </c>
      <c r="B2341" s="4" t="s">
        <v>80</v>
      </c>
      <c r="C2341" s="4" t="s">
        <v>34</v>
      </c>
      <c r="D2341" s="10">
        <v>44453</v>
      </c>
      <c r="E2341" s="12">
        <v>3514</v>
      </c>
      <c r="F2341" s="14">
        <v>320</v>
      </c>
      <c r="G2341" s="24">
        <v>185</v>
      </c>
      <c r="H2341">
        <v>2021</v>
      </c>
    </row>
    <row r="2342" spans="1:8" x14ac:dyDescent="0.3">
      <c r="A2342" s="3" t="s">
        <v>56</v>
      </c>
      <c r="B2342" s="3" t="s">
        <v>36</v>
      </c>
      <c r="C2342" s="3" t="s">
        <v>5</v>
      </c>
      <c r="D2342" s="9">
        <v>44453</v>
      </c>
      <c r="E2342" s="11">
        <v>10157</v>
      </c>
      <c r="F2342" s="13">
        <v>59</v>
      </c>
      <c r="G2342" s="23">
        <v>535</v>
      </c>
      <c r="H2342">
        <v>2021</v>
      </c>
    </row>
    <row r="2343" spans="1:8" x14ac:dyDescent="0.3">
      <c r="A2343" s="4" t="s">
        <v>65</v>
      </c>
      <c r="B2343" s="4" t="s">
        <v>36</v>
      </c>
      <c r="C2343" s="4" t="s">
        <v>22</v>
      </c>
      <c r="D2343" s="10">
        <v>44453</v>
      </c>
      <c r="E2343" s="12">
        <v>9555</v>
      </c>
      <c r="F2343" s="14">
        <v>23</v>
      </c>
      <c r="G2343" s="24">
        <v>399</v>
      </c>
      <c r="H2343">
        <v>2021</v>
      </c>
    </row>
    <row r="2344" spans="1:8" x14ac:dyDescent="0.3">
      <c r="A2344" s="3" t="s">
        <v>10</v>
      </c>
      <c r="B2344" s="3" t="s">
        <v>36</v>
      </c>
      <c r="C2344" s="3" t="s">
        <v>16</v>
      </c>
      <c r="D2344" s="9">
        <v>44453</v>
      </c>
      <c r="E2344" s="11">
        <v>8960</v>
      </c>
      <c r="F2344" s="13">
        <v>71</v>
      </c>
      <c r="G2344" s="23">
        <v>427</v>
      </c>
      <c r="H2344">
        <v>2021</v>
      </c>
    </row>
    <row r="2345" spans="1:8" x14ac:dyDescent="0.3">
      <c r="A2345" s="4" t="s">
        <v>57</v>
      </c>
      <c r="B2345" s="4" t="s">
        <v>35</v>
      </c>
      <c r="C2345" s="4" t="s">
        <v>22</v>
      </c>
      <c r="D2345" s="10">
        <v>44453</v>
      </c>
      <c r="E2345" s="12">
        <v>581</v>
      </c>
      <c r="F2345" s="14">
        <v>98</v>
      </c>
      <c r="G2345" s="24">
        <v>21</v>
      </c>
      <c r="H2345">
        <v>2021</v>
      </c>
    </row>
    <row r="2346" spans="1:8" x14ac:dyDescent="0.3">
      <c r="A2346" s="3" t="s">
        <v>62</v>
      </c>
      <c r="B2346" s="3" t="s">
        <v>36</v>
      </c>
      <c r="C2346" s="3" t="s">
        <v>24</v>
      </c>
      <c r="D2346" s="9">
        <v>44454</v>
      </c>
      <c r="E2346" s="11">
        <v>735</v>
      </c>
      <c r="F2346" s="13">
        <v>37</v>
      </c>
      <c r="G2346" s="23">
        <v>41</v>
      </c>
      <c r="H2346">
        <v>2021</v>
      </c>
    </row>
    <row r="2347" spans="1:8" x14ac:dyDescent="0.3">
      <c r="A2347" s="4" t="s">
        <v>57</v>
      </c>
      <c r="B2347" s="4" t="s">
        <v>37</v>
      </c>
      <c r="C2347" s="4" t="s">
        <v>30</v>
      </c>
      <c r="D2347" s="10">
        <v>44454</v>
      </c>
      <c r="E2347" s="12">
        <v>7084</v>
      </c>
      <c r="F2347" s="14">
        <v>59</v>
      </c>
      <c r="G2347" s="24">
        <v>284</v>
      </c>
      <c r="H2347">
        <v>2021</v>
      </c>
    </row>
    <row r="2348" spans="1:8" x14ac:dyDescent="0.3">
      <c r="A2348" s="3" t="s">
        <v>59</v>
      </c>
      <c r="B2348" s="3" t="s">
        <v>40</v>
      </c>
      <c r="C2348" s="3" t="s">
        <v>23</v>
      </c>
      <c r="D2348" s="9">
        <v>44454</v>
      </c>
      <c r="E2348" s="11">
        <v>4438</v>
      </c>
      <c r="F2348" s="13">
        <v>331</v>
      </c>
      <c r="G2348" s="23">
        <v>139</v>
      </c>
      <c r="H2348">
        <v>2021</v>
      </c>
    </row>
    <row r="2349" spans="1:8" x14ac:dyDescent="0.3">
      <c r="A2349" s="4" t="s">
        <v>63</v>
      </c>
      <c r="B2349" s="4" t="s">
        <v>80</v>
      </c>
      <c r="C2349" s="4" t="s">
        <v>24</v>
      </c>
      <c r="D2349" s="10">
        <v>44454</v>
      </c>
      <c r="E2349" s="12">
        <v>9646</v>
      </c>
      <c r="F2349" s="14">
        <v>153</v>
      </c>
      <c r="G2349" s="24">
        <v>603</v>
      </c>
      <c r="H2349">
        <v>2021</v>
      </c>
    </row>
    <row r="2350" spans="1:8" x14ac:dyDescent="0.3">
      <c r="A2350" s="3" t="s">
        <v>63</v>
      </c>
      <c r="B2350" s="3" t="s">
        <v>36</v>
      </c>
      <c r="C2350" s="3" t="s">
        <v>24</v>
      </c>
      <c r="D2350" s="9">
        <v>44454</v>
      </c>
      <c r="E2350" s="11">
        <v>3759</v>
      </c>
      <c r="F2350" s="13">
        <v>9</v>
      </c>
      <c r="G2350" s="23">
        <v>290</v>
      </c>
      <c r="H2350">
        <v>2021</v>
      </c>
    </row>
    <row r="2351" spans="1:8" x14ac:dyDescent="0.3">
      <c r="A2351" s="4" t="s">
        <v>11</v>
      </c>
      <c r="B2351" s="4" t="s">
        <v>35</v>
      </c>
      <c r="C2351" s="4" t="s">
        <v>18</v>
      </c>
      <c r="D2351" s="10">
        <v>44454</v>
      </c>
      <c r="E2351" s="12">
        <v>721</v>
      </c>
      <c r="F2351" s="14">
        <v>265</v>
      </c>
      <c r="G2351" s="24">
        <v>38</v>
      </c>
      <c r="H2351">
        <v>2021</v>
      </c>
    </row>
    <row r="2352" spans="1:8" x14ac:dyDescent="0.3">
      <c r="A2352" s="3" t="s">
        <v>6</v>
      </c>
      <c r="B2352" s="3" t="s">
        <v>80</v>
      </c>
      <c r="C2352" s="3" t="s">
        <v>21</v>
      </c>
      <c r="D2352" s="9">
        <v>44454</v>
      </c>
      <c r="E2352" s="11">
        <v>5887</v>
      </c>
      <c r="F2352" s="13">
        <v>2</v>
      </c>
      <c r="G2352" s="23">
        <v>655</v>
      </c>
      <c r="H2352">
        <v>2021</v>
      </c>
    </row>
    <row r="2353" spans="1:8" x14ac:dyDescent="0.3">
      <c r="A2353" s="4" t="s">
        <v>72</v>
      </c>
      <c r="B2353" s="4" t="s">
        <v>35</v>
      </c>
      <c r="C2353" s="4" t="s">
        <v>33</v>
      </c>
      <c r="D2353" s="10">
        <v>44454</v>
      </c>
      <c r="E2353" s="12">
        <v>7924</v>
      </c>
      <c r="F2353" s="14">
        <v>41</v>
      </c>
      <c r="G2353" s="24">
        <v>496</v>
      </c>
      <c r="H2353">
        <v>2021</v>
      </c>
    </row>
    <row r="2354" spans="1:8" x14ac:dyDescent="0.3">
      <c r="A2354" s="3" t="s">
        <v>61</v>
      </c>
      <c r="B2354" s="3" t="s">
        <v>36</v>
      </c>
      <c r="C2354" s="3" t="s">
        <v>20</v>
      </c>
      <c r="D2354" s="9">
        <v>44454</v>
      </c>
      <c r="E2354" s="11">
        <v>7343</v>
      </c>
      <c r="F2354" s="13">
        <v>161</v>
      </c>
      <c r="G2354" s="23">
        <v>306</v>
      </c>
      <c r="H2354">
        <v>2021</v>
      </c>
    </row>
    <row r="2355" spans="1:8" x14ac:dyDescent="0.3">
      <c r="A2355" s="4" t="s">
        <v>11</v>
      </c>
      <c r="B2355" s="4" t="s">
        <v>80</v>
      </c>
      <c r="C2355" s="4" t="s">
        <v>27</v>
      </c>
      <c r="D2355" s="10">
        <v>44454</v>
      </c>
      <c r="E2355" s="12">
        <v>994</v>
      </c>
      <c r="F2355" s="14">
        <v>215</v>
      </c>
      <c r="G2355" s="24">
        <v>83</v>
      </c>
      <c r="H2355">
        <v>2021</v>
      </c>
    </row>
    <row r="2356" spans="1:8" x14ac:dyDescent="0.3">
      <c r="A2356" s="3" t="s">
        <v>10</v>
      </c>
      <c r="B2356" s="3" t="s">
        <v>35</v>
      </c>
      <c r="C2356" s="3" t="s">
        <v>28</v>
      </c>
      <c r="D2356" s="9">
        <v>44454</v>
      </c>
      <c r="E2356" s="11">
        <v>1568</v>
      </c>
      <c r="F2356" s="13">
        <v>278</v>
      </c>
      <c r="G2356" s="23">
        <v>66</v>
      </c>
      <c r="H2356">
        <v>2021</v>
      </c>
    </row>
    <row r="2357" spans="1:8" x14ac:dyDescent="0.3">
      <c r="A2357" s="4" t="s">
        <v>65</v>
      </c>
      <c r="B2357" s="4" t="s">
        <v>39</v>
      </c>
      <c r="C2357" s="4" t="s">
        <v>17</v>
      </c>
      <c r="D2357" s="10">
        <v>44454</v>
      </c>
      <c r="E2357" s="12">
        <v>959</v>
      </c>
      <c r="F2357" s="14">
        <v>160</v>
      </c>
      <c r="G2357" s="24">
        <v>57</v>
      </c>
      <c r="H2357">
        <v>2021</v>
      </c>
    </row>
    <row r="2358" spans="1:8" x14ac:dyDescent="0.3">
      <c r="A2358" s="3" t="s">
        <v>57</v>
      </c>
      <c r="B2358" s="3" t="s">
        <v>40</v>
      </c>
      <c r="C2358" s="3" t="s">
        <v>27</v>
      </c>
      <c r="D2358" s="9">
        <v>44454</v>
      </c>
      <c r="E2358" s="11">
        <v>5355</v>
      </c>
      <c r="F2358" s="13">
        <v>207</v>
      </c>
      <c r="G2358" s="23">
        <v>670</v>
      </c>
      <c r="H2358">
        <v>2021</v>
      </c>
    </row>
    <row r="2359" spans="1:8" x14ac:dyDescent="0.3">
      <c r="A2359" s="4" t="s">
        <v>56</v>
      </c>
      <c r="B2359" s="4" t="s">
        <v>39</v>
      </c>
      <c r="C2359" s="4" t="s">
        <v>24</v>
      </c>
      <c r="D2359" s="10">
        <v>44454</v>
      </c>
      <c r="E2359" s="12">
        <v>12915</v>
      </c>
      <c r="F2359" s="14">
        <v>160</v>
      </c>
      <c r="G2359" s="24">
        <v>1175</v>
      </c>
      <c r="H2359">
        <v>2021</v>
      </c>
    </row>
    <row r="2360" spans="1:8" x14ac:dyDescent="0.3">
      <c r="A2360" s="3" t="s">
        <v>11</v>
      </c>
      <c r="B2360" s="3" t="s">
        <v>35</v>
      </c>
      <c r="C2360" s="3" t="s">
        <v>17</v>
      </c>
      <c r="D2360" s="9">
        <v>44455</v>
      </c>
      <c r="E2360" s="11">
        <v>5621</v>
      </c>
      <c r="F2360" s="13">
        <v>388</v>
      </c>
      <c r="G2360" s="23">
        <v>352</v>
      </c>
      <c r="H2360">
        <v>2021</v>
      </c>
    </row>
    <row r="2361" spans="1:8" x14ac:dyDescent="0.3">
      <c r="A2361" s="4" t="s">
        <v>69</v>
      </c>
      <c r="B2361" s="4" t="s">
        <v>36</v>
      </c>
      <c r="C2361" s="4" t="s">
        <v>21</v>
      </c>
      <c r="D2361" s="10">
        <v>44455</v>
      </c>
      <c r="E2361" s="12">
        <v>5089</v>
      </c>
      <c r="F2361" s="14">
        <v>94</v>
      </c>
      <c r="G2361" s="24">
        <v>364</v>
      </c>
      <c r="H2361">
        <v>2021</v>
      </c>
    </row>
    <row r="2362" spans="1:8" x14ac:dyDescent="0.3">
      <c r="A2362" s="3" t="s">
        <v>9</v>
      </c>
      <c r="B2362" s="3" t="s">
        <v>80</v>
      </c>
      <c r="C2362" s="3" t="s">
        <v>33</v>
      </c>
      <c r="D2362" s="9">
        <v>44455</v>
      </c>
      <c r="E2362" s="11">
        <v>13993</v>
      </c>
      <c r="F2362" s="13">
        <v>83</v>
      </c>
      <c r="G2362" s="23">
        <v>737</v>
      </c>
      <c r="H2362">
        <v>2021</v>
      </c>
    </row>
    <row r="2363" spans="1:8" x14ac:dyDescent="0.3">
      <c r="A2363" s="4" t="s">
        <v>62</v>
      </c>
      <c r="B2363" s="4" t="s">
        <v>80</v>
      </c>
      <c r="C2363" s="4" t="s">
        <v>28</v>
      </c>
      <c r="D2363" s="10">
        <v>44455</v>
      </c>
      <c r="E2363" s="12">
        <v>4242</v>
      </c>
      <c r="F2363" s="14">
        <v>113</v>
      </c>
      <c r="G2363" s="24">
        <v>152</v>
      </c>
      <c r="H2363">
        <v>2021</v>
      </c>
    </row>
    <row r="2364" spans="1:8" x14ac:dyDescent="0.3">
      <c r="A2364" s="3" t="s">
        <v>69</v>
      </c>
      <c r="B2364" s="3" t="s">
        <v>37</v>
      </c>
      <c r="C2364" s="3" t="s">
        <v>21</v>
      </c>
      <c r="D2364" s="9">
        <v>44455</v>
      </c>
      <c r="E2364" s="11">
        <v>2842</v>
      </c>
      <c r="F2364" s="13">
        <v>253</v>
      </c>
      <c r="G2364" s="23">
        <v>406</v>
      </c>
      <c r="H2364">
        <v>2021</v>
      </c>
    </row>
    <row r="2365" spans="1:8" x14ac:dyDescent="0.3">
      <c r="A2365" s="4" t="s">
        <v>56</v>
      </c>
      <c r="B2365" s="4" t="s">
        <v>39</v>
      </c>
      <c r="C2365" s="4" t="s">
        <v>19</v>
      </c>
      <c r="D2365" s="10">
        <v>44456</v>
      </c>
      <c r="E2365" s="12">
        <v>8862</v>
      </c>
      <c r="F2365" s="14">
        <v>342</v>
      </c>
      <c r="G2365" s="24">
        <v>370</v>
      </c>
      <c r="H2365">
        <v>2021</v>
      </c>
    </row>
    <row r="2366" spans="1:8" x14ac:dyDescent="0.3">
      <c r="A2366" s="3" t="s">
        <v>69</v>
      </c>
      <c r="B2366" s="3" t="s">
        <v>36</v>
      </c>
      <c r="C2366" s="3" t="s">
        <v>25</v>
      </c>
      <c r="D2366" s="9">
        <v>44456</v>
      </c>
      <c r="E2366" s="11">
        <v>19054</v>
      </c>
      <c r="F2366" s="13">
        <v>49</v>
      </c>
      <c r="G2366" s="23">
        <v>794</v>
      </c>
      <c r="H2366">
        <v>2021</v>
      </c>
    </row>
    <row r="2367" spans="1:8" x14ac:dyDescent="0.3">
      <c r="A2367" s="4" t="s">
        <v>9</v>
      </c>
      <c r="B2367" s="4" t="s">
        <v>37</v>
      </c>
      <c r="C2367" s="4" t="s">
        <v>31</v>
      </c>
      <c r="D2367" s="10">
        <v>44456</v>
      </c>
      <c r="E2367" s="12">
        <v>5551</v>
      </c>
      <c r="F2367" s="14">
        <v>102</v>
      </c>
      <c r="G2367" s="24">
        <v>694</v>
      </c>
      <c r="H2367">
        <v>2021</v>
      </c>
    </row>
    <row r="2368" spans="1:8" x14ac:dyDescent="0.3">
      <c r="A2368" s="3" t="s">
        <v>59</v>
      </c>
      <c r="B2368" s="3" t="s">
        <v>40</v>
      </c>
      <c r="C2368" s="3" t="s">
        <v>17</v>
      </c>
      <c r="D2368" s="9">
        <v>44456</v>
      </c>
      <c r="E2368" s="11">
        <v>1946</v>
      </c>
      <c r="F2368" s="13">
        <v>176</v>
      </c>
      <c r="G2368" s="23">
        <v>93</v>
      </c>
      <c r="H2368">
        <v>2021</v>
      </c>
    </row>
    <row r="2369" spans="1:8" x14ac:dyDescent="0.3">
      <c r="A2369" s="4" t="s">
        <v>59</v>
      </c>
      <c r="B2369" s="4" t="s">
        <v>40</v>
      </c>
      <c r="C2369" s="4" t="s">
        <v>33</v>
      </c>
      <c r="D2369" s="10">
        <v>44456</v>
      </c>
      <c r="E2369" s="12">
        <v>966</v>
      </c>
      <c r="F2369" s="14">
        <v>32</v>
      </c>
      <c r="G2369" s="24">
        <v>44</v>
      </c>
      <c r="H2369">
        <v>2021</v>
      </c>
    </row>
    <row r="2370" spans="1:8" x14ac:dyDescent="0.3">
      <c r="A2370" s="3" t="s">
        <v>67</v>
      </c>
      <c r="B2370" s="3" t="s">
        <v>40</v>
      </c>
      <c r="C2370" s="3" t="s">
        <v>14</v>
      </c>
      <c r="D2370" s="9">
        <v>44456</v>
      </c>
      <c r="E2370" s="11">
        <v>2730</v>
      </c>
      <c r="F2370" s="13">
        <v>56</v>
      </c>
      <c r="G2370" s="23">
        <v>119</v>
      </c>
      <c r="H2370">
        <v>2021</v>
      </c>
    </row>
    <row r="2371" spans="1:8" x14ac:dyDescent="0.3">
      <c r="A2371" s="4" t="s">
        <v>60</v>
      </c>
      <c r="B2371" s="4" t="s">
        <v>35</v>
      </c>
      <c r="C2371" s="4" t="s">
        <v>19</v>
      </c>
      <c r="D2371" s="10">
        <v>44456</v>
      </c>
      <c r="E2371" s="12">
        <v>10010</v>
      </c>
      <c r="F2371" s="14">
        <v>257</v>
      </c>
      <c r="G2371" s="24">
        <v>358</v>
      </c>
      <c r="H2371">
        <v>2021</v>
      </c>
    </row>
    <row r="2372" spans="1:8" x14ac:dyDescent="0.3">
      <c r="A2372" s="3" t="s">
        <v>4</v>
      </c>
      <c r="B2372" s="3" t="s">
        <v>37</v>
      </c>
      <c r="C2372" s="3" t="s">
        <v>16</v>
      </c>
      <c r="D2372" s="9">
        <v>44456</v>
      </c>
      <c r="E2372" s="11">
        <v>4529</v>
      </c>
      <c r="F2372" s="13">
        <v>126</v>
      </c>
      <c r="G2372" s="23">
        <v>302</v>
      </c>
      <c r="H2372">
        <v>2021</v>
      </c>
    </row>
    <row r="2373" spans="1:8" x14ac:dyDescent="0.3">
      <c r="A2373" s="4" t="s">
        <v>64</v>
      </c>
      <c r="B2373" s="4" t="s">
        <v>35</v>
      </c>
      <c r="C2373" s="4" t="s">
        <v>31</v>
      </c>
      <c r="D2373" s="10">
        <v>44456</v>
      </c>
      <c r="E2373" s="12">
        <v>9891</v>
      </c>
      <c r="F2373" s="14">
        <v>105</v>
      </c>
      <c r="G2373" s="24">
        <v>660</v>
      </c>
      <c r="H2373">
        <v>2021</v>
      </c>
    </row>
    <row r="2374" spans="1:8" x14ac:dyDescent="0.3">
      <c r="A2374" s="3" t="s">
        <v>57</v>
      </c>
      <c r="B2374" s="3" t="s">
        <v>37</v>
      </c>
      <c r="C2374" s="3" t="s">
        <v>29</v>
      </c>
      <c r="D2374" s="9">
        <v>44456</v>
      </c>
      <c r="E2374" s="11">
        <v>2275</v>
      </c>
      <c r="F2374" s="13">
        <v>115</v>
      </c>
      <c r="G2374" s="23">
        <v>99</v>
      </c>
      <c r="H2374">
        <v>2021</v>
      </c>
    </row>
    <row r="2375" spans="1:8" x14ac:dyDescent="0.3">
      <c r="A2375" s="4" t="s">
        <v>70</v>
      </c>
      <c r="B2375" s="4" t="s">
        <v>39</v>
      </c>
      <c r="C2375" s="4" t="s">
        <v>29</v>
      </c>
      <c r="D2375" s="10">
        <v>44459</v>
      </c>
      <c r="E2375" s="12">
        <v>3241</v>
      </c>
      <c r="F2375" s="14">
        <v>178</v>
      </c>
      <c r="G2375" s="24">
        <v>116</v>
      </c>
      <c r="H2375">
        <v>2021</v>
      </c>
    </row>
    <row r="2376" spans="1:8" x14ac:dyDescent="0.3">
      <c r="A2376" s="3" t="s">
        <v>60</v>
      </c>
      <c r="B2376" s="3" t="s">
        <v>40</v>
      </c>
      <c r="C2376" s="3" t="s">
        <v>31</v>
      </c>
      <c r="D2376" s="9">
        <v>44459</v>
      </c>
      <c r="E2376" s="11">
        <v>917</v>
      </c>
      <c r="F2376" s="13">
        <v>667</v>
      </c>
      <c r="G2376" s="23">
        <v>66</v>
      </c>
      <c r="H2376">
        <v>2021</v>
      </c>
    </row>
    <row r="2377" spans="1:8" x14ac:dyDescent="0.3">
      <c r="A2377" s="4" t="s">
        <v>6</v>
      </c>
      <c r="B2377" s="4" t="s">
        <v>80</v>
      </c>
      <c r="C2377" s="4" t="s">
        <v>20</v>
      </c>
      <c r="D2377" s="10">
        <v>44459</v>
      </c>
      <c r="E2377" s="12">
        <v>3913</v>
      </c>
      <c r="F2377" s="14">
        <v>219</v>
      </c>
      <c r="G2377" s="24">
        <v>245</v>
      </c>
      <c r="H2377">
        <v>2021</v>
      </c>
    </row>
    <row r="2378" spans="1:8" x14ac:dyDescent="0.3">
      <c r="A2378" s="3" t="s">
        <v>71</v>
      </c>
      <c r="B2378" s="3" t="s">
        <v>40</v>
      </c>
      <c r="C2378" s="3" t="s">
        <v>29</v>
      </c>
      <c r="D2378" s="9">
        <v>44460</v>
      </c>
      <c r="E2378" s="11">
        <v>1792</v>
      </c>
      <c r="F2378" s="13">
        <v>94</v>
      </c>
      <c r="G2378" s="23">
        <v>75</v>
      </c>
      <c r="H2378">
        <v>2021</v>
      </c>
    </row>
    <row r="2379" spans="1:8" x14ac:dyDescent="0.3">
      <c r="A2379" s="4" t="s">
        <v>72</v>
      </c>
      <c r="B2379" s="4" t="s">
        <v>39</v>
      </c>
      <c r="C2379" s="4" t="s">
        <v>32</v>
      </c>
      <c r="D2379" s="10">
        <v>44460</v>
      </c>
      <c r="E2379" s="12">
        <v>5761</v>
      </c>
      <c r="F2379" s="14">
        <v>224</v>
      </c>
      <c r="G2379" s="24">
        <v>339</v>
      </c>
      <c r="H2379">
        <v>2021</v>
      </c>
    </row>
    <row r="2380" spans="1:8" x14ac:dyDescent="0.3">
      <c r="A2380" s="3" t="s">
        <v>72</v>
      </c>
      <c r="B2380" s="3" t="s">
        <v>39</v>
      </c>
      <c r="C2380" s="3" t="s">
        <v>30</v>
      </c>
      <c r="D2380" s="9">
        <v>44460</v>
      </c>
      <c r="E2380" s="11">
        <v>5327</v>
      </c>
      <c r="F2380" s="13">
        <v>14</v>
      </c>
      <c r="G2380" s="23">
        <v>214</v>
      </c>
      <c r="H2380">
        <v>2021</v>
      </c>
    </row>
    <row r="2381" spans="1:8" x14ac:dyDescent="0.3">
      <c r="A2381" s="4" t="s">
        <v>8</v>
      </c>
      <c r="B2381" s="4" t="s">
        <v>35</v>
      </c>
      <c r="C2381" s="4" t="s">
        <v>25</v>
      </c>
      <c r="D2381" s="10">
        <v>44460</v>
      </c>
      <c r="E2381" s="12">
        <v>1519</v>
      </c>
      <c r="F2381" s="14">
        <v>181</v>
      </c>
      <c r="G2381" s="24">
        <v>95</v>
      </c>
      <c r="H2381">
        <v>2021</v>
      </c>
    </row>
    <row r="2382" spans="1:8" x14ac:dyDescent="0.3">
      <c r="A2382" s="3" t="s">
        <v>11</v>
      </c>
      <c r="B2382" s="3" t="s">
        <v>36</v>
      </c>
      <c r="C2382" s="3" t="s">
        <v>25</v>
      </c>
      <c r="D2382" s="9">
        <v>44460</v>
      </c>
      <c r="E2382" s="11">
        <v>11326</v>
      </c>
      <c r="F2382" s="13">
        <v>110</v>
      </c>
      <c r="G2382" s="23">
        <v>515</v>
      </c>
      <c r="H2382">
        <v>2021</v>
      </c>
    </row>
    <row r="2383" spans="1:8" x14ac:dyDescent="0.3">
      <c r="A2383" s="4" t="s">
        <v>72</v>
      </c>
      <c r="B2383" s="4" t="s">
        <v>40</v>
      </c>
      <c r="C2383" s="4" t="s">
        <v>16</v>
      </c>
      <c r="D2383" s="10">
        <v>44460</v>
      </c>
      <c r="E2383" s="12">
        <v>7252</v>
      </c>
      <c r="F2383" s="14">
        <v>223</v>
      </c>
      <c r="G2383" s="24">
        <v>427</v>
      </c>
      <c r="H2383">
        <v>2021</v>
      </c>
    </row>
    <row r="2384" spans="1:8" x14ac:dyDescent="0.3">
      <c r="A2384" s="3" t="s">
        <v>70</v>
      </c>
      <c r="B2384" s="3" t="s">
        <v>39</v>
      </c>
      <c r="C2384" s="3" t="s">
        <v>30</v>
      </c>
      <c r="D2384" s="9">
        <v>44460</v>
      </c>
      <c r="E2384" s="11">
        <v>12929</v>
      </c>
      <c r="F2384" s="13">
        <v>20</v>
      </c>
      <c r="G2384" s="23">
        <v>418</v>
      </c>
      <c r="H2384">
        <v>2021</v>
      </c>
    </row>
    <row r="2385" spans="1:8" x14ac:dyDescent="0.3">
      <c r="A2385" s="4" t="s">
        <v>4</v>
      </c>
      <c r="B2385" s="4" t="s">
        <v>37</v>
      </c>
      <c r="C2385" s="4" t="s">
        <v>21</v>
      </c>
      <c r="D2385" s="10">
        <v>44460</v>
      </c>
      <c r="E2385" s="12">
        <v>2996</v>
      </c>
      <c r="F2385" s="14">
        <v>18</v>
      </c>
      <c r="G2385" s="24">
        <v>428</v>
      </c>
      <c r="H2385">
        <v>2021</v>
      </c>
    </row>
    <row r="2386" spans="1:8" x14ac:dyDescent="0.3">
      <c r="A2386" s="3" t="s">
        <v>9</v>
      </c>
      <c r="B2386" s="3" t="s">
        <v>35</v>
      </c>
      <c r="C2386" s="3" t="s">
        <v>26</v>
      </c>
      <c r="D2386" s="9">
        <v>44460</v>
      </c>
      <c r="E2386" s="11">
        <v>1239</v>
      </c>
      <c r="F2386" s="13">
        <v>112</v>
      </c>
      <c r="G2386" s="23">
        <v>89</v>
      </c>
      <c r="H2386">
        <v>2021</v>
      </c>
    </row>
    <row r="2387" spans="1:8" x14ac:dyDescent="0.3">
      <c r="A2387" s="4" t="s">
        <v>62</v>
      </c>
      <c r="B2387" s="4" t="s">
        <v>80</v>
      </c>
      <c r="C2387" s="4" t="s">
        <v>16</v>
      </c>
      <c r="D2387" s="10">
        <v>44460</v>
      </c>
      <c r="E2387" s="12">
        <v>9128</v>
      </c>
      <c r="F2387" s="14">
        <v>179</v>
      </c>
      <c r="G2387" s="24">
        <v>481</v>
      </c>
      <c r="H2387">
        <v>2021</v>
      </c>
    </row>
    <row r="2388" spans="1:8" x14ac:dyDescent="0.3">
      <c r="A2388" s="3" t="s">
        <v>67</v>
      </c>
      <c r="B2388" s="3" t="s">
        <v>80</v>
      </c>
      <c r="C2388" s="3" t="s">
        <v>18</v>
      </c>
      <c r="D2388" s="9">
        <v>44460</v>
      </c>
      <c r="E2388" s="11">
        <v>4137</v>
      </c>
      <c r="F2388" s="13">
        <v>107</v>
      </c>
      <c r="G2388" s="23">
        <v>319</v>
      </c>
      <c r="H2388">
        <v>2021</v>
      </c>
    </row>
    <row r="2389" spans="1:8" x14ac:dyDescent="0.3">
      <c r="A2389" s="4" t="s">
        <v>65</v>
      </c>
      <c r="B2389" s="4" t="s">
        <v>39</v>
      </c>
      <c r="C2389" s="4" t="s">
        <v>34</v>
      </c>
      <c r="D2389" s="10">
        <v>44460</v>
      </c>
      <c r="E2389" s="12">
        <v>6482</v>
      </c>
      <c r="F2389" s="14">
        <v>12</v>
      </c>
      <c r="G2389" s="24">
        <v>260</v>
      </c>
      <c r="H2389">
        <v>2021</v>
      </c>
    </row>
    <row r="2390" spans="1:8" x14ac:dyDescent="0.3">
      <c r="A2390" s="3" t="s">
        <v>10</v>
      </c>
      <c r="B2390" s="3" t="s">
        <v>35</v>
      </c>
      <c r="C2390" s="3" t="s">
        <v>19</v>
      </c>
      <c r="D2390" s="9">
        <v>44460</v>
      </c>
      <c r="E2390" s="11">
        <v>1393</v>
      </c>
      <c r="F2390" s="13">
        <v>213</v>
      </c>
      <c r="G2390" s="23">
        <v>50</v>
      </c>
      <c r="H2390">
        <v>2021</v>
      </c>
    </row>
    <row r="2391" spans="1:8" x14ac:dyDescent="0.3">
      <c r="A2391" s="4" t="s">
        <v>63</v>
      </c>
      <c r="B2391" s="4" t="s">
        <v>80</v>
      </c>
      <c r="C2391" s="4" t="s">
        <v>20</v>
      </c>
      <c r="D2391" s="10">
        <v>44460</v>
      </c>
      <c r="E2391" s="12">
        <v>11627</v>
      </c>
      <c r="F2391" s="14">
        <v>96</v>
      </c>
      <c r="G2391" s="24">
        <v>727</v>
      </c>
      <c r="H2391">
        <v>2021</v>
      </c>
    </row>
    <row r="2392" spans="1:8" x14ac:dyDescent="0.3">
      <c r="A2392" s="3" t="s">
        <v>4</v>
      </c>
      <c r="B2392" s="3" t="s">
        <v>39</v>
      </c>
      <c r="C2392" s="3" t="s">
        <v>21</v>
      </c>
      <c r="D2392" s="9">
        <v>44461</v>
      </c>
      <c r="E2392" s="11">
        <v>3080</v>
      </c>
      <c r="F2392" s="13">
        <v>97</v>
      </c>
      <c r="G2392" s="23">
        <v>257</v>
      </c>
      <c r="H2392">
        <v>2021</v>
      </c>
    </row>
    <row r="2393" spans="1:8" x14ac:dyDescent="0.3">
      <c r="A2393" s="4" t="s">
        <v>6</v>
      </c>
      <c r="B2393" s="4" t="s">
        <v>36</v>
      </c>
      <c r="C2393" s="4" t="s">
        <v>31</v>
      </c>
      <c r="D2393" s="10">
        <v>44461</v>
      </c>
      <c r="E2393" s="12">
        <v>12180</v>
      </c>
      <c r="F2393" s="14">
        <v>271</v>
      </c>
      <c r="G2393" s="24">
        <v>812</v>
      </c>
      <c r="H2393">
        <v>2021</v>
      </c>
    </row>
    <row r="2394" spans="1:8" x14ac:dyDescent="0.3">
      <c r="A2394" s="3" t="s">
        <v>62</v>
      </c>
      <c r="B2394" s="3" t="s">
        <v>40</v>
      </c>
      <c r="C2394" s="3" t="s">
        <v>30</v>
      </c>
      <c r="D2394" s="9">
        <v>44461</v>
      </c>
      <c r="E2394" s="11">
        <v>462</v>
      </c>
      <c r="F2394" s="13">
        <v>11</v>
      </c>
      <c r="G2394" s="23">
        <v>16</v>
      </c>
      <c r="H2394">
        <v>2021</v>
      </c>
    </row>
    <row r="2395" spans="1:8" x14ac:dyDescent="0.3">
      <c r="A2395" s="4" t="s">
        <v>62</v>
      </c>
      <c r="B2395" s="4" t="s">
        <v>40</v>
      </c>
      <c r="C2395" s="4" t="s">
        <v>15</v>
      </c>
      <c r="D2395" s="10">
        <v>44461</v>
      </c>
      <c r="E2395" s="12">
        <v>1498</v>
      </c>
      <c r="F2395" s="14">
        <v>128</v>
      </c>
      <c r="G2395" s="24">
        <v>107</v>
      </c>
      <c r="H2395">
        <v>2021</v>
      </c>
    </row>
    <row r="2396" spans="1:8" x14ac:dyDescent="0.3">
      <c r="A2396" s="3" t="s">
        <v>3</v>
      </c>
      <c r="B2396" s="3" t="s">
        <v>80</v>
      </c>
      <c r="C2396" s="3" t="s">
        <v>32</v>
      </c>
      <c r="D2396" s="9">
        <v>44462</v>
      </c>
      <c r="E2396" s="11">
        <v>1589</v>
      </c>
      <c r="F2396" s="13">
        <v>65</v>
      </c>
      <c r="G2396" s="23">
        <v>89</v>
      </c>
      <c r="H2396">
        <v>2021</v>
      </c>
    </row>
    <row r="2397" spans="1:8" x14ac:dyDescent="0.3">
      <c r="A2397" s="4" t="s">
        <v>72</v>
      </c>
      <c r="B2397" s="4" t="s">
        <v>37</v>
      </c>
      <c r="C2397" s="4" t="s">
        <v>34</v>
      </c>
      <c r="D2397" s="10">
        <v>44462</v>
      </c>
      <c r="E2397" s="12">
        <v>2184</v>
      </c>
      <c r="F2397" s="14">
        <v>84</v>
      </c>
      <c r="G2397" s="24">
        <v>95</v>
      </c>
      <c r="H2397">
        <v>2021</v>
      </c>
    </row>
    <row r="2398" spans="1:8" x14ac:dyDescent="0.3">
      <c r="A2398" s="3" t="s">
        <v>9</v>
      </c>
      <c r="B2398" s="3" t="s">
        <v>37</v>
      </c>
      <c r="C2398" s="3" t="s">
        <v>25</v>
      </c>
      <c r="D2398" s="9">
        <v>44462</v>
      </c>
      <c r="E2398" s="11">
        <v>3073</v>
      </c>
      <c r="F2398" s="13">
        <v>3</v>
      </c>
      <c r="G2398" s="23">
        <v>129</v>
      </c>
      <c r="H2398">
        <v>2021</v>
      </c>
    </row>
    <row r="2399" spans="1:8" x14ac:dyDescent="0.3">
      <c r="A2399" s="4" t="s">
        <v>61</v>
      </c>
      <c r="B2399" s="4" t="s">
        <v>35</v>
      </c>
      <c r="C2399" s="4" t="s">
        <v>19</v>
      </c>
      <c r="D2399" s="10">
        <v>44462</v>
      </c>
      <c r="E2399" s="12">
        <v>16513</v>
      </c>
      <c r="F2399" s="14">
        <v>93</v>
      </c>
      <c r="G2399" s="24">
        <v>551</v>
      </c>
      <c r="H2399">
        <v>2021</v>
      </c>
    </row>
    <row r="2400" spans="1:8" x14ac:dyDescent="0.3">
      <c r="A2400" s="3" t="s">
        <v>65</v>
      </c>
      <c r="B2400" s="3" t="s">
        <v>37</v>
      </c>
      <c r="C2400" s="3" t="s">
        <v>25</v>
      </c>
      <c r="D2400" s="9">
        <v>44462</v>
      </c>
      <c r="E2400" s="11">
        <v>2051</v>
      </c>
      <c r="F2400" s="13">
        <v>16</v>
      </c>
      <c r="G2400" s="23">
        <v>90</v>
      </c>
      <c r="H2400">
        <v>2021</v>
      </c>
    </row>
    <row r="2401" spans="1:8" x14ac:dyDescent="0.3">
      <c r="A2401" s="4" t="s">
        <v>62</v>
      </c>
      <c r="B2401" s="4" t="s">
        <v>35</v>
      </c>
      <c r="C2401" s="4" t="s">
        <v>31</v>
      </c>
      <c r="D2401" s="10">
        <v>44462</v>
      </c>
      <c r="E2401" s="12">
        <v>11109</v>
      </c>
      <c r="F2401" s="14">
        <v>305</v>
      </c>
      <c r="G2401" s="24">
        <v>1111</v>
      </c>
      <c r="H2401">
        <v>2021</v>
      </c>
    </row>
    <row r="2402" spans="1:8" x14ac:dyDescent="0.3">
      <c r="A2402" s="3" t="s">
        <v>6</v>
      </c>
      <c r="B2402" s="3" t="s">
        <v>39</v>
      </c>
      <c r="C2402" s="3" t="s">
        <v>5</v>
      </c>
      <c r="D2402" s="9">
        <v>44462</v>
      </c>
      <c r="E2402" s="11">
        <v>574</v>
      </c>
      <c r="F2402" s="13">
        <v>360</v>
      </c>
      <c r="G2402" s="23">
        <v>25</v>
      </c>
      <c r="H2402">
        <v>2021</v>
      </c>
    </row>
    <row r="2403" spans="1:8" x14ac:dyDescent="0.3">
      <c r="A2403" s="4" t="s">
        <v>3</v>
      </c>
      <c r="B2403" s="4" t="s">
        <v>37</v>
      </c>
      <c r="C2403" s="4" t="s">
        <v>23</v>
      </c>
      <c r="D2403" s="10">
        <v>44463</v>
      </c>
      <c r="E2403" s="12">
        <v>7532</v>
      </c>
      <c r="F2403" s="14">
        <v>131</v>
      </c>
      <c r="G2403" s="24">
        <v>314</v>
      </c>
      <c r="H2403">
        <v>2021</v>
      </c>
    </row>
    <row r="2404" spans="1:8" x14ac:dyDescent="0.3">
      <c r="A2404" s="3" t="s">
        <v>9</v>
      </c>
      <c r="B2404" s="3" t="s">
        <v>37</v>
      </c>
      <c r="C2404" s="3" t="s">
        <v>24</v>
      </c>
      <c r="D2404" s="9">
        <v>44463</v>
      </c>
      <c r="E2404" s="11">
        <v>504</v>
      </c>
      <c r="F2404" s="13">
        <v>170</v>
      </c>
      <c r="G2404" s="23">
        <v>51</v>
      </c>
      <c r="H2404">
        <v>2021</v>
      </c>
    </row>
    <row r="2405" spans="1:8" x14ac:dyDescent="0.3">
      <c r="A2405" s="4" t="s">
        <v>72</v>
      </c>
      <c r="B2405" s="4" t="s">
        <v>36</v>
      </c>
      <c r="C2405" s="4" t="s">
        <v>26</v>
      </c>
      <c r="D2405" s="10">
        <v>44463</v>
      </c>
      <c r="E2405" s="12">
        <v>12642</v>
      </c>
      <c r="F2405" s="14">
        <v>194</v>
      </c>
      <c r="G2405" s="24">
        <v>1054</v>
      </c>
      <c r="H2405">
        <v>2021</v>
      </c>
    </row>
    <row r="2406" spans="1:8" x14ac:dyDescent="0.3">
      <c r="A2406" s="3" t="s">
        <v>10</v>
      </c>
      <c r="B2406" s="3" t="s">
        <v>36</v>
      </c>
      <c r="C2406" s="3" t="s">
        <v>19</v>
      </c>
      <c r="D2406" s="9">
        <v>44463</v>
      </c>
      <c r="E2406" s="11">
        <v>2569</v>
      </c>
      <c r="F2406" s="13">
        <v>80</v>
      </c>
      <c r="G2406" s="23">
        <v>92</v>
      </c>
      <c r="H2406">
        <v>2021</v>
      </c>
    </row>
    <row r="2407" spans="1:8" x14ac:dyDescent="0.3">
      <c r="A2407" s="4" t="s">
        <v>64</v>
      </c>
      <c r="B2407" s="4" t="s">
        <v>37</v>
      </c>
      <c r="C2407" s="4" t="s">
        <v>23</v>
      </c>
      <c r="D2407" s="10">
        <v>44463</v>
      </c>
      <c r="E2407" s="12">
        <v>476</v>
      </c>
      <c r="F2407" s="14">
        <v>24</v>
      </c>
      <c r="G2407" s="24">
        <v>16</v>
      </c>
      <c r="H2407">
        <v>2021</v>
      </c>
    </row>
    <row r="2408" spans="1:8" x14ac:dyDescent="0.3">
      <c r="A2408" s="3" t="s">
        <v>4</v>
      </c>
      <c r="B2408" s="3" t="s">
        <v>39</v>
      </c>
      <c r="C2408" s="3" t="s">
        <v>25</v>
      </c>
      <c r="D2408" s="9">
        <v>44463</v>
      </c>
      <c r="E2408" s="11">
        <v>9884</v>
      </c>
      <c r="F2408" s="13">
        <v>77</v>
      </c>
      <c r="G2408" s="23">
        <v>430</v>
      </c>
      <c r="H2408">
        <v>2021</v>
      </c>
    </row>
    <row r="2409" spans="1:8" x14ac:dyDescent="0.3">
      <c r="A2409" s="4" t="s">
        <v>56</v>
      </c>
      <c r="B2409" s="4" t="s">
        <v>39</v>
      </c>
      <c r="C2409" s="4" t="s">
        <v>23</v>
      </c>
      <c r="D2409" s="10">
        <v>44463</v>
      </c>
      <c r="E2409" s="12">
        <v>3731</v>
      </c>
      <c r="F2409" s="14">
        <v>18</v>
      </c>
      <c r="G2409" s="24">
        <v>150</v>
      </c>
      <c r="H2409">
        <v>2021</v>
      </c>
    </row>
    <row r="2410" spans="1:8" x14ac:dyDescent="0.3">
      <c r="A2410" s="3" t="s">
        <v>6</v>
      </c>
      <c r="B2410" s="3" t="s">
        <v>39</v>
      </c>
      <c r="C2410" s="3" t="s">
        <v>29</v>
      </c>
      <c r="D2410" s="9">
        <v>44463</v>
      </c>
      <c r="E2410" s="11">
        <v>6727</v>
      </c>
      <c r="F2410" s="13">
        <v>194</v>
      </c>
      <c r="G2410" s="23">
        <v>293</v>
      </c>
      <c r="H2410">
        <v>2021</v>
      </c>
    </row>
    <row r="2411" spans="1:8" x14ac:dyDescent="0.3">
      <c r="A2411" s="4" t="s">
        <v>62</v>
      </c>
      <c r="B2411" s="4" t="s">
        <v>36</v>
      </c>
      <c r="C2411" s="4" t="s">
        <v>19</v>
      </c>
      <c r="D2411" s="10">
        <v>44463</v>
      </c>
      <c r="E2411" s="12">
        <v>1869</v>
      </c>
      <c r="F2411" s="14">
        <v>378</v>
      </c>
      <c r="G2411" s="24">
        <v>67</v>
      </c>
      <c r="H2411">
        <v>2021</v>
      </c>
    </row>
    <row r="2412" spans="1:8" x14ac:dyDescent="0.3">
      <c r="A2412" s="3" t="s">
        <v>6</v>
      </c>
      <c r="B2412" s="3" t="s">
        <v>40</v>
      </c>
      <c r="C2412" s="3" t="s">
        <v>28</v>
      </c>
      <c r="D2412" s="9">
        <v>44463</v>
      </c>
      <c r="E2412" s="11">
        <v>3262</v>
      </c>
      <c r="F2412" s="13">
        <v>192</v>
      </c>
      <c r="G2412" s="23">
        <v>142</v>
      </c>
      <c r="H2412">
        <v>2021</v>
      </c>
    </row>
    <row r="2413" spans="1:8" x14ac:dyDescent="0.3">
      <c r="A2413" s="4" t="s">
        <v>69</v>
      </c>
      <c r="B2413" s="4" t="s">
        <v>36</v>
      </c>
      <c r="C2413" s="4" t="s">
        <v>19</v>
      </c>
      <c r="D2413" s="10">
        <v>44463</v>
      </c>
      <c r="E2413" s="12">
        <v>8057</v>
      </c>
      <c r="F2413" s="14">
        <v>301</v>
      </c>
      <c r="G2413" s="24">
        <v>299</v>
      </c>
      <c r="H2413">
        <v>2021</v>
      </c>
    </row>
    <row r="2414" spans="1:8" x14ac:dyDescent="0.3">
      <c r="A2414" s="3" t="s">
        <v>72</v>
      </c>
      <c r="B2414" s="3" t="s">
        <v>39</v>
      </c>
      <c r="C2414" s="3" t="s">
        <v>34</v>
      </c>
      <c r="D2414" s="9">
        <v>44463</v>
      </c>
      <c r="E2414" s="11">
        <v>91</v>
      </c>
      <c r="F2414" s="13">
        <v>78</v>
      </c>
      <c r="G2414" s="23">
        <v>5</v>
      </c>
      <c r="H2414">
        <v>2021</v>
      </c>
    </row>
    <row r="2415" spans="1:8" x14ac:dyDescent="0.3">
      <c r="A2415" s="4" t="s">
        <v>62</v>
      </c>
      <c r="B2415" s="4" t="s">
        <v>35</v>
      </c>
      <c r="C2415" s="4" t="s">
        <v>22</v>
      </c>
      <c r="D2415" s="10">
        <v>44463</v>
      </c>
      <c r="E2415" s="12">
        <v>3122</v>
      </c>
      <c r="F2415" s="14">
        <v>208</v>
      </c>
      <c r="G2415" s="24">
        <v>131</v>
      </c>
      <c r="H2415">
        <v>2021</v>
      </c>
    </row>
    <row r="2416" spans="1:8" x14ac:dyDescent="0.3">
      <c r="A2416" s="3" t="s">
        <v>62</v>
      </c>
      <c r="B2416" s="3" t="s">
        <v>39</v>
      </c>
      <c r="C2416" s="3" t="s">
        <v>16</v>
      </c>
      <c r="D2416" s="9">
        <v>44463</v>
      </c>
      <c r="E2416" s="11">
        <v>5033</v>
      </c>
      <c r="F2416" s="13">
        <v>97</v>
      </c>
      <c r="G2416" s="23">
        <v>360</v>
      </c>
      <c r="H2416">
        <v>2021</v>
      </c>
    </row>
    <row r="2417" spans="1:8" x14ac:dyDescent="0.3">
      <c r="A2417" s="4" t="s">
        <v>66</v>
      </c>
      <c r="B2417" s="4" t="s">
        <v>39</v>
      </c>
      <c r="C2417" s="4" t="s">
        <v>31</v>
      </c>
      <c r="D2417" s="10">
        <v>44463</v>
      </c>
      <c r="E2417" s="12">
        <v>2184</v>
      </c>
      <c r="F2417" s="14">
        <v>199</v>
      </c>
      <c r="G2417" s="24">
        <v>182</v>
      </c>
      <c r="H2417">
        <v>2021</v>
      </c>
    </row>
    <row r="2418" spans="1:8" x14ac:dyDescent="0.3">
      <c r="A2418" s="3" t="s">
        <v>57</v>
      </c>
      <c r="B2418" s="3" t="s">
        <v>37</v>
      </c>
      <c r="C2418" s="3" t="s">
        <v>16</v>
      </c>
      <c r="D2418" s="9">
        <v>44463</v>
      </c>
      <c r="E2418" s="11">
        <v>721</v>
      </c>
      <c r="F2418" s="13">
        <v>182</v>
      </c>
      <c r="G2418" s="23">
        <v>41</v>
      </c>
      <c r="H2418">
        <v>2021</v>
      </c>
    </row>
    <row r="2419" spans="1:8" x14ac:dyDescent="0.3">
      <c r="A2419" s="4" t="s">
        <v>61</v>
      </c>
      <c r="B2419" s="4" t="s">
        <v>39</v>
      </c>
      <c r="C2419" s="4" t="s">
        <v>27</v>
      </c>
      <c r="D2419" s="10">
        <v>44463</v>
      </c>
      <c r="E2419" s="12">
        <v>5061</v>
      </c>
      <c r="F2419" s="14">
        <v>217</v>
      </c>
      <c r="G2419" s="24">
        <v>390</v>
      </c>
      <c r="H2419">
        <v>2021</v>
      </c>
    </row>
    <row r="2420" spans="1:8" x14ac:dyDescent="0.3">
      <c r="A2420" s="3" t="s">
        <v>57</v>
      </c>
      <c r="B2420" s="3" t="s">
        <v>80</v>
      </c>
      <c r="C2420" s="3" t="s">
        <v>26</v>
      </c>
      <c r="D2420" s="9">
        <v>44466</v>
      </c>
      <c r="E2420" s="11">
        <v>12152</v>
      </c>
      <c r="F2420" s="13">
        <v>26</v>
      </c>
      <c r="G2420" s="23">
        <v>1105</v>
      </c>
      <c r="H2420">
        <v>2021</v>
      </c>
    </row>
    <row r="2421" spans="1:8" x14ac:dyDescent="0.3">
      <c r="A2421" s="4" t="s">
        <v>62</v>
      </c>
      <c r="B2421" s="4" t="s">
        <v>39</v>
      </c>
      <c r="C2421" s="4" t="s">
        <v>24</v>
      </c>
      <c r="D2421" s="10">
        <v>44466</v>
      </c>
      <c r="E2421" s="12">
        <v>15526</v>
      </c>
      <c r="F2421" s="14">
        <v>47</v>
      </c>
      <c r="G2421" s="24">
        <v>1195</v>
      </c>
      <c r="H2421">
        <v>2021</v>
      </c>
    </row>
    <row r="2422" spans="1:8" x14ac:dyDescent="0.3">
      <c r="A2422" s="3" t="s">
        <v>3</v>
      </c>
      <c r="B2422" s="3" t="s">
        <v>35</v>
      </c>
      <c r="C2422" s="3" t="s">
        <v>23</v>
      </c>
      <c r="D2422" s="9">
        <v>44466</v>
      </c>
      <c r="E2422" s="11">
        <v>14525</v>
      </c>
      <c r="F2422" s="13">
        <v>60</v>
      </c>
      <c r="G2422" s="23">
        <v>581</v>
      </c>
      <c r="H2422">
        <v>2021</v>
      </c>
    </row>
    <row r="2423" spans="1:8" x14ac:dyDescent="0.3">
      <c r="A2423" s="4" t="s">
        <v>57</v>
      </c>
      <c r="B2423" s="4" t="s">
        <v>35</v>
      </c>
      <c r="C2423" s="4" t="s">
        <v>16</v>
      </c>
      <c r="D2423" s="10">
        <v>44466</v>
      </c>
      <c r="E2423" s="12">
        <v>2485</v>
      </c>
      <c r="F2423" s="14">
        <v>98</v>
      </c>
      <c r="G2423" s="24">
        <v>131</v>
      </c>
      <c r="H2423">
        <v>2021</v>
      </c>
    </row>
    <row r="2424" spans="1:8" x14ac:dyDescent="0.3">
      <c r="A2424" s="3" t="s">
        <v>9</v>
      </c>
      <c r="B2424" s="3" t="s">
        <v>40</v>
      </c>
      <c r="C2424" s="3" t="s">
        <v>14</v>
      </c>
      <c r="D2424" s="9">
        <v>44466</v>
      </c>
      <c r="E2424" s="11">
        <v>7091</v>
      </c>
      <c r="F2424" s="13">
        <v>253</v>
      </c>
      <c r="G2424" s="23">
        <v>245</v>
      </c>
      <c r="H2424">
        <v>2021</v>
      </c>
    </row>
    <row r="2425" spans="1:8" x14ac:dyDescent="0.3">
      <c r="A2425" s="4" t="s">
        <v>60</v>
      </c>
      <c r="B2425" s="4" t="s">
        <v>36</v>
      </c>
      <c r="C2425" s="4" t="s">
        <v>15</v>
      </c>
      <c r="D2425" s="10">
        <v>44466</v>
      </c>
      <c r="E2425" s="12">
        <v>6846</v>
      </c>
      <c r="F2425" s="14">
        <v>647</v>
      </c>
      <c r="G2425" s="24">
        <v>428</v>
      </c>
      <c r="H2425">
        <v>2021</v>
      </c>
    </row>
    <row r="2426" spans="1:8" x14ac:dyDescent="0.3">
      <c r="A2426" s="3" t="s">
        <v>70</v>
      </c>
      <c r="B2426" s="3" t="s">
        <v>36</v>
      </c>
      <c r="C2426" s="3" t="s">
        <v>29</v>
      </c>
      <c r="D2426" s="9">
        <v>44466</v>
      </c>
      <c r="E2426" s="11">
        <v>1204</v>
      </c>
      <c r="F2426" s="13">
        <v>273</v>
      </c>
      <c r="G2426" s="23">
        <v>49</v>
      </c>
      <c r="H2426">
        <v>2021</v>
      </c>
    </row>
    <row r="2427" spans="1:8" x14ac:dyDescent="0.3">
      <c r="A2427" s="4" t="s">
        <v>71</v>
      </c>
      <c r="B2427" s="4" t="s">
        <v>40</v>
      </c>
      <c r="C2427" s="4" t="s">
        <v>32</v>
      </c>
      <c r="D2427" s="10">
        <v>44466</v>
      </c>
      <c r="E2427" s="12">
        <v>1883</v>
      </c>
      <c r="F2427" s="14">
        <v>83</v>
      </c>
      <c r="G2427" s="24">
        <v>111</v>
      </c>
      <c r="H2427">
        <v>2021</v>
      </c>
    </row>
    <row r="2428" spans="1:8" x14ac:dyDescent="0.3">
      <c r="A2428" s="3" t="s">
        <v>67</v>
      </c>
      <c r="B2428" s="3" t="s">
        <v>39</v>
      </c>
      <c r="C2428" s="3" t="s">
        <v>33</v>
      </c>
      <c r="D2428" s="9">
        <v>44466</v>
      </c>
      <c r="E2428" s="11">
        <v>2723</v>
      </c>
      <c r="F2428" s="13">
        <v>194</v>
      </c>
      <c r="G2428" s="23">
        <v>144</v>
      </c>
      <c r="H2428">
        <v>2021</v>
      </c>
    </row>
    <row r="2429" spans="1:8" x14ac:dyDescent="0.3">
      <c r="A2429" s="4" t="s">
        <v>63</v>
      </c>
      <c r="B2429" s="4" t="s">
        <v>40</v>
      </c>
      <c r="C2429" s="4" t="s">
        <v>30</v>
      </c>
      <c r="D2429" s="10">
        <v>44466</v>
      </c>
      <c r="E2429" s="12">
        <v>7196</v>
      </c>
      <c r="F2429" s="14">
        <v>104</v>
      </c>
      <c r="G2429" s="24">
        <v>219</v>
      </c>
      <c r="H2429">
        <v>2021</v>
      </c>
    </row>
    <row r="2430" spans="1:8" x14ac:dyDescent="0.3">
      <c r="A2430" s="3" t="s">
        <v>61</v>
      </c>
      <c r="B2430" s="3" t="s">
        <v>40</v>
      </c>
      <c r="C2430" s="3" t="s">
        <v>16</v>
      </c>
      <c r="D2430" s="9">
        <v>44466</v>
      </c>
      <c r="E2430" s="11">
        <v>1078</v>
      </c>
      <c r="F2430" s="13">
        <v>307</v>
      </c>
      <c r="G2430" s="23">
        <v>49</v>
      </c>
      <c r="H2430">
        <v>2021</v>
      </c>
    </row>
    <row r="2431" spans="1:8" x14ac:dyDescent="0.3">
      <c r="A2431" s="4" t="s">
        <v>59</v>
      </c>
      <c r="B2431" s="4" t="s">
        <v>37</v>
      </c>
      <c r="C2431" s="4" t="s">
        <v>18</v>
      </c>
      <c r="D2431" s="10">
        <v>44467</v>
      </c>
      <c r="E2431" s="12">
        <v>4998</v>
      </c>
      <c r="F2431" s="14">
        <v>67</v>
      </c>
      <c r="G2431" s="24">
        <v>385</v>
      </c>
      <c r="H2431">
        <v>2021</v>
      </c>
    </row>
    <row r="2432" spans="1:8" x14ac:dyDescent="0.3">
      <c r="A2432" s="3" t="s">
        <v>4</v>
      </c>
      <c r="B2432" s="3" t="s">
        <v>35</v>
      </c>
      <c r="C2432" s="3" t="s">
        <v>31</v>
      </c>
      <c r="D2432" s="9">
        <v>44467</v>
      </c>
      <c r="E2432" s="11">
        <v>8127</v>
      </c>
      <c r="F2432" s="13">
        <v>206</v>
      </c>
      <c r="G2432" s="23">
        <v>581</v>
      </c>
      <c r="H2432">
        <v>2021</v>
      </c>
    </row>
    <row r="2433" spans="1:8" x14ac:dyDescent="0.3">
      <c r="A2433" s="4" t="s">
        <v>73</v>
      </c>
      <c r="B2433" s="4" t="s">
        <v>35</v>
      </c>
      <c r="C2433" s="4" t="s">
        <v>29</v>
      </c>
      <c r="D2433" s="10">
        <v>44467</v>
      </c>
      <c r="E2433" s="12">
        <v>6006</v>
      </c>
      <c r="F2433" s="14">
        <v>202</v>
      </c>
      <c r="G2433" s="24">
        <v>273</v>
      </c>
      <c r="H2433">
        <v>2021</v>
      </c>
    </row>
    <row r="2434" spans="1:8" x14ac:dyDescent="0.3">
      <c r="A2434" s="3" t="s">
        <v>11</v>
      </c>
      <c r="B2434" s="3" t="s">
        <v>39</v>
      </c>
      <c r="C2434" s="3" t="s">
        <v>28</v>
      </c>
      <c r="D2434" s="9">
        <v>44467</v>
      </c>
      <c r="E2434" s="11">
        <v>13349</v>
      </c>
      <c r="F2434" s="13">
        <v>208</v>
      </c>
      <c r="G2434" s="23">
        <v>431</v>
      </c>
      <c r="H2434">
        <v>2021</v>
      </c>
    </row>
    <row r="2435" spans="1:8" x14ac:dyDescent="0.3">
      <c r="A2435" s="4" t="s">
        <v>58</v>
      </c>
      <c r="B2435" s="4" t="s">
        <v>39</v>
      </c>
      <c r="C2435" s="4" t="s">
        <v>16</v>
      </c>
      <c r="D2435" s="10">
        <v>44467</v>
      </c>
      <c r="E2435" s="12">
        <v>994</v>
      </c>
      <c r="F2435" s="14">
        <v>42</v>
      </c>
      <c r="G2435" s="24">
        <v>50</v>
      </c>
      <c r="H2435">
        <v>2021</v>
      </c>
    </row>
    <row r="2436" spans="1:8" x14ac:dyDescent="0.3">
      <c r="A2436" s="3" t="s">
        <v>10</v>
      </c>
      <c r="B2436" s="3" t="s">
        <v>80</v>
      </c>
      <c r="C2436" s="3" t="s">
        <v>16</v>
      </c>
      <c r="D2436" s="9">
        <v>44467</v>
      </c>
      <c r="E2436" s="11">
        <v>6160</v>
      </c>
      <c r="F2436" s="13">
        <v>163</v>
      </c>
      <c r="G2436" s="23">
        <v>363</v>
      </c>
      <c r="H2436">
        <v>2021</v>
      </c>
    </row>
    <row r="2437" spans="1:8" x14ac:dyDescent="0.3">
      <c r="A2437" s="4" t="s">
        <v>10</v>
      </c>
      <c r="B2437" s="4" t="s">
        <v>36</v>
      </c>
      <c r="C2437" s="4" t="s">
        <v>22</v>
      </c>
      <c r="D2437" s="10">
        <v>44467</v>
      </c>
      <c r="E2437" s="12">
        <v>2569</v>
      </c>
      <c r="F2437" s="14">
        <v>210</v>
      </c>
      <c r="G2437" s="24">
        <v>108</v>
      </c>
      <c r="H2437">
        <v>2021</v>
      </c>
    </row>
    <row r="2438" spans="1:8" x14ac:dyDescent="0.3">
      <c r="A2438" s="3" t="s">
        <v>59</v>
      </c>
      <c r="B2438" s="3" t="s">
        <v>39</v>
      </c>
      <c r="C2438" s="3" t="s">
        <v>24</v>
      </c>
      <c r="D2438" s="9">
        <v>44467</v>
      </c>
      <c r="E2438" s="11">
        <v>3206</v>
      </c>
      <c r="F2438" s="13">
        <v>473</v>
      </c>
      <c r="G2438" s="23">
        <v>321</v>
      </c>
      <c r="H2438">
        <v>2021</v>
      </c>
    </row>
    <row r="2439" spans="1:8" x14ac:dyDescent="0.3">
      <c r="A2439" s="4" t="s">
        <v>63</v>
      </c>
      <c r="B2439" s="4" t="s">
        <v>37</v>
      </c>
      <c r="C2439" s="4" t="s">
        <v>31</v>
      </c>
      <c r="D2439" s="10">
        <v>44468</v>
      </c>
      <c r="E2439" s="12">
        <v>665</v>
      </c>
      <c r="F2439" s="14">
        <v>112</v>
      </c>
      <c r="G2439" s="24">
        <v>52</v>
      </c>
      <c r="H2439">
        <v>2021</v>
      </c>
    </row>
    <row r="2440" spans="1:8" x14ac:dyDescent="0.3">
      <c r="A2440" s="3" t="s">
        <v>61</v>
      </c>
      <c r="B2440" s="3" t="s">
        <v>35</v>
      </c>
      <c r="C2440" s="3" t="s">
        <v>5</v>
      </c>
      <c r="D2440" s="9">
        <v>44468</v>
      </c>
      <c r="E2440" s="11">
        <v>427</v>
      </c>
      <c r="F2440" s="13">
        <v>16</v>
      </c>
      <c r="G2440" s="23">
        <v>26</v>
      </c>
      <c r="H2440">
        <v>2021</v>
      </c>
    </row>
    <row r="2441" spans="1:8" x14ac:dyDescent="0.3">
      <c r="A2441" s="4" t="s">
        <v>4</v>
      </c>
      <c r="B2441" s="4" t="s">
        <v>36</v>
      </c>
      <c r="C2441" s="4" t="s">
        <v>22</v>
      </c>
      <c r="D2441" s="10">
        <v>44468</v>
      </c>
      <c r="E2441" s="12">
        <v>5166</v>
      </c>
      <c r="F2441" s="14">
        <v>83</v>
      </c>
      <c r="G2441" s="24">
        <v>216</v>
      </c>
      <c r="H2441">
        <v>2021</v>
      </c>
    </row>
    <row r="2442" spans="1:8" x14ac:dyDescent="0.3">
      <c r="A2442" s="3" t="s">
        <v>69</v>
      </c>
      <c r="B2442" s="3" t="s">
        <v>80</v>
      </c>
      <c r="C2442" s="3" t="s">
        <v>27</v>
      </c>
      <c r="D2442" s="9">
        <v>44468</v>
      </c>
      <c r="E2442" s="11">
        <v>8603</v>
      </c>
      <c r="F2442" s="13">
        <v>93</v>
      </c>
      <c r="G2442" s="23">
        <v>574</v>
      </c>
      <c r="H2442">
        <v>2021</v>
      </c>
    </row>
    <row r="2443" spans="1:8" x14ac:dyDescent="0.3">
      <c r="A2443" s="4" t="s">
        <v>70</v>
      </c>
      <c r="B2443" s="4" t="s">
        <v>39</v>
      </c>
      <c r="C2443" s="4" t="s">
        <v>28</v>
      </c>
      <c r="D2443" s="10">
        <v>44468</v>
      </c>
      <c r="E2443" s="12">
        <v>1904</v>
      </c>
      <c r="F2443" s="14">
        <v>205</v>
      </c>
      <c r="G2443" s="24">
        <v>71</v>
      </c>
      <c r="H2443">
        <v>2021</v>
      </c>
    </row>
    <row r="2444" spans="1:8" x14ac:dyDescent="0.3">
      <c r="A2444" s="3" t="s">
        <v>9</v>
      </c>
      <c r="B2444" s="3" t="s">
        <v>39</v>
      </c>
      <c r="C2444" s="3" t="s">
        <v>5</v>
      </c>
      <c r="D2444" s="9">
        <v>44468</v>
      </c>
      <c r="E2444" s="11">
        <v>3766</v>
      </c>
      <c r="F2444" s="13">
        <v>252</v>
      </c>
      <c r="G2444" s="23">
        <v>210</v>
      </c>
      <c r="H2444">
        <v>2021</v>
      </c>
    </row>
    <row r="2445" spans="1:8" x14ac:dyDescent="0.3">
      <c r="A2445" s="4" t="s">
        <v>73</v>
      </c>
      <c r="B2445" s="4" t="s">
        <v>35</v>
      </c>
      <c r="C2445" s="4" t="s">
        <v>26</v>
      </c>
      <c r="D2445" s="10">
        <v>44468</v>
      </c>
      <c r="E2445" s="12">
        <v>1337</v>
      </c>
      <c r="F2445" s="14">
        <v>17</v>
      </c>
      <c r="G2445" s="24">
        <v>134</v>
      </c>
      <c r="H2445">
        <v>2021</v>
      </c>
    </row>
    <row r="2446" spans="1:8" x14ac:dyDescent="0.3">
      <c r="A2446" s="3" t="s">
        <v>71</v>
      </c>
      <c r="B2446" s="3" t="s">
        <v>40</v>
      </c>
      <c r="C2446" s="3" t="s">
        <v>17</v>
      </c>
      <c r="D2446" s="9">
        <v>44468</v>
      </c>
      <c r="E2446" s="11">
        <v>12775</v>
      </c>
      <c r="F2446" s="13">
        <v>347</v>
      </c>
      <c r="G2446" s="23">
        <v>913</v>
      </c>
      <c r="H2446">
        <v>2021</v>
      </c>
    </row>
    <row r="2447" spans="1:8" x14ac:dyDescent="0.3">
      <c r="A2447" s="4" t="s">
        <v>57</v>
      </c>
      <c r="B2447" s="4" t="s">
        <v>37</v>
      </c>
      <c r="C2447" s="4" t="s">
        <v>15</v>
      </c>
      <c r="D2447" s="10">
        <v>44468</v>
      </c>
      <c r="E2447" s="12">
        <v>7812</v>
      </c>
      <c r="F2447" s="14">
        <v>40</v>
      </c>
      <c r="G2447" s="24">
        <v>601</v>
      </c>
      <c r="H2447">
        <v>2021</v>
      </c>
    </row>
    <row r="2448" spans="1:8" x14ac:dyDescent="0.3">
      <c r="A2448" s="3" t="s">
        <v>63</v>
      </c>
      <c r="B2448" s="3" t="s">
        <v>35</v>
      </c>
      <c r="C2448" s="3" t="s">
        <v>5</v>
      </c>
      <c r="D2448" s="9">
        <v>44468</v>
      </c>
      <c r="E2448" s="11">
        <v>3976</v>
      </c>
      <c r="F2448" s="13">
        <v>199</v>
      </c>
      <c r="G2448" s="23">
        <v>249</v>
      </c>
      <c r="H2448">
        <v>2021</v>
      </c>
    </row>
    <row r="2449" spans="1:8" x14ac:dyDescent="0.3">
      <c r="A2449" s="4" t="s">
        <v>66</v>
      </c>
      <c r="B2449" s="4" t="s">
        <v>39</v>
      </c>
      <c r="C2449" s="4" t="s">
        <v>23</v>
      </c>
      <c r="D2449" s="10">
        <v>44468</v>
      </c>
      <c r="E2449" s="12">
        <v>13083</v>
      </c>
      <c r="F2449" s="14">
        <v>337</v>
      </c>
      <c r="G2449" s="24">
        <v>437</v>
      </c>
      <c r="H2449">
        <v>2021</v>
      </c>
    </row>
    <row r="2450" spans="1:8" x14ac:dyDescent="0.3">
      <c r="A2450" s="3" t="s">
        <v>67</v>
      </c>
      <c r="B2450" s="3" t="s">
        <v>37</v>
      </c>
      <c r="C2450" s="3" t="s">
        <v>29</v>
      </c>
      <c r="D2450" s="9">
        <v>44468</v>
      </c>
      <c r="E2450" s="11">
        <v>4487</v>
      </c>
      <c r="F2450" s="13">
        <v>18</v>
      </c>
      <c r="G2450" s="23">
        <v>187</v>
      </c>
      <c r="H2450">
        <v>2021</v>
      </c>
    </row>
    <row r="2451" spans="1:8" x14ac:dyDescent="0.3">
      <c r="A2451" s="4" t="s">
        <v>70</v>
      </c>
      <c r="B2451" s="4" t="s">
        <v>40</v>
      </c>
      <c r="C2451" s="4" t="s">
        <v>33</v>
      </c>
      <c r="D2451" s="10">
        <v>44468</v>
      </c>
      <c r="E2451" s="12">
        <v>5313</v>
      </c>
      <c r="F2451" s="14">
        <v>96</v>
      </c>
      <c r="G2451" s="24">
        <v>253</v>
      </c>
      <c r="H2451">
        <v>2021</v>
      </c>
    </row>
    <row r="2452" spans="1:8" x14ac:dyDescent="0.3">
      <c r="A2452" s="3" t="s">
        <v>7</v>
      </c>
      <c r="B2452" s="3" t="s">
        <v>39</v>
      </c>
      <c r="C2452" s="3" t="s">
        <v>29</v>
      </c>
      <c r="D2452" s="9">
        <v>44468</v>
      </c>
      <c r="E2452" s="11">
        <v>2163</v>
      </c>
      <c r="F2452" s="13">
        <v>195</v>
      </c>
      <c r="G2452" s="23">
        <v>91</v>
      </c>
      <c r="H2452">
        <v>2021</v>
      </c>
    </row>
    <row r="2453" spans="1:8" x14ac:dyDescent="0.3">
      <c r="A2453" s="4" t="s">
        <v>11</v>
      </c>
      <c r="B2453" s="4" t="s">
        <v>80</v>
      </c>
      <c r="C2453" s="4" t="s">
        <v>14</v>
      </c>
      <c r="D2453" s="10">
        <v>44468</v>
      </c>
      <c r="E2453" s="12">
        <v>4830</v>
      </c>
      <c r="F2453" s="14">
        <v>29</v>
      </c>
      <c r="G2453" s="24">
        <v>173</v>
      </c>
      <c r="H2453">
        <v>2021</v>
      </c>
    </row>
    <row r="2454" spans="1:8" x14ac:dyDescent="0.3">
      <c r="A2454" s="3" t="s">
        <v>7</v>
      </c>
      <c r="B2454" s="3" t="s">
        <v>39</v>
      </c>
      <c r="C2454" s="3" t="s">
        <v>19</v>
      </c>
      <c r="D2454" s="9">
        <v>44468</v>
      </c>
      <c r="E2454" s="11">
        <v>7959</v>
      </c>
      <c r="F2454" s="13">
        <v>59</v>
      </c>
      <c r="G2454" s="23">
        <v>295</v>
      </c>
      <c r="H2454">
        <v>2021</v>
      </c>
    </row>
    <row r="2455" spans="1:8" x14ac:dyDescent="0.3">
      <c r="A2455" s="4" t="s">
        <v>7</v>
      </c>
      <c r="B2455" s="4" t="s">
        <v>36</v>
      </c>
      <c r="C2455" s="4" t="s">
        <v>21</v>
      </c>
      <c r="D2455" s="10">
        <v>44468</v>
      </c>
      <c r="E2455" s="12">
        <v>4067</v>
      </c>
      <c r="F2455" s="14">
        <v>14</v>
      </c>
      <c r="G2455" s="24">
        <v>452</v>
      </c>
      <c r="H2455">
        <v>2021</v>
      </c>
    </row>
    <row r="2456" spans="1:8" x14ac:dyDescent="0.3">
      <c r="A2456" s="3" t="s">
        <v>67</v>
      </c>
      <c r="B2456" s="3" t="s">
        <v>80</v>
      </c>
      <c r="C2456" s="3" t="s">
        <v>21</v>
      </c>
      <c r="D2456" s="9">
        <v>44468</v>
      </c>
      <c r="E2456" s="11">
        <v>1120</v>
      </c>
      <c r="F2456" s="13">
        <v>21</v>
      </c>
      <c r="G2456" s="23">
        <v>80</v>
      </c>
      <c r="H2456">
        <v>2021</v>
      </c>
    </row>
    <row r="2457" spans="1:8" x14ac:dyDescent="0.3">
      <c r="A2457" s="4" t="s">
        <v>9</v>
      </c>
      <c r="B2457" s="4" t="s">
        <v>39</v>
      </c>
      <c r="C2457" s="4" t="s">
        <v>24</v>
      </c>
      <c r="D2457" s="10">
        <v>44468</v>
      </c>
      <c r="E2457" s="12">
        <v>10829</v>
      </c>
      <c r="F2457" s="14">
        <v>30</v>
      </c>
      <c r="G2457" s="24">
        <v>722</v>
      </c>
      <c r="H2457">
        <v>2021</v>
      </c>
    </row>
    <row r="2458" spans="1:8" x14ac:dyDescent="0.3">
      <c r="A2458" s="3" t="s">
        <v>62</v>
      </c>
      <c r="B2458" s="3" t="s">
        <v>80</v>
      </c>
      <c r="C2458" s="3" t="s">
        <v>21</v>
      </c>
      <c r="D2458" s="9">
        <v>44468</v>
      </c>
      <c r="E2458" s="11">
        <v>5068</v>
      </c>
      <c r="F2458" s="13">
        <v>183</v>
      </c>
      <c r="G2458" s="23">
        <v>724</v>
      </c>
      <c r="H2458">
        <v>2021</v>
      </c>
    </row>
    <row r="2459" spans="1:8" x14ac:dyDescent="0.3">
      <c r="A2459" s="4" t="s">
        <v>4</v>
      </c>
      <c r="B2459" s="4" t="s">
        <v>80</v>
      </c>
      <c r="C2459" s="4" t="s">
        <v>32</v>
      </c>
      <c r="D2459" s="10">
        <v>44468</v>
      </c>
      <c r="E2459" s="12">
        <v>9156</v>
      </c>
      <c r="F2459" s="14">
        <v>88</v>
      </c>
      <c r="G2459" s="24">
        <v>436</v>
      </c>
      <c r="H2459">
        <v>2021</v>
      </c>
    </row>
    <row r="2460" spans="1:8" x14ac:dyDescent="0.3">
      <c r="A2460" s="3" t="s">
        <v>59</v>
      </c>
      <c r="B2460" s="3" t="s">
        <v>80</v>
      </c>
      <c r="C2460" s="3" t="s">
        <v>28</v>
      </c>
      <c r="D2460" s="9">
        <v>44469</v>
      </c>
      <c r="E2460" s="11">
        <v>6944</v>
      </c>
      <c r="F2460" s="13">
        <v>227</v>
      </c>
      <c r="G2460" s="23">
        <v>240</v>
      </c>
      <c r="H2460">
        <v>2021</v>
      </c>
    </row>
    <row r="2461" spans="1:8" x14ac:dyDescent="0.3">
      <c r="A2461" s="4" t="s">
        <v>65</v>
      </c>
      <c r="B2461" s="4" t="s">
        <v>80</v>
      </c>
      <c r="C2461" s="4" t="s">
        <v>26</v>
      </c>
      <c r="D2461" s="10">
        <v>44469</v>
      </c>
      <c r="E2461" s="12">
        <v>2870</v>
      </c>
      <c r="F2461" s="14">
        <v>152</v>
      </c>
      <c r="G2461" s="24">
        <v>169</v>
      </c>
      <c r="H2461">
        <v>2021</v>
      </c>
    </row>
    <row r="2462" spans="1:8" x14ac:dyDescent="0.3">
      <c r="A2462" s="3" t="s">
        <v>62</v>
      </c>
      <c r="B2462" s="3" t="s">
        <v>35</v>
      </c>
      <c r="C2462" s="3" t="s">
        <v>32</v>
      </c>
      <c r="D2462" s="9">
        <v>44469</v>
      </c>
      <c r="E2462" s="11">
        <v>4403</v>
      </c>
      <c r="F2462" s="13">
        <v>145</v>
      </c>
      <c r="G2462" s="23">
        <v>210</v>
      </c>
      <c r="H2462">
        <v>2021</v>
      </c>
    </row>
    <row r="2463" spans="1:8" x14ac:dyDescent="0.3">
      <c r="A2463" s="4" t="s">
        <v>57</v>
      </c>
      <c r="B2463" s="4" t="s">
        <v>39</v>
      </c>
      <c r="C2463" s="4" t="s">
        <v>18</v>
      </c>
      <c r="D2463" s="10">
        <v>44469</v>
      </c>
      <c r="E2463" s="12">
        <v>4312</v>
      </c>
      <c r="F2463" s="14">
        <v>100</v>
      </c>
      <c r="G2463" s="24">
        <v>240</v>
      </c>
      <c r="H2463">
        <v>2021</v>
      </c>
    </row>
    <row r="2464" spans="1:8" x14ac:dyDescent="0.3">
      <c r="A2464" s="3" t="s">
        <v>63</v>
      </c>
      <c r="B2464" s="3" t="s">
        <v>35</v>
      </c>
      <c r="C2464" s="3" t="s">
        <v>23</v>
      </c>
      <c r="D2464" s="9">
        <v>44470</v>
      </c>
      <c r="E2464" s="11">
        <v>1050</v>
      </c>
      <c r="F2464" s="13">
        <v>49</v>
      </c>
      <c r="G2464" s="23">
        <v>33</v>
      </c>
      <c r="H2464">
        <v>2021</v>
      </c>
    </row>
    <row r="2465" spans="1:8" x14ac:dyDescent="0.3">
      <c r="A2465" s="4" t="s">
        <v>73</v>
      </c>
      <c r="B2465" s="4" t="s">
        <v>39</v>
      </c>
      <c r="C2465" s="4" t="s">
        <v>16</v>
      </c>
      <c r="D2465" s="10">
        <v>44470</v>
      </c>
      <c r="E2465" s="12">
        <v>1890</v>
      </c>
      <c r="F2465" s="14">
        <v>84</v>
      </c>
      <c r="G2465" s="24">
        <v>119</v>
      </c>
      <c r="H2465">
        <v>2021</v>
      </c>
    </row>
    <row r="2466" spans="1:8" x14ac:dyDescent="0.3">
      <c r="A2466" s="3" t="s">
        <v>59</v>
      </c>
      <c r="B2466" s="3" t="s">
        <v>36</v>
      </c>
      <c r="C2466" s="3" t="s">
        <v>31</v>
      </c>
      <c r="D2466" s="9">
        <v>44470</v>
      </c>
      <c r="E2466" s="11">
        <v>5348</v>
      </c>
      <c r="F2466" s="13">
        <v>170</v>
      </c>
      <c r="G2466" s="23">
        <v>764</v>
      </c>
      <c r="H2466">
        <v>2021</v>
      </c>
    </row>
    <row r="2467" spans="1:8" x14ac:dyDescent="0.3">
      <c r="A2467" s="4" t="s">
        <v>6</v>
      </c>
      <c r="B2467" s="4" t="s">
        <v>39</v>
      </c>
      <c r="C2467" s="4" t="s">
        <v>22</v>
      </c>
      <c r="D2467" s="10">
        <v>44470</v>
      </c>
      <c r="E2467" s="12">
        <v>11214</v>
      </c>
      <c r="F2467" s="14">
        <v>140</v>
      </c>
      <c r="G2467" s="24">
        <v>534</v>
      </c>
      <c r="H2467">
        <v>2021</v>
      </c>
    </row>
    <row r="2468" spans="1:8" x14ac:dyDescent="0.3">
      <c r="A2468" s="3" t="s">
        <v>69</v>
      </c>
      <c r="B2468" s="3" t="s">
        <v>37</v>
      </c>
      <c r="C2468" s="3" t="s">
        <v>22</v>
      </c>
      <c r="D2468" s="9">
        <v>44470</v>
      </c>
      <c r="E2468" s="11">
        <v>1113</v>
      </c>
      <c r="F2468" s="13">
        <v>196</v>
      </c>
      <c r="G2468" s="23">
        <v>49</v>
      </c>
      <c r="H2468">
        <v>2021</v>
      </c>
    </row>
    <row r="2469" spans="1:8" x14ac:dyDescent="0.3">
      <c r="A2469" s="4" t="s">
        <v>65</v>
      </c>
      <c r="B2469" s="4" t="s">
        <v>80</v>
      </c>
      <c r="C2469" s="4" t="s">
        <v>19</v>
      </c>
      <c r="D2469" s="10">
        <v>44470</v>
      </c>
      <c r="E2469" s="12">
        <v>2268</v>
      </c>
      <c r="F2469" s="14">
        <v>196</v>
      </c>
      <c r="G2469" s="24">
        <v>88</v>
      </c>
      <c r="H2469">
        <v>2021</v>
      </c>
    </row>
    <row r="2470" spans="1:8" x14ac:dyDescent="0.3">
      <c r="A2470" s="3" t="s">
        <v>61</v>
      </c>
      <c r="B2470" s="3" t="s">
        <v>35</v>
      </c>
      <c r="C2470" s="3" t="s">
        <v>24</v>
      </c>
      <c r="D2470" s="9">
        <v>44470</v>
      </c>
      <c r="E2470" s="11">
        <v>6419</v>
      </c>
      <c r="F2470" s="13">
        <v>141</v>
      </c>
      <c r="G2470" s="23">
        <v>378</v>
      </c>
      <c r="H2470">
        <v>2021</v>
      </c>
    </row>
    <row r="2471" spans="1:8" x14ac:dyDescent="0.3">
      <c r="A2471" s="4" t="s">
        <v>66</v>
      </c>
      <c r="B2471" s="4" t="s">
        <v>36</v>
      </c>
      <c r="C2471" s="4" t="s">
        <v>24</v>
      </c>
      <c r="D2471" s="10">
        <v>44470</v>
      </c>
      <c r="E2471" s="12">
        <v>7539</v>
      </c>
      <c r="F2471" s="14">
        <v>162</v>
      </c>
      <c r="G2471" s="24">
        <v>419</v>
      </c>
      <c r="H2471">
        <v>2021</v>
      </c>
    </row>
    <row r="2472" spans="1:8" x14ac:dyDescent="0.3">
      <c r="A2472" s="3" t="s">
        <v>65</v>
      </c>
      <c r="B2472" s="3" t="s">
        <v>37</v>
      </c>
      <c r="C2472" s="3" t="s">
        <v>20</v>
      </c>
      <c r="D2472" s="9">
        <v>44470</v>
      </c>
      <c r="E2472" s="11">
        <v>9520</v>
      </c>
      <c r="F2472" s="13">
        <v>87</v>
      </c>
      <c r="G2472" s="23">
        <v>414</v>
      </c>
      <c r="H2472">
        <v>2021</v>
      </c>
    </row>
    <row r="2473" spans="1:8" x14ac:dyDescent="0.3">
      <c r="A2473" s="4" t="s">
        <v>56</v>
      </c>
      <c r="B2473" s="4" t="s">
        <v>40</v>
      </c>
      <c r="C2473" s="4" t="s">
        <v>24</v>
      </c>
      <c r="D2473" s="10">
        <v>44470</v>
      </c>
      <c r="E2473" s="12">
        <v>6209</v>
      </c>
      <c r="F2473" s="14">
        <v>262</v>
      </c>
      <c r="G2473" s="24">
        <v>518</v>
      </c>
      <c r="H2473">
        <v>2021</v>
      </c>
    </row>
    <row r="2474" spans="1:8" x14ac:dyDescent="0.3">
      <c r="A2474" s="3" t="s">
        <v>65</v>
      </c>
      <c r="B2474" s="3" t="s">
        <v>40</v>
      </c>
      <c r="C2474" s="3" t="s">
        <v>5</v>
      </c>
      <c r="D2474" s="9">
        <v>44470</v>
      </c>
      <c r="E2474" s="11">
        <v>1652</v>
      </c>
      <c r="F2474" s="13">
        <v>271</v>
      </c>
      <c r="G2474" s="23">
        <v>92</v>
      </c>
      <c r="H2474">
        <v>2021</v>
      </c>
    </row>
    <row r="2475" spans="1:8" x14ac:dyDescent="0.3">
      <c r="A2475" s="4" t="s">
        <v>70</v>
      </c>
      <c r="B2475" s="4" t="s">
        <v>37</v>
      </c>
      <c r="C2475" s="4" t="s">
        <v>29</v>
      </c>
      <c r="D2475" s="10">
        <v>44470</v>
      </c>
      <c r="E2475" s="12">
        <v>6657</v>
      </c>
      <c r="F2475" s="14">
        <v>179</v>
      </c>
      <c r="G2475" s="24">
        <v>278</v>
      </c>
      <c r="H2475">
        <v>2021</v>
      </c>
    </row>
    <row r="2476" spans="1:8" x14ac:dyDescent="0.3">
      <c r="A2476" s="3" t="s">
        <v>67</v>
      </c>
      <c r="B2476" s="3" t="s">
        <v>39</v>
      </c>
      <c r="C2476" s="3" t="s">
        <v>34</v>
      </c>
      <c r="D2476" s="9">
        <v>44470</v>
      </c>
      <c r="E2476" s="11">
        <v>12460</v>
      </c>
      <c r="F2476" s="13">
        <v>127</v>
      </c>
      <c r="G2476" s="23">
        <v>656</v>
      </c>
      <c r="H2476">
        <v>2021</v>
      </c>
    </row>
    <row r="2477" spans="1:8" x14ac:dyDescent="0.3">
      <c r="A2477" s="4" t="s">
        <v>4</v>
      </c>
      <c r="B2477" s="4" t="s">
        <v>37</v>
      </c>
      <c r="C2477" s="4" t="s">
        <v>25</v>
      </c>
      <c r="D2477" s="10">
        <v>44470</v>
      </c>
      <c r="E2477" s="12">
        <v>9548</v>
      </c>
      <c r="F2477" s="14">
        <v>365</v>
      </c>
      <c r="G2477" s="24">
        <v>455</v>
      </c>
      <c r="H2477">
        <v>2021</v>
      </c>
    </row>
    <row r="2478" spans="1:8" x14ac:dyDescent="0.3">
      <c r="A2478" s="3" t="s">
        <v>67</v>
      </c>
      <c r="B2478" s="3" t="s">
        <v>35</v>
      </c>
      <c r="C2478" s="3" t="s">
        <v>28</v>
      </c>
      <c r="D2478" s="9">
        <v>44470</v>
      </c>
      <c r="E2478" s="11">
        <v>8176</v>
      </c>
      <c r="F2478" s="13">
        <v>204</v>
      </c>
      <c r="G2478" s="23">
        <v>356</v>
      </c>
      <c r="H2478">
        <v>2021</v>
      </c>
    </row>
    <row r="2479" spans="1:8" x14ac:dyDescent="0.3">
      <c r="A2479" s="4" t="s">
        <v>70</v>
      </c>
      <c r="B2479" s="4" t="s">
        <v>36</v>
      </c>
      <c r="C2479" s="4" t="s">
        <v>17</v>
      </c>
      <c r="D2479" s="10">
        <v>44470</v>
      </c>
      <c r="E2479" s="12">
        <v>7903</v>
      </c>
      <c r="F2479" s="14">
        <v>260</v>
      </c>
      <c r="G2479" s="24">
        <v>465</v>
      </c>
      <c r="H2479">
        <v>2021</v>
      </c>
    </row>
    <row r="2480" spans="1:8" x14ac:dyDescent="0.3">
      <c r="A2480" s="3" t="s">
        <v>56</v>
      </c>
      <c r="B2480" s="3" t="s">
        <v>35</v>
      </c>
      <c r="C2480" s="3" t="s">
        <v>20</v>
      </c>
      <c r="D2480" s="9">
        <v>44470</v>
      </c>
      <c r="E2480" s="11">
        <v>4473</v>
      </c>
      <c r="F2480" s="13">
        <v>396</v>
      </c>
      <c r="G2480" s="23">
        <v>224</v>
      </c>
      <c r="H2480">
        <v>2021</v>
      </c>
    </row>
    <row r="2481" spans="1:8" x14ac:dyDescent="0.3">
      <c r="A2481" s="4" t="s">
        <v>73</v>
      </c>
      <c r="B2481" s="4" t="s">
        <v>36</v>
      </c>
      <c r="C2481" s="4" t="s">
        <v>28</v>
      </c>
      <c r="D2481" s="10">
        <v>44470</v>
      </c>
      <c r="E2481" s="12">
        <v>4536</v>
      </c>
      <c r="F2481" s="14">
        <v>337</v>
      </c>
      <c r="G2481" s="24">
        <v>175</v>
      </c>
      <c r="H2481">
        <v>2021</v>
      </c>
    </row>
    <row r="2482" spans="1:8" x14ac:dyDescent="0.3">
      <c r="A2482" s="3" t="s">
        <v>7</v>
      </c>
      <c r="B2482" s="3" t="s">
        <v>80</v>
      </c>
      <c r="C2482" s="3" t="s">
        <v>27</v>
      </c>
      <c r="D2482" s="9">
        <v>44473</v>
      </c>
      <c r="E2482" s="11">
        <v>3962</v>
      </c>
      <c r="F2482" s="13">
        <v>21</v>
      </c>
      <c r="G2482" s="23">
        <v>397</v>
      </c>
      <c r="H2482">
        <v>2021</v>
      </c>
    </row>
    <row r="2483" spans="1:8" x14ac:dyDescent="0.3">
      <c r="A2483" s="4" t="s">
        <v>70</v>
      </c>
      <c r="B2483" s="4" t="s">
        <v>40</v>
      </c>
      <c r="C2483" s="4" t="s">
        <v>31</v>
      </c>
      <c r="D2483" s="10">
        <v>44473</v>
      </c>
      <c r="E2483" s="12">
        <v>21588</v>
      </c>
      <c r="F2483" s="14">
        <v>74</v>
      </c>
      <c r="G2483" s="24">
        <v>1440</v>
      </c>
      <c r="H2483">
        <v>2021</v>
      </c>
    </row>
    <row r="2484" spans="1:8" x14ac:dyDescent="0.3">
      <c r="A2484" s="3" t="s">
        <v>3</v>
      </c>
      <c r="B2484" s="3" t="s">
        <v>80</v>
      </c>
      <c r="C2484" s="3" t="s">
        <v>30</v>
      </c>
      <c r="D2484" s="9">
        <v>44473</v>
      </c>
      <c r="E2484" s="11">
        <v>16394</v>
      </c>
      <c r="F2484" s="13">
        <v>115</v>
      </c>
      <c r="G2484" s="23">
        <v>547</v>
      </c>
      <c r="H2484">
        <v>2021</v>
      </c>
    </row>
    <row r="2485" spans="1:8" x14ac:dyDescent="0.3">
      <c r="A2485" s="4" t="s">
        <v>66</v>
      </c>
      <c r="B2485" s="4" t="s">
        <v>35</v>
      </c>
      <c r="C2485" s="4" t="s">
        <v>19</v>
      </c>
      <c r="D2485" s="10">
        <v>44473</v>
      </c>
      <c r="E2485" s="12">
        <v>3101</v>
      </c>
      <c r="F2485" s="14">
        <v>115</v>
      </c>
      <c r="G2485" s="24">
        <v>115</v>
      </c>
      <c r="H2485">
        <v>2021</v>
      </c>
    </row>
    <row r="2486" spans="1:8" x14ac:dyDescent="0.3">
      <c r="A2486" s="3" t="s">
        <v>63</v>
      </c>
      <c r="B2486" s="3" t="s">
        <v>35</v>
      </c>
      <c r="C2486" s="3" t="s">
        <v>30</v>
      </c>
      <c r="D2486" s="9">
        <v>44473</v>
      </c>
      <c r="E2486" s="11">
        <v>4039</v>
      </c>
      <c r="F2486" s="13">
        <v>16</v>
      </c>
      <c r="G2486" s="23">
        <v>131</v>
      </c>
      <c r="H2486">
        <v>2021</v>
      </c>
    </row>
    <row r="2487" spans="1:8" x14ac:dyDescent="0.3">
      <c r="A2487" s="4" t="s">
        <v>71</v>
      </c>
      <c r="B2487" s="4" t="s">
        <v>80</v>
      </c>
      <c r="C2487" s="4" t="s">
        <v>34</v>
      </c>
      <c r="D2487" s="10">
        <v>44474</v>
      </c>
      <c r="E2487" s="12">
        <v>2975</v>
      </c>
      <c r="F2487" s="14">
        <v>248</v>
      </c>
      <c r="G2487" s="24">
        <v>124</v>
      </c>
      <c r="H2487">
        <v>2021</v>
      </c>
    </row>
    <row r="2488" spans="1:8" x14ac:dyDescent="0.3">
      <c r="A2488" s="3" t="s">
        <v>57</v>
      </c>
      <c r="B2488" s="3" t="s">
        <v>80</v>
      </c>
      <c r="C2488" s="3" t="s">
        <v>27</v>
      </c>
      <c r="D2488" s="9">
        <v>44474</v>
      </c>
      <c r="E2488" s="11">
        <v>5320</v>
      </c>
      <c r="F2488" s="13">
        <v>163</v>
      </c>
      <c r="G2488" s="23">
        <v>532</v>
      </c>
      <c r="H2488">
        <v>2021</v>
      </c>
    </row>
    <row r="2489" spans="1:8" x14ac:dyDescent="0.3">
      <c r="A2489" s="4" t="s">
        <v>59</v>
      </c>
      <c r="B2489" s="4" t="s">
        <v>35</v>
      </c>
      <c r="C2489" s="4" t="s">
        <v>25</v>
      </c>
      <c r="D2489" s="10">
        <v>44474</v>
      </c>
      <c r="E2489" s="12">
        <v>287</v>
      </c>
      <c r="F2489" s="14">
        <v>190</v>
      </c>
      <c r="G2489" s="24">
        <v>16</v>
      </c>
      <c r="H2489">
        <v>2021</v>
      </c>
    </row>
    <row r="2490" spans="1:8" x14ac:dyDescent="0.3">
      <c r="A2490" s="3" t="s">
        <v>61</v>
      </c>
      <c r="B2490" s="3" t="s">
        <v>35</v>
      </c>
      <c r="C2490" s="3" t="s">
        <v>29</v>
      </c>
      <c r="D2490" s="9">
        <v>44474</v>
      </c>
      <c r="E2490" s="11">
        <v>6902</v>
      </c>
      <c r="F2490" s="13">
        <v>37</v>
      </c>
      <c r="G2490" s="23">
        <v>277</v>
      </c>
      <c r="H2490">
        <v>2021</v>
      </c>
    </row>
    <row r="2491" spans="1:8" x14ac:dyDescent="0.3">
      <c r="A2491" s="4" t="s">
        <v>73</v>
      </c>
      <c r="B2491" s="4" t="s">
        <v>37</v>
      </c>
      <c r="C2491" s="4" t="s">
        <v>28</v>
      </c>
      <c r="D2491" s="10">
        <v>44474</v>
      </c>
      <c r="E2491" s="12">
        <v>5726</v>
      </c>
      <c r="F2491" s="14">
        <v>438</v>
      </c>
      <c r="G2491" s="24">
        <v>230</v>
      </c>
      <c r="H2491">
        <v>2021</v>
      </c>
    </row>
    <row r="2492" spans="1:8" x14ac:dyDescent="0.3">
      <c r="A2492" s="3" t="s">
        <v>63</v>
      </c>
      <c r="B2492" s="3" t="s">
        <v>80</v>
      </c>
      <c r="C2492" s="3" t="s">
        <v>27</v>
      </c>
      <c r="D2492" s="9">
        <v>44474</v>
      </c>
      <c r="E2492" s="11">
        <v>1512</v>
      </c>
      <c r="F2492" s="13">
        <v>80</v>
      </c>
      <c r="G2492" s="23">
        <v>168</v>
      </c>
      <c r="H2492">
        <v>2021</v>
      </c>
    </row>
    <row r="2493" spans="1:8" x14ac:dyDescent="0.3">
      <c r="A2493" s="4" t="s">
        <v>69</v>
      </c>
      <c r="B2493" s="4" t="s">
        <v>36</v>
      </c>
      <c r="C2493" s="4" t="s">
        <v>30</v>
      </c>
      <c r="D2493" s="10">
        <v>44474</v>
      </c>
      <c r="E2493" s="12">
        <v>5845</v>
      </c>
      <c r="F2493" s="14">
        <v>114</v>
      </c>
      <c r="G2493" s="24">
        <v>183</v>
      </c>
      <c r="H2493">
        <v>2021</v>
      </c>
    </row>
    <row r="2494" spans="1:8" x14ac:dyDescent="0.3">
      <c r="A2494" s="3" t="s">
        <v>3</v>
      </c>
      <c r="B2494" s="3" t="s">
        <v>35</v>
      </c>
      <c r="C2494" s="3" t="s">
        <v>30</v>
      </c>
      <c r="D2494" s="9">
        <v>44474</v>
      </c>
      <c r="E2494" s="11">
        <v>3038</v>
      </c>
      <c r="F2494" s="13">
        <v>8</v>
      </c>
      <c r="G2494" s="23">
        <v>98</v>
      </c>
      <c r="H2494">
        <v>2021</v>
      </c>
    </row>
    <row r="2495" spans="1:8" x14ac:dyDescent="0.3">
      <c r="A2495" s="4" t="s">
        <v>7</v>
      </c>
      <c r="B2495" s="4" t="s">
        <v>80</v>
      </c>
      <c r="C2495" s="4" t="s">
        <v>34</v>
      </c>
      <c r="D2495" s="10">
        <v>44474</v>
      </c>
      <c r="E2495" s="12">
        <v>1085</v>
      </c>
      <c r="F2495" s="14">
        <v>197</v>
      </c>
      <c r="G2495" s="24">
        <v>44</v>
      </c>
      <c r="H2495">
        <v>2021</v>
      </c>
    </row>
    <row r="2496" spans="1:8" x14ac:dyDescent="0.3">
      <c r="A2496" s="3" t="s">
        <v>57</v>
      </c>
      <c r="B2496" s="3" t="s">
        <v>36</v>
      </c>
      <c r="C2496" s="3" t="s">
        <v>26</v>
      </c>
      <c r="D2496" s="9">
        <v>44474</v>
      </c>
      <c r="E2496" s="11">
        <v>1029</v>
      </c>
      <c r="F2496" s="13">
        <v>306</v>
      </c>
      <c r="G2496" s="23">
        <v>86</v>
      </c>
      <c r="H2496">
        <v>2021</v>
      </c>
    </row>
    <row r="2497" spans="1:8" x14ac:dyDescent="0.3">
      <c r="A2497" s="4" t="s">
        <v>66</v>
      </c>
      <c r="B2497" s="4" t="s">
        <v>36</v>
      </c>
      <c r="C2497" s="4" t="s">
        <v>22</v>
      </c>
      <c r="D2497" s="10">
        <v>44474</v>
      </c>
      <c r="E2497" s="12">
        <v>10038</v>
      </c>
      <c r="F2497" s="14">
        <v>14</v>
      </c>
      <c r="G2497" s="24">
        <v>457</v>
      </c>
      <c r="H2497">
        <v>2021</v>
      </c>
    </row>
    <row r="2498" spans="1:8" x14ac:dyDescent="0.3">
      <c r="A2498" s="3" t="s">
        <v>56</v>
      </c>
      <c r="B2498" s="3" t="s">
        <v>37</v>
      </c>
      <c r="C2498" s="3" t="s">
        <v>25</v>
      </c>
      <c r="D2498" s="9">
        <v>44474</v>
      </c>
      <c r="E2498" s="11">
        <v>10843</v>
      </c>
      <c r="F2498" s="13">
        <v>65</v>
      </c>
      <c r="G2498" s="23">
        <v>493</v>
      </c>
      <c r="H2498">
        <v>2021</v>
      </c>
    </row>
    <row r="2499" spans="1:8" x14ac:dyDescent="0.3">
      <c r="A2499" s="4" t="s">
        <v>57</v>
      </c>
      <c r="B2499" s="4" t="s">
        <v>39</v>
      </c>
      <c r="C2499" s="4" t="s">
        <v>33</v>
      </c>
      <c r="D2499" s="10">
        <v>44475</v>
      </c>
      <c r="E2499" s="12">
        <v>3101</v>
      </c>
      <c r="F2499" s="14">
        <v>526</v>
      </c>
      <c r="G2499" s="24">
        <v>141</v>
      </c>
      <c r="H2499">
        <v>2021</v>
      </c>
    </row>
    <row r="2500" spans="1:8" x14ac:dyDescent="0.3">
      <c r="A2500" s="3" t="s">
        <v>73</v>
      </c>
      <c r="B2500" s="3" t="s">
        <v>39</v>
      </c>
      <c r="C2500" s="3" t="s">
        <v>34</v>
      </c>
      <c r="D2500" s="9">
        <v>44475</v>
      </c>
      <c r="E2500" s="11">
        <v>1162</v>
      </c>
      <c r="F2500" s="13">
        <v>265</v>
      </c>
      <c r="G2500" s="23">
        <v>56</v>
      </c>
      <c r="H2500">
        <v>2021</v>
      </c>
    </row>
    <row r="2501" spans="1:8" x14ac:dyDescent="0.3">
      <c r="A2501" s="4" t="s">
        <v>7</v>
      </c>
      <c r="B2501" s="4" t="s">
        <v>40</v>
      </c>
      <c r="C2501" s="4" t="s">
        <v>23</v>
      </c>
      <c r="D2501" s="10">
        <v>44475</v>
      </c>
      <c r="E2501" s="12">
        <v>3885</v>
      </c>
      <c r="F2501" s="14">
        <v>168</v>
      </c>
      <c r="G2501" s="24">
        <v>126</v>
      </c>
      <c r="H2501">
        <v>2021</v>
      </c>
    </row>
    <row r="2502" spans="1:8" x14ac:dyDescent="0.3">
      <c r="A2502" s="3" t="s">
        <v>71</v>
      </c>
      <c r="B2502" s="3" t="s">
        <v>39</v>
      </c>
      <c r="C2502" s="3" t="s">
        <v>23</v>
      </c>
      <c r="D2502" s="9">
        <v>44475</v>
      </c>
      <c r="E2502" s="11">
        <v>8960</v>
      </c>
      <c r="F2502" s="13">
        <v>85</v>
      </c>
      <c r="G2502" s="23">
        <v>299</v>
      </c>
      <c r="H2502">
        <v>2021</v>
      </c>
    </row>
    <row r="2503" spans="1:8" x14ac:dyDescent="0.3">
      <c r="A2503" s="4" t="s">
        <v>60</v>
      </c>
      <c r="B2503" s="4" t="s">
        <v>35</v>
      </c>
      <c r="C2503" s="4" t="s">
        <v>32</v>
      </c>
      <c r="D2503" s="10">
        <v>44475</v>
      </c>
      <c r="E2503" s="12">
        <v>6902</v>
      </c>
      <c r="F2503" s="14">
        <v>46</v>
      </c>
      <c r="G2503" s="24">
        <v>406</v>
      </c>
      <c r="H2503">
        <v>2021</v>
      </c>
    </row>
    <row r="2504" spans="1:8" x14ac:dyDescent="0.3">
      <c r="A2504" s="3" t="s">
        <v>66</v>
      </c>
      <c r="B2504" s="3" t="s">
        <v>36</v>
      </c>
      <c r="C2504" s="3" t="s">
        <v>27</v>
      </c>
      <c r="D2504" s="9">
        <v>44475</v>
      </c>
      <c r="E2504" s="11">
        <v>4830</v>
      </c>
      <c r="F2504" s="13">
        <v>215</v>
      </c>
      <c r="G2504" s="23">
        <v>440</v>
      </c>
      <c r="H2504">
        <v>2021</v>
      </c>
    </row>
    <row r="2505" spans="1:8" x14ac:dyDescent="0.3">
      <c r="A2505" s="4" t="s">
        <v>66</v>
      </c>
      <c r="B2505" s="4" t="s">
        <v>36</v>
      </c>
      <c r="C2505" s="4" t="s">
        <v>19</v>
      </c>
      <c r="D2505" s="10">
        <v>44475</v>
      </c>
      <c r="E2505" s="12">
        <v>1792</v>
      </c>
      <c r="F2505" s="14">
        <v>36</v>
      </c>
      <c r="G2505" s="24">
        <v>75</v>
      </c>
      <c r="H2505">
        <v>2021</v>
      </c>
    </row>
    <row r="2506" spans="1:8" x14ac:dyDescent="0.3">
      <c r="A2506" s="3" t="s">
        <v>64</v>
      </c>
      <c r="B2506" s="3" t="s">
        <v>36</v>
      </c>
      <c r="C2506" s="3" t="s">
        <v>15</v>
      </c>
      <c r="D2506" s="9">
        <v>44475</v>
      </c>
      <c r="E2506" s="11">
        <v>18165</v>
      </c>
      <c r="F2506" s="13">
        <v>50</v>
      </c>
      <c r="G2506" s="23">
        <v>1514</v>
      </c>
      <c r="H2506">
        <v>2021</v>
      </c>
    </row>
    <row r="2507" spans="1:8" x14ac:dyDescent="0.3">
      <c r="A2507" s="4" t="s">
        <v>70</v>
      </c>
      <c r="B2507" s="4" t="s">
        <v>40</v>
      </c>
      <c r="C2507" s="4" t="s">
        <v>17</v>
      </c>
      <c r="D2507" s="10">
        <v>44475</v>
      </c>
      <c r="E2507" s="12">
        <v>5152</v>
      </c>
      <c r="F2507" s="14">
        <v>142</v>
      </c>
      <c r="G2507" s="24">
        <v>322</v>
      </c>
      <c r="H2507">
        <v>2021</v>
      </c>
    </row>
    <row r="2508" spans="1:8" x14ac:dyDescent="0.3">
      <c r="A2508" s="3" t="s">
        <v>4</v>
      </c>
      <c r="B2508" s="3" t="s">
        <v>40</v>
      </c>
      <c r="C2508" s="3" t="s">
        <v>31</v>
      </c>
      <c r="D2508" s="9">
        <v>44475</v>
      </c>
      <c r="E2508" s="11">
        <v>812</v>
      </c>
      <c r="F2508" s="13">
        <v>314</v>
      </c>
      <c r="G2508" s="23">
        <v>74</v>
      </c>
      <c r="H2508">
        <v>2021</v>
      </c>
    </row>
    <row r="2509" spans="1:8" x14ac:dyDescent="0.3">
      <c r="A2509" s="4" t="s">
        <v>58</v>
      </c>
      <c r="B2509" s="4" t="s">
        <v>40</v>
      </c>
      <c r="C2509" s="4" t="s">
        <v>21</v>
      </c>
      <c r="D2509" s="10">
        <v>44476</v>
      </c>
      <c r="E2509" s="12">
        <v>1918</v>
      </c>
      <c r="F2509" s="14">
        <v>154</v>
      </c>
      <c r="G2509" s="24">
        <v>137</v>
      </c>
      <c r="H2509">
        <v>2021</v>
      </c>
    </row>
    <row r="2510" spans="1:8" x14ac:dyDescent="0.3">
      <c r="A2510" s="3" t="s">
        <v>69</v>
      </c>
      <c r="B2510" s="3" t="s">
        <v>80</v>
      </c>
      <c r="C2510" s="3" t="s">
        <v>20</v>
      </c>
      <c r="D2510" s="9">
        <v>44476</v>
      </c>
      <c r="E2510" s="11">
        <v>4879</v>
      </c>
      <c r="F2510" s="13">
        <v>82</v>
      </c>
      <c r="G2510" s="23">
        <v>287</v>
      </c>
      <c r="H2510">
        <v>2021</v>
      </c>
    </row>
    <row r="2511" spans="1:8" x14ac:dyDescent="0.3">
      <c r="A2511" s="4" t="s">
        <v>11</v>
      </c>
      <c r="B2511" s="4" t="s">
        <v>40</v>
      </c>
      <c r="C2511" s="4" t="s">
        <v>25</v>
      </c>
      <c r="D2511" s="10">
        <v>44476</v>
      </c>
      <c r="E2511" s="12">
        <v>4788</v>
      </c>
      <c r="F2511" s="14">
        <v>264</v>
      </c>
      <c r="G2511" s="24">
        <v>252</v>
      </c>
      <c r="H2511">
        <v>2021</v>
      </c>
    </row>
    <row r="2512" spans="1:8" x14ac:dyDescent="0.3">
      <c r="A2512" s="3" t="s">
        <v>67</v>
      </c>
      <c r="B2512" s="3" t="s">
        <v>36</v>
      </c>
      <c r="C2512" s="3" t="s">
        <v>23</v>
      </c>
      <c r="D2512" s="9">
        <v>44476</v>
      </c>
      <c r="E2512" s="11">
        <v>6860</v>
      </c>
      <c r="F2512" s="13">
        <v>280</v>
      </c>
      <c r="G2512" s="23">
        <v>229</v>
      </c>
      <c r="H2512">
        <v>2021</v>
      </c>
    </row>
    <row r="2513" spans="1:8" x14ac:dyDescent="0.3">
      <c r="A2513" s="4" t="s">
        <v>66</v>
      </c>
      <c r="B2513" s="4" t="s">
        <v>36</v>
      </c>
      <c r="C2513" s="4" t="s">
        <v>17</v>
      </c>
      <c r="D2513" s="10">
        <v>44476</v>
      </c>
      <c r="E2513" s="12">
        <v>6461</v>
      </c>
      <c r="F2513" s="14">
        <v>238</v>
      </c>
      <c r="G2513" s="24">
        <v>404</v>
      </c>
      <c r="H2513">
        <v>2021</v>
      </c>
    </row>
    <row r="2514" spans="1:8" x14ac:dyDescent="0.3">
      <c r="A2514" s="3" t="s">
        <v>70</v>
      </c>
      <c r="B2514" s="3" t="s">
        <v>36</v>
      </c>
      <c r="C2514" s="3" t="s">
        <v>20</v>
      </c>
      <c r="D2514" s="9">
        <v>44476</v>
      </c>
      <c r="E2514" s="11">
        <v>77</v>
      </c>
      <c r="F2514" s="13">
        <v>61</v>
      </c>
      <c r="G2514" s="23">
        <v>5</v>
      </c>
      <c r="H2514">
        <v>2021</v>
      </c>
    </row>
    <row r="2515" spans="1:8" x14ac:dyDescent="0.3">
      <c r="A2515" s="4" t="s">
        <v>59</v>
      </c>
      <c r="B2515" s="4" t="s">
        <v>37</v>
      </c>
      <c r="C2515" s="4" t="s">
        <v>34</v>
      </c>
      <c r="D2515" s="10">
        <v>44477</v>
      </c>
      <c r="E2515" s="12">
        <v>1358</v>
      </c>
      <c r="F2515" s="14">
        <v>459</v>
      </c>
      <c r="G2515" s="24">
        <v>76</v>
      </c>
      <c r="H2515">
        <v>2021</v>
      </c>
    </row>
    <row r="2516" spans="1:8" x14ac:dyDescent="0.3">
      <c r="A2516" s="3" t="s">
        <v>3</v>
      </c>
      <c r="B2516" s="3" t="s">
        <v>80</v>
      </c>
      <c r="C2516" s="3" t="s">
        <v>22</v>
      </c>
      <c r="D2516" s="9">
        <v>44477</v>
      </c>
      <c r="E2516" s="11">
        <v>9373</v>
      </c>
      <c r="F2516" s="13">
        <v>203</v>
      </c>
      <c r="G2516" s="23">
        <v>361</v>
      </c>
      <c r="H2516">
        <v>2021</v>
      </c>
    </row>
    <row r="2517" spans="1:8" x14ac:dyDescent="0.3">
      <c r="A2517" s="4" t="s">
        <v>59</v>
      </c>
      <c r="B2517" s="4" t="s">
        <v>39</v>
      </c>
      <c r="C2517" s="4" t="s">
        <v>25</v>
      </c>
      <c r="D2517" s="10">
        <v>44477</v>
      </c>
      <c r="E2517" s="12">
        <v>2968</v>
      </c>
      <c r="F2517" s="14">
        <v>42</v>
      </c>
      <c r="G2517" s="24">
        <v>186</v>
      </c>
      <c r="H2517">
        <v>2021</v>
      </c>
    </row>
    <row r="2518" spans="1:8" x14ac:dyDescent="0.3">
      <c r="A2518" s="3" t="s">
        <v>62</v>
      </c>
      <c r="B2518" s="3" t="s">
        <v>36</v>
      </c>
      <c r="C2518" s="3" t="s">
        <v>14</v>
      </c>
      <c r="D2518" s="9">
        <v>44477</v>
      </c>
      <c r="E2518" s="11">
        <v>6111</v>
      </c>
      <c r="F2518" s="13">
        <v>79</v>
      </c>
      <c r="G2518" s="23">
        <v>266</v>
      </c>
      <c r="H2518">
        <v>2021</v>
      </c>
    </row>
    <row r="2519" spans="1:8" x14ac:dyDescent="0.3">
      <c r="A2519" s="4" t="s">
        <v>66</v>
      </c>
      <c r="B2519" s="4" t="s">
        <v>37</v>
      </c>
      <c r="C2519" s="4" t="s">
        <v>22</v>
      </c>
      <c r="D2519" s="10">
        <v>44477</v>
      </c>
      <c r="E2519" s="12">
        <v>13251</v>
      </c>
      <c r="F2519" s="14">
        <v>290</v>
      </c>
      <c r="G2519" s="24">
        <v>631</v>
      </c>
      <c r="H2519">
        <v>2021</v>
      </c>
    </row>
    <row r="2520" spans="1:8" x14ac:dyDescent="0.3">
      <c r="A2520" s="3" t="s">
        <v>73</v>
      </c>
      <c r="B2520" s="3" t="s">
        <v>80</v>
      </c>
      <c r="C2520" s="3" t="s">
        <v>26</v>
      </c>
      <c r="D2520" s="9">
        <v>44477</v>
      </c>
      <c r="E2520" s="11">
        <v>8085</v>
      </c>
      <c r="F2520" s="13">
        <v>185</v>
      </c>
      <c r="G2520" s="23">
        <v>674</v>
      </c>
      <c r="H2520">
        <v>2021</v>
      </c>
    </row>
    <row r="2521" spans="1:8" x14ac:dyDescent="0.3">
      <c r="A2521" s="4" t="s">
        <v>3</v>
      </c>
      <c r="B2521" s="4" t="s">
        <v>40</v>
      </c>
      <c r="C2521" s="4" t="s">
        <v>19</v>
      </c>
      <c r="D2521" s="10">
        <v>44477</v>
      </c>
      <c r="E2521" s="12">
        <v>15022</v>
      </c>
      <c r="F2521" s="14">
        <v>299</v>
      </c>
      <c r="G2521" s="24">
        <v>626</v>
      </c>
      <c r="H2521">
        <v>2021</v>
      </c>
    </row>
    <row r="2522" spans="1:8" x14ac:dyDescent="0.3">
      <c r="A2522" s="3" t="s">
        <v>71</v>
      </c>
      <c r="B2522" s="3" t="s">
        <v>37</v>
      </c>
      <c r="C2522" s="3" t="s">
        <v>5</v>
      </c>
      <c r="D2522" s="9">
        <v>44477</v>
      </c>
      <c r="E2522" s="11">
        <v>3003</v>
      </c>
      <c r="F2522" s="13">
        <v>11</v>
      </c>
      <c r="G2522" s="23">
        <v>131</v>
      </c>
      <c r="H2522">
        <v>2021</v>
      </c>
    </row>
    <row r="2523" spans="1:8" x14ac:dyDescent="0.3">
      <c r="A2523" s="4" t="s">
        <v>9</v>
      </c>
      <c r="B2523" s="4" t="s">
        <v>39</v>
      </c>
      <c r="C2523" s="4" t="s">
        <v>26</v>
      </c>
      <c r="D2523" s="10">
        <v>44477</v>
      </c>
      <c r="E2523" s="12">
        <v>7602</v>
      </c>
      <c r="F2523" s="14">
        <v>229</v>
      </c>
      <c r="G2523" s="24">
        <v>845</v>
      </c>
      <c r="H2523">
        <v>2021</v>
      </c>
    </row>
    <row r="2524" spans="1:8" x14ac:dyDescent="0.3">
      <c r="A2524" s="3" t="s">
        <v>71</v>
      </c>
      <c r="B2524" s="3" t="s">
        <v>37</v>
      </c>
      <c r="C2524" s="3" t="s">
        <v>30</v>
      </c>
      <c r="D2524" s="9">
        <v>44477</v>
      </c>
      <c r="E2524" s="11">
        <v>4368</v>
      </c>
      <c r="F2524" s="13">
        <v>23</v>
      </c>
      <c r="G2524" s="23">
        <v>151</v>
      </c>
      <c r="H2524">
        <v>2021</v>
      </c>
    </row>
    <row r="2525" spans="1:8" x14ac:dyDescent="0.3">
      <c r="A2525" s="4" t="s">
        <v>65</v>
      </c>
      <c r="B2525" s="4" t="s">
        <v>36</v>
      </c>
      <c r="C2525" s="4" t="s">
        <v>24</v>
      </c>
      <c r="D2525" s="10">
        <v>44477</v>
      </c>
      <c r="E2525" s="12">
        <v>3577</v>
      </c>
      <c r="F2525" s="14">
        <v>2</v>
      </c>
      <c r="G2525" s="24">
        <v>224</v>
      </c>
      <c r="H2525">
        <v>2021</v>
      </c>
    </row>
    <row r="2526" spans="1:8" x14ac:dyDescent="0.3">
      <c r="A2526" s="3" t="s">
        <v>7</v>
      </c>
      <c r="B2526" s="3" t="s">
        <v>36</v>
      </c>
      <c r="C2526" s="3" t="s">
        <v>31</v>
      </c>
      <c r="D2526" s="9">
        <v>44477</v>
      </c>
      <c r="E2526" s="11">
        <v>2590</v>
      </c>
      <c r="F2526" s="13">
        <v>300</v>
      </c>
      <c r="G2526" s="23">
        <v>200</v>
      </c>
      <c r="H2526">
        <v>2021</v>
      </c>
    </row>
    <row r="2527" spans="1:8" x14ac:dyDescent="0.3">
      <c r="A2527" s="4" t="s">
        <v>6</v>
      </c>
      <c r="B2527" s="4" t="s">
        <v>35</v>
      </c>
      <c r="C2527" s="4" t="s">
        <v>17</v>
      </c>
      <c r="D2527" s="10">
        <v>44477</v>
      </c>
      <c r="E2527" s="12">
        <v>931</v>
      </c>
      <c r="F2527" s="14">
        <v>43</v>
      </c>
      <c r="G2527" s="24">
        <v>72</v>
      </c>
      <c r="H2527">
        <v>2021</v>
      </c>
    </row>
    <row r="2528" spans="1:8" x14ac:dyDescent="0.3">
      <c r="A2528" s="3" t="s">
        <v>8</v>
      </c>
      <c r="B2528" s="3" t="s">
        <v>36</v>
      </c>
      <c r="C2528" s="3" t="s">
        <v>14</v>
      </c>
      <c r="D2528" s="9">
        <v>44477</v>
      </c>
      <c r="E2528" s="11">
        <v>8750</v>
      </c>
      <c r="F2528" s="13">
        <v>207</v>
      </c>
      <c r="G2528" s="23">
        <v>283</v>
      </c>
      <c r="H2528">
        <v>2021</v>
      </c>
    </row>
    <row r="2529" spans="1:8" x14ac:dyDescent="0.3">
      <c r="A2529" s="4" t="s">
        <v>58</v>
      </c>
      <c r="B2529" s="4" t="s">
        <v>80</v>
      </c>
      <c r="C2529" s="4" t="s">
        <v>25</v>
      </c>
      <c r="D2529" s="10">
        <v>44477</v>
      </c>
      <c r="E2529" s="12">
        <v>1960</v>
      </c>
      <c r="F2529" s="14">
        <v>170</v>
      </c>
      <c r="G2529" s="24">
        <v>104</v>
      </c>
      <c r="H2529">
        <v>2021</v>
      </c>
    </row>
    <row r="2530" spans="1:8" x14ac:dyDescent="0.3">
      <c r="A2530" s="3" t="s">
        <v>6</v>
      </c>
      <c r="B2530" s="3" t="s">
        <v>80</v>
      </c>
      <c r="C2530" s="3" t="s">
        <v>34</v>
      </c>
      <c r="D2530" s="9">
        <v>44477</v>
      </c>
      <c r="E2530" s="11">
        <v>7252</v>
      </c>
      <c r="F2530" s="13">
        <v>189</v>
      </c>
      <c r="G2530" s="23">
        <v>363</v>
      </c>
      <c r="H2530">
        <v>2021</v>
      </c>
    </row>
    <row r="2531" spans="1:8" x14ac:dyDescent="0.3">
      <c r="A2531" s="4" t="s">
        <v>3</v>
      </c>
      <c r="B2531" s="4" t="s">
        <v>37</v>
      </c>
      <c r="C2531" s="4" t="s">
        <v>16</v>
      </c>
      <c r="D2531" s="10">
        <v>44477</v>
      </c>
      <c r="E2531" s="12">
        <v>9933</v>
      </c>
      <c r="F2531" s="14">
        <v>69</v>
      </c>
      <c r="G2531" s="24">
        <v>552</v>
      </c>
      <c r="H2531">
        <v>2021</v>
      </c>
    </row>
    <row r="2532" spans="1:8" x14ac:dyDescent="0.3">
      <c r="A2532" s="3" t="s">
        <v>70</v>
      </c>
      <c r="B2532" s="3" t="s">
        <v>36</v>
      </c>
      <c r="C2532" s="3" t="s">
        <v>34</v>
      </c>
      <c r="D2532" s="9">
        <v>44480</v>
      </c>
      <c r="E2532" s="11">
        <v>7434</v>
      </c>
      <c r="F2532" s="13">
        <v>267</v>
      </c>
      <c r="G2532" s="23">
        <v>413</v>
      </c>
      <c r="H2532">
        <v>2021</v>
      </c>
    </row>
    <row r="2533" spans="1:8" x14ac:dyDescent="0.3">
      <c r="A2533" s="4" t="s">
        <v>60</v>
      </c>
      <c r="B2533" s="4" t="s">
        <v>36</v>
      </c>
      <c r="C2533" s="4" t="s">
        <v>5</v>
      </c>
      <c r="D2533" s="10">
        <v>44480</v>
      </c>
      <c r="E2533" s="12">
        <v>9275</v>
      </c>
      <c r="F2533" s="14">
        <v>451</v>
      </c>
      <c r="G2533" s="24">
        <v>442</v>
      </c>
      <c r="H2533">
        <v>2021</v>
      </c>
    </row>
    <row r="2534" spans="1:8" x14ac:dyDescent="0.3">
      <c r="A2534" s="3" t="s">
        <v>6</v>
      </c>
      <c r="B2534" s="3" t="s">
        <v>37</v>
      </c>
      <c r="C2534" s="3" t="s">
        <v>23</v>
      </c>
      <c r="D2534" s="9">
        <v>44480</v>
      </c>
      <c r="E2534" s="11">
        <v>1274</v>
      </c>
      <c r="F2534" s="13">
        <v>246</v>
      </c>
      <c r="G2534" s="23">
        <v>51</v>
      </c>
      <c r="H2534">
        <v>2021</v>
      </c>
    </row>
    <row r="2535" spans="1:8" x14ac:dyDescent="0.3">
      <c r="A2535" s="4" t="s">
        <v>60</v>
      </c>
      <c r="B2535" s="4" t="s">
        <v>40</v>
      </c>
      <c r="C2535" s="4" t="s">
        <v>24</v>
      </c>
      <c r="D2535" s="10">
        <v>44480</v>
      </c>
      <c r="E2535" s="12">
        <v>9737</v>
      </c>
      <c r="F2535" s="14">
        <v>298</v>
      </c>
      <c r="G2535" s="24">
        <v>650</v>
      </c>
      <c r="H2535">
        <v>2021</v>
      </c>
    </row>
    <row r="2536" spans="1:8" x14ac:dyDescent="0.3">
      <c r="A2536" s="3" t="s">
        <v>67</v>
      </c>
      <c r="B2536" s="3" t="s">
        <v>80</v>
      </c>
      <c r="C2536" s="3" t="s">
        <v>27</v>
      </c>
      <c r="D2536" s="9">
        <v>44480</v>
      </c>
      <c r="E2536" s="11">
        <v>2569</v>
      </c>
      <c r="F2536" s="13">
        <v>153</v>
      </c>
      <c r="G2536" s="23">
        <v>257</v>
      </c>
      <c r="H2536">
        <v>2021</v>
      </c>
    </row>
    <row r="2537" spans="1:8" x14ac:dyDescent="0.3">
      <c r="A2537" s="4" t="s">
        <v>73</v>
      </c>
      <c r="B2537" s="4" t="s">
        <v>40</v>
      </c>
      <c r="C2537" s="4" t="s">
        <v>18</v>
      </c>
      <c r="D2537" s="10">
        <v>44480</v>
      </c>
      <c r="E2537" s="12">
        <v>14959</v>
      </c>
      <c r="F2537" s="14">
        <v>299</v>
      </c>
      <c r="G2537" s="24">
        <v>713</v>
      </c>
      <c r="H2537">
        <v>2021</v>
      </c>
    </row>
    <row r="2538" spans="1:8" x14ac:dyDescent="0.3">
      <c r="A2538" s="3" t="s">
        <v>3</v>
      </c>
      <c r="B2538" s="3" t="s">
        <v>36</v>
      </c>
      <c r="C2538" s="3" t="s">
        <v>34</v>
      </c>
      <c r="D2538" s="9">
        <v>44480</v>
      </c>
      <c r="E2538" s="11">
        <v>8939</v>
      </c>
      <c r="F2538" s="13">
        <v>38</v>
      </c>
      <c r="G2538" s="23">
        <v>389</v>
      </c>
      <c r="H2538">
        <v>2021</v>
      </c>
    </row>
    <row r="2539" spans="1:8" x14ac:dyDescent="0.3">
      <c r="A2539" s="4" t="s">
        <v>61</v>
      </c>
      <c r="B2539" s="4" t="s">
        <v>35</v>
      </c>
      <c r="C2539" s="4" t="s">
        <v>22</v>
      </c>
      <c r="D2539" s="10">
        <v>44480</v>
      </c>
      <c r="E2539" s="12">
        <v>2688</v>
      </c>
      <c r="F2539" s="14">
        <v>179</v>
      </c>
      <c r="G2539" s="24">
        <v>108</v>
      </c>
      <c r="H2539">
        <v>2021</v>
      </c>
    </row>
    <row r="2540" spans="1:8" x14ac:dyDescent="0.3">
      <c r="A2540" s="3" t="s">
        <v>67</v>
      </c>
      <c r="B2540" s="3" t="s">
        <v>80</v>
      </c>
      <c r="C2540" s="3" t="s">
        <v>32</v>
      </c>
      <c r="D2540" s="9">
        <v>44480</v>
      </c>
      <c r="E2540" s="11">
        <v>3675</v>
      </c>
      <c r="F2540" s="13">
        <v>178</v>
      </c>
      <c r="G2540" s="23">
        <v>217</v>
      </c>
      <c r="H2540">
        <v>2021</v>
      </c>
    </row>
    <row r="2541" spans="1:8" x14ac:dyDescent="0.3">
      <c r="A2541" s="4" t="s">
        <v>67</v>
      </c>
      <c r="B2541" s="4" t="s">
        <v>37</v>
      </c>
      <c r="C2541" s="4" t="s">
        <v>19</v>
      </c>
      <c r="D2541" s="10">
        <v>44480</v>
      </c>
      <c r="E2541" s="12">
        <v>10738</v>
      </c>
      <c r="F2541" s="14">
        <v>256</v>
      </c>
      <c r="G2541" s="24">
        <v>430</v>
      </c>
      <c r="H2541">
        <v>2021</v>
      </c>
    </row>
    <row r="2542" spans="1:8" x14ac:dyDescent="0.3">
      <c r="A2542" s="3" t="s">
        <v>7</v>
      </c>
      <c r="B2542" s="3" t="s">
        <v>37</v>
      </c>
      <c r="C2542" s="3" t="s">
        <v>34</v>
      </c>
      <c r="D2542" s="9">
        <v>44480</v>
      </c>
      <c r="E2542" s="11">
        <v>812</v>
      </c>
      <c r="F2542" s="13">
        <v>109</v>
      </c>
      <c r="G2542" s="23">
        <v>41</v>
      </c>
      <c r="H2542">
        <v>2021</v>
      </c>
    </row>
    <row r="2543" spans="1:8" x14ac:dyDescent="0.3">
      <c r="A2543" s="4" t="s">
        <v>10</v>
      </c>
      <c r="B2543" s="4" t="s">
        <v>39</v>
      </c>
      <c r="C2543" s="4" t="s">
        <v>5</v>
      </c>
      <c r="D2543" s="10">
        <v>44480</v>
      </c>
      <c r="E2543" s="12">
        <v>10612</v>
      </c>
      <c r="F2543" s="14">
        <v>54</v>
      </c>
      <c r="G2543" s="24">
        <v>590</v>
      </c>
      <c r="H2543">
        <v>2021</v>
      </c>
    </row>
    <row r="2544" spans="1:8" x14ac:dyDescent="0.3">
      <c r="A2544" s="3" t="s">
        <v>9</v>
      </c>
      <c r="B2544" s="3" t="s">
        <v>39</v>
      </c>
      <c r="C2544" s="3" t="s">
        <v>22</v>
      </c>
      <c r="D2544" s="9">
        <v>44480</v>
      </c>
      <c r="E2544" s="11">
        <v>3822</v>
      </c>
      <c r="F2544" s="13">
        <v>280</v>
      </c>
      <c r="G2544" s="23">
        <v>160</v>
      </c>
      <c r="H2544">
        <v>2021</v>
      </c>
    </row>
    <row r="2545" spans="1:8" x14ac:dyDescent="0.3">
      <c r="A2545" s="4" t="s">
        <v>4</v>
      </c>
      <c r="B2545" s="4" t="s">
        <v>36</v>
      </c>
      <c r="C2545" s="4" t="s">
        <v>5</v>
      </c>
      <c r="D2545" s="10">
        <v>44480</v>
      </c>
      <c r="E2545" s="12">
        <v>1463</v>
      </c>
      <c r="F2545" s="14">
        <v>195</v>
      </c>
      <c r="G2545" s="24">
        <v>67</v>
      </c>
      <c r="H2545">
        <v>2021</v>
      </c>
    </row>
    <row r="2546" spans="1:8" x14ac:dyDescent="0.3">
      <c r="A2546" s="3" t="s">
        <v>8</v>
      </c>
      <c r="B2546" s="3" t="s">
        <v>37</v>
      </c>
      <c r="C2546" s="3" t="s">
        <v>28</v>
      </c>
      <c r="D2546" s="9">
        <v>44480</v>
      </c>
      <c r="E2546" s="11">
        <v>3262</v>
      </c>
      <c r="F2546" s="13">
        <v>350</v>
      </c>
      <c r="G2546" s="23">
        <v>126</v>
      </c>
      <c r="H2546">
        <v>2021</v>
      </c>
    </row>
    <row r="2547" spans="1:8" x14ac:dyDescent="0.3">
      <c r="A2547" s="4" t="s">
        <v>70</v>
      </c>
      <c r="B2547" s="4" t="s">
        <v>36</v>
      </c>
      <c r="C2547" s="4" t="s">
        <v>31</v>
      </c>
      <c r="D2547" s="10">
        <v>44480</v>
      </c>
      <c r="E2547" s="12">
        <v>217</v>
      </c>
      <c r="F2547" s="14">
        <v>55</v>
      </c>
      <c r="G2547" s="24">
        <v>17</v>
      </c>
      <c r="H2547">
        <v>2021</v>
      </c>
    </row>
    <row r="2548" spans="1:8" x14ac:dyDescent="0.3">
      <c r="A2548" s="3" t="s">
        <v>7</v>
      </c>
      <c r="B2548" s="3" t="s">
        <v>35</v>
      </c>
      <c r="C2548" s="3" t="s">
        <v>28</v>
      </c>
      <c r="D2548" s="9">
        <v>44480</v>
      </c>
      <c r="E2548" s="11">
        <v>5600</v>
      </c>
      <c r="F2548" s="13">
        <v>50</v>
      </c>
      <c r="G2548" s="23">
        <v>187</v>
      </c>
      <c r="H2548">
        <v>2021</v>
      </c>
    </row>
    <row r="2549" spans="1:8" x14ac:dyDescent="0.3">
      <c r="A2549" s="4" t="s">
        <v>7</v>
      </c>
      <c r="B2549" s="4" t="s">
        <v>39</v>
      </c>
      <c r="C2549" s="4" t="s">
        <v>22</v>
      </c>
      <c r="D2549" s="10">
        <v>44480</v>
      </c>
      <c r="E2549" s="12">
        <v>1120</v>
      </c>
      <c r="F2549" s="14">
        <v>121</v>
      </c>
      <c r="G2549" s="24">
        <v>56</v>
      </c>
      <c r="H2549">
        <v>2021</v>
      </c>
    </row>
    <row r="2550" spans="1:8" x14ac:dyDescent="0.3">
      <c r="A2550" s="3" t="s">
        <v>62</v>
      </c>
      <c r="B2550" s="3" t="s">
        <v>39</v>
      </c>
      <c r="C2550" s="3" t="s">
        <v>14</v>
      </c>
      <c r="D2550" s="9">
        <v>44480</v>
      </c>
      <c r="E2550" s="11">
        <v>294</v>
      </c>
      <c r="F2550" s="13">
        <v>20</v>
      </c>
      <c r="G2550" s="23">
        <v>11</v>
      </c>
      <c r="H2550">
        <v>2021</v>
      </c>
    </row>
    <row r="2551" spans="1:8" x14ac:dyDescent="0.3">
      <c r="A2551" s="4" t="s">
        <v>72</v>
      </c>
      <c r="B2551" s="4" t="s">
        <v>39</v>
      </c>
      <c r="C2551" s="4" t="s">
        <v>18</v>
      </c>
      <c r="D2551" s="10">
        <v>44481</v>
      </c>
      <c r="E2551" s="12">
        <v>5663</v>
      </c>
      <c r="F2551" s="14">
        <v>231</v>
      </c>
      <c r="G2551" s="24">
        <v>334</v>
      </c>
      <c r="H2551">
        <v>2021</v>
      </c>
    </row>
    <row r="2552" spans="1:8" x14ac:dyDescent="0.3">
      <c r="A2552" s="3" t="s">
        <v>69</v>
      </c>
      <c r="B2552" s="3" t="s">
        <v>39</v>
      </c>
      <c r="C2552" s="3" t="s">
        <v>28</v>
      </c>
      <c r="D2552" s="9">
        <v>44481</v>
      </c>
      <c r="E2552" s="11">
        <v>10689</v>
      </c>
      <c r="F2552" s="13">
        <v>83</v>
      </c>
      <c r="G2552" s="23">
        <v>428</v>
      </c>
      <c r="H2552">
        <v>2021</v>
      </c>
    </row>
    <row r="2553" spans="1:8" x14ac:dyDescent="0.3">
      <c r="A2553" s="4" t="s">
        <v>62</v>
      </c>
      <c r="B2553" s="4" t="s">
        <v>35</v>
      </c>
      <c r="C2553" s="4" t="s">
        <v>29</v>
      </c>
      <c r="D2553" s="10">
        <v>44481</v>
      </c>
      <c r="E2553" s="12">
        <v>70</v>
      </c>
      <c r="F2553" s="14">
        <v>197</v>
      </c>
      <c r="G2553" s="24">
        <v>3</v>
      </c>
      <c r="H2553">
        <v>2021</v>
      </c>
    </row>
    <row r="2554" spans="1:8" x14ac:dyDescent="0.3">
      <c r="A2554" s="3" t="s">
        <v>11</v>
      </c>
      <c r="B2554" s="3" t="s">
        <v>80</v>
      </c>
      <c r="C2554" s="3" t="s">
        <v>22</v>
      </c>
      <c r="D2554" s="9">
        <v>44481</v>
      </c>
      <c r="E2554" s="11">
        <v>9093</v>
      </c>
      <c r="F2554" s="13">
        <v>45</v>
      </c>
      <c r="G2554" s="23">
        <v>379</v>
      </c>
      <c r="H2554">
        <v>2021</v>
      </c>
    </row>
    <row r="2555" spans="1:8" x14ac:dyDescent="0.3">
      <c r="A2555" s="4" t="s">
        <v>63</v>
      </c>
      <c r="B2555" s="4" t="s">
        <v>37</v>
      </c>
      <c r="C2555" s="4" t="s">
        <v>22</v>
      </c>
      <c r="D2555" s="10">
        <v>44481</v>
      </c>
      <c r="E2555" s="12">
        <v>14238</v>
      </c>
      <c r="F2555" s="14">
        <v>193</v>
      </c>
      <c r="G2555" s="24">
        <v>594</v>
      </c>
      <c r="H2555">
        <v>2021</v>
      </c>
    </row>
    <row r="2556" spans="1:8" x14ac:dyDescent="0.3">
      <c r="A2556" s="3" t="s">
        <v>65</v>
      </c>
      <c r="B2556" s="3" t="s">
        <v>39</v>
      </c>
      <c r="C2556" s="3" t="s">
        <v>19</v>
      </c>
      <c r="D2556" s="9">
        <v>44481</v>
      </c>
      <c r="E2556" s="11">
        <v>2408</v>
      </c>
      <c r="F2556" s="13">
        <v>103</v>
      </c>
      <c r="G2556" s="23">
        <v>84</v>
      </c>
      <c r="H2556">
        <v>2021</v>
      </c>
    </row>
    <row r="2557" spans="1:8" x14ac:dyDescent="0.3">
      <c r="A2557" s="4" t="s">
        <v>59</v>
      </c>
      <c r="B2557" s="4" t="s">
        <v>80</v>
      </c>
      <c r="C2557" s="4" t="s">
        <v>19</v>
      </c>
      <c r="D2557" s="10">
        <v>44481</v>
      </c>
      <c r="E2557" s="12">
        <v>203</v>
      </c>
      <c r="F2557" s="14">
        <v>158</v>
      </c>
      <c r="G2557" s="24">
        <v>8</v>
      </c>
      <c r="H2557">
        <v>2021</v>
      </c>
    </row>
    <row r="2558" spans="1:8" x14ac:dyDescent="0.3">
      <c r="A2558" s="3" t="s">
        <v>60</v>
      </c>
      <c r="B2558" s="3" t="s">
        <v>40</v>
      </c>
      <c r="C2558" s="3" t="s">
        <v>14</v>
      </c>
      <c r="D2558" s="9">
        <v>44481</v>
      </c>
      <c r="E2558" s="11">
        <v>2359</v>
      </c>
      <c r="F2558" s="13">
        <v>163</v>
      </c>
      <c r="G2558" s="23">
        <v>99</v>
      </c>
      <c r="H2558">
        <v>2021</v>
      </c>
    </row>
    <row r="2559" spans="1:8" x14ac:dyDescent="0.3">
      <c r="A2559" s="4" t="s">
        <v>72</v>
      </c>
      <c r="B2559" s="4" t="s">
        <v>37</v>
      </c>
      <c r="C2559" s="4" t="s">
        <v>22</v>
      </c>
      <c r="D2559" s="10">
        <v>44481</v>
      </c>
      <c r="E2559" s="12">
        <v>6650</v>
      </c>
      <c r="F2559" s="14">
        <v>42</v>
      </c>
      <c r="G2559" s="24">
        <v>247</v>
      </c>
      <c r="H2559">
        <v>2021</v>
      </c>
    </row>
    <row r="2560" spans="1:8" x14ac:dyDescent="0.3">
      <c r="A2560" s="3" t="s">
        <v>72</v>
      </c>
      <c r="B2560" s="3" t="s">
        <v>80</v>
      </c>
      <c r="C2560" s="3" t="s">
        <v>32</v>
      </c>
      <c r="D2560" s="9">
        <v>44481</v>
      </c>
      <c r="E2560" s="11">
        <v>5845</v>
      </c>
      <c r="F2560" s="13">
        <v>25</v>
      </c>
      <c r="G2560" s="23">
        <v>390</v>
      </c>
      <c r="H2560">
        <v>2021</v>
      </c>
    </row>
    <row r="2561" spans="1:8" x14ac:dyDescent="0.3">
      <c r="A2561" s="4" t="s">
        <v>63</v>
      </c>
      <c r="B2561" s="4" t="s">
        <v>36</v>
      </c>
      <c r="C2561" s="4" t="s">
        <v>14</v>
      </c>
      <c r="D2561" s="10">
        <v>44481</v>
      </c>
      <c r="E2561" s="12">
        <v>3206</v>
      </c>
      <c r="F2561" s="14">
        <v>179</v>
      </c>
      <c r="G2561" s="24">
        <v>124</v>
      </c>
      <c r="H2561">
        <v>2021</v>
      </c>
    </row>
    <row r="2562" spans="1:8" x14ac:dyDescent="0.3">
      <c r="A2562" s="3" t="s">
        <v>69</v>
      </c>
      <c r="B2562" s="3" t="s">
        <v>37</v>
      </c>
      <c r="C2562" s="3" t="s">
        <v>5</v>
      </c>
      <c r="D2562" s="9">
        <v>44481</v>
      </c>
      <c r="E2562" s="11">
        <v>2632</v>
      </c>
      <c r="F2562" s="13">
        <v>241</v>
      </c>
      <c r="G2562" s="23">
        <v>155</v>
      </c>
      <c r="H2562">
        <v>2021</v>
      </c>
    </row>
    <row r="2563" spans="1:8" x14ac:dyDescent="0.3">
      <c r="A2563" s="4" t="s">
        <v>66</v>
      </c>
      <c r="B2563" s="4" t="s">
        <v>37</v>
      </c>
      <c r="C2563" s="4" t="s">
        <v>18</v>
      </c>
      <c r="D2563" s="10">
        <v>44481</v>
      </c>
      <c r="E2563" s="12">
        <v>6895</v>
      </c>
      <c r="F2563" s="14">
        <v>148</v>
      </c>
      <c r="G2563" s="24">
        <v>406</v>
      </c>
      <c r="H2563">
        <v>2021</v>
      </c>
    </row>
    <row r="2564" spans="1:8" x14ac:dyDescent="0.3">
      <c r="A2564" s="3" t="s">
        <v>9</v>
      </c>
      <c r="B2564" s="3" t="s">
        <v>39</v>
      </c>
      <c r="C2564" s="3" t="s">
        <v>31</v>
      </c>
      <c r="D2564" s="9">
        <v>44481</v>
      </c>
      <c r="E2564" s="11">
        <v>140</v>
      </c>
      <c r="F2564" s="13">
        <v>419</v>
      </c>
      <c r="G2564" s="23">
        <v>20</v>
      </c>
      <c r="H2564">
        <v>2021</v>
      </c>
    </row>
    <row r="2565" spans="1:8" x14ac:dyDescent="0.3">
      <c r="A2565" s="4" t="s">
        <v>57</v>
      </c>
      <c r="B2565" s="4" t="s">
        <v>40</v>
      </c>
      <c r="C2565" s="4" t="s">
        <v>29</v>
      </c>
      <c r="D2565" s="10">
        <v>44482</v>
      </c>
      <c r="E2565" s="12">
        <v>2107</v>
      </c>
      <c r="F2565" s="14">
        <v>143</v>
      </c>
      <c r="G2565" s="24">
        <v>82</v>
      </c>
      <c r="H2565">
        <v>2021</v>
      </c>
    </row>
    <row r="2566" spans="1:8" x14ac:dyDescent="0.3">
      <c r="A2566" s="3" t="s">
        <v>3</v>
      </c>
      <c r="B2566" s="3" t="s">
        <v>37</v>
      </c>
      <c r="C2566" s="3" t="s">
        <v>32</v>
      </c>
      <c r="D2566" s="9">
        <v>44482</v>
      </c>
      <c r="E2566" s="11">
        <v>10136</v>
      </c>
      <c r="F2566" s="13">
        <v>47</v>
      </c>
      <c r="G2566" s="23">
        <v>676</v>
      </c>
      <c r="H2566">
        <v>2021</v>
      </c>
    </row>
    <row r="2567" spans="1:8" x14ac:dyDescent="0.3">
      <c r="A2567" s="4" t="s">
        <v>66</v>
      </c>
      <c r="B2567" s="4" t="s">
        <v>80</v>
      </c>
      <c r="C2567" s="4" t="s">
        <v>15</v>
      </c>
      <c r="D2567" s="10">
        <v>44482</v>
      </c>
      <c r="E2567" s="12">
        <v>15722</v>
      </c>
      <c r="F2567" s="14">
        <v>73</v>
      </c>
      <c r="G2567" s="24">
        <v>1966</v>
      </c>
      <c r="H2567">
        <v>2021</v>
      </c>
    </row>
    <row r="2568" spans="1:8" x14ac:dyDescent="0.3">
      <c r="A2568" s="3" t="s">
        <v>8</v>
      </c>
      <c r="B2568" s="3" t="s">
        <v>37</v>
      </c>
      <c r="C2568" s="3" t="s">
        <v>29</v>
      </c>
      <c r="D2568" s="9">
        <v>44482</v>
      </c>
      <c r="E2568" s="11">
        <v>1323</v>
      </c>
      <c r="F2568" s="13">
        <v>288</v>
      </c>
      <c r="G2568" s="23">
        <v>49</v>
      </c>
      <c r="H2568">
        <v>2021</v>
      </c>
    </row>
    <row r="2569" spans="1:8" x14ac:dyDescent="0.3">
      <c r="A2569" s="4" t="s">
        <v>66</v>
      </c>
      <c r="B2569" s="4" t="s">
        <v>36</v>
      </c>
      <c r="C2569" s="4" t="s">
        <v>15</v>
      </c>
      <c r="D2569" s="10">
        <v>44482</v>
      </c>
      <c r="E2569" s="12">
        <v>4767</v>
      </c>
      <c r="F2569" s="14">
        <v>5</v>
      </c>
      <c r="G2569" s="24">
        <v>398</v>
      </c>
      <c r="H2569">
        <v>2021</v>
      </c>
    </row>
    <row r="2570" spans="1:8" x14ac:dyDescent="0.3">
      <c r="A2570" s="3" t="s">
        <v>72</v>
      </c>
      <c r="B2570" s="3" t="s">
        <v>35</v>
      </c>
      <c r="C2570" s="3" t="s">
        <v>21</v>
      </c>
      <c r="D2570" s="9">
        <v>44482</v>
      </c>
      <c r="E2570" s="11">
        <v>20825</v>
      </c>
      <c r="F2570" s="13">
        <v>258</v>
      </c>
      <c r="G2570" s="23">
        <v>2314</v>
      </c>
      <c r="H2570">
        <v>2021</v>
      </c>
    </row>
    <row r="2571" spans="1:8" x14ac:dyDescent="0.3">
      <c r="A2571" s="4" t="s">
        <v>73</v>
      </c>
      <c r="B2571" s="4" t="s">
        <v>40</v>
      </c>
      <c r="C2571" s="4" t="s">
        <v>24</v>
      </c>
      <c r="D2571" s="10">
        <v>44482</v>
      </c>
      <c r="E2571" s="12">
        <v>4627</v>
      </c>
      <c r="F2571" s="14">
        <v>300</v>
      </c>
      <c r="G2571" s="24">
        <v>331</v>
      </c>
      <c r="H2571">
        <v>2021</v>
      </c>
    </row>
    <row r="2572" spans="1:8" x14ac:dyDescent="0.3">
      <c r="A2572" s="3" t="s">
        <v>64</v>
      </c>
      <c r="B2572" s="3" t="s">
        <v>80</v>
      </c>
      <c r="C2572" s="3" t="s">
        <v>30</v>
      </c>
      <c r="D2572" s="9">
        <v>44483</v>
      </c>
      <c r="E2572" s="11">
        <v>4095</v>
      </c>
      <c r="F2572" s="13">
        <v>2</v>
      </c>
      <c r="G2572" s="23">
        <v>158</v>
      </c>
      <c r="H2572">
        <v>2021</v>
      </c>
    </row>
    <row r="2573" spans="1:8" x14ac:dyDescent="0.3">
      <c r="A2573" s="4" t="s">
        <v>62</v>
      </c>
      <c r="B2573" s="4" t="s">
        <v>80</v>
      </c>
      <c r="C2573" s="4" t="s">
        <v>24</v>
      </c>
      <c r="D2573" s="10">
        <v>44483</v>
      </c>
      <c r="E2573" s="12">
        <v>8365</v>
      </c>
      <c r="F2573" s="14">
        <v>98</v>
      </c>
      <c r="G2573" s="24">
        <v>761</v>
      </c>
      <c r="H2573">
        <v>2021</v>
      </c>
    </row>
    <row r="2574" spans="1:8" x14ac:dyDescent="0.3">
      <c r="A2574" s="3" t="s">
        <v>8</v>
      </c>
      <c r="B2574" s="3" t="s">
        <v>37</v>
      </c>
      <c r="C2574" s="3" t="s">
        <v>34</v>
      </c>
      <c r="D2574" s="9">
        <v>44483</v>
      </c>
      <c r="E2574" s="11">
        <v>4193</v>
      </c>
      <c r="F2574" s="13">
        <v>123</v>
      </c>
      <c r="G2574" s="23">
        <v>210</v>
      </c>
      <c r="H2574">
        <v>2021</v>
      </c>
    </row>
    <row r="2575" spans="1:8" x14ac:dyDescent="0.3">
      <c r="A2575" s="4" t="s">
        <v>6</v>
      </c>
      <c r="B2575" s="4" t="s">
        <v>39</v>
      </c>
      <c r="C2575" s="4" t="s">
        <v>30</v>
      </c>
      <c r="D2575" s="10">
        <v>44483</v>
      </c>
      <c r="E2575" s="12">
        <v>5754</v>
      </c>
      <c r="F2575" s="14">
        <v>335</v>
      </c>
      <c r="G2575" s="24">
        <v>206</v>
      </c>
      <c r="H2575">
        <v>2021</v>
      </c>
    </row>
    <row r="2576" spans="1:8" x14ac:dyDescent="0.3">
      <c r="A2576" s="3" t="s">
        <v>3</v>
      </c>
      <c r="B2576" s="3" t="s">
        <v>40</v>
      </c>
      <c r="C2576" s="3" t="s">
        <v>31</v>
      </c>
      <c r="D2576" s="9">
        <v>44483</v>
      </c>
      <c r="E2576" s="11">
        <v>9093</v>
      </c>
      <c r="F2576" s="13">
        <v>211</v>
      </c>
      <c r="G2576" s="23">
        <v>827</v>
      </c>
      <c r="H2576">
        <v>2021</v>
      </c>
    </row>
    <row r="2577" spans="1:8" x14ac:dyDescent="0.3">
      <c r="A2577" s="4" t="s">
        <v>64</v>
      </c>
      <c r="B2577" s="4" t="s">
        <v>36</v>
      </c>
      <c r="C2577" s="4" t="s">
        <v>28</v>
      </c>
      <c r="D2577" s="10">
        <v>44483</v>
      </c>
      <c r="E2577" s="12">
        <v>3675</v>
      </c>
      <c r="F2577" s="14">
        <v>342</v>
      </c>
      <c r="G2577" s="24">
        <v>154</v>
      </c>
      <c r="H2577">
        <v>2021</v>
      </c>
    </row>
    <row r="2578" spans="1:8" x14ac:dyDescent="0.3">
      <c r="A2578" s="3" t="s">
        <v>4</v>
      </c>
      <c r="B2578" s="3" t="s">
        <v>80</v>
      </c>
      <c r="C2578" s="3" t="s">
        <v>20</v>
      </c>
      <c r="D2578" s="9">
        <v>44484</v>
      </c>
      <c r="E2578" s="11">
        <v>2555</v>
      </c>
      <c r="F2578" s="13">
        <v>74</v>
      </c>
      <c r="G2578" s="23">
        <v>135</v>
      </c>
      <c r="H2578">
        <v>2021</v>
      </c>
    </row>
    <row r="2579" spans="1:8" x14ac:dyDescent="0.3">
      <c r="A2579" s="4" t="s">
        <v>72</v>
      </c>
      <c r="B2579" s="4" t="s">
        <v>36</v>
      </c>
      <c r="C2579" s="4" t="s">
        <v>31</v>
      </c>
      <c r="D2579" s="10">
        <v>44484</v>
      </c>
      <c r="E2579" s="12">
        <v>1071</v>
      </c>
      <c r="F2579" s="14">
        <v>205</v>
      </c>
      <c r="G2579" s="24">
        <v>134</v>
      </c>
      <c r="H2579">
        <v>2021</v>
      </c>
    </row>
    <row r="2580" spans="1:8" x14ac:dyDescent="0.3">
      <c r="A2580" s="3" t="s">
        <v>70</v>
      </c>
      <c r="B2580" s="3" t="s">
        <v>36</v>
      </c>
      <c r="C2580" s="3" t="s">
        <v>28</v>
      </c>
      <c r="D2580" s="9">
        <v>44484</v>
      </c>
      <c r="E2580" s="11">
        <v>3612</v>
      </c>
      <c r="F2580" s="13">
        <v>191</v>
      </c>
      <c r="G2580" s="23">
        <v>145</v>
      </c>
      <c r="H2580">
        <v>2021</v>
      </c>
    </row>
    <row r="2581" spans="1:8" x14ac:dyDescent="0.3">
      <c r="A2581" s="4" t="s">
        <v>63</v>
      </c>
      <c r="B2581" s="4" t="s">
        <v>36</v>
      </c>
      <c r="C2581" s="4" t="s">
        <v>27</v>
      </c>
      <c r="D2581" s="10">
        <v>44484</v>
      </c>
      <c r="E2581" s="12">
        <v>1540</v>
      </c>
      <c r="F2581" s="14">
        <v>229</v>
      </c>
      <c r="G2581" s="24">
        <v>97</v>
      </c>
      <c r="H2581">
        <v>2021</v>
      </c>
    </row>
    <row r="2582" spans="1:8" x14ac:dyDescent="0.3">
      <c r="A2582" s="3" t="s">
        <v>3</v>
      </c>
      <c r="B2582" s="3" t="s">
        <v>40</v>
      </c>
      <c r="C2582" s="3" t="s">
        <v>23</v>
      </c>
      <c r="D2582" s="9">
        <v>44484</v>
      </c>
      <c r="E2582" s="11">
        <v>6790</v>
      </c>
      <c r="F2582" s="13">
        <v>235</v>
      </c>
      <c r="G2582" s="23">
        <v>262</v>
      </c>
      <c r="H2582">
        <v>2021</v>
      </c>
    </row>
    <row r="2583" spans="1:8" x14ac:dyDescent="0.3">
      <c r="A2583" s="4" t="s">
        <v>69</v>
      </c>
      <c r="B2583" s="4" t="s">
        <v>80</v>
      </c>
      <c r="C2583" s="4" t="s">
        <v>19</v>
      </c>
      <c r="D2583" s="10">
        <v>44487</v>
      </c>
      <c r="E2583" s="12">
        <v>9863</v>
      </c>
      <c r="F2583" s="14">
        <v>165</v>
      </c>
      <c r="G2583" s="24">
        <v>353</v>
      </c>
      <c r="H2583">
        <v>2021</v>
      </c>
    </row>
    <row r="2584" spans="1:8" x14ac:dyDescent="0.3">
      <c r="A2584" s="3" t="s">
        <v>11</v>
      </c>
      <c r="B2584" s="3" t="s">
        <v>39</v>
      </c>
      <c r="C2584" s="3" t="s">
        <v>32</v>
      </c>
      <c r="D2584" s="9">
        <v>44487</v>
      </c>
      <c r="E2584" s="11">
        <v>1106</v>
      </c>
      <c r="F2584" s="13">
        <v>160</v>
      </c>
      <c r="G2584" s="23">
        <v>74</v>
      </c>
      <c r="H2584">
        <v>2021</v>
      </c>
    </row>
    <row r="2585" spans="1:8" x14ac:dyDescent="0.3">
      <c r="A2585" s="4" t="s">
        <v>3</v>
      </c>
      <c r="B2585" s="4" t="s">
        <v>39</v>
      </c>
      <c r="C2585" s="4" t="s">
        <v>29</v>
      </c>
      <c r="D2585" s="10">
        <v>44487</v>
      </c>
      <c r="E2585" s="12">
        <v>3129</v>
      </c>
      <c r="F2585" s="14">
        <v>299</v>
      </c>
      <c r="G2585" s="24">
        <v>105</v>
      </c>
      <c r="H2585">
        <v>2021</v>
      </c>
    </row>
    <row r="2586" spans="1:8" x14ac:dyDescent="0.3">
      <c r="A2586" s="3" t="s">
        <v>63</v>
      </c>
      <c r="B2586" s="3" t="s">
        <v>39</v>
      </c>
      <c r="C2586" s="3" t="s">
        <v>25</v>
      </c>
      <c r="D2586" s="9">
        <v>44487</v>
      </c>
      <c r="E2586" s="11">
        <v>7077</v>
      </c>
      <c r="F2586" s="13">
        <v>136</v>
      </c>
      <c r="G2586" s="23">
        <v>373</v>
      </c>
      <c r="H2586">
        <v>2021</v>
      </c>
    </row>
    <row r="2587" spans="1:8" x14ac:dyDescent="0.3">
      <c r="A2587" s="4" t="s">
        <v>6</v>
      </c>
      <c r="B2587" s="4" t="s">
        <v>39</v>
      </c>
      <c r="C2587" s="4" t="s">
        <v>15</v>
      </c>
      <c r="D2587" s="10">
        <v>44487</v>
      </c>
      <c r="E2587" s="12">
        <v>392</v>
      </c>
      <c r="F2587" s="14">
        <v>51</v>
      </c>
      <c r="G2587" s="24">
        <v>27</v>
      </c>
      <c r="H2587">
        <v>2021</v>
      </c>
    </row>
    <row r="2588" spans="1:8" x14ac:dyDescent="0.3">
      <c r="A2588" s="3" t="s">
        <v>65</v>
      </c>
      <c r="B2588" s="3" t="s">
        <v>35</v>
      </c>
      <c r="C2588" s="3" t="s">
        <v>30</v>
      </c>
      <c r="D2588" s="9">
        <v>44487</v>
      </c>
      <c r="E2588" s="11">
        <v>7952</v>
      </c>
      <c r="F2588" s="13">
        <v>194</v>
      </c>
      <c r="G2588" s="23">
        <v>319</v>
      </c>
      <c r="H2588">
        <v>2021</v>
      </c>
    </row>
    <row r="2589" spans="1:8" x14ac:dyDescent="0.3">
      <c r="A2589" s="4" t="s">
        <v>60</v>
      </c>
      <c r="B2589" s="4" t="s">
        <v>40</v>
      </c>
      <c r="C2589" s="4" t="s">
        <v>34</v>
      </c>
      <c r="D2589" s="10">
        <v>44487</v>
      </c>
      <c r="E2589" s="12">
        <v>10703</v>
      </c>
      <c r="F2589" s="14">
        <v>166</v>
      </c>
      <c r="G2589" s="24">
        <v>487</v>
      </c>
      <c r="H2589">
        <v>2021</v>
      </c>
    </row>
    <row r="2590" spans="1:8" x14ac:dyDescent="0.3">
      <c r="A2590" s="3" t="s">
        <v>9</v>
      </c>
      <c r="B2590" s="3" t="s">
        <v>35</v>
      </c>
      <c r="C2590" s="3" t="s">
        <v>33</v>
      </c>
      <c r="D2590" s="9">
        <v>44487</v>
      </c>
      <c r="E2590" s="11">
        <v>9660</v>
      </c>
      <c r="F2590" s="13">
        <v>132</v>
      </c>
      <c r="G2590" s="23">
        <v>440</v>
      </c>
      <c r="H2590">
        <v>2021</v>
      </c>
    </row>
    <row r="2591" spans="1:8" x14ac:dyDescent="0.3">
      <c r="A2591" s="4" t="s">
        <v>10</v>
      </c>
      <c r="B2591" s="4" t="s">
        <v>35</v>
      </c>
      <c r="C2591" s="4" t="s">
        <v>32</v>
      </c>
      <c r="D2591" s="10">
        <v>44487</v>
      </c>
      <c r="E2591" s="12">
        <v>3808</v>
      </c>
      <c r="F2591" s="14">
        <v>191</v>
      </c>
      <c r="G2591" s="24">
        <v>293</v>
      </c>
      <c r="H2591">
        <v>2021</v>
      </c>
    </row>
    <row r="2592" spans="1:8" x14ac:dyDescent="0.3">
      <c r="A2592" s="3" t="s">
        <v>57</v>
      </c>
      <c r="B2592" s="3" t="s">
        <v>36</v>
      </c>
      <c r="C2592" s="3" t="s">
        <v>24</v>
      </c>
      <c r="D2592" s="9">
        <v>44487</v>
      </c>
      <c r="E2592" s="11">
        <v>4060</v>
      </c>
      <c r="F2592" s="13">
        <v>353</v>
      </c>
      <c r="G2592" s="23">
        <v>313</v>
      </c>
      <c r="H2592">
        <v>2021</v>
      </c>
    </row>
    <row r="2593" spans="1:8" x14ac:dyDescent="0.3">
      <c r="A2593" s="4" t="s">
        <v>3</v>
      </c>
      <c r="B2593" s="4" t="s">
        <v>80</v>
      </c>
      <c r="C2593" s="4" t="s">
        <v>33</v>
      </c>
      <c r="D2593" s="10">
        <v>44487</v>
      </c>
      <c r="E2593" s="12">
        <v>12236</v>
      </c>
      <c r="F2593" s="14">
        <v>42</v>
      </c>
      <c r="G2593" s="24">
        <v>816</v>
      </c>
      <c r="H2593">
        <v>2021</v>
      </c>
    </row>
    <row r="2594" spans="1:8" x14ac:dyDescent="0.3">
      <c r="A2594" s="3" t="s">
        <v>59</v>
      </c>
      <c r="B2594" s="3" t="s">
        <v>40</v>
      </c>
      <c r="C2594" s="3" t="s">
        <v>19</v>
      </c>
      <c r="D2594" s="9">
        <v>44488</v>
      </c>
      <c r="E2594" s="11">
        <v>959</v>
      </c>
      <c r="F2594" s="13">
        <v>16</v>
      </c>
      <c r="G2594" s="23">
        <v>44</v>
      </c>
      <c r="H2594">
        <v>2021</v>
      </c>
    </row>
    <row r="2595" spans="1:8" x14ac:dyDescent="0.3">
      <c r="A2595" s="4" t="s">
        <v>63</v>
      </c>
      <c r="B2595" s="4" t="s">
        <v>40</v>
      </c>
      <c r="C2595" s="4" t="s">
        <v>15</v>
      </c>
      <c r="D2595" s="10">
        <v>44488</v>
      </c>
      <c r="E2595" s="12">
        <v>2114</v>
      </c>
      <c r="F2595" s="14">
        <v>100</v>
      </c>
      <c r="G2595" s="24">
        <v>193</v>
      </c>
      <c r="H2595">
        <v>2021</v>
      </c>
    </row>
    <row r="2596" spans="1:8" x14ac:dyDescent="0.3">
      <c r="A2596" s="3" t="s">
        <v>56</v>
      </c>
      <c r="B2596" s="3" t="s">
        <v>37</v>
      </c>
      <c r="C2596" s="3" t="s">
        <v>29</v>
      </c>
      <c r="D2596" s="9">
        <v>44488</v>
      </c>
      <c r="E2596" s="11">
        <v>1743</v>
      </c>
      <c r="F2596" s="13">
        <v>9</v>
      </c>
      <c r="G2596" s="23">
        <v>61</v>
      </c>
      <c r="H2596">
        <v>2021</v>
      </c>
    </row>
    <row r="2597" spans="1:8" x14ac:dyDescent="0.3">
      <c r="A2597" s="4" t="s">
        <v>62</v>
      </c>
      <c r="B2597" s="4" t="s">
        <v>40</v>
      </c>
      <c r="C2597" s="4" t="s">
        <v>21</v>
      </c>
      <c r="D2597" s="10">
        <v>44488</v>
      </c>
      <c r="E2597" s="12">
        <v>9044</v>
      </c>
      <c r="F2597" s="14">
        <v>214</v>
      </c>
      <c r="G2597" s="24">
        <v>823</v>
      </c>
      <c r="H2597">
        <v>2021</v>
      </c>
    </row>
    <row r="2598" spans="1:8" x14ac:dyDescent="0.3">
      <c r="A2598" s="3" t="s">
        <v>64</v>
      </c>
      <c r="B2598" s="3" t="s">
        <v>39</v>
      </c>
      <c r="C2598" s="3" t="s">
        <v>31</v>
      </c>
      <c r="D2598" s="9">
        <v>44488</v>
      </c>
      <c r="E2598" s="11">
        <v>9506</v>
      </c>
      <c r="F2598" s="13">
        <v>137</v>
      </c>
      <c r="G2598" s="23">
        <v>951</v>
      </c>
      <c r="H2598">
        <v>2021</v>
      </c>
    </row>
    <row r="2599" spans="1:8" x14ac:dyDescent="0.3">
      <c r="A2599" s="4" t="s">
        <v>71</v>
      </c>
      <c r="B2599" s="4" t="s">
        <v>39</v>
      </c>
      <c r="C2599" s="4" t="s">
        <v>25</v>
      </c>
      <c r="D2599" s="10">
        <v>44488</v>
      </c>
      <c r="E2599" s="12">
        <v>6608</v>
      </c>
      <c r="F2599" s="14">
        <v>79</v>
      </c>
      <c r="G2599" s="24">
        <v>276</v>
      </c>
      <c r="H2599">
        <v>2021</v>
      </c>
    </row>
    <row r="2600" spans="1:8" x14ac:dyDescent="0.3">
      <c r="A2600" s="3" t="s">
        <v>72</v>
      </c>
      <c r="B2600" s="3" t="s">
        <v>36</v>
      </c>
      <c r="C2600" s="3" t="s">
        <v>16</v>
      </c>
      <c r="D2600" s="9">
        <v>44488</v>
      </c>
      <c r="E2600" s="11">
        <v>1799</v>
      </c>
      <c r="F2600" s="13">
        <v>19</v>
      </c>
      <c r="G2600" s="23">
        <v>90</v>
      </c>
      <c r="H2600">
        <v>2021</v>
      </c>
    </row>
    <row r="2601" spans="1:8" x14ac:dyDescent="0.3">
      <c r="A2601" s="4" t="s">
        <v>57</v>
      </c>
      <c r="B2601" s="4" t="s">
        <v>39</v>
      </c>
      <c r="C2601" s="4" t="s">
        <v>24</v>
      </c>
      <c r="D2601" s="10">
        <v>44488</v>
      </c>
      <c r="E2601" s="12">
        <v>5425</v>
      </c>
      <c r="F2601" s="14">
        <v>18</v>
      </c>
      <c r="G2601" s="24">
        <v>453</v>
      </c>
      <c r="H2601">
        <v>2021</v>
      </c>
    </row>
    <row r="2602" spans="1:8" x14ac:dyDescent="0.3">
      <c r="A2602" s="3" t="s">
        <v>3</v>
      </c>
      <c r="B2602" s="3" t="s">
        <v>80</v>
      </c>
      <c r="C2602" s="3" t="s">
        <v>21</v>
      </c>
      <c r="D2602" s="9">
        <v>44488</v>
      </c>
      <c r="E2602" s="11">
        <v>5292</v>
      </c>
      <c r="F2602" s="13">
        <v>170</v>
      </c>
      <c r="G2602" s="23">
        <v>441</v>
      </c>
      <c r="H2602">
        <v>2021</v>
      </c>
    </row>
    <row r="2603" spans="1:8" x14ac:dyDescent="0.3">
      <c r="A2603" s="4" t="s">
        <v>9</v>
      </c>
      <c r="B2603" s="4" t="s">
        <v>40</v>
      </c>
      <c r="C2603" s="4" t="s">
        <v>26</v>
      </c>
      <c r="D2603" s="10">
        <v>44488</v>
      </c>
      <c r="E2603" s="12">
        <v>2352</v>
      </c>
      <c r="F2603" s="14">
        <v>155</v>
      </c>
      <c r="G2603" s="24">
        <v>168</v>
      </c>
      <c r="H2603">
        <v>2021</v>
      </c>
    </row>
    <row r="2604" spans="1:8" x14ac:dyDescent="0.3">
      <c r="A2604" s="3" t="s">
        <v>71</v>
      </c>
      <c r="B2604" s="3" t="s">
        <v>39</v>
      </c>
      <c r="C2604" s="3" t="s">
        <v>30</v>
      </c>
      <c r="D2604" s="9">
        <v>44488</v>
      </c>
      <c r="E2604" s="11">
        <v>5236</v>
      </c>
      <c r="F2604" s="13">
        <v>496</v>
      </c>
      <c r="G2604" s="23">
        <v>202</v>
      </c>
      <c r="H2604">
        <v>2021</v>
      </c>
    </row>
    <row r="2605" spans="1:8" x14ac:dyDescent="0.3">
      <c r="A2605" s="4" t="s">
        <v>61</v>
      </c>
      <c r="B2605" s="4" t="s">
        <v>40</v>
      </c>
      <c r="C2605" s="4" t="s">
        <v>28</v>
      </c>
      <c r="D2605" s="10">
        <v>44488</v>
      </c>
      <c r="E2605" s="12">
        <v>4354</v>
      </c>
      <c r="F2605" s="14">
        <v>50</v>
      </c>
      <c r="G2605" s="24">
        <v>146</v>
      </c>
      <c r="H2605">
        <v>2021</v>
      </c>
    </row>
    <row r="2606" spans="1:8" x14ac:dyDescent="0.3">
      <c r="A2606" s="3" t="s">
        <v>61</v>
      </c>
      <c r="B2606" s="3" t="s">
        <v>36</v>
      </c>
      <c r="C2606" s="3" t="s">
        <v>18</v>
      </c>
      <c r="D2606" s="9">
        <v>44488</v>
      </c>
      <c r="E2606" s="11">
        <v>7133</v>
      </c>
      <c r="F2606" s="13">
        <v>51</v>
      </c>
      <c r="G2606" s="23">
        <v>376</v>
      </c>
      <c r="H2606">
        <v>2021</v>
      </c>
    </row>
    <row r="2607" spans="1:8" x14ac:dyDescent="0.3">
      <c r="A2607" s="4" t="s">
        <v>69</v>
      </c>
      <c r="B2607" s="4" t="s">
        <v>35</v>
      </c>
      <c r="C2607" s="4" t="s">
        <v>31</v>
      </c>
      <c r="D2607" s="10">
        <v>44488</v>
      </c>
      <c r="E2607" s="12">
        <v>3066</v>
      </c>
      <c r="F2607" s="14">
        <v>253</v>
      </c>
      <c r="G2607" s="24">
        <v>256</v>
      </c>
      <c r="H2607">
        <v>2021</v>
      </c>
    </row>
    <row r="2608" spans="1:8" x14ac:dyDescent="0.3">
      <c r="A2608" s="3" t="s">
        <v>72</v>
      </c>
      <c r="B2608" s="3" t="s">
        <v>37</v>
      </c>
      <c r="C2608" s="3" t="s">
        <v>23</v>
      </c>
      <c r="D2608" s="9">
        <v>44488</v>
      </c>
      <c r="E2608" s="11">
        <v>15932</v>
      </c>
      <c r="F2608" s="13">
        <v>292</v>
      </c>
      <c r="G2608" s="23">
        <v>498</v>
      </c>
      <c r="H2608">
        <v>2021</v>
      </c>
    </row>
    <row r="2609" spans="1:8" x14ac:dyDescent="0.3">
      <c r="A2609" s="4" t="s">
        <v>60</v>
      </c>
      <c r="B2609" s="4" t="s">
        <v>80</v>
      </c>
      <c r="C2609" s="4" t="s">
        <v>5</v>
      </c>
      <c r="D2609" s="10">
        <v>44488</v>
      </c>
      <c r="E2609" s="12">
        <v>3836</v>
      </c>
      <c r="F2609" s="14">
        <v>244</v>
      </c>
      <c r="G2609" s="24">
        <v>214</v>
      </c>
      <c r="H2609">
        <v>2021</v>
      </c>
    </row>
    <row r="2610" spans="1:8" x14ac:dyDescent="0.3">
      <c r="A2610" s="3" t="s">
        <v>7</v>
      </c>
      <c r="B2610" s="3" t="s">
        <v>35</v>
      </c>
      <c r="C2610" s="3" t="s">
        <v>16</v>
      </c>
      <c r="D2610" s="9">
        <v>44488</v>
      </c>
      <c r="E2610" s="11">
        <v>2149</v>
      </c>
      <c r="F2610" s="13">
        <v>49</v>
      </c>
      <c r="G2610" s="23">
        <v>127</v>
      </c>
      <c r="H2610">
        <v>2021</v>
      </c>
    </row>
    <row r="2611" spans="1:8" x14ac:dyDescent="0.3">
      <c r="A2611" s="4" t="s">
        <v>7</v>
      </c>
      <c r="B2611" s="4" t="s">
        <v>36</v>
      </c>
      <c r="C2611" s="4" t="s">
        <v>30</v>
      </c>
      <c r="D2611" s="10">
        <v>44488</v>
      </c>
      <c r="E2611" s="12">
        <v>1043</v>
      </c>
      <c r="F2611" s="14">
        <v>23</v>
      </c>
      <c r="G2611" s="24">
        <v>42</v>
      </c>
      <c r="H2611">
        <v>2021</v>
      </c>
    </row>
    <row r="2612" spans="1:8" x14ac:dyDescent="0.3">
      <c r="A2612" s="3" t="s">
        <v>58</v>
      </c>
      <c r="B2612" s="3" t="s">
        <v>37</v>
      </c>
      <c r="C2612" s="3" t="s">
        <v>29</v>
      </c>
      <c r="D2612" s="9">
        <v>44488</v>
      </c>
      <c r="E2612" s="11">
        <v>3087</v>
      </c>
      <c r="F2612" s="13">
        <v>188</v>
      </c>
      <c r="G2612" s="23">
        <v>119</v>
      </c>
      <c r="H2612">
        <v>2021</v>
      </c>
    </row>
    <row r="2613" spans="1:8" x14ac:dyDescent="0.3">
      <c r="A2613" s="4" t="s">
        <v>65</v>
      </c>
      <c r="B2613" s="4" t="s">
        <v>40</v>
      </c>
      <c r="C2613" s="4" t="s">
        <v>17</v>
      </c>
      <c r="D2613" s="10">
        <v>44488</v>
      </c>
      <c r="E2613" s="12">
        <v>994</v>
      </c>
      <c r="F2613" s="14">
        <v>60</v>
      </c>
      <c r="G2613" s="24">
        <v>53</v>
      </c>
      <c r="H2613">
        <v>2021</v>
      </c>
    </row>
    <row r="2614" spans="1:8" x14ac:dyDescent="0.3">
      <c r="A2614" s="3" t="s">
        <v>6</v>
      </c>
      <c r="B2614" s="3" t="s">
        <v>39</v>
      </c>
      <c r="C2614" s="3" t="s">
        <v>33</v>
      </c>
      <c r="D2614" s="9">
        <v>44488</v>
      </c>
      <c r="E2614" s="11">
        <v>7819</v>
      </c>
      <c r="F2614" s="13">
        <v>186</v>
      </c>
      <c r="G2614" s="23">
        <v>489</v>
      </c>
      <c r="H2614">
        <v>2021</v>
      </c>
    </row>
    <row r="2615" spans="1:8" x14ac:dyDescent="0.3">
      <c r="A2615" s="4" t="s">
        <v>8</v>
      </c>
      <c r="B2615" s="4" t="s">
        <v>36</v>
      </c>
      <c r="C2615" s="4" t="s">
        <v>22</v>
      </c>
      <c r="D2615" s="10">
        <v>44488</v>
      </c>
      <c r="E2615" s="12">
        <v>5222</v>
      </c>
      <c r="F2615" s="14">
        <v>32</v>
      </c>
      <c r="G2615" s="24">
        <v>194</v>
      </c>
      <c r="H2615">
        <v>2021</v>
      </c>
    </row>
    <row r="2616" spans="1:8" x14ac:dyDescent="0.3">
      <c r="A2616" s="3" t="s">
        <v>6</v>
      </c>
      <c r="B2616" s="3" t="s">
        <v>80</v>
      </c>
      <c r="C2616" s="3" t="s">
        <v>27</v>
      </c>
      <c r="D2616" s="9">
        <v>44488</v>
      </c>
      <c r="E2616" s="11">
        <v>11102</v>
      </c>
      <c r="F2616" s="13">
        <v>59</v>
      </c>
      <c r="G2616" s="23">
        <v>694</v>
      </c>
      <c r="H2616">
        <v>2021</v>
      </c>
    </row>
    <row r="2617" spans="1:8" x14ac:dyDescent="0.3">
      <c r="A2617" s="4" t="s">
        <v>69</v>
      </c>
      <c r="B2617" s="4" t="s">
        <v>35</v>
      </c>
      <c r="C2617" s="4" t="s">
        <v>32</v>
      </c>
      <c r="D2617" s="10">
        <v>44488</v>
      </c>
      <c r="E2617" s="12">
        <v>574</v>
      </c>
      <c r="F2617" s="14">
        <v>40</v>
      </c>
      <c r="G2617" s="24">
        <v>29</v>
      </c>
      <c r="H2617">
        <v>2021</v>
      </c>
    </row>
    <row r="2618" spans="1:8" x14ac:dyDescent="0.3">
      <c r="A2618" s="3" t="s">
        <v>63</v>
      </c>
      <c r="B2618" s="3" t="s">
        <v>39</v>
      </c>
      <c r="C2618" s="3" t="s">
        <v>18</v>
      </c>
      <c r="D2618" s="9">
        <v>44488</v>
      </c>
      <c r="E2618" s="11">
        <v>19824</v>
      </c>
      <c r="F2618" s="13">
        <v>45</v>
      </c>
      <c r="G2618" s="23">
        <v>1167</v>
      </c>
      <c r="H2618">
        <v>2021</v>
      </c>
    </row>
    <row r="2619" spans="1:8" x14ac:dyDescent="0.3">
      <c r="A2619" s="4" t="s">
        <v>73</v>
      </c>
      <c r="B2619" s="4" t="s">
        <v>37</v>
      </c>
      <c r="C2619" s="4" t="s">
        <v>5</v>
      </c>
      <c r="D2619" s="10">
        <v>44488</v>
      </c>
      <c r="E2619" s="12">
        <v>343</v>
      </c>
      <c r="F2619" s="14">
        <v>27</v>
      </c>
      <c r="G2619" s="24">
        <v>17</v>
      </c>
      <c r="H2619">
        <v>2021</v>
      </c>
    </row>
    <row r="2620" spans="1:8" x14ac:dyDescent="0.3">
      <c r="A2620" s="3" t="s">
        <v>60</v>
      </c>
      <c r="B2620" s="3" t="s">
        <v>36</v>
      </c>
      <c r="C2620" s="3" t="s">
        <v>31</v>
      </c>
      <c r="D2620" s="9">
        <v>44489</v>
      </c>
      <c r="E2620" s="11">
        <v>7637</v>
      </c>
      <c r="F2620" s="13">
        <v>231</v>
      </c>
      <c r="G2620" s="23">
        <v>1091</v>
      </c>
      <c r="H2620">
        <v>2021</v>
      </c>
    </row>
    <row r="2621" spans="1:8" x14ac:dyDescent="0.3">
      <c r="A2621" s="4" t="s">
        <v>4</v>
      </c>
      <c r="B2621" s="4" t="s">
        <v>40</v>
      </c>
      <c r="C2621" s="4" t="s">
        <v>19</v>
      </c>
      <c r="D2621" s="10">
        <v>44489</v>
      </c>
      <c r="E2621" s="12">
        <v>3745</v>
      </c>
      <c r="F2621" s="14">
        <v>84</v>
      </c>
      <c r="G2621" s="24">
        <v>130</v>
      </c>
      <c r="H2621">
        <v>2021</v>
      </c>
    </row>
    <row r="2622" spans="1:8" x14ac:dyDescent="0.3">
      <c r="A2622" s="3" t="s">
        <v>58</v>
      </c>
      <c r="B2622" s="3" t="s">
        <v>39</v>
      </c>
      <c r="C2622" s="3" t="s">
        <v>19</v>
      </c>
      <c r="D2622" s="9">
        <v>44489</v>
      </c>
      <c r="E2622" s="11">
        <v>8253</v>
      </c>
      <c r="F2622" s="13">
        <v>74</v>
      </c>
      <c r="G2622" s="23">
        <v>331</v>
      </c>
      <c r="H2622">
        <v>2021</v>
      </c>
    </row>
    <row r="2623" spans="1:8" x14ac:dyDescent="0.3">
      <c r="A2623" s="4" t="s">
        <v>7</v>
      </c>
      <c r="B2623" s="4" t="s">
        <v>37</v>
      </c>
      <c r="C2623" s="4" t="s">
        <v>26</v>
      </c>
      <c r="D2623" s="10">
        <v>44489</v>
      </c>
      <c r="E2623" s="12">
        <v>266</v>
      </c>
      <c r="F2623" s="14">
        <v>303</v>
      </c>
      <c r="G2623" s="24">
        <v>19</v>
      </c>
      <c r="H2623">
        <v>2021</v>
      </c>
    </row>
    <row r="2624" spans="1:8" x14ac:dyDescent="0.3">
      <c r="A2624" s="3" t="s">
        <v>66</v>
      </c>
      <c r="B2624" s="3" t="s">
        <v>37</v>
      </c>
      <c r="C2624" s="3" t="s">
        <v>26</v>
      </c>
      <c r="D2624" s="9">
        <v>44489</v>
      </c>
      <c r="E2624" s="11">
        <v>6153</v>
      </c>
      <c r="F2624" s="13">
        <v>214</v>
      </c>
      <c r="G2624" s="23">
        <v>684</v>
      </c>
      <c r="H2624">
        <v>2021</v>
      </c>
    </row>
    <row r="2625" spans="1:8" x14ac:dyDescent="0.3">
      <c r="A2625" s="4" t="s">
        <v>10</v>
      </c>
      <c r="B2625" s="4" t="s">
        <v>39</v>
      </c>
      <c r="C2625" s="4" t="s">
        <v>15</v>
      </c>
      <c r="D2625" s="10">
        <v>44489</v>
      </c>
      <c r="E2625" s="12">
        <v>1253</v>
      </c>
      <c r="F2625" s="14">
        <v>24</v>
      </c>
      <c r="G2625" s="24">
        <v>90</v>
      </c>
      <c r="H2625">
        <v>2021</v>
      </c>
    </row>
    <row r="2626" spans="1:8" x14ac:dyDescent="0.3">
      <c r="A2626" s="3" t="s">
        <v>66</v>
      </c>
      <c r="B2626" s="3" t="s">
        <v>40</v>
      </c>
      <c r="C2626" s="3" t="s">
        <v>23</v>
      </c>
      <c r="D2626" s="9">
        <v>44489</v>
      </c>
      <c r="E2626" s="11">
        <v>3752</v>
      </c>
      <c r="F2626" s="13">
        <v>284</v>
      </c>
      <c r="G2626" s="23">
        <v>122</v>
      </c>
      <c r="H2626">
        <v>2021</v>
      </c>
    </row>
    <row r="2627" spans="1:8" x14ac:dyDescent="0.3">
      <c r="A2627" s="4" t="s">
        <v>9</v>
      </c>
      <c r="B2627" s="4" t="s">
        <v>36</v>
      </c>
      <c r="C2627" s="4" t="s">
        <v>20</v>
      </c>
      <c r="D2627" s="10">
        <v>44490</v>
      </c>
      <c r="E2627" s="12">
        <v>5145</v>
      </c>
      <c r="F2627" s="14">
        <v>170</v>
      </c>
      <c r="G2627" s="24">
        <v>286</v>
      </c>
      <c r="H2627">
        <v>2021</v>
      </c>
    </row>
    <row r="2628" spans="1:8" x14ac:dyDescent="0.3">
      <c r="A2628" s="3" t="s">
        <v>9</v>
      </c>
      <c r="B2628" s="3" t="s">
        <v>37</v>
      </c>
      <c r="C2628" s="3" t="s">
        <v>20</v>
      </c>
      <c r="D2628" s="9">
        <v>44490</v>
      </c>
      <c r="E2628" s="11">
        <v>2156</v>
      </c>
      <c r="F2628" s="13">
        <v>72</v>
      </c>
      <c r="G2628" s="23">
        <v>90</v>
      </c>
      <c r="H2628">
        <v>2021</v>
      </c>
    </row>
    <row r="2629" spans="1:8" x14ac:dyDescent="0.3">
      <c r="A2629" s="4" t="s">
        <v>62</v>
      </c>
      <c r="B2629" s="4" t="s">
        <v>37</v>
      </c>
      <c r="C2629" s="4" t="s">
        <v>21</v>
      </c>
      <c r="D2629" s="10">
        <v>44490</v>
      </c>
      <c r="E2629" s="12">
        <v>1288</v>
      </c>
      <c r="F2629" s="14">
        <v>348</v>
      </c>
      <c r="G2629" s="24">
        <v>108</v>
      </c>
      <c r="H2629">
        <v>2021</v>
      </c>
    </row>
    <row r="2630" spans="1:8" x14ac:dyDescent="0.3">
      <c r="A2630" s="3" t="s">
        <v>59</v>
      </c>
      <c r="B2630" s="3" t="s">
        <v>80</v>
      </c>
      <c r="C2630" s="3" t="s">
        <v>31</v>
      </c>
      <c r="D2630" s="9">
        <v>44490</v>
      </c>
      <c r="E2630" s="11">
        <v>2233</v>
      </c>
      <c r="F2630" s="13">
        <v>162</v>
      </c>
      <c r="G2630" s="23">
        <v>224</v>
      </c>
      <c r="H2630">
        <v>2021</v>
      </c>
    </row>
    <row r="2631" spans="1:8" x14ac:dyDescent="0.3">
      <c r="A2631" s="4" t="s">
        <v>62</v>
      </c>
      <c r="B2631" s="4" t="s">
        <v>39</v>
      </c>
      <c r="C2631" s="4" t="s">
        <v>32</v>
      </c>
      <c r="D2631" s="10">
        <v>44490</v>
      </c>
      <c r="E2631" s="12">
        <v>2156</v>
      </c>
      <c r="F2631" s="14">
        <v>292</v>
      </c>
      <c r="G2631" s="24">
        <v>154</v>
      </c>
      <c r="H2631">
        <v>2021</v>
      </c>
    </row>
    <row r="2632" spans="1:8" x14ac:dyDescent="0.3">
      <c r="A2632" s="3" t="s">
        <v>11</v>
      </c>
      <c r="B2632" s="3" t="s">
        <v>36</v>
      </c>
      <c r="C2632" s="3" t="s">
        <v>32</v>
      </c>
      <c r="D2632" s="9">
        <v>44490</v>
      </c>
      <c r="E2632" s="11">
        <v>9870</v>
      </c>
      <c r="F2632" s="13">
        <v>241</v>
      </c>
      <c r="G2632" s="23">
        <v>581</v>
      </c>
      <c r="H2632">
        <v>2021</v>
      </c>
    </row>
    <row r="2633" spans="1:8" x14ac:dyDescent="0.3">
      <c r="A2633" s="4" t="s">
        <v>67</v>
      </c>
      <c r="B2633" s="4" t="s">
        <v>36</v>
      </c>
      <c r="C2633" s="4" t="s">
        <v>24</v>
      </c>
      <c r="D2633" s="10">
        <v>44490</v>
      </c>
      <c r="E2633" s="12">
        <v>9016</v>
      </c>
      <c r="F2633" s="14">
        <v>17</v>
      </c>
      <c r="G2633" s="24">
        <v>564</v>
      </c>
      <c r="H2633">
        <v>2021</v>
      </c>
    </row>
    <row r="2634" spans="1:8" x14ac:dyDescent="0.3">
      <c r="A2634" s="3" t="s">
        <v>7</v>
      </c>
      <c r="B2634" s="3" t="s">
        <v>39</v>
      </c>
      <c r="C2634" s="3" t="s">
        <v>33</v>
      </c>
      <c r="D2634" s="9">
        <v>44490</v>
      </c>
      <c r="E2634" s="11">
        <v>6482</v>
      </c>
      <c r="F2634" s="13">
        <v>257</v>
      </c>
      <c r="G2634" s="23">
        <v>342</v>
      </c>
      <c r="H2634">
        <v>2021</v>
      </c>
    </row>
    <row r="2635" spans="1:8" x14ac:dyDescent="0.3">
      <c r="A2635" s="4" t="s">
        <v>9</v>
      </c>
      <c r="B2635" s="4" t="s">
        <v>39</v>
      </c>
      <c r="C2635" s="4" t="s">
        <v>21</v>
      </c>
      <c r="D2635" s="10">
        <v>44490</v>
      </c>
      <c r="E2635" s="12">
        <v>8295</v>
      </c>
      <c r="F2635" s="14">
        <v>405</v>
      </c>
      <c r="G2635" s="24">
        <v>1383</v>
      </c>
      <c r="H2635">
        <v>2021</v>
      </c>
    </row>
    <row r="2636" spans="1:8" x14ac:dyDescent="0.3">
      <c r="A2636" s="3" t="s">
        <v>73</v>
      </c>
      <c r="B2636" s="3" t="s">
        <v>35</v>
      </c>
      <c r="C2636" s="3" t="s">
        <v>22</v>
      </c>
      <c r="D2636" s="9">
        <v>44490</v>
      </c>
      <c r="E2636" s="11">
        <v>4830</v>
      </c>
      <c r="F2636" s="13">
        <v>154</v>
      </c>
      <c r="G2636" s="23">
        <v>202</v>
      </c>
      <c r="H2636">
        <v>2021</v>
      </c>
    </row>
    <row r="2637" spans="1:8" x14ac:dyDescent="0.3">
      <c r="A2637" s="4" t="s">
        <v>3</v>
      </c>
      <c r="B2637" s="4" t="s">
        <v>80</v>
      </c>
      <c r="C2637" s="4" t="s">
        <v>15</v>
      </c>
      <c r="D2637" s="10">
        <v>44490</v>
      </c>
      <c r="E2637" s="12">
        <v>4025</v>
      </c>
      <c r="F2637" s="14">
        <v>152</v>
      </c>
      <c r="G2637" s="24">
        <v>288</v>
      </c>
      <c r="H2637">
        <v>2021</v>
      </c>
    </row>
    <row r="2638" spans="1:8" x14ac:dyDescent="0.3">
      <c r="A2638" s="3" t="s">
        <v>10</v>
      </c>
      <c r="B2638" s="3" t="s">
        <v>37</v>
      </c>
      <c r="C2638" s="3" t="s">
        <v>21</v>
      </c>
      <c r="D2638" s="9">
        <v>44490</v>
      </c>
      <c r="E2638" s="11">
        <v>1309</v>
      </c>
      <c r="F2638" s="13">
        <v>421</v>
      </c>
      <c r="G2638" s="23">
        <v>94</v>
      </c>
      <c r="H2638">
        <v>2021</v>
      </c>
    </row>
    <row r="2639" spans="1:8" x14ac:dyDescent="0.3">
      <c r="A2639" s="4" t="s">
        <v>62</v>
      </c>
      <c r="B2639" s="4" t="s">
        <v>35</v>
      </c>
      <c r="C2639" s="4" t="s">
        <v>18</v>
      </c>
      <c r="D2639" s="10">
        <v>44490</v>
      </c>
      <c r="E2639" s="12">
        <v>4970</v>
      </c>
      <c r="F2639" s="14">
        <v>17</v>
      </c>
      <c r="G2639" s="24">
        <v>277</v>
      </c>
      <c r="H2639">
        <v>2021</v>
      </c>
    </row>
    <row r="2640" spans="1:8" x14ac:dyDescent="0.3">
      <c r="A2640" s="3" t="s">
        <v>67</v>
      </c>
      <c r="B2640" s="3" t="s">
        <v>80</v>
      </c>
      <c r="C2640" s="3" t="s">
        <v>17</v>
      </c>
      <c r="D2640" s="9">
        <v>44490</v>
      </c>
      <c r="E2640" s="11">
        <v>4130</v>
      </c>
      <c r="F2640" s="13">
        <v>61</v>
      </c>
      <c r="G2640" s="23">
        <v>207</v>
      </c>
      <c r="H2640">
        <v>2021</v>
      </c>
    </row>
    <row r="2641" spans="1:8" x14ac:dyDescent="0.3">
      <c r="A2641" s="4" t="s">
        <v>67</v>
      </c>
      <c r="B2641" s="4" t="s">
        <v>35</v>
      </c>
      <c r="C2641" s="4" t="s">
        <v>20</v>
      </c>
      <c r="D2641" s="10">
        <v>44490</v>
      </c>
      <c r="E2641" s="12">
        <v>4739</v>
      </c>
      <c r="F2641" s="14">
        <v>180</v>
      </c>
      <c r="G2641" s="24">
        <v>226</v>
      </c>
      <c r="H2641">
        <v>2021</v>
      </c>
    </row>
    <row r="2642" spans="1:8" x14ac:dyDescent="0.3">
      <c r="A2642" s="3" t="s">
        <v>4</v>
      </c>
      <c r="B2642" s="3" t="s">
        <v>35</v>
      </c>
      <c r="C2642" s="3" t="s">
        <v>20</v>
      </c>
      <c r="D2642" s="9">
        <v>44491</v>
      </c>
      <c r="E2642" s="11">
        <v>13545</v>
      </c>
      <c r="F2642" s="13">
        <v>69</v>
      </c>
      <c r="G2642" s="23">
        <v>847</v>
      </c>
      <c r="H2642">
        <v>2021</v>
      </c>
    </row>
    <row r="2643" spans="1:8" x14ac:dyDescent="0.3">
      <c r="A2643" s="4" t="s">
        <v>9</v>
      </c>
      <c r="B2643" s="4" t="s">
        <v>37</v>
      </c>
      <c r="C2643" s="4" t="s">
        <v>22</v>
      </c>
      <c r="D2643" s="10">
        <v>44491</v>
      </c>
      <c r="E2643" s="12">
        <v>6615</v>
      </c>
      <c r="F2643" s="14">
        <v>473</v>
      </c>
      <c r="G2643" s="24">
        <v>331</v>
      </c>
      <c r="H2643">
        <v>2021</v>
      </c>
    </row>
    <row r="2644" spans="1:8" x14ac:dyDescent="0.3">
      <c r="A2644" s="3" t="s">
        <v>9</v>
      </c>
      <c r="B2644" s="3" t="s">
        <v>37</v>
      </c>
      <c r="C2644" s="3" t="s">
        <v>16</v>
      </c>
      <c r="D2644" s="9">
        <v>44491</v>
      </c>
      <c r="E2644" s="11">
        <v>10101</v>
      </c>
      <c r="F2644" s="13">
        <v>287</v>
      </c>
      <c r="G2644" s="23">
        <v>481</v>
      </c>
      <c r="H2644">
        <v>2021</v>
      </c>
    </row>
    <row r="2645" spans="1:8" x14ac:dyDescent="0.3">
      <c r="A2645" s="4" t="s">
        <v>73</v>
      </c>
      <c r="B2645" s="4" t="s">
        <v>36</v>
      </c>
      <c r="C2645" s="4" t="s">
        <v>18</v>
      </c>
      <c r="D2645" s="10">
        <v>44491</v>
      </c>
      <c r="E2645" s="12">
        <v>539</v>
      </c>
      <c r="F2645" s="14">
        <v>44</v>
      </c>
      <c r="G2645" s="24">
        <v>34</v>
      </c>
      <c r="H2645">
        <v>2021</v>
      </c>
    </row>
    <row r="2646" spans="1:8" x14ac:dyDescent="0.3">
      <c r="A2646" s="3" t="s">
        <v>4</v>
      </c>
      <c r="B2646" s="3" t="s">
        <v>80</v>
      </c>
      <c r="C2646" s="3" t="s">
        <v>18</v>
      </c>
      <c r="D2646" s="9">
        <v>44491</v>
      </c>
      <c r="E2646" s="11">
        <v>4795</v>
      </c>
      <c r="F2646" s="13">
        <v>227</v>
      </c>
      <c r="G2646" s="23">
        <v>343</v>
      </c>
      <c r="H2646">
        <v>2021</v>
      </c>
    </row>
    <row r="2647" spans="1:8" x14ac:dyDescent="0.3">
      <c r="A2647" s="4" t="s">
        <v>59</v>
      </c>
      <c r="B2647" s="4" t="s">
        <v>37</v>
      </c>
      <c r="C2647" s="4" t="s">
        <v>24</v>
      </c>
      <c r="D2647" s="10">
        <v>44491</v>
      </c>
      <c r="E2647" s="12">
        <v>833</v>
      </c>
      <c r="F2647" s="14">
        <v>40</v>
      </c>
      <c r="G2647" s="24">
        <v>65</v>
      </c>
      <c r="H2647">
        <v>2021</v>
      </c>
    </row>
    <row r="2648" spans="1:8" x14ac:dyDescent="0.3">
      <c r="A2648" s="3" t="s">
        <v>60</v>
      </c>
      <c r="B2648" s="3" t="s">
        <v>36</v>
      </c>
      <c r="C2648" s="3" t="s">
        <v>22</v>
      </c>
      <c r="D2648" s="9">
        <v>44491</v>
      </c>
      <c r="E2648" s="11">
        <v>2359</v>
      </c>
      <c r="F2648" s="13">
        <v>35</v>
      </c>
      <c r="G2648" s="23">
        <v>91</v>
      </c>
      <c r="H2648">
        <v>2021</v>
      </c>
    </row>
    <row r="2649" spans="1:8" x14ac:dyDescent="0.3">
      <c r="A2649" s="4" t="s">
        <v>10</v>
      </c>
      <c r="B2649" s="4" t="s">
        <v>35</v>
      </c>
      <c r="C2649" s="4" t="s">
        <v>16</v>
      </c>
      <c r="D2649" s="10">
        <v>44491</v>
      </c>
      <c r="E2649" s="12">
        <v>1484</v>
      </c>
      <c r="F2649" s="14">
        <v>75</v>
      </c>
      <c r="G2649" s="24">
        <v>93</v>
      </c>
      <c r="H2649">
        <v>2021</v>
      </c>
    </row>
    <row r="2650" spans="1:8" x14ac:dyDescent="0.3">
      <c r="A2650" s="3" t="s">
        <v>59</v>
      </c>
      <c r="B2650" s="3" t="s">
        <v>80</v>
      </c>
      <c r="C2650" s="3" t="s">
        <v>23</v>
      </c>
      <c r="D2650" s="9">
        <v>44491</v>
      </c>
      <c r="E2650" s="11">
        <v>14378</v>
      </c>
      <c r="F2650" s="13">
        <v>150</v>
      </c>
      <c r="G2650" s="23">
        <v>533</v>
      </c>
      <c r="H2650">
        <v>2021</v>
      </c>
    </row>
    <row r="2651" spans="1:8" x14ac:dyDescent="0.3">
      <c r="A2651" s="4" t="s">
        <v>73</v>
      </c>
      <c r="B2651" s="4" t="s">
        <v>36</v>
      </c>
      <c r="C2651" s="4" t="s">
        <v>5</v>
      </c>
      <c r="D2651" s="10">
        <v>44491</v>
      </c>
      <c r="E2651" s="12">
        <v>11039</v>
      </c>
      <c r="F2651" s="14">
        <v>87</v>
      </c>
      <c r="G2651" s="24">
        <v>614</v>
      </c>
      <c r="H2651">
        <v>2021</v>
      </c>
    </row>
    <row r="2652" spans="1:8" x14ac:dyDescent="0.3">
      <c r="A2652" s="3" t="s">
        <v>73</v>
      </c>
      <c r="B2652" s="3" t="s">
        <v>39</v>
      </c>
      <c r="C2652" s="3" t="s">
        <v>33</v>
      </c>
      <c r="D2652" s="9">
        <v>44491</v>
      </c>
      <c r="E2652" s="11">
        <v>1218</v>
      </c>
      <c r="F2652" s="13">
        <v>310</v>
      </c>
      <c r="G2652" s="23">
        <v>77</v>
      </c>
      <c r="H2652">
        <v>2021</v>
      </c>
    </row>
    <row r="2653" spans="1:8" x14ac:dyDescent="0.3">
      <c r="A2653" s="4" t="s">
        <v>11</v>
      </c>
      <c r="B2653" s="4" t="s">
        <v>35</v>
      </c>
      <c r="C2653" s="4" t="s">
        <v>34</v>
      </c>
      <c r="D2653" s="10">
        <v>44491</v>
      </c>
      <c r="E2653" s="12">
        <v>5117</v>
      </c>
      <c r="F2653" s="14">
        <v>149</v>
      </c>
      <c r="G2653" s="24">
        <v>214</v>
      </c>
      <c r="H2653">
        <v>2021</v>
      </c>
    </row>
    <row r="2654" spans="1:8" x14ac:dyDescent="0.3">
      <c r="A2654" s="3" t="s">
        <v>63</v>
      </c>
      <c r="B2654" s="3" t="s">
        <v>40</v>
      </c>
      <c r="C2654" s="3" t="s">
        <v>34</v>
      </c>
      <c r="D2654" s="9">
        <v>44491</v>
      </c>
      <c r="E2654" s="11">
        <v>469</v>
      </c>
      <c r="F2654" s="13">
        <v>359</v>
      </c>
      <c r="G2654" s="23">
        <v>25</v>
      </c>
      <c r="H2654">
        <v>2021</v>
      </c>
    </row>
    <row r="2655" spans="1:8" x14ac:dyDescent="0.3">
      <c r="A2655" s="4" t="s">
        <v>6</v>
      </c>
      <c r="B2655" s="4" t="s">
        <v>80</v>
      </c>
      <c r="C2655" s="4" t="s">
        <v>18</v>
      </c>
      <c r="D2655" s="10">
        <v>44491</v>
      </c>
      <c r="E2655" s="12">
        <v>1806</v>
      </c>
      <c r="F2655" s="14">
        <v>8</v>
      </c>
      <c r="G2655" s="24">
        <v>113</v>
      </c>
      <c r="H2655">
        <v>2021</v>
      </c>
    </row>
    <row r="2656" spans="1:8" x14ac:dyDescent="0.3">
      <c r="A2656" s="3" t="s">
        <v>61</v>
      </c>
      <c r="B2656" s="3" t="s">
        <v>40</v>
      </c>
      <c r="C2656" s="3" t="s">
        <v>23</v>
      </c>
      <c r="D2656" s="9">
        <v>44491</v>
      </c>
      <c r="E2656" s="11">
        <v>4739</v>
      </c>
      <c r="F2656" s="13">
        <v>90</v>
      </c>
      <c r="G2656" s="23">
        <v>149</v>
      </c>
      <c r="H2656">
        <v>2021</v>
      </c>
    </row>
    <row r="2657" spans="1:8" x14ac:dyDescent="0.3">
      <c r="A2657" s="4" t="s">
        <v>4</v>
      </c>
      <c r="B2657" s="4" t="s">
        <v>40</v>
      </c>
      <c r="C2657" s="4" t="s">
        <v>24</v>
      </c>
      <c r="D2657" s="10">
        <v>44494</v>
      </c>
      <c r="E2657" s="12">
        <v>4053</v>
      </c>
      <c r="F2657" s="14">
        <v>131</v>
      </c>
      <c r="G2657" s="24">
        <v>271</v>
      </c>
      <c r="H2657">
        <v>2021</v>
      </c>
    </row>
    <row r="2658" spans="1:8" x14ac:dyDescent="0.3">
      <c r="A2658" s="3" t="s">
        <v>62</v>
      </c>
      <c r="B2658" s="3" t="s">
        <v>39</v>
      </c>
      <c r="C2658" s="3" t="s">
        <v>28</v>
      </c>
      <c r="D2658" s="9">
        <v>44494</v>
      </c>
      <c r="E2658" s="11">
        <v>3353</v>
      </c>
      <c r="F2658" s="13">
        <v>245</v>
      </c>
      <c r="G2658" s="23">
        <v>112</v>
      </c>
      <c r="H2658">
        <v>2021</v>
      </c>
    </row>
    <row r="2659" spans="1:8" x14ac:dyDescent="0.3">
      <c r="A2659" s="4" t="s">
        <v>7</v>
      </c>
      <c r="B2659" s="4" t="s">
        <v>80</v>
      </c>
      <c r="C2659" s="4" t="s">
        <v>26</v>
      </c>
      <c r="D2659" s="10">
        <v>44494</v>
      </c>
      <c r="E2659" s="12">
        <v>10080</v>
      </c>
      <c r="F2659" s="14">
        <v>179</v>
      </c>
      <c r="G2659" s="24">
        <v>1008</v>
      </c>
      <c r="H2659">
        <v>2021</v>
      </c>
    </row>
    <row r="2660" spans="1:8" x14ac:dyDescent="0.3">
      <c r="A2660" s="3" t="s">
        <v>67</v>
      </c>
      <c r="B2660" s="3" t="s">
        <v>39</v>
      </c>
      <c r="C2660" s="3" t="s">
        <v>14</v>
      </c>
      <c r="D2660" s="9">
        <v>44494</v>
      </c>
      <c r="E2660" s="11">
        <v>3367</v>
      </c>
      <c r="F2660" s="13">
        <v>6</v>
      </c>
      <c r="G2660" s="23">
        <v>117</v>
      </c>
      <c r="H2660">
        <v>2021</v>
      </c>
    </row>
    <row r="2661" spans="1:8" x14ac:dyDescent="0.3">
      <c r="A2661" s="4" t="s">
        <v>3</v>
      </c>
      <c r="B2661" s="4" t="s">
        <v>39</v>
      </c>
      <c r="C2661" s="4" t="s">
        <v>18</v>
      </c>
      <c r="D2661" s="10">
        <v>44494</v>
      </c>
      <c r="E2661" s="12">
        <v>4011</v>
      </c>
      <c r="F2661" s="14">
        <v>65</v>
      </c>
      <c r="G2661" s="24">
        <v>236</v>
      </c>
      <c r="H2661">
        <v>2021</v>
      </c>
    </row>
    <row r="2662" spans="1:8" x14ac:dyDescent="0.3">
      <c r="A2662" s="3" t="s">
        <v>4</v>
      </c>
      <c r="B2662" s="3" t="s">
        <v>37</v>
      </c>
      <c r="C2662" s="3" t="s">
        <v>5</v>
      </c>
      <c r="D2662" s="9">
        <v>44494</v>
      </c>
      <c r="E2662" s="11">
        <v>22715</v>
      </c>
      <c r="F2662" s="13">
        <v>16</v>
      </c>
      <c r="G2662" s="23">
        <v>1420</v>
      </c>
      <c r="H2662">
        <v>2021</v>
      </c>
    </row>
    <row r="2663" spans="1:8" x14ac:dyDescent="0.3">
      <c r="A2663" s="4" t="s">
        <v>4</v>
      </c>
      <c r="B2663" s="4" t="s">
        <v>39</v>
      </c>
      <c r="C2663" s="4" t="s">
        <v>5</v>
      </c>
      <c r="D2663" s="10">
        <v>44494</v>
      </c>
      <c r="E2663" s="12">
        <v>2583</v>
      </c>
      <c r="F2663" s="14">
        <v>193</v>
      </c>
      <c r="G2663" s="24">
        <v>152</v>
      </c>
      <c r="H2663">
        <v>2021</v>
      </c>
    </row>
    <row r="2664" spans="1:8" x14ac:dyDescent="0.3">
      <c r="A2664" s="3" t="s">
        <v>59</v>
      </c>
      <c r="B2664" s="3" t="s">
        <v>40</v>
      </c>
      <c r="C2664" s="3" t="s">
        <v>20</v>
      </c>
      <c r="D2664" s="9">
        <v>44494</v>
      </c>
      <c r="E2664" s="11">
        <v>12537</v>
      </c>
      <c r="F2664" s="13">
        <v>243</v>
      </c>
      <c r="G2664" s="23">
        <v>738</v>
      </c>
      <c r="H2664">
        <v>2021</v>
      </c>
    </row>
    <row r="2665" spans="1:8" x14ac:dyDescent="0.3">
      <c r="A2665" s="4" t="s">
        <v>56</v>
      </c>
      <c r="B2665" s="4" t="s">
        <v>39</v>
      </c>
      <c r="C2665" s="4" t="s">
        <v>32</v>
      </c>
      <c r="D2665" s="10">
        <v>44494</v>
      </c>
      <c r="E2665" s="12">
        <v>6587</v>
      </c>
      <c r="F2665" s="14">
        <v>170</v>
      </c>
      <c r="G2665" s="24">
        <v>330</v>
      </c>
      <c r="H2665">
        <v>2021</v>
      </c>
    </row>
    <row r="2666" spans="1:8" x14ac:dyDescent="0.3">
      <c r="A2666" s="3" t="s">
        <v>62</v>
      </c>
      <c r="B2666" s="3" t="s">
        <v>36</v>
      </c>
      <c r="C2666" s="3" t="s">
        <v>31</v>
      </c>
      <c r="D2666" s="9">
        <v>44494</v>
      </c>
      <c r="E2666" s="11">
        <v>56</v>
      </c>
      <c r="F2666" s="13">
        <v>123</v>
      </c>
      <c r="G2666" s="23">
        <v>6</v>
      </c>
      <c r="H2666">
        <v>2021</v>
      </c>
    </row>
    <row r="2667" spans="1:8" x14ac:dyDescent="0.3">
      <c r="A2667" s="4" t="s">
        <v>64</v>
      </c>
      <c r="B2667" s="4" t="s">
        <v>39</v>
      </c>
      <c r="C2667" s="4" t="s">
        <v>17</v>
      </c>
      <c r="D2667" s="10">
        <v>44494</v>
      </c>
      <c r="E2667" s="12">
        <v>5124</v>
      </c>
      <c r="F2667" s="14">
        <v>206</v>
      </c>
      <c r="G2667" s="24">
        <v>285</v>
      </c>
      <c r="H2667">
        <v>2021</v>
      </c>
    </row>
    <row r="2668" spans="1:8" x14ac:dyDescent="0.3">
      <c r="A2668" s="3" t="s">
        <v>71</v>
      </c>
      <c r="B2668" s="3" t="s">
        <v>36</v>
      </c>
      <c r="C2668" s="3" t="s">
        <v>16</v>
      </c>
      <c r="D2668" s="9">
        <v>44494</v>
      </c>
      <c r="E2668" s="11">
        <v>4970</v>
      </c>
      <c r="F2668" s="13">
        <v>182</v>
      </c>
      <c r="G2668" s="23">
        <v>311</v>
      </c>
      <c r="H2668">
        <v>2021</v>
      </c>
    </row>
    <row r="2669" spans="1:8" x14ac:dyDescent="0.3">
      <c r="A2669" s="4" t="s">
        <v>64</v>
      </c>
      <c r="B2669" s="4" t="s">
        <v>80</v>
      </c>
      <c r="C2669" s="4" t="s">
        <v>26</v>
      </c>
      <c r="D2669" s="10">
        <v>44494</v>
      </c>
      <c r="E2669" s="12">
        <v>952</v>
      </c>
      <c r="F2669" s="14">
        <v>401</v>
      </c>
      <c r="G2669" s="24">
        <v>74</v>
      </c>
      <c r="H2669">
        <v>2021</v>
      </c>
    </row>
    <row r="2670" spans="1:8" x14ac:dyDescent="0.3">
      <c r="A2670" s="3" t="s">
        <v>65</v>
      </c>
      <c r="B2670" s="3" t="s">
        <v>35</v>
      </c>
      <c r="C2670" s="3" t="s">
        <v>28</v>
      </c>
      <c r="D2670" s="9">
        <v>44494</v>
      </c>
      <c r="E2670" s="11">
        <v>8365</v>
      </c>
      <c r="F2670" s="13">
        <v>60</v>
      </c>
      <c r="G2670" s="23">
        <v>349</v>
      </c>
      <c r="H2670">
        <v>2021</v>
      </c>
    </row>
    <row r="2671" spans="1:8" x14ac:dyDescent="0.3">
      <c r="A2671" s="4" t="s">
        <v>70</v>
      </c>
      <c r="B2671" s="4" t="s">
        <v>39</v>
      </c>
      <c r="C2671" s="4" t="s">
        <v>21</v>
      </c>
      <c r="D2671" s="10">
        <v>44494</v>
      </c>
      <c r="E2671" s="12">
        <v>7217</v>
      </c>
      <c r="F2671" s="14">
        <v>219</v>
      </c>
      <c r="G2671" s="24">
        <v>722</v>
      </c>
      <c r="H2671">
        <v>2021</v>
      </c>
    </row>
    <row r="2672" spans="1:8" x14ac:dyDescent="0.3">
      <c r="A2672" s="3" t="s">
        <v>67</v>
      </c>
      <c r="B2672" s="3" t="s">
        <v>40</v>
      </c>
      <c r="C2672" s="3" t="s">
        <v>27</v>
      </c>
      <c r="D2672" s="9">
        <v>44494</v>
      </c>
      <c r="E2672" s="11">
        <v>8022</v>
      </c>
      <c r="F2672" s="13">
        <v>389</v>
      </c>
      <c r="G2672" s="23">
        <v>502</v>
      </c>
      <c r="H2672">
        <v>2021</v>
      </c>
    </row>
    <row r="2673" spans="1:8" x14ac:dyDescent="0.3">
      <c r="A2673" s="4" t="s">
        <v>72</v>
      </c>
      <c r="B2673" s="4" t="s">
        <v>35</v>
      </c>
      <c r="C2673" s="4" t="s">
        <v>16</v>
      </c>
      <c r="D2673" s="10">
        <v>44494</v>
      </c>
      <c r="E2673" s="12">
        <v>3360</v>
      </c>
      <c r="F2673" s="14">
        <v>3</v>
      </c>
      <c r="G2673" s="24">
        <v>198</v>
      </c>
      <c r="H2673">
        <v>2021</v>
      </c>
    </row>
    <row r="2674" spans="1:8" x14ac:dyDescent="0.3">
      <c r="A2674" s="3" t="s">
        <v>65</v>
      </c>
      <c r="B2674" s="3" t="s">
        <v>37</v>
      </c>
      <c r="C2674" s="3" t="s">
        <v>17</v>
      </c>
      <c r="D2674" s="9">
        <v>44495</v>
      </c>
      <c r="E2674" s="11">
        <v>9975</v>
      </c>
      <c r="F2674" s="13">
        <v>65</v>
      </c>
      <c r="G2674" s="23">
        <v>768</v>
      </c>
      <c r="H2674">
        <v>2021</v>
      </c>
    </row>
    <row r="2675" spans="1:8" x14ac:dyDescent="0.3">
      <c r="A2675" s="4" t="s">
        <v>62</v>
      </c>
      <c r="B2675" s="4" t="s">
        <v>36</v>
      </c>
      <c r="C2675" s="4" t="s">
        <v>32</v>
      </c>
      <c r="D2675" s="10">
        <v>44495</v>
      </c>
      <c r="E2675" s="12">
        <v>6174</v>
      </c>
      <c r="F2675" s="14">
        <v>184</v>
      </c>
      <c r="G2675" s="24">
        <v>441</v>
      </c>
      <c r="H2675">
        <v>2021</v>
      </c>
    </row>
    <row r="2676" spans="1:8" x14ac:dyDescent="0.3">
      <c r="A2676" s="3" t="s">
        <v>6</v>
      </c>
      <c r="B2676" s="3" t="s">
        <v>37</v>
      </c>
      <c r="C2676" s="3" t="s">
        <v>17</v>
      </c>
      <c r="D2676" s="9">
        <v>44495</v>
      </c>
      <c r="E2676" s="11">
        <v>2485</v>
      </c>
      <c r="F2676" s="13">
        <v>234</v>
      </c>
      <c r="G2676" s="23">
        <v>125</v>
      </c>
      <c r="H2676">
        <v>2021</v>
      </c>
    </row>
    <row r="2677" spans="1:8" x14ac:dyDescent="0.3">
      <c r="A2677" s="4" t="s">
        <v>7</v>
      </c>
      <c r="B2677" s="4" t="s">
        <v>80</v>
      </c>
      <c r="C2677" s="4" t="s">
        <v>28</v>
      </c>
      <c r="D2677" s="10">
        <v>44495</v>
      </c>
      <c r="E2677" s="12">
        <v>9604</v>
      </c>
      <c r="F2677" s="14">
        <v>49</v>
      </c>
      <c r="G2677" s="24">
        <v>343</v>
      </c>
      <c r="H2677">
        <v>2021</v>
      </c>
    </row>
    <row r="2678" spans="1:8" x14ac:dyDescent="0.3">
      <c r="A2678" s="3" t="s">
        <v>73</v>
      </c>
      <c r="B2678" s="3" t="s">
        <v>39</v>
      </c>
      <c r="C2678" s="3" t="s">
        <v>24</v>
      </c>
      <c r="D2678" s="9">
        <v>44495</v>
      </c>
      <c r="E2678" s="11">
        <v>1274</v>
      </c>
      <c r="F2678" s="13">
        <v>209</v>
      </c>
      <c r="G2678" s="23">
        <v>116</v>
      </c>
      <c r="H2678">
        <v>2021</v>
      </c>
    </row>
    <row r="2679" spans="1:8" x14ac:dyDescent="0.3">
      <c r="A2679" s="4" t="s">
        <v>65</v>
      </c>
      <c r="B2679" s="4" t="s">
        <v>35</v>
      </c>
      <c r="C2679" s="4" t="s">
        <v>26</v>
      </c>
      <c r="D2679" s="10">
        <v>44495</v>
      </c>
      <c r="E2679" s="12">
        <v>6916</v>
      </c>
      <c r="F2679" s="14">
        <v>350</v>
      </c>
      <c r="G2679" s="24">
        <v>692</v>
      </c>
      <c r="H2679">
        <v>2021</v>
      </c>
    </row>
    <row r="2680" spans="1:8" x14ac:dyDescent="0.3">
      <c r="A2680" s="3" t="s">
        <v>57</v>
      </c>
      <c r="B2680" s="3" t="s">
        <v>35</v>
      </c>
      <c r="C2680" s="3" t="s">
        <v>17</v>
      </c>
      <c r="D2680" s="9">
        <v>44495</v>
      </c>
      <c r="E2680" s="11">
        <v>10682</v>
      </c>
      <c r="F2680" s="13">
        <v>8</v>
      </c>
      <c r="G2680" s="23">
        <v>629</v>
      </c>
      <c r="H2680">
        <v>2021</v>
      </c>
    </row>
    <row r="2681" spans="1:8" x14ac:dyDescent="0.3">
      <c r="A2681" s="4" t="s">
        <v>60</v>
      </c>
      <c r="B2681" s="4" t="s">
        <v>40</v>
      </c>
      <c r="C2681" s="4" t="s">
        <v>33</v>
      </c>
      <c r="D2681" s="10">
        <v>44495</v>
      </c>
      <c r="E2681" s="12">
        <v>2023</v>
      </c>
      <c r="F2681" s="14">
        <v>240</v>
      </c>
      <c r="G2681" s="24">
        <v>145</v>
      </c>
      <c r="H2681">
        <v>2021</v>
      </c>
    </row>
    <row r="2682" spans="1:8" x14ac:dyDescent="0.3">
      <c r="A2682" s="3" t="s">
        <v>11</v>
      </c>
      <c r="B2682" s="3" t="s">
        <v>40</v>
      </c>
      <c r="C2682" s="3" t="s">
        <v>32</v>
      </c>
      <c r="D2682" s="9">
        <v>44495</v>
      </c>
      <c r="E2682" s="11">
        <v>6034</v>
      </c>
      <c r="F2682" s="13">
        <v>224</v>
      </c>
      <c r="G2682" s="23">
        <v>355</v>
      </c>
      <c r="H2682">
        <v>2021</v>
      </c>
    </row>
    <row r="2683" spans="1:8" x14ac:dyDescent="0.3">
      <c r="A2683" s="4" t="s">
        <v>67</v>
      </c>
      <c r="B2683" s="4" t="s">
        <v>36</v>
      </c>
      <c r="C2683" s="4" t="s">
        <v>27</v>
      </c>
      <c r="D2683" s="10">
        <v>44495</v>
      </c>
      <c r="E2683" s="12">
        <v>602</v>
      </c>
      <c r="F2683" s="14">
        <v>107</v>
      </c>
      <c r="G2683" s="24">
        <v>67</v>
      </c>
      <c r="H2683">
        <v>2021</v>
      </c>
    </row>
    <row r="2684" spans="1:8" x14ac:dyDescent="0.3">
      <c r="A2684" s="3" t="s">
        <v>3</v>
      </c>
      <c r="B2684" s="3" t="s">
        <v>36</v>
      </c>
      <c r="C2684" s="3" t="s">
        <v>18</v>
      </c>
      <c r="D2684" s="9">
        <v>44495</v>
      </c>
      <c r="E2684" s="11">
        <v>3864</v>
      </c>
      <c r="F2684" s="13">
        <v>80</v>
      </c>
      <c r="G2684" s="23">
        <v>298</v>
      </c>
      <c r="H2684">
        <v>2021</v>
      </c>
    </row>
    <row r="2685" spans="1:8" x14ac:dyDescent="0.3">
      <c r="A2685" s="4" t="s">
        <v>62</v>
      </c>
      <c r="B2685" s="4" t="s">
        <v>35</v>
      </c>
      <c r="C2685" s="4" t="s">
        <v>20</v>
      </c>
      <c r="D2685" s="10">
        <v>44495</v>
      </c>
      <c r="E2685" s="12">
        <v>8057</v>
      </c>
      <c r="F2685" s="14">
        <v>2</v>
      </c>
      <c r="G2685" s="24">
        <v>504</v>
      </c>
      <c r="H2685">
        <v>2021</v>
      </c>
    </row>
    <row r="2686" spans="1:8" x14ac:dyDescent="0.3">
      <c r="A2686" s="3" t="s">
        <v>66</v>
      </c>
      <c r="B2686" s="3" t="s">
        <v>40</v>
      </c>
      <c r="C2686" s="3" t="s">
        <v>30</v>
      </c>
      <c r="D2686" s="9">
        <v>44495</v>
      </c>
      <c r="E2686" s="11">
        <v>14000</v>
      </c>
      <c r="F2686" s="13">
        <v>183</v>
      </c>
      <c r="G2686" s="23">
        <v>438</v>
      </c>
      <c r="H2686">
        <v>2021</v>
      </c>
    </row>
    <row r="2687" spans="1:8" x14ac:dyDescent="0.3">
      <c r="A2687" s="4" t="s">
        <v>71</v>
      </c>
      <c r="B2687" s="4" t="s">
        <v>80</v>
      </c>
      <c r="C2687" s="4" t="s">
        <v>15</v>
      </c>
      <c r="D2687" s="10">
        <v>44495</v>
      </c>
      <c r="E2687" s="12">
        <v>7749</v>
      </c>
      <c r="F2687" s="14">
        <v>75</v>
      </c>
      <c r="G2687" s="24">
        <v>775</v>
      </c>
      <c r="H2687">
        <v>2021</v>
      </c>
    </row>
    <row r="2688" spans="1:8" x14ac:dyDescent="0.3">
      <c r="A2688" s="3" t="s">
        <v>69</v>
      </c>
      <c r="B2688" s="3" t="s">
        <v>40</v>
      </c>
      <c r="C2688" s="3" t="s">
        <v>17</v>
      </c>
      <c r="D2688" s="9">
        <v>44495</v>
      </c>
      <c r="E2688" s="11">
        <v>280</v>
      </c>
      <c r="F2688" s="13">
        <v>378</v>
      </c>
      <c r="G2688" s="23">
        <v>19</v>
      </c>
      <c r="H2688">
        <v>2021</v>
      </c>
    </row>
    <row r="2689" spans="1:8" x14ac:dyDescent="0.3">
      <c r="A2689" s="4" t="s">
        <v>65</v>
      </c>
      <c r="B2689" s="4" t="s">
        <v>35</v>
      </c>
      <c r="C2689" s="4" t="s">
        <v>32</v>
      </c>
      <c r="D2689" s="10">
        <v>44495</v>
      </c>
      <c r="E2689" s="12">
        <v>623</v>
      </c>
      <c r="F2689" s="14">
        <v>102</v>
      </c>
      <c r="G2689" s="24">
        <v>30</v>
      </c>
      <c r="H2689">
        <v>2021</v>
      </c>
    </row>
    <row r="2690" spans="1:8" x14ac:dyDescent="0.3">
      <c r="A2690" s="3" t="s">
        <v>69</v>
      </c>
      <c r="B2690" s="3" t="s">
        <v>35</v>
      </c>
      <c r="C2690" s="3" t="s">
        <v>29</v>
      </c>
      <c r="D2690" s="9">
        <v>44496</v>
      </c>
      <c r="E2690" s="11">
        <v>6629</v>
      </c>
      <c r="F2690" s="13">
        <v>401</v>
      </c>
      <c r="G2690" s="23">
        <v>277</v>
      </c>
      <c r="H2690">
        <v>2021</v>
      </c>
    </row>
    <row r="2691" spans="1:8" x14ac:dyDescent="0.3">
      <c r="A2691" s="4" t="s">
        <v>64</v>
      </c>
      <c r="B2691" s="4" t="s">
        <v>39</v>
      </c>
      <c r="C2691" s="4" t="s">
        <v>25</v>
      </c>
      <c r="D2691" s="10">
        <v>44496</v>
      </c>
      <c r="E2691" s="12">
        <v>8393</v>
      </c>
      <c r="F2691" s="14">
        <v>100</v>
      </c>
      <c r="G2691" s="24">
        <v>365</v>
      </c>
      <c r="H2691">
        <v>2021</v>
      </c>
    </row>
    <row r="2692" spans="1:8" x14ac:dyDescent="0.3">
      <c r="A2692" s="3" t="s">
        <v>72</v>
      </c>
      <c r="B2692" s="3" t="s">
        <v>36</v>
      </c>
      <c r="C2692" s="3" t="s">
        <v>22</v>
      </c>
      <c r="D2692" s="9">
        <v>44496</v>
      </c>
      <c r="E2692" s="11">
        <v>9646</v>
      </c>
      <c r="F2692" s="13">
        <v>528</v>
      </c>
      <c r="G2692" s="23">
        <v>420</v>
      </c>
      <c r="H2692">
        <v>2021</v>
      </c>
    </row>
    <row r="2693" spans="1:8" x14ac:dyDescent="0.3">
      <c r="A2693" s="4" t="s">
        <v>70</v>
      </c>
      <c r="B2693" s="4" t="s">
        <v>35</v>
      </c>
      <c r="C2693" s="4" t="s">
        <v>31</v>
      </c>
      <c r="D2693" s="10">
        <v>44496</v>
      </c>
      <c r="E2693" s="12">
        <v>8792</v>
      </c>
      <c r="F2693" s="14">
        <v>27</v>
      </c>
      <c r="G2693" s="24">
        <v>1256</v>
      </c>
      <c r="H2693">
        <v>2021</v>
      </c>
    </row>
    <row r="2694" spans="1:8" x14ac:dyDescent="0.3">
      <c r="A2694" s="3" t="s">
        <v>4</v>
      </c>
      <c r="B2694" s="3" t="s">
        <v>37</v>
      </c>
      <c r="C2694" s="3" t="s">
        <v>24</v>
      </c>
      <c r="D2694" s="9">
        <v>44496</v>
      </c>
      <c r="E2694" s="11">
        <v>7623</v>
      </c>
      <c r="F2694" s="13">
        <v>96</v>
      </c>
      <c r="G2694" s="23">
        <v>693</v>
      </c>
      <c r="H2694">
        <v>2021</v>
      </c>
    </row>
    <row r="2695" spans="1:8" x14ac:dyDescent="0.3">
      <c r="A2695" s="4" t="s">
        <v>73</v>
      </c>
      <c r="B2695" s="4" t="s">
        <v>40</v>
      </c>
      <c r="C2695" s="4" t="s">
        <v>23</v>
      </c>
      <c r="D2695" s="10">
        <v>44496</v>
      </c>
      <c r="E2695" s="12">
        <v>5600</v>
      </c>
      <c r="F2695" s="14">
        <v>176</v>
      </c>
      <c r="G2695" s="24">
        <v>187</v>
      </c>
      <c r="H2695">
        <v>2021</v>
      </c>
    </row>
    <row r="2696" spans="1:8" x14ac:dyDescent="0.3">
      <c r="A2696" s="3" t="s">
        <v>64</v>
      </c>
      <c r="B2696" s="3" t="s">
        <v>40</v>
      </c>
      <c r="C2696" s="3" t="s">
        <v>31</v>
      </c>
      <c r="D2696" s="9">
        <v>44496</v>
      </c>
      <c r="E2696" s="11">
        <v>6076</v>
      </c>
      <c r="F2696" s="13">
        <v>59</v>
      </c>
      <c r="G2696" s="23">
        <v>868</v>
      </c>
      <c r="H2696">
        <v>2021</v>
      </c>
    </row>
    <row r="2697" spans="1:8" x14ac:dyDescent="0.3">
      <c r="A2697" s="4" t="s">
        <v>57</v>
      </c>
      <c r="B2697" s="4" t="s">
        <v>36</v>
      </c>
      <c r="C2697" s="4" t="s">
        <v>16</v>
      </c>
      <c r="D2697" s="10">
        <v>44496</v>
      </c>
      <c r="E2697" s="12">
        <v>10269</v>
      </c>
      <c r="F2697" s="14">
        <v>32</v>
      </c>
      <c r="G2697" s="24">
        <v>514</v>
      </c>
      <c r="H2697">
        <v>2021</v>
      </c>
    </row>
    <row r="2698" spans="1:8" x14ac:dyDescent="0.3">
      <c r="A2698" s="3" t="s">
        <v>63</v>
      </c>
      <c r="B2698" s="3" t="s">
        <v>37</v>
      </c>
      <c r="C2698" s="3" t="s">
        <v>16</v>
      </c>
      <c r="D2698" s="9">
        <v>44496</v>
      </c>
      <c r="E2698" s="11">
        <v>4144</v>
      </c>
      <c r="F2698" s="13">
        <v>177</v>
      </c>
      <c r="G2698" s="23">
        <v>189</v>
      </c>
      <c r="H2698">
        <v>2021</v>
      </c>
    </row>
    <row r="2699" spans="1:8" x14ac:dyDescent="0.3">
      <c r="A2699" s="4" t="s">
        <v>70</v>
      </c>
      <c r="B2699" s="4" t="s">
        <v>37</v>
      </c>
      <c r="C2699" s="4" t="s">
        <v>18</v>
      </c>
      <c r="D2699" s="10">
        <v>44496</v>
      </c>
      <c r="E2699" s="12">
        <v>11795</v>
      </c>
      <c r="F2699" s="14">
        <v>86</v>
      </c>
      <c r="G2699" s="24">
        <v>562</v>
      </c>
      <c r="H2699">
        <v>2021</v>
      </c>
    </row>
    <row r="2700" spans="1:8" x14ac:dyDescent="0.3">
      <c r="A2700" s="3" t="s">
        <v>72</v>
      </c>
      <c r="B2700" s="3" t="s">
        <v>39</v>
      </c>
      <c r="C2700" s="3" t="s">
        <v>23</v>
      </c>
      <c r="D2700" s="9">
        <v>44496</v>
      </c>
      <c r="E2700" s="11">
        <v>1519</v>
      </c>
      <c r="F2700" s="13">
        <v>76</v>
      </c>
      <c r="G2700" s="23">
        <v>57</v>
      </c>
      <c r="H2700">
        <v>2021</v>
      </c>
    </row>
    <row r="2701" spans="1:8" x14ac:dyDescent="0.3">
      <c r="A2701" s="4" t="s">
        <v>70</v>
      </c>
      <c r="B2701" s="4" t="s">
        <v>80</v>
      </c>
      <c r="C2701" s="4" t="s">
        <v>18</v>
      </c>
      <c r="D2701" s="10">
        <v>44496</v>
      </c>
      <c r="E2701" s="12">
        <v>2121</v>
      </c>
      <c r="F2701" s="14">
        <v>388</v>
      </c>
      <c r="G2701" s="24">
        <v>152</v>
      </c>
      <c r="H2701">
        <v>2021</v>
      </c>
    </row>
    <row r="2702" spans="1:8" x14ac:dyDescent="0.3">
      <c r="A2702" s="3" t="s">
        <v>11</v>
      </c>
      <c r="B2702" s="3" t="s">
        <v>36</v>
      </c>
      <c r="C2702" s="3" t="s">
        <v>20</v>
      </c>
      <c r="D2702" s="9">
        <v>44496</v>
      </c>
      <c r="E2702" s="11">
        <v>2758</v>
      </c>
      <c r="F2702" s="13">
        <v>30</v>
      </c>
      <c r="G2702" s="23">
        <v>173</v>
      </c>
      <c r="H2702">
        <v>2021</v>
      </c>
    </row>
    <row r="2703" spans="1:8" x14ac:dyDescent="0.3">
      <c r="A2703" s="4" t="s">
        <v>64</v>
      </c>
      <c r="B2703" s="4" t="s">
        <v>37</v>
      </c>
      <c r="C2703" s="4" t="s">
        <v>20</v>
      </c>
      <c r="D2703" s="10">
        <v>44497</v>
      </c>
      <c r="E2703" s="12">
        <v>1519</v>
      </c>
      <c r="F2703" s="14">
        <v>231</v>
      </c>
      <c r="G2703" s="24">
        <v>90</v>
      </c>
      <c r="H2703">
        <v>2021</v>
      </c>
    </row>
    <row r="2704" spans="1:8" x14ac:dyDescent="0.3">
      <c r="A2704" s="3" t="s">
        <v>70</v>
      </c>
      <c r="B2704" s="3" t="s">
        <v>36</v>
      </c>
      <c r="C2704" s="3" t="s">
        <v>27</v>
      </c>
      <c r="D2704" s="9">
        <v>44497</v>
      </c>
      <c r="E2704" s="11">
        <v>7427</v>
      </c>
      <c r="F2704" s="13">
        <v>10</v>
      </c>
      <c r="G2704" s="23">
        <v>676</v>
      </c>
      <c r="H2704">
        <v>2021</v>
      </c>
    </row>
    <row r="2705" spans="1:8" x14ac:dyDescent="0.3">
      <c r="A2705" s="4" t="s">
        <v>11</v>
      </c>
      <c r="B2705" s="4" t="s">
        <v>40</v>
      </c>
      <c r="C2705" s="4" t="s">
        <v>19</v>
      </c>
      <c r="D2705" s="10">
        <v>44497</v>
      </c>
      <c r="E2705" s="12">
        <v>6650</v>
      </c>
      <c r="F2705" s="14">
        <v>22</v>
      </c>
      <c r="G2705" s="24">
        <v>247</v>
      </c>
      <c r="H2705">
        <v>2021</v>
      </c>
    </row>
    <row r="2706" spans="1:8" x14ac:dyDescent="0.3">
      <c r="A2706" s="3" t="s">
        <v>9</v>
      </c>
      <c r="B2706" s="3" t="s">
        <v>40</v>
      </c>
      <c r="C2706" s="3" t="s">
        <v>21</v>
      </c>
      <c r="D2706" s="9">
        <v>44497</v>
      </c>
      <c r="E2706" s="11">
        <v>2520</v>
      </c>
      <c r="F2706" s="13">
        <v>351</v>
      </c>
      <c r="G2706" s="23">
        <v>194</v>
      </c>
      <c r="H2706">
        <v>2021</v>
      </c>
    </row>
    <row r="2707" spans="1:8" x14ac:dyDescent="0.3">
      <c r="A2707" s="4" t="s">
        <v>67</v>
      </c>
      <c r="B2707" s="4" t="s">
        <v>37</v>
      </c>
      <c r="C2707" s="4" t="s">
        <v>31</v>
      </c>
      <c r="D2707" s="10">
        <v>44497</v>
      </c>
      <c r="E2707" s="12">
        <v>3010</v>
      </c>
      <c r="F2707" s="14">
        <v>171</v>
      </c>
      <c r="G2707" s="24">
        <v>232</v>
      </c>
      <c r="H2707">
        <v>2021</v>
      </c>
    </row>
    <row r="2708" spans="1:8" x14ac:dyDescent="0.3">
      <c r="A2708" s="3" t="s">
        <v>61</v>
      </c>
      <c r="B2708" s="3" t="s">
        <v>40</v>
      </c>
      <c r="C2708" s="3" t="s">
        <v>32</v>
      </c>
      <c r="D2708" s="9">
        <v>44497</v>
      </c>
      <c r="E2708" s="11">
        <v>9289</v>
      </c>
      <c r="F2708" s="13">
        <v>204</v>
      </c>
      <c r="G2708" s="23">
        <v>517</v>
      </c>
      <c r="H2708">
        <v>2021</v>
      </c>
    </row>
    <row r="2709" spans="1:8" x14ac:dyDescent="0.3">
      <c r="A2709" s="4" t="s">
        <v>66</v>
      </c>
      <c r="B2709" s="4" t="s">
        <v>40</v>
      </c>
      <c r="C2709" s="4" t="s">
        <v>25</v>
      </c>
      <c r="D2709" s="10">
        <v>44497</v>
      </c>
      <c r="E2709" s="12">
        <v>3556</v>
      </c>
      <c r="F2709" s="14">
        <v>232</v>
      </c>
      <c r="G2709" s="24">
        <v>149</v>
      </c>
      <c r="H2709">
        <v>2021</v>
      </c>
    </row>
    <row r="2710" spans="1:8" x14ac:dyDescent="0.3">
      <c r="A2710" s="3" t="s">
        <v>10</v>
      </c>
      <c r="B2710" s="3" t="s">
        <v>39</v>
      </c>
      <c r="C2710" s="3" t="s">
        <v>29</v>
      </c>
      <c r="D2710" s="9">
        <v>44497</v>
      </c>
      <c r="E2710" s="11">
        <v>2639</v>
      </c>
      <c r="F2710" s="13">
        <v>23</v>
      </c>
      <c r="G2710" s="23">
        <v>91</v>
      </c>
      <c r="H2710">
        <v>2021</v>
      </c>
    </row>
    <row r="2711" spans="1:8" x14ac:dyDescent="0.3">
      <c r="A2711" s="4" t="s">
        <v>11</v>
      </c>
      <c r="B2711" s="4" t="s">
        <v>36</v>
      </c>
      <c r="C2711" s="4" t="s">
        <v>16</v>
      </c>
      <c r="D2711" s="10">
        <v>44497</v>
      </c>
      <c r="E2711" s="12">
        <v>1764</v>
      </c>
      <c r="F2711" s="14">
        <v>204</v>
      </c>
      <c r="G2711" s="24">
        <v>89</v>
      </c>
      <c r="H2711">
        <v>2021</v>
      </c>
    </row>
    <row r="2712" spans="1:8" x14ac:dyDescent="0.3">
      <c r="A2712" s="3" t="s">
        <v>67</v>
      </c>
      <c r="B2712" s="3" t="s">
        <v>37</v>
      </c>
      <c r="C2712" s="3" t="s">
        <v>34</v>
      </c>
      <c r="D2712" s="9">
        <v>44497</v>
      </c>
      <c r="E2712" s="11">
        <v>15190</v>
      </c>
      <c r="F2712" s="13">
        <v>66</v>
      </c>
      <c r="G2712" s="23">
        <v>691</v>
      </c>
      <c r="H2712">
        <v>2021</v>
      </c>
    </row>
    <row r="2713" spans="1:8" x14ac:dyDescent="0.3">
      <c r="A2713" s="4" t="s">
        <v>61</v>
      </c>
      <c r="B2713" s="4" t="s">
        <v>37</v>
      </c>
      <c r="C2713" s="4" t="s">
        <v>20</v>
      </c>
      <c r="D2713" s="10">
        <v>44497</v>
      </c>
      <c r="E2713" s="12">
        <v>6209</v>
      </c>
      <c r="F2713" s="14">
        <v>79</v>
      </c>
      <c r="G2713" s="24">
        <v>389</v>
      </c>
      <c r="H2713">
        <v>2021</v>
      </c>
    </row>
    <row r="2714" spans="1:8" x14ac:dyDescent="0.3">
      <c r="A2714" s="3" t="s">
        <v>4</v>
      </c>
      <c r="B2714" s="3" t="s">
        <v>80</v>
      </c>
      <c r="C2714" s="3" t="s">
        <v>19</v>
      </c>
      <c r="D2714" s="9">
        <v>44497</v>
      </c>
      <c r="E2714" s="11">
        <v>7028</v>
      </c>
      <c r="F2714" s="13">
        <v>131</v>
      </c>
      <c r="G2714" s="23">
        <v>282</v>
      </c>
      <c r="H2714">
        <v>2021</v>
      </c>
    </row>
    <row r="2715" spans="1:8" x14ac:dyDescent="0.3">
      <c r="A2715" s="4" t="s">
        <v>9</v>
      </c>
      <c r="B2715" s="4" t="s">
        <v>37</v>
      </c>
      <c r="C2715" s="4" t="s">
        <v>32</v>
      </c>
      <c r="D2715" s="10">
        <v>44498</v>
      </c>
      <c r="E2715" s="12">
        <v>9268</v>
      </c>
      <c r="F2715" s="14">
        <v>46</v>
      </c>
      <c r="G2715" s="24">
        <v>618</v>
      </c>
      <c r="H2715">
        <v>2021</v>
      </c>
    </row>
    <row r="2716" spans="1:8" x14ac:dyDescent="0.3">
      <c r="A2716" s="3" t="s">
        <v>60</v>
      </c>
      <c r="B2716" s="3" t="s">
        <v>80</v>
      </c>
      <c r="C2716" s="3" t="s">
        <v>34</v>
      </c>
      <c r="D2716" s="9">
        <v>44498</v>
      </c>
      <c r="E2716" s="11">
        <v>6293</v>
      </c>
      <c r="F2716" s="13">
        <v>157</v>
      </c>
      <c r="G2716" s="23">
        <v>243</v>
      </c>
      <c r="H2716">
        <v>2021</v>
      </c>
    </row>
    <row r="2717" spans="1:8" x14ac:dyDescent="0.3">
      <c r="A2717" s="4" t="s">
        <v>65</v>
      </c>
      <c r="B2717" s="4" t="s">
        <v>40</v>
      </c>
      <c r="C2717" s="4" t="s">
        <v>21</v>
      </c>
      <c r="D2717" s="10">
        <v>44498</v>
      </c>
      <c r="E2717" s="12">
        <v>3031</v>
      </c>
      <c r="F2717" s="14">
        <v>265</v>
      </c>
      <c r="G2717" s="24">
        <v>337</v>
      </c>
      <c r="H2717">
        <v>2021</v>
      </c>
    </row>
    <row r="2718" spans="1:8" x14ac:dyDescent="0.3">
      <c r="A2718" s="3" t="s">
        <v>69</v>
      </c>
      <c r="B2718" s="3" t="s">
        <v>39</v>
      </c>
      <c r="C2718" s="3" t="s">
        <v>23</v>
      </c>
      <c r="D2718" s="9">
        <v>44498</v>
      </c>
      <c r="E2718" s="11">
        <v>2583</v>
      </c>
      <c r="F2718" s="13">
        <v>127</v>
      </c>
      <c r="G2718" s="23">
        <v>100</v>
      </c>
      <c r="H2718">
        <v>2021</v>
      </c>
    </row>
    <row r="2719" spans="1:8" x14ac:dyDescent="0.3">
      <c r="A2719" s="4" t="s">
        <v>63</v>
      </c>
      <c r="B2719" s="4" t="s">
        <v>40</v>
      </c>
      <c r="C2719" s="4" t="s">
        <v>33</v>
      </c>
      <c r="D2719" s="10">
        <v>44498</v>
      </c>
      <c r="E2719" s="12">
        <v>3850</v>
      </c>
      <c r="F2719" s="14">
        <v>8</v>
      </c>
      <c r="G2719" s="24">
        <v>214</v>
      </c>
      <c r="H2719">
        <v>2021</v>
      </c>
    </row>
    <row r="2720" spans="1:8" x14ac:dyDescent="0.3">
      <c r="A2720" s="3" t="s">
        <v>71</v>
      </c>
      <c r="B2720" s="3" t="s">
        <v>80</v>
      </c>
      <c r="C2720" s="3" t="s">
        <v>21</v>
      </c>
      <c r="D2720" s="9">
        <v>44498</v>
      </c>
      <c r="E2720" s="11">
        <v>17780</v>
      </c>
      <c r="F2720" s="13">
        <v>68</v>
      </c>
      <c r="G2720" s="23">
        <v>1368</v>
      </c>
      <c r="H2720">
        <v>2021</v>
      </c>
    </row>
    <row r="2721" spans="1:8" x14ac:dyDescent="0.3">
      <c r="A2721" s="4" t="s">
        <v>73</v>
      </c>
      <c r="B2721" s="4" t="s">
        <v>37</v>
      </c>
      <c r="C2721" s="4" t="s">
        <v>29</v>
      </c>
      <c r="D2721" s="10">
        <v>44498</v>
      </c>
      <c r="E2721" s="12">
        <v>6153</v>
      </c>
      <c r="F2721" s="14">
        <v>138</v>
      </c>
      <c r="G2721" s="24">
        <v>280</v>
      </c>
      <c r="H2721">
        <v>2021</v>
      </c>
    </row>
    <row r="2722" spans="1:8" x14ac:dyDescent="0.3">
      <c r="A2722" s="3" t="s">
        <v>57</v>
      </c>
      <c r="B2722" s="3" t="s">
        <v>37</v>
      </c>
      <c r="C2722" s="3" t="s">
        <v>19</v>
      </c>
      <c r="D2722" s="9">
        <v>44498</v>
      </c>
      <c r="E2722" s="11">
        <v>3514</v>
      </c>
      <c r="F2722" s="13">
        <v>221</v>
      </c>
      <c r="G2722" s="23">
        <v>147</v>
      </c>
      <c r="H2722">
        <v>2021</v>
      </c>
    </row>
    <row r="2723" spans="1:8" x14ac:dyDescent="0.3">
      <c r="A2723" s="4" t="s">
        <v>3</v>
      </c>
      <c r="B2723" s="4" t="s">
        <v>36</v>
      </c>
      <c r="C2723" s="4" t="s">
        <v>27</v>
      </c>
      <c r="D2723" s="10">
        <v>44498</v>
      </c>
      <c r="E2723" s="12">
        <v>1652</v>
      </c>
      <c r="F2723" s="14">
        <v>205</v>
      </c>
      <c r="G2723" s="24">
        <v>128</v>
      </c>
      <c r="H2723">
        <v>2021</v>
      </c>
    </row>
    <row r="2724" spans="1:8" x14ac:dyDescent="0.3">
      <c r="A2724" s="3" t="s">
        <v>9</v>
      </c>
      <c r="B2724" s="3" t="s">
        <v>80</v>
      </c>
      <c r="C2724" s="3" t="s">
        <v>24</v>
      </c>
      <c r="D2724" s="9">
        <v>44498</v>
      </c>
      <c r="E2724" s="11">
        <v>6769</v>
      </c>
      <c r="F2724" s="13">
        <v>464</v>
      </c>
      <c r="G2724" s="23">
        <v>484</v>
      </c>
      <c r="H2724">
        <v>2021</v>
      </c>
    </row>
    <row r="2725" spans="1:8" x14ac:dyDescent="0.3">
      <c r="A2725" s="4" t="s">
        <v>59</v>
      </c>
      <c r="B2725" s="4" t="s">
        <v>40</v>
      </c>
      <c r="C2725" s="4" t="s">
        <v>14</v>
      </c>
      <c r="D2725" s="10">
        <v>44498</v>
      </c>
      <c r="E2725" s="12">
        <v>4494</v>
      </c>
      <c r="F2725" s="14">
        <v>356</v>
      </c>
      <c r="G2725" s="24">
        <v>150</v>
      </c>
      <c r="H2725">
        <v>2021</v>
      </c>
    </row>
    <row r="2726" spans="1:8" x14ac:dyDescent="0.3">
      <c r="A2726" s="3" t="s">
        <v>71</v>
      </c>
      <c r="B2726" s="3" t="s">
        <v>39</v>
      </c>
      <c r="C2726" s="3" t="s">
        <v>27</v>
      </c>
      <c r="D2726" s="9">
        <v>44501</v>
      </c>
      <c r="E2726" s="11">
        <v>3199</v>
      </c>
      <c r="F2726" s="13">
        <v>212</v>
      </c>
      <c r="G2726" s="23">
        <v>267</v>
      </c>
      <c r="H2726">
        <v>2021</v>
      </c>
    </row>
    <row r="2727" spans="1:8" x14ac:dyDescent="0.3">
      <c r="A2727" s="4" t="s">
        <v>9</v>
      </c>
      <c r="B2727" s="4" t="s">
        <v>39</v>
      </c>
      <c r="C2727" s="4" t="s">
        <v>33</v>
      </c>
      <c r="D2727" s="10">
        <v>44501</v>
      </c>
      <c r="E2727" s="12">
        <v>11508</v>
      </c>
      <c r="F2727" s="14">
        <v>141</v>
      </c>
      <c r="G2727" s="24">
        <v>822</v>
      </c>
      <c r="H2727">
        <v>2021</v>
      </c>
    </row>
    <row r="2728" spans="1:8" x14ac:dyDescent="0.3">
      <c r="A2728" s="3" t="s">
        <v>69</v>
      </c>
      <c r="B2728" s="3" t="s">
        <v>80</v>
      </c>
      <c r="C2728" s="3" t="s">
        <v>21</v>
      </c>
      <c r="D2728" s="9">
        <v>44501</v>
      </c>
      <c r="E2728" s="11">
        <v>5712</v>
      </c>
      <c r="F2728" s="13">
        <v>332</v>
      </c>
      <c r="G2728" s="23">
        <v>476</v>
      </c>
      <c r="H2728">
        <v>2021</v>
      </c>
    </row>
    <row r="2729" spans="1:8" x14ac:dyDescent="0.3">
      <c r="A2729" s="4" t="s">
        <v>3</v>
      </c>
      <c r="B2729" s="4" t="s">
        <v>35</v>
      </c>
      <c r="C2729" s="4" t="s">
        <v>17</v>
      </c>
      <c r="D2729" s="10">
        <v>44501</v>
      </c>
      <c r="E2729" s="12">
        <v>14462</v>
      </c>
      <c r="F2729" s="14">
        <v>532</v>
      </c>
      <c r="G2729" s="24">
        <v>804</v>
      </c>
      <c r="H2729">
        <v>2021</v>
      </c>
    </row>
    <row r="2730" spans="1:8" x14ac:dyDescent="0.3">
      <c r="A2730" s="3" t="s">
        <v>10</v>
      </c>
      <c r="B2730" s="3" t="s">
        <v>80</v>
      </c>
      <c r="C2730" s="3" t="s">
        <v>14</v>
      </c>
      <c r="D2730" s="9">
        <v>44501</v>
      </c>
      <c r="E2730" s="11">
        <v>8099</v>
      </c>
      <c r="F2730" s="13">
        <v>11</v>
      </c>
      <c r="G2730" s="23">
        <v>312</v>
      </c>
      <c r="H2730">
        <v>2021</v>
      </c>
    </row>
    <row r="2731" spans="1:8" x14ac:dyDescent="0.3">
      <c r="A2731" s="4" t="s">
        <v>59</v>
      </c>
      <c r="B2731" s="4" t="s">
        <v>37</v>
      </c>
      <c r="C2731" s="4" t="s">
        <v>16</v>
      </c>
      <c r="D2731" s="10">
        <v>44501</v>
      </c>
      <c r="E2731" s="12">
        <v>700</v>
      </c>
      <c r="F2731" s="14">
        <v>76</v>
      </c>
      <c r="G2731" s="24">
        <v>34</v>
      </c>
      <c r="H2731">
        <v>2021</v>
      </c>
    </row>
    <row r="2732" spans="1:8" x14ac:dyDescent="0.3">
      <c r="A2732" s="3" t="s">
        <v>61</v>
      </c>
      <c r="B2732" s="3" t="s">
        <v>80</v>
      </c>
      <c r="C2732" s="3" t="s">
        <v>15</v>
      </c>
      <c r="D2732" s="9">
        <v>44501</v>
      </c>
      <c r="E2732" s="11">
        <v>3066</v>
      </c>
      <c r="F2732" s="13">
        <v>97</v>
      </c>
      <c r="G2732" s="23">
        <v>384</v>
      </c>
      <c r="H2732">
        <v>2021</v>
      </c>
    </row>
    <row r="2733" spans="1:8" x14ac:dyDescent="0.3">
      <c r="A2733" s="4" t="s">
        <v>6</v>
      </c>
      <c r="B2733" s="4" t="s">
        <v>36</v>
      </c>
      <c r="C2733" s="4" t="s">
        <v>18</v>
      </c>
      <c r="D2733" s="10">
        <v>44501</v>
      </c>
      <c r="E2733" s="12">
        <v>14406</v>
      </c>
      <c r="F2733" s="14">
        <v>267</v>
      </c>
      <c r="G2733" s="24">
        <v>901</v>
      </c>
      <c r="H2733">
        <v>2021</v>
      </c>
    </row>
    <row r="2734" spans="1:8" x14ac:dyDescent="0.3">
      <c r="A2734" s="3" t="s">
        <v>58</v>
      </c>
      <c r="B2734" s="3" t="s">
        <v>36</v>
      </c>
      <c r="C2734" s="3" t="s">
        <v>25</v>
      </c>
      <c r="D2734" s="9">
        <v>44501</v>
      </c>
      <c r="E2734" s="11">
        <v>7224</v>
      </c>
      <c r="F2734" s="13">
        <v>265</v>
      </c>
      <c r="G2734" s="23">
        <v>425</v>
      </c>
      <c r="H2734">
        <v>2021</v>
      </c>
    </row>
    <row r="2735" spans="1:8" x14ac:dyDescent="0.3">
      <c r="A2735" s="4" t="s">
        <v>73</v>
      </c>
      <c r="B2735" s="4" t="s">
        <v>35</v>
      </c>
      <c r="C2735" s="4" t="s">
        <v>30</v>
      </c>
      <c r="D2735" s="10">
        <v>44501</v>
      </c>
      <c r="E2735" s="12">
        <v>6762</v>
      </c>
      <c r="F2735" s="14">
        <v>102</v>
      </c>
      <c r="G2735" s="24">
        <v>212</v>
      </c>
      <c r="H2735">
        <v>2021</v>
      </c>
    </row>
    <row r="2736" spans="1:8" x14ac:dyDescent="0.3">
      <c r="A2736" s="3" t="s">
        <v>69</v>
      </c>
      <c r="B2736" s="3" t="s">
        <v>39</v>
      </c>
      <c r="C2736" s="3" t="s">
        <v>31</v>
      </c>
      <c r="D2736" s="9">
        <v>44501</v>
      </c>
      <c r="E2736" s="11">
        <v>483</v>
      </c>
      <c r="F2736" s="13">
        <v>213</v>
      </c>
      <c r="G2736" s="23">
        <v>38</v>
      </c>
      <c r="H2736">
        <v>2021</v>
      </c>
    </row>
    <row r="2737" spans="1:8" x14ac:dyDescent="0.3">
      <c r="A2737" s="4" t="s">
        <v>63</v>
      </c>
      <c r="B2737" s="4" t="s">
        <v>37</v>
      </c>
      <c r="C2737" s="4" t="s">
        <v>29</v>
      </c>
      <c r="D2737" s="10">
        <v>44501</v>
      </c>
      <c r="E2737" s="12">
        <v>10990</v>
      </c>
      <c r="F2737" s="14">
        <v>15</v>
      </c>
      <c r="G2737" s="24">
        <v>478</v>
      </c>
      <c r="H2737">
        <v>2021</v>
      </c>
    </row>
    <row r="2738" spans="1:8" x14ac:dyDescent="0.3">
      <c r="A2738" s="3" t="s">
        <v>62</v>
      </c>
      <c r="B2738" s="3" t="s">
        <v>40</v>
      </c>
      <c r="C2738" s="3" t="s">
        <v>18</v>
      </c>
      <c r="D2738" s="9">
        <v>44501</v>
      </c>
      <c r="E2738" s="11">
        <v>3864</v>
      </c>
      <c r="F2738" s="13">
        <v>241</v>
      </c>
      <c r="G2738" s="23">
        <v>184</v>
      </c>
      <c r="H2738">
        <v>2021</v>
      </c>
    </row>
    <row r="2739" spans="1:8" x14ac:dyDescent="0.3">
      <c r="A2739" s="4" t="s">
        <v>60</v>
      </c>
      <c r="B2739" s="4" t="s">
        <v>37</v>
      </c>
      <c r="C2739" s="4" t="s">
        <v>16</v>
      </c>
      <c r="D2739" s="10">
        <v>44501</v>
      </c>
      <c r="E2739" s="12">
        <v>4942</v>
      </c>
      <c r="F2739" s="14">
        <v>232</v>
      </c>
      <c r="G2739" s="24">
        <v>248</v>
      </c>
      <c r="H2739">
        <v>2021</v>
      </c>
    </row>
    <row r="2740" spans="1:8" x14ac:dyDescent="0.3">
      <c r="A2740" s="3" t="s">
        <v>60</v>
      </c>
      <c r="B2740" s="3" t="s">
        <v>35</v>
      </c>
      <c r="C2740" s="3" t="s">
        <v>22</v>
      </c>
      <c r="D2740" s="9">
        <v>44501</v>
      </c>
      <c r="E2740" s="11">
        <v>9828</v>
      </c>
      <c r="F2740" s="13">
        <v>195</v>
      </c>
      <c r="G2740" s="23">
        <v>351</v>
      </c>
      <c r="H2740">
        <v>2021</v>
      </c>
    </row>
    <row r="2741" spans="1:8" x14ac:dyDescent="0.3">
      <c r="A2741" s="4" t="s">
        <v>73</v>
      </c>
      <c r="B2741" s="4" t="s">
        <v>35</v>
      </c>
      <c r="C2741" s="4" t="s">
        <v>17</v>
      </c>
      <c r="D2741" s="10">
        <v>44502</v>
      </c>
      <c r="E2741" s="12">
        <v>3528</v>
      </c>
      <c r="F2741" s="14">
        <v>148</v>
      </c>
      <c r="G2741" s="24">
        <v>236</v>
      </c>
      <c r="H2741">
        <v>2021</v>
      </c>
    </row>
    <row r="2742" spans="1:8" x14ac:dyDescent="0.3">
      <c r="A2742" s="3" t="s">
        <v>62</v>
      </c>
      <c r="B2742" s="3" t="s">
        <v>36</v>
      </c>
      <c r="C2742" s="3" t="s">
        <v>34</v>
      </c>
      <c r="D2742" s="9">
        <v>44502</v>
      </c>
      <c r="E2742" s="11">
        <v>7511</v>
      </c>
      <c r="F2742" s="13">
        <v>172</v>
      </c>
      <c r="G2742" s="23">
        <v>418</v>
      </c>
      <c r="H2742">
        <v>2021</v>
      </c>
    </row>
    <row r="2743" spans="1:8" x14ac:dyDescent="0.3">
      <c r="A2743" s="4" t="s">
        <v>67</v>
      </c>
      <c r="B2743" s="4" t="s">
        <v>80</v>
      </c>
      <c r="C2743" s="4" t="s">
        <v>28</v>
      </c>
      <c r="D2743" s="10">
        <v>44502</v>
      </c>
      <c r="E2743" s="12">
        <v>10269</v>
      </c>
      <c r="F2743" s="14">
        <v>234</v>
      </c>
      <c r="G2743" s="24">
        <v>447</v>
      </c>
      <c r="H2743">
        <v>2021</v>
      </c>
    </row>
    <row r="2744" spans="1:8" x14ac:dyDescent="0.3">
      <c r="A2744" s="3" t="s">
        <v>71</v>
      </c>
      <c r="B2744" s="3" t="s">
        <v>36</v>
      </c>
      <c r="C2744" s="3" t="s">
        <v>28</v>
      </c>
      <c r="D2744" s="9">
        <v>44502</v>
      </c>
      <c r="E2744" s="11">
        <v>10024</v>
      </c>
      <c r="F2744" s="13">
        <v>10</v>
      </c>
      <c r="G2744" s="23">
        <v>358</v>
      </c>
      <c r="H2744">
        <v>2021</v>
      </c>
    </row>
    <row r="2745" spans="1:8" x14ac:dyDescent="0.3">
      <c r="A2745" s="4" t="s">
        <v>64</v>
      </c>
      <c r="B2745" s="4" t="s">
        <v>36</v>
      </c>
      <c r="C2745" s="4" t="s">
        <v>33</v>
      </c>
      <c r="D2745" s="10">
        <v>44502</v>
      </c>
      <c r="E2745" s="12">
        <v>4648</v>
      </c>
      <c r="F2745" s="14">
        <v>232</v>
      </c>
      <c r="G2745" s="24">
        <v>291</v>
      </c>
      <c r="H2745">
        <v>2021</v>
      </c>
    </row>
    <row r="2746" spans="1:8" x14ac:dyDescent="0.3">
      <c r="A2746" s="3" t="s">
        <v>70</v>
      </c>
      <c r="B2746" s="3" t="s">
        <v>36</v>
      </c>
      <c r="C2746" s="3" t="s">
        <v>33</v>
      </c>
      <c r="D2746" s="9">
        <v>44502</v>
      </c>
      <c r="E2746" s="11">
        <v>1771</v>
      </c>
      <c r="F2746" s="13">
        <v>34</v>
      </c>
      <c r="G2746" s="23">
        <v>85</v>
      </c>
      <c r="H2746">
        <v>2021</v>
      </c>
    </row>
    <row r="2747" spans="1:8" x14ac:dyDescent="0.3">
      <c r="A2747" s="4" t="s">
        <v>65</v>
      </c>
      <c r="B2747" s="4" t="s">
        <v>36</v>
      </c>
      <c r="C2747" s="4" t="s">
        <v>34</v>
      </c>
      <c r="D2747" s="10">
        <v>44502</v>
      </c>
      <c r="E2747" s="12">
        <v>8869</v>
      </c>
      <c r="F2747" s="14">
        <v>188</v>
      </c>
      <c r="G2747" s="24">
        <v>370</v>
      </c>
      <c r="H2747">
        <v>2021</v>
      </c>
    </row>
    <row r="2748" spans="1:8" x14ac:dyDescent="0.3">
      <c r="A2748" s="3" t="s">
        <v>7</v>
      </c>
      <c r="B2748" s="3" t="s">
        <v>36</v>
      </c>
      <c r="C2748" s="3" t="s">
        <v>15</v>
      </c>
      <c r="D2748" s="9">
        <v>44502</v>
      </c>
      <c r="E2748" s="11">
        <v>8463</v>
      </c>
      <c r="F2748" s="13">
        <v>509</v>
      </c>
      <c r="G2748" s="23">
        <v>529</v>
      </c>
      <c r="H2748">
        <v>2021</v>
      </c>
    </row>
    <row r="2749" spans="1:8" x14ac:dyDescent="0.3">
      <c r="A2749" s="4" t="s">
        <v>72</v>
      </c>
      <c r="B2749" s="4" t="s">
        <v>36</v>
      </c>
      <c r="C2749" s="4" t="s">
        <v>18</v>
      </c>
      <c r="D2749" s="10">
        <v>44502</v>
      </c>
      <c r="E2749" s="12">
        <v>8729</v>
      </c>
      <c r="F2749" s="14">
        <v>388</v>
      </c>
      <c r="G2749" s="24">
        <v>546</v>
      </c>
      <c r="H2749">
        <v>2021</v>
      </c>
    </row>
    <row r="2750" spans="1:8" x14ac:dyDescent="0.3">
      <c r="A2750" s="3" t="s">
        <v>60</v>
      </c>
      <c r="B2750" s="3" t="s">
        <v>39</v>
      </c>
      <c r="C2750" s="3" t="s">
        <v>34</v>
      </c>
      <c r="D2750" s="9">
        <v>44502</v>
      </c>
      <c r="E2750" s="11">
        <v>1708</v>
      </c>
      <c r="F2750" s="13">
        <v>455</v>
      </c>
      <c r="G2750" s="23">
        <v>78</v>
      </c>
      <c r="H2750">
        <v>2021</v>
      </c>
    </row>
    <row r="2751" spans="1:8" x14ac:dyDescent="0.3">
      <c r="A2751" s="4" t="s">
        <v>4</v>
      </c>
      <c r="B2751" s="4" t="s">
        <v>36</v>
      </c>
      <c r="C2751" s="4" t="s">
        <v>29</v>
      </c>
      <c r="D2751" s="10">
        <v>44502</v>
      </c>
      <c r="E2751" s="12">
        <v>196</v>
      </c>
      <c r="F2751" s="14">
        <v>183</v>
      </c>
      <c r="G2751" s="24">
        <v>9</v>
      </c>
      <c r="H2751">
        <v>2021</v>
      </c>
    </row>
    <row r="2752" spans="1:8" x14ac:dyDescent="0.3">
      <c r="A2752" s="3" t="s">
        <v>9</v>
      </c>
      <c r="B2752" s="3" t="s">
        <v>39</v>
      </c>
      <c r="C2752" s="3" t="s">
        <v>16</v>
      </c>
      <c r="D2752" s="9">
        <v>44502</v>
      </c>
      <c r="E2752" s="11">
        <v>2646</v>
      </c>
      <c r="F2752" s="13">
        <v>298</v>
      </c>
      <c r="G2752" s="23">
        <v>133</v>
      </c>
      <c r="H2752">
        <v>2021</v>
      </c>
    </row>
    <row r="2753" spans="1:8" x14ac:dyDescent="0.3">
      <c r="A2753" s="4" t="s">
        <v>6</v>
      </c>
      <c r="B2753" s="4" t="s">
        <v>39</v>
      </c>
      <c r="C2753" s="4" t="s">
        <v>27</v>
      </c>
      <c r="D2753" s="10">
        <v>44502</v>
      </c>
      <c r="E2753" s="12">
        <v>665</v>
      </c>
      <c r="F2753" s="14">
        <v>8</v>
      </c>
      <c r="G2753" s="24">
        <v>48</v>
      </c>
      <c r="H2753">
        <v>2021</v>
      </c>
    </row>
    <row r="2754" spans="1:8" x14ac:dyDescent="0.3">
      <c r="A2754" s="3" t="s">
        <v>71</v>
      </c>
      <c r="B2754" s="3" t="s">
        <v>40</v>
      </c>
      <c r="C2754" s="3" t="s">
        <v>20</v>
      </c>
      <c r="D2754" s="9">
        <v>44503</v>
      </c>
      <c r="E2754" s="11">
        <v>9856</v>
      </c>
      <c r="F2754" s="13">
        <v>164</v>
      </c>
      <c r="G2754" s="23">
        <v>493</v>
      </c>
      <c r="H2754">
        <v>2021</v>
      </c>
    </row>
    <row r="2755" spans="1:8" x14ac:dyDescent="0.3">
      <c r="A2755" s="4" t="s">
        <v>73</v>
      </c>
      <c r="B2755" s="4" t="s">
        <v>37</v>
      </c>
      <c r="C2755" s="4" t="s">
        <v>30</v>
      </c>
      <c r="D2755" s="10">
        <v>44503</v>
      </c>
      <c r="E2755" s="12">
        <v>8435</v>
      </c>
      <c r="F2755" s="14">
        <v>96</v>
      </c>
      <c r="G2755" s="24">
        <v>256</v>
      </c>
      <c r="H2755">
        <v>2021</v>
      </c>
    </row>
    <row r="2756" spans="1:8" x14ac:dyDescent="0.3">
      <c r="A2756" s="3" t="s">
        <v>60</v>
      </c>
      <c r="B2756" s="3" t="s">
        <v>39</v>
      </c>
      <c r="C2756" s="3" t="s">
        <v>24</v>
      </c>
      <c r="D2756" s="9">
        <v>44503</v>
      </c>
      <c r="E2756" s="11">
        <v>5586</v>
      </c>
      <c r="F2756" s="13">
        <v>142</v>
      </c>
      <c r="G2756" s="23">
        <v>430</v>
      </c>
      <c r="H2756">
        <v>2021</v>
      </c>
    </row>
    <row r="2757" spans="1:8" x14ac:dyDescent="0.3">
      <c r="A2757" s="4" t="s">
        <v>7</v>
      </c>
      <c r="B2757" s="4" t="s">
        <v>36</v>
      </c>
      <c r="C2757" s="4" t="s">
        <v>33</v>
      </c>
      <c r="D2757" s="10">
        <v>44503</v>
      </c>
      <c r="E2757" s="12">
        <v>2709</v>
      </c>
      <c r="F2757" s="14">
        <v>230</v>
      </c>
      <c r="G2757" s="24">
        <v>136</v>
      </c>
      <c r="H2757">
        <v>2021</v>
      </c>
    </row>
    <row r="2758" spans="1:8" x14ac:dyDescent="0.3">
      <c r="A2758" s="3" t="s">
        <v>59</v>
      </c>
      <c r="B2758" s="3" t="s">
        <v>36</v>
      </c>
      <c r="C2758" s="3" t="s">
        <v>24</v>
      </c>
      <c r="D2758" s="9">
        <v>44503</v>
      </c>
      <c r="E2758" s="11">
        <v>3724</v>
      </c>
      <c r="F2758" s="13">
        <v>253</v>
      </c>
      <c r="G2758" s="23">
        <v>249</v>
      </c>
      <c r="H2758">
        <v>2021</v>
      </c>
    </row>
    <row r="2759" spans="1:8" x14ac:dyDescent="0.3">
      <c r="A2759" s="4" t="s">
        <v>6</v>
      </c>
      <c r="B2759" s="4" t="s">
        <v>37</v>
      </c>
      <c r="C2759" s="4" t="s">
        <v>20</v>
      </c>
      <c r="D2759" s="10">
        <v>44503</v>
      </c>
      <c r="E2759" s="12">
        <v>4046</v>
      </c>
      <c r="F2759" s="14">
        <v>56</v>
      </c>
      <c r="G2759" s="24">
        <v>184</v>
      </c>
      <c r="H2759">
        <v>2021</v>
      </c>
    </row>
    <row r="2760" spans="1:8" x14ac:dyDescent="0.3">
      <c r="A2760" s="3" t="s">
        <v>56</v>
      </c>
      <c r="B2760" s="3" t="s">
        <v>35</v>
      </c>
      <c r="C2760" s="3" t="s">
        <v>24</v>
      </c>
      <c r="D2760" s="9">
        <v>44503</v>
      </c>
      <c r="E2760" s="11">
        <v>1169</v>
      </c>
      <c r="F2760" s="13">
        <v>279</v>
      </c>
      <c r="G2760" s="23">
        <v>117</v>
      </c>
      <c r="H2760">
        <v>2021</v>
      </c>
    </row>
    <row r="2761" spans="1:8" x14ac:dyDescent="0.3">
      <c r="A2761" s="4" t="s">
        <v>60</v>
      </c>
      <c r="B2761" s="4" t="s">
        <v>39</v>
      </c>
      <c r="C2761" s="4" t="s">
        <v>21</v>
      </c>
      <c r="D2761" s="10">
        <v>44504</v>
      </c>
      <c r="E2761" s="12">
        <v>12474</v>
      </c>
      <c r="F2761" s="14">
        <v>298</v>
      </c>
      <c r="G2761" s="24">
        <v>1560</v>
      </c>
      <c r="H2761">
        <v>2021</v>
      </c>
    </row>
    <row r="2762" spans="1:8" x14ac:dyDescent="0.3">
      <c r="A2762" s="3" t="s">
        <v>71</v>
      </c>
      <c r="B2762" s="3" t="s">
        <v>37</v>
      </c>
      <c r="C2762" s="3" t="s">
        <v>32</v>
      </c>
      <c r="D2762" s="9">
        <v>44504</v>
      </c>
      <c r="E2762" s="11">
        <v>5838</v>
      </c>
      <c r="F2762" s="13">
        <v>79</v>
      </c>
      <c r="G2762" s="23">
        <v>278</v>
      </c>
      <c r="H2762">
        <v>2021</v>
      </c>
    </row>
    <row r="2763" spans="1:8" x14ac:dyDescent="0.3">
      <c r="A2763" s="4" t="s">
        <v>70</v>
      </c>
      <c r="B2763" s="4" t="s">
        <v>40</v>
      </c>
      <c r="C2763" s="4" t="s">
        <v>32</v>
      </c>
      <c r="D2763" s="10">
        <v>44504</v>
      </c>
      <c r="E2763" s="12">
        <v>5488</v>
      </c>
      <c r="F2763" s="14">
        <v>119</v>
      </c>
      <c r="G2763" s="24">
        <v>392</v>
      </c>
      <c r="H2763">
        <v>2021</v>
      </c>
    </row>
    <row r="2764" spans="1:8" x14ac:dyDescent="0.3">
      <c r="A2764" s="3" t="s">
        <v>9</v>
      </c>
      <c r="B2764" s="3" t="s">
        <v>80</v>
      </c>
      <c r="C2764" s="3" t="s">
        <v>5</v>
      </c>
      <c r="D2764" s="9">
        <v>44504</v>
      </c>
      <c r="E2764" s="11">
        <v>539</v>
      </c>
      <c r="F2764" s="13">
        <v>23</v>
      </c>
      <c r="G2764" s="23">
        <v>29</v>
      </c>
      <c r="H2764">
        <v>2021</v>
      </c>
    </row>
    <row r="2765" spans="1:8" x14ac:dyDescent="0.3">
      <c r="A2765" s="4" t="s">
        <v>6</v>
      </c>
      <c r="B2765" s="4" t="s">
        <v>80</v>
      </c>
      <c r="C2765" s="4" t="s">
        <v>5</v>
      </c>
      <c r="D2765" s="10">
        <v>44504</v>
      </c>
      <c r="E2765" s="12">
        <v>1211</v>
      </c>
      <c r="F2765" s="14">
        <v>11</v>
      </c>
      <c r="G2765" s="24">
        <v>56</v>
      </c>
      <c r="H2765">
        <v>2021</v>
      </c>
    </row>
    <row r="2766" spans="1:8" x14ac:dyDescent="0.3">
      <c r="A2766" s="3" t="s">
        <v>62</v>
      </c>
      <c r="B2766" s="3" t="s">
        <v>37</v>
      </c>
      <c r="C2766" s="3" t="s">
        <v>24</v>
      </c>
      <c r="D2766" s="9">
        <v>44504</v>
      </c>
      <c r="E2766" s="11">
        <v>1841</v>
      </c>
      <c r="F2766" s="13">
        <v>217</v>
      </c>
      <c r="G2766" s="23">
        <v>132</v>
      </c>
      <c r="H2766">
        <v>2021</v>
      </c>
    </row>
    <row r="2767" spans="1:8" x14ac:dyDescent="0.3">
      <c r="A2767" s="4" t="s">
        <v>71</v>
      </c>
      <c r="B2767" s="4" t="s">
        <v>37</v>
      </c>
      <c r="C2767" s="4" t="s">
        <v>14</v>
      </c>
      <c r="D2767" s="10">
        <v>44504</v>
      </c>
      <c r="E2767" s="12">
        <v>14882</v>
      </c>
      <c r="F2767" s="14">
        <v>183</v>
      </c>
      <c r="G2767" s="24">
        <v>532</v>
      </c>
      <c r="H2767">
        <v>2021</v>
      </c>
    </row>
    <row r="2768" spans="1:8" x14ac:dyDescent="0.3">
      <c r="A2768" s="3" t="s">
        <v>10</v>
      </c>
      <c r="B2768" s="3" t="s">
        <v>36</v>
      </c>
      <c r="C2768" s="3" t="s">
        <v>28</v>
      </c>
      <c r="D2768" s="9">
        <v>44504</v>
      </c>
      <c r="E2768" s="11">
        <v>2590</v>
      </c>
      <c r="F2768" s="13">
        <v>115</v>
      </c>
      <c r="G2768" s="23">
        <v>90</v>
      </c>
      <c r="H2768">
        <v>2021</v>
      </c>
    </row>
    <row r="2769" spans="1:8" x14ac:dyDescent="0.3">
      <c r="A2769" s="4" t="s">
        <v>65</v>
      </c>
      <c r="B2769" s="4" t="s">
        <v>35</v>
      </c>
      <c r="C2769" s="4" t="s">
        <v>19</v>
      </c>
      <c r="D2769" s="10">
        <v>44504</v>
      </c>
      <c r="E2769" s="12">
        <v>3829</v>
      </c>
      <c r="F2769" s="14">
        <v>87</v>
      </c>
      <c r="G2769" s="24">
        <v>142</v>
      </c>
      <c r="H2769">
        <v>2021</v>
      </c>
    </row>
    <row r="2770" spans="1:8" x14ac:dyDescent="0.3">
      <c r="A2770" s="3" t="s">
        <v>8</v>
      </c>
      <c r="B2770" s="3" t="s">
        <v>36</v>
      </c>
      <c r="C2770" s="3" t="s">
        <v>19</v>
      </c>
      <c r="D2770" s="9">
        <v>44504</v>
      </c>
      <c r="E2770" s="11">
        <v>4207</v>
      </c>
      <c r="F2770" s="13">
        <v>203</v>
      </c>
      <c r="G2770" s="23">
        <v>169</v>
      </c>
      <c r="H2770">
        <v>2021</v>
      </c>
    </row>
    <row r="2771" spans="1:8" x14ac:dyDescent="0.3">
      <c r="A2771" s="4" t="s">
        <v>71</v>
      </c>
      <c r="B2771" s="4" t="s">
        <v>39</v>
      </c>
      <c r="C2771" s="4" t="s">
        <v>20</v>
      </c>
      <c r="D2771" s="10">
        <v>44504</v>
      </c>
      <c r="E2771" s="12">
        <v>20608</v>
      </c>
      <c r="F2771" s="14">
        <v>10</v>
      </c>
      <c r="G2771" s="24">
        <v>1145</v>
      </c>
      <c r="H2771">
        <v>2021</v>
      </c>
    </row>
    <row r="2772" spans="1:8" x14ac:dyDescent="0.3">
      <c r="A2772" s="3" t="s">
        <v>72</v>
      </c>
      <c r="B2772" s="3" t="s">
        <v>35</v>
      </c>
      <c r="C2772" s="3" t="s">
        <v>30</v>
      </c>
      <c r="D2772" s="9">
        <v>44504</v>
      </c>
      <c r="E2772" s="11">
        <v>2737</v>
      </c>
      <c r="F2772" s="13">
        <v>96</v>
      </c>
      <c r="G2772" s="23">
        <v>98</v>
      </c>
      <c r="H2772">
        <v>2021</v>
      </c>
    </row>
    <row r="2773" spans="1:8" x14ac:dyDescent="0.3">
      <c r="A2773" s="4" t="s">
        <v>4</v>
      </c>
      <c r="B2773" s="4" t="s">
        <v>39</v>
      </c>
      <c r="C2773" s="4" t="s">
        <v>16</v>
      </c>
      <c r="D2773" s="10">
        <v>44504</v>
      </c>
      <c r="E2773" s="12">
        <v>5873</v>
      </c>
      <c r="F2773" s="14">
        <v>28</v>
      </c>
      <c r="G2773" s="24">
        <v>392</v>
      </c>
      <c r="H2773">
        <v>2021</v>
      </c>
    </row>
    <row r="2774" spans="1:8" x14ac:dyDescent="0.3">
      <c r="A2774" s="3" t="s">
        <v>61</v>
      </c>
      <c r="B2774" s="3" t="s">
        <v>37</v>
      </c>
      <c r="C2774" s="3" t="s">
        <v>23</v>
      </c>
      <c r="D2774" s="9">
        <v>44504</v>
      </c>
      <c r="E2774" s="11">
        <v>2674</v>
      </c>
      <c r="F2774" s="13">
        <v>44</v>
      </c>
      <c r="G2774" s="23">
        <v>90</v>
      </c>
      <c r="H2774">
        <v>2021</v>
      </c>
    </row>
    <row r="2775" spans="1:8" x14ac:dyDescent="0.3">
      <c r="A2775" s="4" t="s">
        <v>67</v>
      </c>
      <c r="B2775" s="4" t="s">
        <v>40</v>
      </c>
      <c r="C2775" s="4" t="s">
        <v>29</v>
      </c>
      <c r="D2775" s="10">
        <v>44505</v>
      </c>
      <c r="E2775" s="12">
        <v>9982</v>
      </c>
      <c r="F2775" s="14">
        <v>372</v>
      </c>
      <c r="G2775" s="24">
        <v>400</v>
      </c>
      <c r="H2775">
        <v>2021</v>
      </c>
    </row>
    <row r="2776" spans="1:8" x14ac:dyDescent="0.3">
      <c r="A2776" s="3" t="s">
        <v>10</v>
      </c>
      <c r="B2776" s="3" t="s">
        <v>39</v>
      </c>
      <c r="C2776" s="3" t="s">
        <v>14</v>
      </c>
      <c r="D2776" s="9">
        <v>44505</v>
      </c>
      <c r="E2776" s="11">
        <v>952</v>
      </c>
      <c r="F2776" s="13">
        <v>500</v>
      </c>
      <c r="G2776" s="23">
        <v>42</v>
      </c>
      <c r="H2776">
        <v>2021</v>
      </c>
    </row>
    <row r="2777" spans="1:8" x14ac:dyDescent="0.3">
      <c r="A2777" s="4" t="s">
        <v>3</v>
      </c>
      <c r="B2777" s="4" t="s">
        <v>80</v>
      </c>
      <c r="C2777" s="4" t="s">
        <v>23</v>
      </c>
      <c r="D2777" s="10">
        <v>44505</v>
      </c>
      <c r="E2777" s="12">
        <v>3353</v>
      </c>
      <c r="F2777" s="14">
        <v>235</v>
      </c>
      <c r="G2777" s="24">
        <v>112</v>
      </c>
      <c r="H2777">
        <v>2021</v>
      </c>
    </row>
    <row r="2778" spans="1:8" x14ac:dyDescent="0.3">
      <c r="A2778" s="3" t="s">
        <v>11</v>
      </c>
      <c r="B2778" s="3" t="s">
        <v>80</v>
      </c>
      <c r="C2778" s="3" t="s">
        <v>28</v>
      </c>
      <c r="D2778" s="9">
        <v>44505</v>
      </c>
      <c r="E2778" s="11">
        <v>1960</v>
      </c>
      <c r="F2778" s="13">
        <v>51</v>
      </c>
      <c r="G2778" s="23">
        <v>68</v>
      </c>
      <c r="H2778">
        <v>2021</v>
      </c>
    </row>
    <row r="2779" spans="1:8" x14ac:dyDescent="0.3">
      <c r="A2779" s="4" t="s">
        <v>63</v>
      </c>
      <c r="B2779" s="4" t="s">
        <v>35</v>
      </c>
      <c r="C2779" s="4" t="s">
        <v>28</v>
      </c>
      <c r="D2779" s="10">
        <v>44505</v>
      </c>
      <c r="E2779" s="12">
        <v>224</v>
      </c>
      <c r="F2779" s="14">
        <v>35</v>
      </c>
      <c r="G2779" s="24">
        <v>8</v>
      </c>
      <c r="H2779">
        <v>2021</v>
      </c>
    </row>
    <row r="2780" spans="1:8" x14ac:dyDescent="0.3">
      <c r="A2780" s="3" t="s">
        <v>10</v>
      </c>
      <c r="B2780" s="3" t="s">
        <v>80</v>
      </c>
      <c r="C2780" s="3" t="s">
        <v>23</v>
      </c>
      <c r="D2780" s="9">
        <v>44505</v>
      </c>
      <c r="E2780" s="11">
        <v>3178</v>
      </c>
      <c r="F2780" s="13">
        <v>176</v>
      </c>
      <c r="G2780" s="23">
        <v>133</v>
      </c>
      <c r="H2780">
        <v>2021</v>
      </c>
    </row>
    <row r="2781" spans="1:8" x14ac:dyDescent="0.3">
      <c r="A2781" s="4" t="s">
        <v>72</v>
      </c>
      <c r="B2781" s="4" t="s">
        <v>80</v>
      </c>
      <c r="C2781" s="4" t="s">
        <v>21</v>
      </c>
      <c r="D2781" s="10">
        <v>44505</v>
      </c>
      <c r="E2781" s="12">
        <v>12103</v>
      </c>
      <c r="F2781" s="14">
        <v>376</v>
      </c>
      <c r="G2781" s="24">
        <v>1211</v>
      </c>
      <c r="H2781">
        <v>2021</v>
      </c>
    </row>
    <row r="2782" spans="1:8" x14ac:dyDescent="0.3">
      <c r="A2782" s="3" t="s">
        <v>64</v>
      </c>
      <c r="B2782" s="3" t="s">
        <v>35</v>
      </c>
      <c r="C2782" s="3" t="s">
        <v>18</v>
      </c>
      <c r="D2782" s="9">
        <v>44505</v>
      </c>
      <c r="E2782" s="11">
        <v>12642</v>
      </c>
      <c r="F2782" s="13">
        <v>197</v>
      </c>
      <c r="G2782" s="23">
        <v>973</v>
      </c>
      <c r="H2782">
        <v>2021</v>
      </c>
    </row>
    <row r="2783" spans="1:8" x14ac:dyDescent="0.3">
      <c r="A2783" s="4" t="s">
        <v>7</v>
      </c>
      <c r="B2783" s="4" t="s">
        <v>37</v>
      </c>
      <c r="C2783" s="4" t="s">
        <v>22</v>
      </c>
      <c r="D2783" s="10">
        <v>44505</v>
      </c>
      <c r="E2783" s="12">
        <v>3542</v>
      </c>
      <c r="F2783" s="14">
        <v>283</v>
      </c>
      <c r="G2783" s="24">
        <v>154</v>
      </c>
      <c r="H2783">
        <v>2021</v>
      </c>
    </row>
    <row r="2784" spans="1:8" x14ac:dyDescent="0.3">
      <c r="A2784" s="3" t="s">
        <v>60</v>
      </c>
      <c r="B2784" s="3" t="s">
        <v>35</v>
      </c>
      <c r="C2784" s="3" t="s">
        <v>28</v>
      </c>
      <c r="D2784" s="9">
        <v>44505</v>
      </c>
      <c r="E2784" s="11">
        <v>8505</v>
      </c>
      <c r="F2784" s="13">
        <v>429</v>
      </c>
      <c r="G2784" s="23">
        <v>294</v>
      </c>
      <c r="H2784">
        <v>2021</v>
      </c>
    </row>
    <row r="2785" spans="1:8" x14ac:dyDescent="0.3">
      <c r="A2785" s="4" t="s">
        <v>56</v>
      </c>
      <c r="B2785" s="4" t="s">
        <v>36</v>
      </c>
      <c r="C2785" s="4" t="s">
        <v>18</v>
      </c>
      <c r="D2785" s="10">
        <v>44505</v>
      </c>
      <c r="E2785" s="12">
        <v>16856</v>
      </c>
      <c r="F2785" s="14">
        <v>194</v>
      </c>
      <c r="G2785" s="24">
        <v>937</v>
      </c>
      <c r="H2785">
        <v>2021</v>
      </c>
    </row>
    <row r="2786" spans="1:8" x14ac:dyDescent="0.3">
      <c r="A2786" s="3" t="s">
        <v>4</v>
      </c>
      <c r="B2786" s="3" t="s">
        <v>80</v>
      </c>
      <c r="C2786" s="3" t="s">
        <v>28</v>
      </c>
      <c r="D2786" s="9">
        <v>44505</v>
      </c>
      <c r="E2786" s="11">
        <v>5306</v>
      </c>
      <c r="F2786" s="13">
        <v>38</v>
      </c>
      <c r="G2786" s="23">
        <v>222</v>
      </c>
      <c r="H2786">
        <v>2021</v>
      </c>
    </row>
    <row r="2787" spans="1:8" x14ac:dyDescent="0.3">
      <c r="A2787" s="4" t="s">
        <v>7</v>
      </c>
      <c r="B2787" s="4" t="s">
        <v>39</v>
      </c>
      <c r="C2787" s="4" t="s">
        <v>32</v>
      </c>
      <c r="D2787" s="10">
        <v>44505</v>
      </c>
      <c r="E2787" s="12">
        <v>2198</v>
      </c>
      <c r="F2787" s="14">
        <v>292</v>
      </c>
      <c r="G2787" s="24">
        <v>170</v>
      </c>
      <c r="H2787">
        <v>2021</v>
      </c>
    </row>
    <row r="2788" spans="1:8" x14ac:dyDescent="0.3">
      <c r="A2788" s="3" t="s">
        <v>59</v>
      </c>
      <c r="B2788" s="3" t="s">
        <v>39</v>
      </c>
      <c r="C2788" s="3" t="s">
        <v>28</v>
      </c>
      <c r="D2788" s="9">
        <v>44505</v>
      </c>
      <c r="E2788" s="11">
        <v>10304</v>
      </c>
      <c r="F2788" s="13">
        <v>124</v>
      </c>
      <c r="G2788" s="23">
        <v>356</v>
      </c>
      <c r="H2788">
        <v>2021</v>
      </c>
    </row>
    <row r="2789" spans="1:8" x14ac:dyDescent="0.3">
      <c r="A2789" s="4" t="s">
        <v>8</v>
      </c>
      <c r="B2789" s="4" t="s">
        <v>35</v>
      </c>
      <c r="C2789" s="4" t="s">
        <v>33</v>
      </c>
      <c r="D2789" s="10">
        <v>44505</v>
      </c>
      <c r="E2789" s="12">
        <v>2765</v>
      </c>
      <c r="F2789" s="14">
        <v>75</v>
      </c>
      <c r="G2789" s="24">
        <v>146</v>
      </c>
      <c r="H2789">
        <v>2021</v>
      </c>
    </row>
    <row r="2790" spans="1:8" x14ac:dyDescent="0.3">
      <c r="A2790" s="3" t="s">
        <v>67</v>
      </c>
      <c r="B2790" s="3" t="s">
        <v>35</v>
      </c>
      <c r="C2790" s="3" t="s">
        <v>25</v>
      </c>
      <c r="D2790" s="9">
        <v>44505</v>
      </c>
      <c r="E2790" s="11">
        <v>5362</v>
      </c>
      <c r="F2790" s="13">
        <v>6</v>
      </c>
      <c r="G2790" s="23">
        <v>269</v>
      </c>
      <c r="H2790">
        <v>2021</v>
      </c>
    </row>
    <row r="2791" spans="1:8" x14ac:dyDescent="0.3">
      <c r="A2791" s="4" t="s">
        <v>64</v>
      </c>
      <c r="B2791" s="4" t="s">
        <v>39</v>
      </c>
      <c r="C2791" s="4" t="s">
        <v>19</v>
      </c>
      <c r="D2791" s="10">
        <v>44505</v>
      </c>
      <c r="E2791" s="12">
        <v>6489</v>
      </c>
      <c r="F2791" s="14">
        <v>117</v>
      </c>
      <c r="G2791" s="24">
        <v>260</v>
      </c>
      <c r="H2791">
        <v>2021</v>
      </c>
    </row>
    <row r="2792" spans="1:8" x14ac:dyDescent="0.3">
      <c r="A2792" s="3" t="s">
        <v>65</v>
      </c>
      <c r="B2792" s="3" t="s">
        <v>37</v>
      </c>
      <c r="C2792" s="3" t="s">
        <v>19</v>
      </c>
      <c r="D2792" s="9">
        <v>44505</v>
      </c>
      <c r="E2792" s="11">
        <v>1239</v>
      </c>
      <c r="F2792" s="13">
        <v>371</v>
      </c>
      <c r="G2792" s="23">
        <v>43</v>
      </c>
      <c r="H2792">
        <v>2021</v>
      </c>
    </row>
    <row r="2793" spans="1:8" x14ac:dyDescent="0.3">
      <c r="A2793" s="4" t="s">
        <v>11</v>
      </c>
      <c r="B2793" s="4" t="s">
        <v>40</v>
      </c>
      <c r="C2793" s="4" t="s">
        <v>23</v>
      </c>
      <c r="D2793" s="10">
        <v>44505</v>
      </c>
      <c r="E2793" s="12">
        <v>2968</v>
      </c>
      <c r="F2793" s="14">
        <v>61</v>
      </c>
      <c r="G2793" s="24">
        <v>110</v>
      </c>
      <c r="H2793">
        <v>2021</v>
      </c>
    </row>
    <row r="2794" spans="1:8" x14ac:dyDescent="0.3">
      <c r="A2794" s="3" t="s">
        <v>66</v>
      </c>
      <c r="B2794" s="3" t="s">
        <v>35</v>
      </c>
      <c r="C2794" s="3" t="s">
        <v>20</v>
      </c>
      <c r="D2794" s="9">
        <v>44505</v>
      </c>
      <c r="E2794" s="11">
        <v>1589</v>
      </c>
      <c r="F2794" s="13">
        <v>54</v>
      </c>
      <c r="G2794" s="23">
        <v>73</v>
      </c>
      <c r="H2794">
        <v>2021</v>
      </c>
    </row>
    <row r="2795" spans="1:8" x14ac:dyDescent="0.3">
      <c r="A2795" s="4" t="s">
        <v>58</v>
      </c>
      <c r="B2795" s="4" t="s">
        <v>80</v>
      </c>
      <c r="C2795" s="4" t="s">
        <v>22</v>
      </c>
      <c r="D2795" s="10">
        <v>44505</v>
      </c>
      <c r="E2795" s="12">
        <v>10353</v>
      </c>
      <c r="F2795" s="14">
        <v>203</v>
      </c>
      <c r="G2795" s="24">
        <v>370</v>
      </c>
      <c r="H2795">
        <v>2021</v>
      </c>
    </row>
    <row r="2796" spans="1:8" x14ac:dyDescent="0.3">
      <c r="A2796" s="3" t="s">
        <v>57</v>
      </c>
      <c r="B2796" s="3" t="s">
        <v>40</v>
      </c>
      <c r="C2796" s="3" t="s">
        <v>15</v>
      </c>
      <c r="D2796" s="9">
        <v>44505</v>
      </c>
      <c r="E2796" s="11">
        <v>10864</v>
      </c>
      <c r="F2796" s="13">
        <v>498</v>
      </c>
      <c r="G2796" s="23">
        <v>836</v>
      </c>
      <c r="H2796">
        <v>2021</v>
      </c>
    </row>
    <row r="2797" spans="1:8" x14ac:dyDescent="0.3">
      <c r="A2797" s="4" t="s">
        <v>10</v>
      </c>
      <c r="B2797" s="4" t="s">
        <v>36</v>
      </c>
      <c r="C2797" s="4" t="s">
        <v>27</v>
      </c>
      <c r="D2797" s="10">
        <v>44505</v>
      </c>
      <c r="E2797" s="12">
        <v>2037</v>
      </c>
      <c r="F2797" s="14">
        <v>124</v>
      </c>
      <c r="G2797" s="24">
        <v>157</v>
      </c>
      <c r="H2797">
        <v>2021</v>
      </c>
    </row>
    <row r="2798" spans="1:8" x14ac:dyDescent="0.3">
      <c r="A2798" s="3" t="s">
        <v>70</v>
      </c>
      <c r="B2798" s="3" t="s">
        <v>40</v>
      </c>
      <c r="C2798" s="3" t="s">
        <v>23</v>
      </c>
      <c r="D2798" s="9">
        <v>44505</v>
      </c>
      <c r="E2798" s="11">
        <v>5306</v>
      </c>
      <c r="F2798" s="13">
        <v>178</v>
      </c>
      <c r="G2798" s="23">
        <v>183</v>
      </c>
      <c r="H2798">
        <v>2021</v>
      </c>
    </row>
    <row r="2799" spans="1:8" x14ac:dyDescent="0.3">
      <c r="A2799" s="4" t="s">
        <v>57</v>
      </c>
      <c r="B2799" s="4" t="s">
        <v>39</v>
      </c>
      <c r="C2799" s="4" t="s">
        <v>21</v>
      </c>
      <c r="D2799" s="10">
        <v>44508</v>
      </c>
      <c r="E2799" s="12">
        <v>15883</v>
      </c>
      <c r="F2799" s="14">
        <v>160</v>
      </c>
      <c r="G2799" s="24">
        <v>1444</v>
      </c>
      <c r="H2799">
        <v>2021</v>
      </c>
    </row>
    <row r="2800" spans="1:8" x14ac:dyDescent="0.3">
      <c r="A2800" s="3" t="s">
        <v>60</v>
      </c>
      <c r="B2800" s="3" t="s">
        <v>39</v>
      </c>
      <c r="C2800" s="3" t="s">
        <v>31</v>
      </c>
      <c r="D2800" s="9">
        <v>44508</v>
      </c>
      <c r="E2800" s="11">
        <v>4242</v>
      </c>
      <c r="F2800" s="13">
        <v>10</v>
      </c>
      <c r="G2800" s="23">
        <v>327</v>
      </c>
      <c r="H2800">
        <v>2021</v>
      </c>
    </row>
    <row r="2801" spans="1:8" x14ac:dyDescent="0.3">
      <c r="A2801" s="4" t="s">
        <v>10</v>
      </c>
      <c r="B2801" s="4" t="s">
        <v>37</v>
      </c>
      <c r="C2801" s="4" t="s">
        <v>19</v>
      </c>
      <c r="D2801" s="10">
        <v>44508</v>
      </c>
      <c r="E2801" s="12">
        <v>833</v>
      </c>
      <c r="F2801" s="14">
        <v>75</v>
      </c>
      <c r="G2801" s="24">
        <v>30</v>
      </c>
      <c r="H2801">
        <v>2021</v>
      </c>
    </row>
    <row r="2802" spans="1:8" x14ac:dyDescent="0.3">
      <c r="A2802" s="3" t="s">
        <v>56</v>
      </c>
      <c r="B2802" s="3" t="s">
        <v>40</v>
      </c>
      <c r="C2802" s="3" t="s">
        <v>31</v>
      </c>
      <c r="D2802" s="9">
        <v>44508</v>
      </c>
      <c r="E2802" s="11">
        <v>2653</v>
      </c>
      <c r="F2802" s="13">
        <v>193</v>
      </c>
      <c r="G2802" s="23">
        <v>266</v>
      </c>
      <c r="H2802">
        <v>2021</v>
      </c>
    </row>
    <row r="2803" spans="1:8" x14ac:dyDescent="0.3">
      <c r="A2803" s="4" t="s">
        <v>64</v>
      </c>
      <c r="B2803" s="4" t="s">
        <v>36</v>
      </c>
      <c r="C2803" s="4" t="s">
        <v>29</v>
      </c>
      <c r="D2803" s="10">
        <v>44508</v>
      </c>
      <c r="E2803" s="12">
        <v>2730</v>
      </c>
      <c r="F2803" s="14">
        <v>96</v>
      </c>
      <c r="G2803" s="24">
        <v>98</v>
      </c>
      <c r="H2803">
        <v>2021</v>
      </c>
    </row>
    <row r="2804" spans="1:8" x14ac:dyDescent="0.3">
      <c r="A2804" s="3" t="s">
        <v>64</v>
      </c>
      <c r="B2804" s="3" t="s">
        <v>40</v>
      </c>
      <c r="C2804" s="3" t="s">
        <v>17</v>
      </c>
      <c r="D2804" s="9">
        <v>44508</v>
      </c>
      <c r="E2804" s="11">
        <v>140</v>
      </c>
      <c r="F2804" s="13">
        <v>61</v>
      </c>
      <c r="G2804" s="23">
        <v>8</v>
      </c>
      <c r="H2804">
        <v>2021</v>
      </c>
    </row>
    <row r="2805" spans="1:8" x14ac:dyDescent="0.3">
      <c r="A2805" s="4" t="s">
        <v>66</v>
      </c>
      <c r="B2805" s="4" t="s">
        <v>35</v>
      </c>
      <c r="C2805" s="4" t="s">
        <v>18</v>
      </c>
      <c r="D2805" s="10">
        <v>44508</v>
      </c>
      <c r="E2805" s="12">
        <v>4102</v>
      </c>
      <c r="F2805" s="14">
        <v>237</v>
      </c>
      <c r="G2805" s="24">
        <v>293</v>
      </c>
      <c r="H2805">
        <v>2021</v>
      </c>
    </row>
    <row r="2806" spans="1:8" x14ac:dyDescent="0.3">
      <c r="A2806" s="3" t="s">
        <v>60</v>
      </c>
      <c r="B2806" s="3" t="s">
        <v>35</v>
      </c>
      <c r="C2806" s="3" t="s">
        <v>25</v>
      </c>
      <c r="D2806" s="9">
        <v>44508</v>
      </c>
      <c r="E2806" s="11">
        <v>8547</v>
      </c>
      <c r="F2806" s="13">
        <v>88</v>
      </c>
      <c r="G2806" s="23">
        <v>503</v>
      </c>
      <c r="H2806">
        <v>2021</v>
      </c>
    </row>
    <row r="2807" spans="1:8" x14ac:dyDescent="0.3">
      <c r="A2807" s="4" t="s">
        <v>56</v>
      </c>
      <c r="B2807" s="4" t="s">
        <v>40</v>
      </c>
      <c r="C2807" s="4" t="s">
        <v>16</v>
      </c>
      <c r="D2807" s="10">
        <v>44509</v>
      </c>
      <c r="E2807" s="12">
        <v>8519</v>
      </c>
      <c r="F2807" s="14">
        <v>375</v>
      </c>
      <c r="G2807" s="24">
        <v>568</v>
      </c>
      <c r="H2807">
        <v>2021</v>
      </c>
    </row>
    <row r="2808" spans="1:8" x14ac:dyDescent="0.3">
      <c r="A2808" s="3" t="s">
        <v>65</v>
      </c>
      <c r="B2808" s="3" t="s">
        <v>39</v>
      </c>
      <c r="C2808" s="3" t="s">
        <v>20</v>
      </c>
      <c r="D2808" s="9">
        <v>44509</v>
      </c>
      <c r="E2808" s="11">
        <v>413</v>
      </c>
      <c r="F2808" s="13">
        <v>145</v>
      </c>
      <c r="G2808" s="23">
        <v>19</v>
      </c>
      <c r="H2808">
        <v>2021</v>
      </c>
    </row>
    <row r="2809" spans="1:8" x14ac:dyDescent="0.3">
      <c r="A2809" s="4" t="s">
        <v>72</v>
      </c>
      <c r="B2809" s="4" t="s">
        <v>80</v>
      </c>
      <c r="C2809" s="4" t="s">
        <v>5</v>
      </c>
      <c r="D2809" s="10">
        <v>44509</v>
      </c>
      <c r="E2809" s="12">
        <v>8190</v>
      </c>
      <c r="F2809" s="14">
        <v>67</v>
      </c>
      <c r="G2809" s="24">
        <v>390</v>
      </c>
      <c r="H2809">
        <v>2021</v>
      </c>
    </row>
    <row r="2810" spans="1:8" x14ac:dyDescent="0.3">
      <c r="A2810" s="3" t="s">
        <v>71</v>
      </c>
      <c r="B2810" s="3" t="s">
        <v>80</v>
      </c>
      <c r="C2810" s="3" t="s">
        <v>22</v>
      </c>
      <c r="D2810" s="9">
        <v>44509</v>
      </c>
      <c r="E2810" s="11">
        <v>1393</v>
      </c>
      <c r="F2810" s="13">
        <v>113</v>
      </c>
      <c r="G2810" s="23">
        <v>50</v>
      </c>
      <c r="H2810">
        <v>2021</v>
      </c>
    </row>
    <row r="2811" spans="1:8" x14ac:dyDescent="0.3">
      <c r="A2811" s="4" t="s">
        <v>4</v>
      </c>
      <c r="B2811" s="4" t="s">
        <v>35</v>
      </c>
      <c r="C2811" s="4" t="s">
        <v>33</v>
      </c>
      <c r="D2811" s="10">
        <v>44509</v>
      </c>
      <c r="E2811" s="12">
        <v>3367</v>
      </c>
      <c r="F2811" s="14">
        <v>369</v>
      </c>
      <c r="G2811" s="24">
        <v>154</v>
      </c>
      <c r="H2811">
        <v>2021</v>
      </c>
    </row>
    <row r="2812" spans="1:8" x14ac:dyDescent="0.3">
      <c r="A2812" s="3" t="s">
        <v>73</v>
      </c>
      <c r="B2812" s="3" t="s">
        <v>40</v>
      </c>
      <c r="C2812" s="3" t="s">
        <v>33</v>
      </c>
      <c r="D2812" s="9">
        <v>44509</v>
      </c>
      <c r="E2812" s="11">
        <v>3969</v>
      </c>
      <c r="F2812" s="13">
        <v>293</v>
      </c>
      <c r="G2812" s="23">
        <v>181</v>
      </c>
      <c r="H2812">
        <v>2021</v>
      </c>
    </row>
    <row r="2813" spans="1:8" x14ac:dyDescent="0.3">
      <c r="A2813" s="4" t="s">
        <v>64</v>
      </c>
      <c r="B2813" s="4" t="s">
        <v>39</v>
      </c>
      <c r="C2813" s="4" t="s">
        <v>26</v>
      </c>
      <c r="D2813" s="10">
        <v>44509</v>
      </c>
      <c r="E2813" s="12">
        <v>4550</v>
      </c>
      <c r="F2813" s="14">
        <v>57</v>
      </c>
      <c r="G2813" s="24">
        <v>380</v>
      </c>
      <c r="H2813">
        <v>2021</v>
      </c>
    </row>
    <row r="2814" spans="1:8" x14ac:dyDescent="0.3">
      <c r="A2814" s="3" t="s">
        <v>66</v>
      </c>
      <c r="B2814" s="3" t="s">
        <v>35</v>
      </c>
      <c r="C2814" s="3" t="s">
        <v>16</v>
      </c>
      <c r="D2814" s="9">
        <v>44509</v>
      </c>
      <c r="E2814" s="11">
        <v>5796</v>
      </c>
      <c r="F2814" s="13">
        <v>138</v>
      </c>
      <c r="G2814" s="23">
        <v>306</v>
      </c>
      <c r="H2814">
        <v>2021</v>
      </c>
    </row>
    <row r="2815" spans="1:8" x14ac:dyDescent="0.3">
      <c r="A2815" s="4" t="s">
        <v>4</v>
      </c>
      <c r="B2815" s="4" t="s">
        <v>39</v>
      </c>
      <c r="C2815" s="4" t="s">
        <v>24</v>
      </c>
      <c r="D2815" s="10">
        <v>44509</v>
      </c>
      <c r="E2815" s="12">
        <v>1218</v>
      </c>
      <c r="F2815" s="14">
        <v>167</v>
      </c>
      <c r="G2815" s="24">
        <v>102</v>
      </c>
      <c r="H2815">
        <v>2021</v>
      </c>
    </row>
    <row r="2816" spans="1:8" x14ac:dyDescent="0.3">
      <c r="A2816" s="3" t="s">
        <v>59</v>
      </c>
      <c r="B2816" s="3" t="s">
        <v>39</v>
      </c>
      <c r="C2816" s="3" t="s">
        <v>34</v>
      </c>
      <c r="D2816" s="9">
        <v>44509</v>
      </c>
      <c r="E2816" s="11">
        <v>5488</v>
      </c>
      <c r="F2816" s="13">
        <v>39</v>
      </c>
      <c r="G2816" s="23">
        <v>262</v>
      </c>
      <c r="H2816">
        <v>2021</v>
      </c>
    </row>
    <row r="2817" spans="1:8" x14ac:dyDescent="0.3">
      <c r="A2817" s="4" t="s">
        <v>59</v>
      </c>
      <c r="B2817" s="4" t="s">
        <v>80</v>
      </c>
      <c r="C2817" s="4" t="s">
        <v>21</v>
      </c>
      <c r="D2817" s="10">
        <v>44509</v>
      </c>
      <c r="E2817" s="12">
        <v>259</v>
      </c>
      <c r="F2817" s="14">
        <v>579</v>
      </c>
      <c r="G2817" s="24">
        <v>26</v>
      </c>
      <c r="H2817">
        <v>2021</v>
      </c>
    </row>
    <row r="2818" spans="1:8" x14ac:dyDescent="0.3">
      <c r="A2818" s="3" t="s">
        <v>7</v>
      </c>
      <c r="B2818" s="3" t="s">
        <v>35</v>
      </c>
      <c r="C2818" s="3" t="s">
        <v>14</v>
      </c>
      <c r="D2818" s="9">
        <v>44509</v>
      </c>
      <c r="E2818" s="11">
        <v>6545</v>
      </c>
      <c r="F2818" s="13">
        <v>311</v>
      </c>
      <c r="G2818" s="23">
        <v>219</v>
      </c>
      <c r="H2818">
        <v>2021</v>
      </c>
    </row>
    <row r="2819" spans="1:8" x14ac:dyDescent="0.3">
      <c r="A2819" s="4" t="s">
        <v>70</v>
      </c>
      <c r="B2819" s="4" t="s">
        <v>35</v>
      </c>
      <c r="C2819" s="4" t="s">
        <v>18</v>
      </c>
      <c r="D2819" s="10">
        <v>44510</v>
      </c>
      <c r="E2819" s="12">
        <v>5257</v>
      </c>
      <c r="F2819" s="14">
        <v>212</v>
      </c>
      <c r="G2819" s="24">
        <v>263</v>
      </c>
      <c r="H2819">
        <v>2021</v>
      </c>
    </row>
    <row r="2820" spans="1:8" x14ac:dyDescent="0.3">
      <c r="A2820" s="3" t="s">
        <v>73</v>
      </c>
      <c r="B2820" s="3" t="s">
        <v>37</v>
      </c>
      <c r="C2820" s="3" t="s">
        <v>25</v>
      </c>
      <c r="D2820" s="9">
        <v>44510</v>
      </c>
      <c r="E2820" s="11">
        <v>7875</v>
      </c>
      <c r="F2820" s="13">
        <v>74</v>
      </c>
      <c r="G2820" s="23">
        <v>493</v>
      </c>
      <c r="H2820">
        <v>2021</v>
      </c>
    </row>
    <row r="2821" spans="1:8" x14ac:dyDescent="0.3">
      <c r="A2821" s="4" t="s">
        <v>3</v>
      </c>
      <c r="B2821" s="4" t="s">
        <v>39</v>
      </c>
      <c r="C2821" s="4" t="s">
        <v>26</v>
      </c>
      <c r="D2821" s="10">
        <v>44510</v>
      </c>
      <c r="E2821" s="12">
        <v>1820</v>
      </c>
      <c r="F2821" s="14">
        <v>297</v>
      </c>
      <c r="G2821" s="24">
        <v>203</v>
      </c>
      <c r="H2821">
        <v>2021</v>
      </c>
    </row>
    <row r="2822" spans="1:8" x14ac:dyDescent="0.3">
      <c r="A2822" s="3" t="s">
        <v>3</v>
      </c>
      <c r="B2822" s="3" t="s">
        <v>36</v>
      </c>
      <c r="C2822" s="3" t="s">
        <v>17</v>
      </c>
      <c r="D2822" s="9">
        <v>44510</v>
      </c>
      <c r="E2822" s="11">
        <v>2205</v>
      </c>
      <c r="F2822" s="13">
        <v>6</v>
      </c>
      <c r="G2822" s="23">
        <v>117</v>
      </c>
      <c r="H2822">
        <v>2021</v>
      </c>
    </row>
    <row r="2823" spans="1:8" x14ac:dyDescent="0.3">
      <c r="A2823" s="4" t="s">
        <v>65</v>
      </c>
      <c r="B2823" s="4" t="s">
        <v>39</v>
      </c>
      <c r="C2823" s="4" t="s">
        <v>14</v>
      </c>
      <c r="D2823" s="10">
        <v>44511</v>
      </c>
      <c r="E2823" s="12">
        <v>9044</v>
      </c>
      <c r="F2823" s="14">
        <v>180</v>
      </c>
      <c r="G2823" s="24">
        <v>312</v>
      </c>
      <c r="H2823">
        <v>2021</v>
      </c>
    </row>
    <row r="2824" spans="1:8" x14ac:dyDescent="0.3">
      <c r="A2824" s="3" t="s">
        <v>67</v>
      </c>
      <c r="B2824" s="3" t="s">
        <v>37</v>
      </c>
      <c r="C2824" s="3" t="s">
        <v>17</v>
      </c>
      <c r="D2824" s="9">
        <v>44511</v>
      </c>
      <c r="E2824" s="11">
        <v>8799</v>
      </c>
      <c r="F2824" s="13">
        <v>91</v>
      </c>
      <c r="G2824" s="23">
        <v>489</v>
      </c>
      <c r="H2824">
        <v>2021</v>
      </c>
    </row>
    <row r="2825" spans="1:8" x14ac:dyDescent="0.3">
      <c r="A2825" s="4" t="s">
        <v>60</v>
      </c>
      <c r="B2825" s="4" t="s">
        <v>37</v>
      </c>
      <c r="C2825" s="4" t="s">
        <v>29</v>
      </c>
      <c r="D2825" s="10">
        <v>44511</v>
      </c>
      <c r="E2825" s="12">
        <v>4627</v>
      </c>
      <c r="F2825" s="14">
        <v>42</v>
      </c>
      <c r="G2825" s="24">
        <v>178</v>
      </c>
      <c r="H2825">
        <v>2021</v>
      </c>
    </row>
    <row r="2826" spans="1:8" x14ac:dyDescent="0.3">
      <c r="A2826" s="3" t="s">
        <v>64</v>
      </c>
      <c r="B2826" s="3" t="s">
        <v>39</v>
      </c>
      <c r="C2826" s="3" t="s">
        <v>33</v>
      </c>
      <c r="D2826" s="9">
        <v>44511</v>
      </c>
      <c r="E2826" s="11">
        <v>8015</v>
      </c>
      <c r="F2826" s="13">
        <v>136</v>
      </c>
      <c r="G2826" s="23">
        <v>422</v>
      </c>
      <c r="H2826">
        <v>2021</v>
      </c>
    </row>
    <row r="2827" spans="1:8" x14ac:dyDescent="0.3">
      <c r="A2827" s="4" t="s">
        <v>10</v>
      </c>
      <c r="B2827" s="4" t="s">
        <v>40</v>
      </c>
      <c r="C2827" s="4" t="s">
        <v>29</v>
      </c>
      <c r="D2827" s="10">
        <v>44511</v>
      </c>
      <c r="E2827" s="12">
        <v>840</v>
      </c>
      <c r="F2827" s="14">
        <v>5</v>
      </c>
      <c r="G2827" s="24">
        <v>29</v>
      </c>
      <c r="H2827">
        <v>2021</v>
      </c>
    </row>
    <row r="2828" spans="1:8" x14ac:dyDescent="0.3">
      <c r="A2828" s="3" t="s">
        <v>10</v>
      </c>
      <c r="B2828" s="3" t="s">
        <v>36</v>
      </c>
      <c r="C2828" s="3" t="s">
        <v>15</v>
      </c>
      <c r="D2828" s="9">
        <v>44511</v>
      </c>
      <c r="E2828" s="11">
        <v>12173</v>
      </c>
      <c r="F2828" s="13">
        <v>276</v>
      </c>
      <c r="G2828" s="23">
        <v>1107</v>
      </c>
      <c r="H2828">
        <v>2021</v>
      </c>
    </row>
    <row r="2829" spans="1:8" x14ac:dyDescent="0.3">
      <c r="A2829" s="4" t="s">
        <v>67</v>
      </c>
      <c r="B2829" s="4" t="s">
        <v>35</v>
      </c>
      <c r="C2829" s="4" t="s">
        <v>5</v>
      </c>
      <c r="D2829" s="10">
        <v>44511</v>
      </c>
      <c r="E2829" s="12">
        <v>8743</v>
      </c>
      <c r="F2829" s="14">
        <v>18</v>
      </c>
      <c r="G2829" s="24">
        <v>398</v>
      </c>
      <c r="H2829">
        <v>2021</v>
      </c>
    </row>
    <row r="2830" spans="1:8" x14ac:dyDescent="0.3">
      <c r="A2830" s="3" t="s">
        <v>62</v>
      </c>
      <c r="B2830" s="3" t="s">
        <v>80</v>
      </c>
      <c r="C2830" s="3" t="s">
        <v>18</v>
      </c>
      <c r="D2830" s="9">
        <v>44511</v>
      </c>
      <c r="E2830" s="11">
        <v>8561</v>
      </c>
      <c r="F2830" s="13">
        <v>3</v>
      </c>
      <c r="G2830" s="23">
        <v>408</v>
      </c>
      <c r="H2830">
        <v>2021</v>
      </c>
    </row>
    <row r="2831" spans="1:8" x14ac:dyDescent="0.3">
      <c r="A2831" s="4" t="s">
        <v>56</v>
      </c>
      <c r="B2831" s="4" t="s">
        <v>37</v>
      </c>
      <c r="C2831" s="4" t="s">
        <v>20</v>
      </c>
      <c r="D2831" s="10">
        <v>44511</v>
      </c>
      <c r="E2831" s="12">
        <v>7357</v>
      </c>
      <c r="F2831" s="14">
        <v>37</v>
      </c>
      <c r="G2831" s="24">
        <v>307</v>
      </c>
      <c r="H2831">
        <v>2021</v>
      </c>
    </row>
    <row r="2832" spans="1:8" x14ac:dyDescent="0.3">
      <c r="A2832" s="3" t="s">
        <v>9</v>
      </c>
      <c r="B2832" s="3" t="s">
        <v>39</v>
      </c>
      <c r="C2832" s="3" t="s">
        <v>20</v>
      </c>
      <c r="D2832" s="9">
        <v>44511</v>
      </c>
      <c r="E2832" s="11">
        <v>2037</v>
      </c>
      <c r="F2832" s="13">
        <v>9</v>
      </c>
      <c r="G2832" s="23">
        <v>108</v>
      </c>
      <c r="H2832">
        <v>2021</v>
      </c>
    </row>
    <row r="2833" spans="1:8" x14ac:dyDescent="0.3">
      <c r="A2833" s="4" t="s">
        <v>56</v>
      </c>
      <c r="B2833" s="4" t="s">
        <v>39</v>
      </c>
      <c r="C2833" s="4" t="s">
        <v>25</v>
      </c>
      <c r="D2833" s="10">
        <v>44511</v>
      </c>
      <c r="E2833" s="12">
        <v>12012</v>
      </c>
      <c r="F2833" s="14">
        <v>124</v>
      </c>
      <c r="G2833" s="24">
        <v>546</v>
      </c>
      <c r="H2833">
        <v>2021</v>
      </c>
    </row>
    <row r="2834" spans="1:8" x14ac:dyDescent="0.3">
      <c r="A2834" s="3" t="s">
        <v>63</v>
      </c>
      <c r="B2834" s="3" t="s">
        <v>39</v>
      </c>
      <c r="C2834" s="3" t="s">
        <v>32</v>
      </c>
      <c r="D2834" s="9">
        <v>44511</v>
      </c>
      <c r="E2834" s="11">
        <v>6979</v>
      </c>
      <c r="F2834" s="13">
        <v>59</v>
      </c>
      <c r="G2834" s="23">
        <v>499</v>
      </c>
      <c r="H2834">
        <v>2021</v>
      </c>
    </row>
    <row r="2835" spans="1:8" x14ac:dyDescent="0.3">
      <c r="A2835" s="4" t="s">
        <v>73</v>
      </c>
      <c r="B2835" s="4" t="s">
        <v>37</v>
      </c>
      <c r="C2835" s="4" t="s">
        <v>22</v>
      </c>
      <c r="D2835" s="10">
        <v>44511</v>
      </c>
      <c r="E2835" s="12">
        <v>4529</v>
      </c>
      <c r="F2835" s="14">
        <v>394</v>
      </c>
      <c r="G2835" s="24">
        <v>175</v>
      </c>
      <c r="H2835">
        <v>2021</v>
      </c>
    </row>
    <row r="2836" spans="1:8" x14ac:dyDescent="0.3">
      <c r="A2836" s="3" t="s">
        <v>7</v>
      </c>
      <c r="B2836" s="3" t="s">
        <v>39</v>
      </c>
      <c r="C2836" s="3" t="s">
        <v>34</v>
      </c>
      <c r="D2836" s="9">
        <v>44511</v>
      </c>
      <c r="E2836" s="11">
        <v>14406</v>
      </c>
      <c r="F2836" s="13">
        <v>48</v>
      </c>
      <c r="G2836" s="23">
        <v>759</v>
      </c>
      <c r="H2836">
        <v>2021</v>
      </c>
    </row>
    <row r="2837" spans="1:8" x14ac:dyDescent="0.3">
      <c r="A2837" s="4" t="s">
        <v>11</v>
      </c>
      <c r="B2837" s="4" t="s">
        <v>35</v>
      </c>
      <c r="C2837" s="4" t="s">
        <v>16</v>
      </c>
      <c r="D2837" s="10">
        <v>44511</v>
      </c>
      <c r="E2837" s="12">
        <v>14511</v>
      </c>
      <c r="F2837" s="14">
        <v>155</v>
      </c>
      <c r="G2837" s="24">
        <v>807</v>
      </c>
      <c r="H2837">
        <v>2021</v>
      </c>
    </row>
    <row r="2838" spans="1:8" x14ac:dyDescent="0.3">
      <c r="A2838" s="3" t="s">
        <v>64</v>
      </c>
      <c r="B2838" s="3" t="s">
        <v>35</v>
      </c>
      <c r="C2838" s="3" t="s">
        <v>17</v>
      </c>
      <c r="D2838" s="9">
        <v>44511</v>
      </c>
      <c r="E2838" s="11">
        <v>3290</v>
      </c>
      <c r="F2838" s="13">
        <v>16</v>
      </c>
      <c r="G2838" s="23">
        <v>174</v>
      </c>
      <c r="H2838">
        <v>2021</v>
      </c>
    </row>
    <row r="2839" spans="1:8" x14ac:dyDescent="0.3">
      <c r="A2839" s="4" t="s">
        <v>64</v>
      </c>
      <c r="B2839" s="4" t="s">
        <v>36</v>
      </c>
      <c r="C2839" s="4" t="s">
        <v>26</v>
      </c>
      <c r="D2839" s="10">
        <v>44512</v>
      </c>
      <c r="E2839" s="12">
        <v>11557</v>
      </c>
      <c r="F2839" s="14">
        <v>19</v>
      </c>
      <c r="G2839" s="24">
        <v>964</v>
      </c>
      <c r="H2839">
        <v>2021</v>
      </c>
    </row>
    <row r="2840" spans="1:8" x14ac:dyDescent="0.3">
      <c r="A2840" s="3" t="s">
        <v>11</v>
      </c>
      <c r="B2840" s="3" t="s">
        <v>35</v>
      </c>
      <c r="C2840" s="3" t="s">
        <v>20</v>
      </c>
      <c r="D2840" s="9">
        <v>44512</v>
      </c>
      <c r="E2840" s="11">
        <v>9758</v>
      </c>
      <c r="F2840" s="13">
        <v>175</v>
      </c>
      <c r="G2840" s="23">
        <v>465</v>
      </c>
      <c r="H2840">
        <v>2021</v>
      </c>
    </row>
    <row r="2841" spans="1:8" x14ac:dyDescent="0.3">
      <c r="A2841" s="4" t="s">
        <v>6</v>
      </c>
      <c r="B2841" s="4" t="s">
        <v>37</v>
      </c>
      <c r="C2841" s="4" t="s">
        <v>31</v>
      </c>
      <c r="D2841" s="10">
        <v>44512</v>
      </c>
      <c r="E2841" s="12">
        <v>6195</v>
      </c>
      <c r="F2841" s="14">
        <v>165</v>
      </c>
      <c r="G2841" s="24">
        <v>564</v>
      </c>
      <c r="H2841">
        <v>2021</v>
      </c>
    </row>
    <row r="2842" spans="1:8" x14ac:dyDescent="0.3">
      <c r="A2842" s="3" t="s">
        <v>71</v>
      </c>
      <c r="B2842" s="3" t="s">
        <v>80</v>
      </c>
      <c r="C2842" s="3" t="s">
        <v>33</v>
      </c>
      <c r="D2842" s="9">
        <v>44512</v>
      </c>
      <c r="E2842" s="11">
        <v>19894</v>
      </c>
      <c r="F2842" s="13">
        <v>320</v>
      </c>
      <c r="G2842" s="23">
        <v>995</v>
      </c>
      <c r="H2842">
        <v>2021</v>
      </c>
    </row>
    <row r="2843" spans="1:8" x14ac:dyDescent="0.3">
      <c r="A2843" s="4" t="s">
        <v>9</v>
      </c>
      <c r="B2843" s="4" t="s">
        <v>35</v>
      </c>
      <c r="C2843" s="4" t="s">
        <v>22</v>
      </c>
      <c r="D2843" s="10">
        <v>44512</v>
      </c>
      <c r="E2843" s="12">
        <v>1638</v>
      </c>
      <c r="F2843" s="14">
        <v>72</v>
      </c>
      <c r="G2843" s="24">
        <v>75</v>
      </c>
      <c r="H2843">
        <v>2021</v>
      </c>
    </row>
    <row r="2844" spans="1:8" x14ac:dyDescent="0.3">
      <c r="A2844" s="3" t="s">
        <v>11</v>
      </c>
      <c r="B2844" s="3" t="s">
        <v>35</v>
      </c>
      <c r="C2844" s="3" t="s">
        <v>26</v>
      </c>
      <c r="D2844" s="9">
        <v>44512</v>
      </c>
      <c r="E2844" s="11">
        <v>2163</v>
      </c>
      <c r="F2844" s="13">
        <v>130</v>
      </c>
      <c r="G2844" s="23">
        <v>181</v>
      </c>
      <c r="H2844">
        <v>2021</v>
      </c>
    </row>
    <row r="2845" spans="1:8" x14ac:dyDescent="0.3">
      <c r="A2845" s="4" t="s">
        <v>67</v>
      </c>
      <c r="B2845" s="4" t="s">
        <v>40</v>
      </c>
      <c r="C2845" s="4" t="s">
        <v>30</v>
      </c>
      <c r="D2845" s="10">
        <v>44512</v>
      </c>
      <c r="E2845" s="12">
        <v>4872</v>
      </c>
      <c r="F2845" s="14">
        <v>116</v>
      </c>
      <c r="G2845" s="24">
        <v>174</v>
      </c>
      <c r="H2845">
        <v>2021</v>
      </c>
    </row>
    <row r="2846" spans="1:8" x14ac:dyDescent="0.3">
      <c r="A2846" s="3" t="s">
        <v>3</v>
      </c>
      <c r="B2846" s="3" t="s">
        <v>35</v>
      </c>
      <c r="C2846" s="3" t="s">
        <v>19</v>
      </c>
      <c r="D2846" s="9">
        <v>44512</v>
      </c>
      <c r="E2846" s="11">
        <v>16240</v>
      </c>
      <c r="F2846" s="13">
        <v>170</v>
      </c>
      <c r="G2846" s="23">
        <v>739</v>
      </c>
      <c r="H2846">
        <v>2021</v>
      </c>
    </row>
    <row r="2847" spans="1:8" x14ac:dyDescent="0.3">
      <c r="A2847" s="4" t="s">
        <v>4</v>
      </c>
      <c r="B2847" s="4" t="s">
        <v>37</v>
      </c>
      <c r="C2847" s="4" t="s">
        <v>15</v>
      </c>
      <c r="D2847" s="10">
        <v>44512</v>
      </c>
      <c r="E2847" s="12">
        <v>14357</v>
      </c>
      <c r="F2847" s="14">
        <v>153</v>
      </c>
      <c r="G2847" s="24">
        <v>1306</v>
      </c>
      <c r="H2847">
        <v>2021</v>
      </c>
    </row>
    <row r="2848" spans="1:8" x14ac:dyDescent="0.3">
      <c r="A2848" s="3" t="s">
        <v>67</v>
      </c>
      <c r="B2848" s="3" t="s">
        <v>35</v>
      </c>
      <c r="C2848" s="3" t="s">
        <v>29</v>
      </c>
      <c r="D2848" s="9">
        <v>44512</v>
      </c>
      <c r="E2848" s="11">
        <v>889</v>
      </c>
      <c r="F2848" s="13">
        <v>78</v>
      </c>
      <c r="G2848" s="23">
        <v>36</v>
      </c>
      <c r="H2848">
        <v>2021</v>
      </c>
    </row>
    <row r="2849" spans="1:8" x14ac:dyDescent="0.3">
      <c r="A2849" s="4" t="s">
        <v>65</v>
      </c>
      <c r="B2849" s="4" t="s">
        <v>36</v>
      </c>
      <c r="C2849" s="4" t="s">
        <v>17</v>
      </c>
      <c r="D2849" s="10">
        <v>44512</v>
      </c>
      <c r="E2849" s="12">
        <v>406</v>
      </c>
      <c r="F2849" s="14">
        <v>96</v>
      </c>
      <c r="G2849" s="24">
        <v>21</v>
      </c>
      <c r="H2849">
        <v>2021</v>
      </c>
    </row>
    <row r="2850" spans="1:8" x14ac:dyDescent="0.3">
      <c r="A2850" s="3" t="s">
        <v>10</v>
      </c>
      <c r="B2850" s="3" t="s">
        <v>37</v>
      </c>
      <c r="C2850" s="3" t="s">
        <v>16</v>
      </c>
      <c r="D2850" s="9">
        <v>44512</v>
      </c>
      <c r="E2850" s="11">
        <v>1932</v>
      </c>
      <c r="F2850" s="13">
        <v>161</v>
      </c>
      <c r="G2850" s="23">
        <v>121</v>
      </c>
      <c r="H2850">
        <v>2021</v>
      </c>
    </row>
    <row r="2851" spans="1:8" x14ac:dyDescent="0.3">
      <c r="A2851" s="4" t="s">
        <v>70</v>
      </c>
      <c r="B2851" s="4" t="s">
        <v>40</v>
      </c>
      <c r="C2851" s="4" t="s">
        <v>24</v>
      </c>
      <c r="D2851" s="10">
        <v>44512</v>
      </c>
      <c r="E2851" s="12">
        <v>9184</v>
      </c>
      <c r="F2851" s="14">
        <v>402</v>
      </c>
      <c r="G2851" s="24">
        <v>511</v>
      </c>
      <c r="H2851">
        <v>2021</v>
      </c>
    </row>
    <row r="2852" spans="1:8" x14ac:dyDescent="0.3">
      <c r="A2852" s="3" t="s">
        <v>65</v>
      </c>
      <c r="B2852" s="3" t="s">
        <v>37</v>
      </c>
      <c r="C2852" s="3" t="s">
        <v>32</v>
      </c>
      <c r="D2852" s="9">
        <v>44512</v>
      </c>
      <c r="E2852" s="11">
        <v>7014</v>
      </c>
      <c r="F2852" s="13">
        <v>280</v>
      </c>
      <c r="G2852" s="23">
        <v>540</v>
      </c>
      <c r="H2852">
        <v>2021</v>
      </c>
    </row>
    <row r="2853" spans="1:8" x14ac:dyDescent="0.3">
      <c r="A2853" s="4" t="s">
        <v>67</v>
      </c>
      <c r="B2853" s="4" t="s">
        <v>37</v>
      </c>
      <c r="C2853" s="4" t="s">
        <v>27</v>
      </c>
      <c r="D2853" s="10">
        <v>44512</v>
      </c>
      <c r="E2853" s="12">
        <v>9926</v>
      </c>
      <c r="F2853" s="14">
        <v>170</v>
      </c>
      <c r="G2853" s="24">
        <v>1103</v>
      </c>
      <c r="H2853">
        <v>2021</v>
      </c>
    </row>
    <row r="2854" spans="1:8" x14ac:dyDescent="0.3">
      <c r="A2854" s="3" t="s">
        <v>69</v>
      </c>
      <c r="B2854" s="3" t="s">
        <v>40</v>
      </c>
      <c r="C2854" s="3" t="s">
        <v>15</v>
      </c>
      <c r="D2854" s="9">
        <v>44512</v>
      </c>
      <c r="E2854" s="11">
        <v>11697</v>
      </c>
      <c r="F2854" s="13">
        <v>619</v>
      </c>
      <c r="G2854" s="23">
        <v>1064</v>
      </c>
      <c r="H2854">
        <v>2021</v>
      </c>
    </row>
    <row r="2855" spans="1:8" x14ac:dyDescent="0.3">
      <c r="A2855" s="4" t="s">
        <v>73</v>
      </c>
      <c r="B2855" s="4" t="s">
        <v>35</v>
      </c>
      <c r="C2855" s="4" t="s">
        <v>34</v>
      </c>
      <c r="D2855" s="10">
        <v>44512</v>
      </c>
      <c r="E2855" s="12">
        <v>840</v>
      </c>
      <c r="F2855" s="14">
        <v>52</v>
      </c>
      <c r="G2855" s="24">
        <v>42</v>
      </c>
      <c r="H2855">
        <v>2021</v>
      </c>
    </row>
    <row r="2856" spans="1:8" x14ac:dyDescent="0.3">
      <c r="A2856" s="3" t="s">
        <v>59</v>
      </c>
      <c r="B2856" s="3" t="s">
        <v>39</v>
      </c>
      <c r="C2856" s="3" t="s">
        <v>14</v>
      </c>
      <c r="D2856" s="9">
        <v>44515</v>
      </c>
      <c r="E2856" s="11">
        <v>4725</v>
      </c>
      <c r="F2856" s="13">
        <v>104</v>
      </c>
      <c r="G2856" s="23">
        <v>197</v>
      </c>
      <c r="H2856">
        <v>2021</v>
      </c>
    </row>
    <row r="2857" spans="1:8" x14ac:dyDescent="0.3">
      <c r="A2857" s="4" t="s">
        <v>8</v>
      </c>
      <c r="B2857" s="4" t="s">
        <v>39</v>
      </c>
      <c r="C2857" s="4" t="s">
        <v>21</v>
      </c>
      <c r="D2857" s="10">
        <v>44515</v>
      </c>
      <c r="E2857" s="12">
        <v>8043</v>
      </c>
      <c r="F2857" s="14">
        <v>20</v>
      </c>
      <c r="G2857" s="24">
        <v>1006</v>
      </c>
      <c r="H2857">
        <v>2021</v>
      </c>
    </row>
    <row r="2858" spans="1:8" x14ac:dyDescent="0.3">
      <c r="A2858" s="3" t="s">
        <v>56</v>
      </c>
      <c r="B2858" s="3" t="s">
        <v>37</v>
      </c>
      <c r="C2858" s="3" t="s">
        <v>14</v>
      </c>
      <c r="D2858" s="9">
        <v>44515</v>
      </c>
      <c r="E2858" s="11">
        <v>994</v>
      </c>
      <c r="F2858" s="13">
        <v>51</v>
      </c>
      <c r="G2858" s="23">
        <v>40</v>
      </c>
      <c r="H2858">
        <v>2021</v>
      </c>
    </row>
    <row r="2859" spans="1:8" x14ac:dyDescent="0.3">
      <c r="A2859" s="4" t="s">
        <v>71</v>
      </c>
      <c r="B2859" s="4" t="s">
        <v>80</v>
      </c>
      <c r="C2859" s="4" t="s">
        <v>30</v>
      </c>
      <c r="D2859" s="10">
        <v>44515</v>
      </c>
      <c r="E2859" s="12">
        <v>16359</v>
      </c>
      <c r="F2859" s="14">
        <v>279</v>
      </c>
      <c r="G2859" s="24">
        <v>528</v>
      </c>
      <c r="H2859">
        <v>2021</v>
      </c>
    </row>
    <row r="2860" spans="1:8" x14ac:dyDescent="0.3">
      <c r="A2860" s="3" t="s">
        <v>71</v>
      </c>
      <c r="B2860" s="3" t="s">
        <v>37</v>
      </c>
      <c r="C2860" s="3" t="s">
        <v>23</v>
      </c>
      <c r="D2860" s="9">
        <v>44515</v>
      </c>
      <c r="E2860" s="11">
        <v>2660</v>
      </c>
      <c r="F2860" s="13">
        <v>72</v>
      </c>
      <c r="G2860" s="23">
        <v>99</v>
      </c>
      <c r="H2860">
        <v>2021</v>
      </c>
    </row>
    <row r="2861" spans="1:8" x14ac:dyDescent="0.3">
      <c r="A2861" s="4" t="s">
        <v>70</v>
      </c>
      <c r="B2861" s="4" t="s">
        <v>40</v>
      </c>
      <c r="C2861" s="4" t="s">
        <v>15</v>
      </c>
      <c r="D2861" s="10">
        <v>44515</v>
      </c>
      <c r="E2861" s="12">
        <v>11431</v>
      </c>
      <c r="F2861" s="14">
        <v>131</v>
      </c>
      <c r="G2861" s="24">
        <v>880</v>
      </c>
      <c r="H2861">
        <v>2021</v>
      </c>
    </row>
    <row r="2862" spans="1:8" x14ac:dyDescent="0.3">
      <c r="A2862" s="3" t="s">
        <v>4</v>
      </c>
      <c r="B2862" s="3" t="s">
        <v>36</v>
      </c>
      <c r="C2862" s="3" t="s">
        <v>26</v>
      </c>
      <c r="D2862" s="9">
        <v>44515</v>
      </c>
      <c r="E2862" s="11">
        <v>147</v>
      </c>
      <c r="F2862" s="13">
        <v>47</v>
      </c>
      <c r="G2862" s="23">
        <v>13</v>
      </c>
      <c r="H2862">
        <v>2021</v>
      </c>
    </row>
    <row r="2863" spans="1:8" x14ac:dyDescent="0.3">
      <c r="A2863" s="4" t="s">
        <v>7</v>
      </c>
      <c r="B2863" s="4" t="s">
        <v>80</v>
      </c>
      <c r="C2863" s="4" t="s">
        <v>29</v>
      </c>
      <c r="D2863" s="10">
        <v>44515</v>
      </c>
      <c r="E2863" s="12">
        <v>161</v>
      </c>
      <c r="F2863" s="14">
        <v>190</v>
      </c>
      <c r="G2863" s="24">
        <v>7</v>
      </c>
      <c r="H2863">
        <v>2021</v>
      </c>
    </row>
    <row r="2864" spans="1:8" x14ac:dyDescent="0.3">
      <c r="A2864" s="3" t="s">
        <v>57</v>
      </c>
      <c r="B2864" s="3" t="s">
        <v>40</v>
      </c>
      <c r="C2864" s="3" t="s">
        <v>28</v>
      </c>
      <c r="D2864" s="9">
        <v>44515</v>
      </c>
      <c r="E2864" s="11">
        <v>3528</v>
      </c>
      <c r="F2864" s="13">
        <v>275</v>
      </c>
      <c r="G2864" s="23">
        <v>142</v>
      </c>
      <c r="H2864">
        <v>2021</v>
      </c>
    </row>
    <row r="2865" spans="1:8" x14ac:dyDescent="0.3">
      <c r="A2865" s="4" t="s">
        <v>10</v>
      </c>
      <c r="B2865" s="4" t="s">
        <v>39</v>
      </c>
      <c r="C2865" s="4" t="s">
        <v>23</v>
      </c>
      <c r="D2865" s="10">
        <v>44515</v>
      </c>
      <c r="E2865" s="12">
        <v>1981</v>
      </c>
      <c r="F2865" s="14">
        <v>117</v>
      </c>
      <c r="G2865" s="24">
        <v>80</v>
      </c>
      <c r="H2865">
        <v>2021</v>
      </c>
    </row>
    <row r="2866" spans="1:8" x14ac:dyDescent="0.3">
      <c r="A2866" s="3" t="s">
        <v>57</v>
      </c>
      <c r="B2866" s="3" t="s">
        <v>35</v>
      </c>
      <c r="C2866" s="3" t="s">
        <v>26</v>
      </c>
      <c r="D2866" s="9">
        <v>44515</v>
      </c>
      <c r="E2866" s="11">
        <v>6139</v>
      </c>
      <c r="F2866" s="13">
        <v>50</v>
      </c>
      <c r="G2866" s="23">
        <v>384</v>
      </c>
      <c r="H2866">
        <v>2021</v>
      </c>
    </row>
    <row r="2867" spans="1:8" x14ac:dyDescent="0.3">
      <c r="A2867" s="4" t="s">
        <v>9</v>
      </c>
      <c r="B2867" s="4" t="s">
        <v>39</v>
      </c>
      <c r="C2867" s="4" t="s">
        <v>30</v>
      </c>
      <c r="D2867" s="10">
        <v>44515</v>
      </c>
      <c r="E2867" s="12">
        <v>1890</v>
      </c>
      <c r="F2867" s="14">
        <v>483</v>
      </c>
      <c r="G2867" s="24">
        <v>66</v>
      </c>
      <c r="H2867">
        <v>2021</v>
      </c>
    </row>
    <row r="2868" spans="1:8" x14ac:dyDescent="0.3">
      <c r="A2868" s="3" t="s">
        <v>72</v>
      </c>
      <c r="B2868" s="3" t="s">
        <v>36</v>
      </c>
      <c r="C2868" s="3" t="s">
        <v>20</v>
      </c>
      <c r="D2868" s="9">
        <v>44515</v>
      </c>
      <c r="E2868" s="11">
        <v>5551</v>
      </c>
      <c r="F2868" s="13">
        <v>118</v>
      </c>
      <c r="G2868" s="23">
        <v>327</v>
      </c>
      <c r="H2868">
        <v>2021</v>
      </c>
    </row>
    <row r="2869" spans="1:8" x14ac:dyDescent="0.3">
      <c r="A2869" s="4" t="s">
        <v>59</v>
      </c>
      <c r="B2869" s="4" t="s">
        <v>80</v>
      </c>
      <c r="C2869" s="4" t="s">
        <v>14</v>
      </c>
      <c r="D2869" s="10">
        <v>44515</v>
      </c>
      <c r="E2869" s="12">
        <v>14742</v>
      </c>
      <c r="F2869" s="14">
        <v>219</v>
      </c>
      <c r="G2869" s="24">
        <v>546</v>
      </c>
      <c r="H2869">
        <v>2021</v>
      </c>
    </row>
    <row r="2870" spans="1:8" x14ac:dyDescent="0.3">
      <c r="A2870" s="3" t="s">
        <v>67</v>
      </c>
      <c r="B2870" s="3" t="s">
        <v>40</v>
      </c>
      <c r="C2870" s="3" t="s">
        <v>31</v>
      </c>
      <c r="D2870" s="9">
        <v>44515</v>
      </c>
      <c r="E2870" s="11">
        <v>7637</v>
      </c>
      <c r="F2870" s="13">
        <v>115</v>
      </c>
      <c r="G2870" s="23">
        <v>510</v>
      </c>
      <c r="H2870">
        <v>2021</v>
      </c>
    </row>
    <row r="2871" spans="1:8" x14ac:dyDescent="0.3">
      <c r="A2871" s="4" t="s">
        <v>61</v>
      </c>
      <c r="B2871" s="4" t="s">
        <v>37</v>
      </c>
      <c r="C2871" s="4" t="s">
        <v>18</v>
      </c>
      <c r="D2871" s="10">
        <v>44516</v>
      </c>
      <c r="E2871" s="12">
        <v>11620</v>
      </c>
      <c r="F2871" s="14">
        <v>208</v>
      </c>
      <c r="G2871" s="24">
        <v>684</v>
      </c>
      <c r="H2871">
        <v>2021</v>
      </c>
    </row>
    <row r="2872" spans="1:8" x14ac:dyDescent="0.3">
      <c r="A2872" s="3" t="s">
        <v>61</v>
      </c>
      <c r="B2872" s="3" t="s">
        <v>37</v>
      </c>
      <c r="C2872" s="3" t="s">
        <v>30</v>
      </c>
      <c r="D2872" s="9">
        <v>44516</v>
      </c>
      <c r="E2872" s="11">
        <v>3171</v>
      </c>
      <c r="F2872" s="13">
        <v>294</v>
      </c>
      <c r="G2872" s="23">
        <v>100</v>
      </c>
      <c r="H2872">
        <v>2021</v>
      </c>
    </row>
    <row r="2873" spans="1:8" x14ac:dyDescent="0.3">
      <c r="A2873" s="4" t="s">
        <v>64</v>
      </c>
      <c r="B2873" s="4" t="s">
        <v>40</v>
      </c>
      <c r="C2873" s="4" t="s">
        <v>22</v>
      </c>
      <c r="D2873" s="10">
        <v>44516</v>
      </c>
      <c r="E2873" s="12">
        <v>4718</v>
      </c>
      <c r="F2873" s="14">
        <v>281</v>
      </c>
      <c r="G2873" s="24">
        <v>182</v>
      </c>
      <c r="H2873">
        <v>2021</v>
      </c>
    </row>
    <row r="2874" spans="1:8" x14ac:dyDescent="0.3">
      <c r="A2874" s="3" t="s">
        <v>4</v>
      </c>
      <c r="B2874" s="3" t="s">
        <v>37</v>
      </c>
      <c r="C2874" s="3" t="s">
        <v>30</v>
      </c>
      <c r="D2874" s="9">
        <v>44516</v>
      </c>
      <c r="E2874" s="11">
        <v>7511</v>
      </c>
      <c r="F2874" s="13">
        <v>15</v>
      </c>
      <c r="G2874" s="23">
        <v>243</v>
      </c>
      <c r="H2874">
        <v>2021</v>
      </c>
    </row>
    <row r="2875" spans="1:8" x14ac:dyDescent="0.3">
      <c r="A2875" s="4" t="s">
        <v>4</v>
      </c>
      <c r="B2875" s="4" t="s">
        <v>40</v>
      </c>
      <c r="C2875" s="4" t="s">
        <v>16</v>
      </c>
      <c r="D2875" s="10">
        <v>44516</v>
      </c>
      <c r="E2875" s="12">
        <v>4858</v>
      </c>
      <c r="F2875" s="14">
        <v>81</v>
      </c>
      <c r="G2875" s="24">
        <v>232</v>
      </c>
      <c r="H2875">
        <v>2021</v>
      </c>
    </row>
    <row r="2876" spans="1:8" x14ac:dyDescent="0.3">
      <c r="A2876" s="3" t="s">
        <v>71</v>
      </c>
      <c r="B2876" s="3" t="s">
        <v>37</v>
      </c>
      <c r="C2876" s="3" t="s">
        <v>27</v>
      </c>
      <c r="D2876" s="9">
        <v>44516</v>
      </c>
      <c r="E2876" s="11">
        <v>637</v>
      </c>
      <c r="F2876" s="13">
        <v>90</v>
      </c>
      <c r="G2876" s="23">
        <v>46</v>
      </c>
      <c r="H2876">
        <v>2021</v>
      </c>
    </row>
    <row r="2877" spans="1:8" x14ac:dyDescent="0.3">
      <c r="A2877" s="4" t="s">
        <v>7</v>
      </c>
      <c r="B2877" s="4" t="s">
        <v>36</v>
      </c>
      <c r="C2877" s="4" t="s">
        <v>23</v>
      </c>
      <c r="D2877" s="10">
        <v>44516</v>
      </c>
      <c r="E2877" s="12">
        <v>3283</v>
      </c>
      <c r="F2877" s="14">
        <v>79</v>
      </c>
      <c r="G2877" s="24">
        <v>118</v>
      </c>
      <c r="H2877">
        <v>2021</v>
      </c>
    </row>
    <row r="2878" spans="1:8" x14ac:dyDescent="0.3">
      <c r="A2878" s="3" t="s">
        <v>70</v>
      </c>
      <c r="B2878" s="3" t="s">
        <v>39</v>
      </c>
      <c r="C2878" s="3" t="s">
        <v>5</v>
      </c>
      <c r="D2878" s="9">
        <v>44516</v>
      </c>
      <c r="E2878" s="11">
        <v>4760</v>
      </c>
      <c r="F2878" s="13">
        <v>199</v>
      </c>
      <c r="G2878" s="23">
        <v>207</v>
      </c>
      <c r="H2878">
        <v>2021</v>
      </c>
    </row>
    <row r="2879" spans="1:8" x14ac:dyDescent="0.3">
      <c r="A2879" s="4" t="s">
        <v>62</v>
      </c>
      <c r="B2879" s="4" t="s">
        <v>40</v>
      </c>
      <c r="C2879" s="4" t="s">
        <v>32</v>
      </c>
      <c r="D2879" s="10">
        <v>44516</v>
      </c>
      <c r="E2879" s="12">
        <v>4893</v>
      </c>
      <c r="F2879" s="14">
        <v>26</v>
      </c>
      <c r="G2879" s="24">
        <v>258</v>
      </c>
      <c r="H2879">
        <v>2021</v>
      </c>
    </row>
    <row r="2880" spans="1:8" x14ac:dyDescent="0.3">
      <c r="A2880" s="3" t="s">
        <v>57</v>
      </c>
      <c r="B2880" s="3" t="s">
        <v>39</v>
      </c>
      <c r="C2880" s="3" t="s">
        <v>25</v>
      </c>
      <c r="D2880" s="9">
        <v>44516</v>
      </c>
      <c r="E2880" s="11">
        <v>2373</v>
      </c>
      <c r="F2880" s="13">
        <v>83</v>
      </c>
      <c r="G2880" s="23">
        <v>140</v>
      </c>
      <c r="H2880">
        <v>2021</v>
      </c>
    </row>
    <row r="2881" spans="1:8" x14ac:dyDescent="0.3">
      <c r="A2881" s="4" t="s">
        <v>10</v>
      </c>
      <c r="B2881" s="4" t="s">
        <v>35</v>
      </c>
      <c r="C2881" s="4" t="s">
        <v>34</v>
      </c>
      <c r="D2881" s="10">
        <v>44516</v>
      </c>
      <c r="E2881" s="12">
        <v>3689</v>
      </c>
      <c r="F2881" s="14">
        <v>51</v>
      </c>
      <c r="G2881" s="24">
        <v>148</v>
      </c>
      <c r="H2881">
        <v>2021</v>
      </c>
    </row>
    <row r="2882" spans="1:8" x14ac:dyDescent="0.3">
      <c r="A2882" s="3" t="s">
        <v>73</v>
      </c>
      <c r="B2882" s="3" t="s">
        <v>36</v>
      </c>
      <c r="C2882" s="3" t="s">
        <v>29</v>
      </c>
      <c r="D2882" s="9">
        <v>44516</v>
      </c>
      <c r="E2882" s="11">
        <v>1526</v>
      </c>
      <c r="F2882" s="13">
        <v>69</v>
      </c>
      <c r="G2882" s="23">
        <v>67</v>
      </c>
      <c r="H2882">
        <v>2021</v>
      </c>
    </row>
    <row r="2883" spans="1:8" x14ac:dyDescent="0.3">
      <c r="A2883" s="4" t="s">
        <v>62</v>
      </c>
      <c r="B2883" s="4" t="s">
        <v>39</v>
      </c>
      <c r="C2883" s="4" t="s">
        <v>20</v>
      </c>
      <c r="D2883" s="10">
        <v>44516</v>
      </c>
      <c r="E2883" s="12">
        <v>2156</v>
      </c>
      <c r="F2883" s="14">
        <v>171</v>
      </c>
      <c r="G2883" s="24">
        <v>98</v>
      </c>
      <c r="H2883">
        <v>2021</v>
      </c>
    </row>
    <row r="2884" spans="1:8" x14ac:dyDescent="0.3">
      <c r="A2884" s="3" t="s">
        <v>63</v>
      </c>
      <c r="B2884" s="3" t="s">
        <v>35</v>
      </c>
      <c r="C2884" s="3" t="s">
        <v>29</v>
      </c>
      <c r="D2884" s="9">
        <v>44516</v>
      </c>
      <c r="E2884" s="11">
        <v>210</v>
      </c>
      <c r="F2884" s="13">
        <v>167</v>
      </c>
      <c r="G2884" s="23">
        <v>8</v>
      </c>
      <c r="H2884">
        <v>2021</v>
      </c>
    </row>
    <row r="2885" spans="1:8" x14ac:dyDescent="0.3">
      <c r="A2885" s="4" t="s">
        <v>63</v>
      </c>
      <c r="B2885" s="4" t="s">
        <v>39</v>
      </c>
      <c r="C2885" s="4" t="s">
        <v>21</v>
      </c>
      <c r="D2885" s="10">
        <v>44517</v>
      </c>
      <c r="E2885" s="12">
        <v>7700</v>
      </c>
      <c r="F2885" s="14">
        <v>231</v>
      </c>
      <c r="G2885" s="24">
        <v>963</v>
      </c>
      <c r="H2885">
        <v>2021</v>
      </c>
    </row>
    <row r="2886" spans="1:8" x14ac:dyDescent="0.3">
      <c r="A2886" s="3" t="s">
        <v>9</v>
      </c>
      <c r="B2886" s="3" t="s">
        <v>36</v>
      </c>
      <c r="C2886" s="3" t="s">
        <v>21</v>
      </c>
      <c r="D2886" s="9">
        <v>44517</v>
      </c>
      <c r="E2886" s="11">
        <v>3766</v>
      </c>
      <c r="F2886" s="13">
        <v>46</v>
      </c>
      <c r="G2886" s="23">
        <v>343</v>
      </c>
      <c r="H2886">
        <v>2021</v>
      </c>
    </row>
    <row r="2887" spans="1:8" x14ac:dyDescent="0.3">
      <c r="A2887" s="4" t="s">
        <v>65</v>
      </c>
      <c r="B2887" s="4" t="s">
        <v>37</v>
      </c>
      <c r="C2887" s="4" t="s">
        <v>26</v>
      </c>
      <c r="D2887" s="10">
        <v>44517</v>
      </c>
      <c r="E2887" s="12">
        <v>4837</v>
      </c>
      <c r="F2887" s="14">
        <v>25</v>
      </c>
      <c r="G2887" s="24">
        <v>404</v>
      </c>
      <c r="H2887">
        <v>2021</v>
      </c>
    </row>
    <row r="2888" spans="1:8" x14ac:dyDescent="0.3">
      <c r="A2888" s="3" t="s">
        <v>64</v>
      </c>
      <c r="B2888" s="3" t="s">
        <v>36</v>
      </c>
      <c r="C2888" s="3" t="s">
        <v>18</v>
      </c>
      <c r="D2888" s="9">
        <v>44517</v>
      </c>
      <c r="E2888" s="11">
        <v>9016</v>
      </c>
      <c r="F2888" s="13">
        <v>256</v>
      </c>
      <c r="G2888" s="23">
        <v>694</v>
      </c>
      <c r="H2888">
        <v>2021</v>
      </c>
    </row>
    <row r="2889" spans="1:8" x14ac:dyDescent="0.3">
      <c r="A2889" s="4" t="s">
        <v>58</v>
      </c>
      <c r="B2889" s="4" t="s">
        <v>40</v>
      </c>
      <c r="C2889" s="4" t="s">
        <v>17</v>
      </c>
      <c r="D2889" s="10">
        <v>44517</v>
      </c>
      <c r="E2889" s="12">
        <v>448</v>
      </c>
      <c r="F2889" s="14">
        <v>76</v>
      </c>
      <c r="G2889" s="24">
        <v>23</v>
      </c>
      <c r="H2889">
        <v>2021</v>
      </c>
    </row>
    <row r="2890" spans="1:8" x14ac:dyDescent="0.3">
      <c r="A2890" s="3" t="s">
        <v>73</v>
      </c>
      <c r="B2890" s="3" t="s">
        <v>40</v>
      </c>
      <c r="C2890" s="3" t="s">
        <v>15</v>
      </c>
      <c r="D2890" s="9">
        <v>44517</v>
      </c>
      <c r="E2890" s="11">
        <v>9065</v>
      </c>
      <c r="F2890" s="13">
        <v>47</v>
      </c>
      <c r="G2890" s="23">
        <v>648</v>
      </c>
      <c r="H2890">
        <v>2021</v>
      </c>
    </row>
    <row r="2891" spans="1:8" x14ac:dyDescent="0.3">
      <c r="A2891" s="4" t="s">
        <v>65</v>
      </c>
      <c r="B2891" s="4" t="s">
        <v>36</v>
      </c>
      <c r="C2891" s="4" t="s">
        <v>20</v>
      </c>
      <c r="D2891" s="10">
        <v>44518</v>
      </c>
      <c r="E2891" s="12">
        <v>1456</v>
      </c>
      <c r="F2891" s="14">
        <v>542</v>
      </c>
      <c r="G2891" s="24">
        <v>70</v>
      </c>
      <c r="H2891">
        <v>2021</v>
      </c>
    </row>
    <row r="2892" spans="1:8" x14ac:dyDescent="0.3">
      <c r="A2892" s="3" t="s">
        <v>66</v>
      </c>
      <c r="B2892" s="3" t="s">
        <v>40</v>
      </c>
      <c r="C2892" s="3" t="s">
        <v>32</v>
      </c>
      <c r="D2892" s="9">
        <v>44518</v>
      </c>
      <c r="E2892" s="11">
        <v>2464</v>
      </c>
      <c r="F2892" s="13">
        <v>78</v>
      </c>
      <c r="G2892" s="23">
        <v>165</v>
      </c>
      <c r="H2892">
        <v>2021</v>
      </c>
    </row>
    <row r="2893" spans="1:8" x14ac:dyDescent="0.3">
      <c r="A2893" s="4" t="s">
        <v>59</v>
      </c>
      <c r="B2893" s="4" t="s">
        <v>40</v>
      </c>
      <c r="C2893" s="4" t="s">
        <v>26</v>
      </c>
      <c r="D2893" s="10">
        <v>44518</v>
      </c>
      <c r="E2893" s="12">
        <v>14161</v>
      </c>
      <c r="F2893" s="14">
        <v>76</v>
      </c>
      <c r="G2893" s="24">
        <v>886</v>
      </c>
      <c r="H2893">
        <v>2021</v>
      </c>
    </row>
    <row r="2894" spans="1:8" x14ac:dyDescent="0.3">
      <c r="A2894" s="3" t="s">
        <v>71</v>
      </c>
      <c r="B2894" s="3" t="s">
        <v>36</v>
      </c>
      <c r="C2894" s="3" t="s">
        <v>17</v>
      </c>
      <c r="D2894" s="9">
        <v>44518</v>
      </c>
      <c r="E2894" s="11">
        <v>5481</v>
      </c>
      <c r="F2894" s="13">
        <v>309</v>
      </c>
      <c r="G2894" s="23">
        <v>289</v>
      </c>
      <c r="H2894">
        <v>2021</v>
      </c>
    </row>
    <row r="2895" spans="1:8" x14ac:dyDescent="0.3">
      <c r="A2895" s="4" t="s">
        <v>61</v>
      </c>
      <c r="B2895" s="4" t="s">
        <v>80</v>
      </c>
      <c r="C2895" s="4" t="s">
        <v>26</v>
      </c>
      <c r="D2895" s="10">
        <v>44518</v>
      </c>
      <c r="E2895" s="12">
        <v>2177</v>
      </c>
      <c r="F2895" s="14">
        <v>102</v>
      </c>
      <c r="G2895" s="24">
        <v>156</v>
      </c>
      <c r="H2895">
        <v>2021</v>
      </c>
    </row>
    <row r="2896" spans="1:8" x14ac:dyDescent="0.3">
      <c r="A2896" s="3" t="s">
        <v>65</v>
      </c>
      <c r="B2896" s="3" t="s">
        <v>40</v>
      </c>
      <c r="C2896" s="3" t="s">
        <v>23</v>
      </c>
      <c r="D2896" s="9">
        <v>44518</v>
      </c>
      <c r="E2896" s="11">
        <v>21</v>
      </c>
      <c r="F2896" s="13">
        <v>387</v>
      </c>
      <c r="G2896" s="23">
        <v>1</v>
      </c>
      <c r="H2896">
        <v>2021</v>
      </c>
    </row>
    <row r="2897" spans="1:8" x14ac:dyDescent="0.3">
      <c r="A2897" s="4" t="s">
        <v>7</v>
      </c>
      <c r="B2897" s="4" t="s">
        <v>40</v>
      </c>
      <c r="C2897" s="4" t="s">
        <v>14</v>
      </c>
      <c r="D2897" s="10">
        <v>44518</v>
      </c>
      <c r="E2897" s="12">
        <v>350</v>
      </c>
      <c r="F2897" s="14">
        <v>41</v>
      </c>
      <c r="G2897" s="24">
        <v>13</v>
      </c>
      <c r="H2897">
        <v>2021</v>
      </c>
    </row>
    <row r="2898" spans="1:8" x14ac:dyDescent="0.3">
      <c r="A2898" s="3" t="s">
        <v>10</v>
      </c>
      <c r="B2898" s="3" t="s">
        <v>37</v>
      </c>
      <c r="C2898" s="3" t="s">
        <v>24</v>
      </c>
      <c r="D2898" s="9">
        <v>44518</v>
      </c>
      <c r="E2898" s="11">
        <v>11018</v>
      </c>
      <c r="F2898" s="13">
        <v>270</v>
      </c>
      <c r="G2898" s="23">
        <v>787</v>
      </c>
      <c r="H2898">
        <v>2021</v>
      </c>
    </row>
    <row r="2899" spans="1:8" x14ac:dyDescent="0.3">
      <c r="A2899" s="4" t="s">
        <v>10</v>
      </c>
      <c r="B2899" s="4" t="s">
        <v>80</v>
      </c>
      <c r="C2899" s="4" t="s">
        <v>25</v>
      </c>
      <c r="D2899" s="10">
        <v>44518</v>
      </c>
      <c r="E2899" s="12">
        <v>4277</v>
      </c>
      <c r="F2899" s="14">
        <v>121</v>
      </c>
      <c r="G2899" s="24">
        <v>204</v>
      </c>
      <c r="H2899">
        <v>2021</v>
      </c>
    </row>
    <row r="2900" spans="1:8" x14ac:dyDescent="0.3">
      <c r="A2900" s="3" t="s">
        <v>72</v>
      </c>
      <c r="B2900" s="3" t="s">
        <v>39</v>
      </c>
      <c r="C2900" s="3" t="s">
        <v>19</v>
      </c>
      <c r="D2900" s="9">
        <v>44518</v>
      </c>
      <c r="E2900" s="11">
        <v>3367</v>
      </c>
      <c r="F2900" s="13">
        <v>330</v>
      </c>
      <c r="G2900" s="23">
        <v>154</v>
      </c>
      <c r="H2900">
        <v>2021</v>
      </c>
    </row>
    <row r="2901" spans="1:8" x14ac:dyDescent="0.3">
      <c r="A2901" s="4" t="s">
        <v>9</v>
      </c>
      <c r="B2901" s="4" t="s">
        <v>36</v>
      </c>
      <c r="C2901" s="4" t="s">
        <v>30</v>
      </c>
      <c r="D2901" s="10">
        <v>44518</v>
      </c>
      <c r="E2901" s="12">
        <v>1925</v>
      </c>
      <c r="F2901" s="14">
        <v>273</v>
      </c>
      <c r="G2901" s="24">
        <v>61</v>
      </c>
      <c r="H2901">
        <v>2021</v>
      </c>
    </row>
    <row r="2902" spans="1:8" x14ac:dyDescent="0.3">
      <c r="A2902" s="3" t="s">
        <v>58</v>
      </c>
      <c r="B2902" s="3" t="s">
        <v>40</v>
      </c>
      <c r="C2902" s="3" t="s">
        <v>29</v>
      </c>
      <c r="D2902" s="9">
        <v>44518</v>
      </c>
      <c r="E2902" s="11">
        <v>9590</v>
      </c>
      <c r="F2902" s="13">
        <v>212</v>
      </c>
      <c r="G2902" s="23">
        <v>384</v>
      </c>
      <c r="H2902">
        <v>2021</v>
      </c>
    </row>
    <row r="2903" spans="1:8" x14ac:dyDescent="0.3">
      <c r="A2903" s="4" t="s">
        <v>10</v>
      </c>
      <c r="B2903" s="4" t="s">
        <v>39</v>
      </c>
      <c r="C2903" s="4" t="s">
        <v>17</v>
      </c>
      <c r="D2903" s="10">
        <v>44518</v>
      </c>
      <c r="E2903" s="12">
        <v>13832</v>
      </c>
      <c r="F2903" s="14">
        <v>71</v>
      </c>
      <c r="G2903" s="24">
        <v>814</v>
      </c>
      <c r="H2903">
        <v>2021</v>
      </c>
    </row>
    <row r="2904" spans="1:8" x14ac:dyDescent="0.3">
      <c r="A2904" s="3" t="s">
        <v>73</v>
      </c>
      <c r="B2904" s="3" t="s">
        <v>39</v>
      </c>
      <c r="C2904" s="3" t="s">
        <v>21</v>
      </c>
      <c r="D2904" s="9">
        <v>44518</v>
      </c>
      <c r="E2904" s="11">
        <v>8134</v>
      </c>
      <c r="F2904" s="13">
        <v>46</v>
      </c>
      <c r="G2904" s="23">
        <v>814</v>
      </c>
      <c r="H2904">
        <v>2021</v>
      </c>
    </row>
    <row r="2905" spans="1:8" x14ac:dyDescent="0.3">
      <c r="A2905" s="4" t="s">
        <v>66</v>
      </c>
      <c r="B2905" s="4" t="s">
        <v>35</v>
      </c>
      <c r="C2905" s="4" t="s">
        <v>5</v>
      </c>
      <c r="D2905" s="10">
        <v>44519</v>
      </c>
      <c r="E2905" s="12">
        <v>6685</v>
      </c>
      <c r="F2905" s="14">
        <v>50</v>
      </c>
      <c r="G2905" s="24">
        <v>335</v>
      </c>
      <c r="H2905">
        <v>2021</v>
      </c>
    </row>
    <row r="2906" spans="1:8" x14ac:dyDescent="0.3">
      <c r="A2906" s="3" t="s">
        <v>73</v>
      </c>
      <c r="B2906" s="3" t="s">
        <v>36</v>
      </c>
      <c r="C2906" s="3" t="s">
        <v>33</v>
      </c>
      <c r="D2906" s="9">
        <v>44519</v>
      </c>
      <c r="E2906" s="11">
        <v>2142</v>
      </c>
      <c r="F2906" s="13">
        <v>128</v>
      </c>
      <c r="G2906" s="23">
        <v>134</v>
      </c>
      <c r="H2906">
        <v>2021</v>
      </c>
    </row>
    <row r="2907" spans="1:8" x14ac:dyDescent="0.3">
      <c r="A2907" s="4" t="s">
        <v>61</v>
      </c>
      <c r="B2907" s="4" t="s">
        <v>80</v>
      </c>
      <c r="C2907" s="4" t="s">
        <v>33</v>
      </c>
      <c r="D2907" s="10">
        <v>44519</v>
      </c>
      <c r="E2907" s="12">
        <v>15407</v>
      </c>
      <c r="F2907" s="14">
        <v>32</v>
      </c>
      <c r="G2907" s="24">
        <v>701</v>
      </c>
      <c r="H2907">
        <v>2021</v>
      </c>
    </row>
    <row r="2908" spans="1:8" x14ac:dyDescent="0.3">
      <c r="A2908" s="3" t="s">
        <v>73</v>
      </c>
      <c r="B2908" s="3" t="s">
        <v>40</v>
      </c>
      <c r="C2908" s="3" t="s">
        <v>31</v>
      </c>
      <c r="D2908" s="9">
        <v>44519</v>
      </c>
      <c r="E2908" s="11">
        <v>623</v>
      </c>
      <c r="F2908" s="13">
        <v>234</v>
      </c>
      <c r="G2908" s="23">
        <v>48</v>
      </c>
      <c r="H2908">
        <v>2021</v>
      </c>
    </row>
    <row r="2909" spans="1:8" x14ac:dyDescent="0.3">
      <c r="A2909" s="4" t="s">
        <v>9</v>
      </c>
      <c r="B2909" s="4" t="s">
        <v>40</v>
      </c>
      <c r="C2909" s="4" t="s">
        <v>20</v>
      </c>
      <c r="D2909" s="10">
        <v>44519</v>
      </c>
      <c r="E2909" s="12">
        <v>1085</v>
      </c>
      <c r="F2909" s="14">
        <v>529</v>
      </c>
      <c r="G2909" s="24">
        <v>68</v>
      </c>
      <c r="H2909">
        <v>2021</v>
      </c>
    </row>
    <row r="2910" spans="1:8" x14ac:dyDescent="0.3">
      <c r="A2910" s="3" t="s">
        <v>8</v>
      </c>
      <c r="B2910" s="3" t="s">
        <v>37</v>
      </c>
      <c r="C2910" s="3" t="s">
        <v>31</v>
      </c>
      <c r="D2910" s="9">
        <v>44519</v>
      </c>
      <c r="E2910" s="11">
        <v>2933</v>
      </c>
      <c r="F2910" s="13">
        <v>79</v>
      </c>
      <c r="G2910" s="23">
        <v>226</v>
      </c>
      <c r="H2910">
        <v>2021</v>
      </c>
    </row>
    <row r="2911" spans="1:8" x14ac:dyDescent="0.3">
      <c r="A2911" s="4" t="s">
        <v>64</v>
      </c>
      <c r="B2911" s="4" t="s">
        <v>80</v>
      </c>
      <c r="C2911" s="4" t="s">
        <v>22</v>
      </c>
      <c r="D2911" s="10">
        <v>44522</v>
      </c>
      <c r="E2911" s="12">
        <v>13860</v>
      </c>
      <c r="F2911" s="14">
        <v>177</v>
      </c>
      <c r="G2911" s="24">
        <v>693</v>
      </c>
      <c r="H2911">
        <v>2021</v>
      </c>
    </row>
    <row r="2912" spans="1:8" x14ac:dyDescent="0.3">
      <c r="A2912" s="3" t="s">
        <v>66</v>
      </c>
      <c r="B2912" s="3" t="s">
        <v>37</v>
      </c>
      <c r="C2912" s="3" t="s">
        <v>21</v>
      </c>
      <c r="D2912" s="9">
        <v>44522</v>
      </c>
      <c r="E2912" s="11">
        <v>3787</v>
      </c>
      <c r="F2912" s="13">
        <v>126</v>
      </c>
      <c r="G2912" s="23">
        <v>316</v>
      </c>
      <c r="H2912">
        <v>2021</v>
      </c>
    </row>
    <row r="2913" spans="1:8" x14ac:dyDescent="0.3">
      <c r="A2913" s="4" t="s">
        <v>8</v>
      </c>
      <c r="B2913" s="4" t="s">
        <v>37</v>
      </c>
      <c r="C2913" s="4" t="s">
        <v>18</v>
      </c>
      <c r="D2913" s="10">
        <v>44522</v>
      </c>
      <c r="E2913" s="12">
        <v>1085</v>
      </c>
      <c r="F2913" s="14">
        <v>86</v>
      </c>
      <c r="G2913" s="24">
        <v>73</v>
      </c>
      <c r="H2913">
        <v>2021</v>
      </c>
    </row>
    <row r="2914" spans="1:8" x14ac:dyDescent="0.3">
      <c r="A2914" s="3" t="s">
        <v>64</v>
      </c>
      <c r="B2914" s="3" t="s">
        <v>80</v>
      </c>
      <c r="C2914" s="3" t="s">
        <v>31</v>
      </c>
      <c r="D2914" s="9">
        <v>44522</v>
      </c>
      <c r="E2914" s="11">
        <v>16926</v>
      </c>
      <c r="F2914" s="13">
        <v>164</v>
      </c>
      <c r="G2914" s="23">
        <v>1302</v>
      </c>
      <c r="H2914">
        <v>2021</v>
      </c>
    </row>
    <row r="2915" spans="1:8" x14ac:dyDescent="0.3">
      <c r="A2915" s="4" t="s">
        <v>7</v>
      </c>
      <c r="B2915" s="4" t="s">
        <v>40</v>
      </c>
      <c r="C2915" s="4" t="s">
        <v>17</v>
      </c>
      <c r="D2915" s="10">
        <v>44522</v>
      </c>
      <c r="E2915" s="12">
        <v>3311</v>
      </c>
      <c r="F2915" s="14">
        <v>67</v>
      </c>
      <c r="G2915" s="24">
        <v>255</v>
      </c>
      <c r="H2915">
        <v>2021</v>
      </c>
    </row>
    <row r="2916" spans="1:8" x14ac:dyDescent="0.3">
      <c r="A2916" s="3" t="s">
        <v>73</v>
      </c>
      <c r="B2916" s="3" t="s">
        <v>35</v>
      </c>
      <c r="C2916" s="3" t="s">
        <v>33</v>
      </c>
      <c r="D2916" s="9">
        <v>44522</v>
      </c>
      <c r="E2916" s="11">
        <v>3360</v>
      </c>
      <c r="F2916" s="13">
        <v>66</v>
      </c>
      <c r="G2916" s="23">
        <v>160</v>
      </c>
      <c r="H2916">
        <v>2021</v>
      </c>
    </row>
    <row r="2917" spans="1:8" x14ac:dyDescent="0.3">
      <c r="A2917" s="4" t="s">
        <v>66</v>
      </c>
      <c r="B2917" s="4" t="s">
        <v>35</v>
      </c>
      <c r="C2917" s="4" t="s">
        <v>15</v>
      </c>
      <c r="D2917" s="10">
        <v>44522</v>
      </c>
      <c r="E2917" s="12">
        <v>11683</v>
      </c>
      <c r="F2917" s="14">
        <v>230</v>
      </c>
      <c r="G2917" s="24">
        <v>1461</v>
      </c>
      <c r="H2917">
        <v>2021</v>
      </c>
    </row>
    <row r="2918" spans="1:8" x14ac:dyDescent="0.3">
      <c r="A2918" s="3" t="s">
        <v>58</v>
      </c>
      <c r="B2918" s="3" t="s">
        <v>80</v>
      </c>
      <c r="C2918" s="3" t="s">
        <v>32</v>
      </c>
      <c r="D2918" s="9">
        <v>44523</v>
      </c>
      <c r="E2918" s="11">
        <v>532</v>
      </c>
      <c r="F2918" s="13">
        <v>125</v>
      </c>
      <c r="G2918" s="23">
        <v>32</v>
      </c>
      <c r="H2918">
        <v>2021</v>
      </c>
    </row>
    <row r="2919" spans="1:8" x14ac:dyDescent="0.3">
      <c r="A2919" s="4" t="s">
        <v>9</v>
      </c>
      <c r="B2919" s="4" t="s">
        <v>35</v>
      </c>
      <c r="C2919" s="4" t="s">
        <v>17</v>
      </c>
      <c r="D2919" s="10">
        <v>44523</v>
      </c>
      <c r="E2919" s="12">
        <v>11466</v>
      </c>
      <c r="F2919" s="14">
        <v>21</v>
      </c>
      <c r="G2919" s="24">
        <v>637</v>
      </c>
      <c r="H2919">
        <v>2021</v>
      </c>
    </row>
    <row r="2920" spans="1:8" x14ac:dyDescent="0.3">
      <c r="A2920" s="3" t="s">
        <v>69</v>
      </c>
      <c r="B2920" s="3" t="s">
        <v>37</v>
      </c>
      <c r="C2920" s="3" t="s">
        <v>32</v>
      </c>
      <c r="D2920" s="9">
        <v>44523</v>
      </c>
      <c r="E2920" s="11">
        <v>574</v>
      </c>
      <c r="F2920" s="13">
        <v>316</v>
      </c>
      <c r="G2920" s="23">
        <v>34</v>
      </c>
      <c r="H2920">
        <v>2021</v>
      </c>
    </row>
    <row r="2921" spans="1:8" x14ac:dyDescent="0.3">
      <c r="A2921" s="4" t="s">
        <v>62</v>
      </c>
      <c r="B2921" s="4" t="s">
        <v>40</v>
      </c>
      <c r="C2921" s="4" t="s">
        <v>20</v>
      </c>
      <c r="D2921" s="10">
        <v>44523</v>
      </c>
      <c r="E2921" s="12">
        <v>1547</v>
      </c>
      <c r="F2921" s="14">
        <v>128</v>
      </c>
      <c r="G2921" s="24">
        <v>68</v>
      </c>
      <c r="H2921">
        <v>2021</v>
      </c>
    </row>
    <row r="2922" spans="1:8" x14ac:dyDescent="0.3">
      <c r="A2922" s="3" t="s">
        <v>69</v>
      </c>
      <c r="B2922" s="3" t="s">
        <v>80</v>
      </c>
      <c r="C2922" s="3" t="s">
        <v>34</v>
      </c>
      <c r="D2922" s="9">
        <v>44523</v>
      </c>
      <c r="E2922" s="11">
        <v>6356</v>
      </c>
      <c r="F2922" s="13">
        <v>14</v>
      </c>
      <c r="G2922" s="23">
        <v>255</v>
      </c>
      <c r="H2922">
        <v>2021</v>
      </c>
    </row>
    <row r="2923" spans="1:8" x14ac:dyDescent="0.3">
      <c r="A2923" s="4" t="s">
        <v>7</v>
      </c>
      <c r="B2923" s="4" t="s">
        <v>40</v>
      </c>
      <c r="C2923" s="4" t="s">
        <v>34</v>
      </c>
      <c r="D2923" s="10">
        <v>44523</v>
      </c>
      <c r="E2923" s="12">
        <v>7833</v>
      </c>
      <c r="F2923" s="14">
        <v>77</v>
      </c>
      <c r="G2923" s="24">
        <v>357</v>
      </c>
      <c r="H2923">
        <v>2021</v>
      </c>
    </row>
    <row r="2924" spans="1:8" x14ac:dyDescent="0.3">
      <c r="A2924" s="3" t="s">
        <v>59</v>
      </c>
      <c r="B2924" s="3" t="s">
        <v>40</v>
      </c>
      <c r="C2924" s="3" t="s">
        <v>34</v>
      </c>
      <c r="D2924" s="9">
        <v>44523</v>
      </c>
      <c r="E2924" s="11">
        <v>7280</v>
      </c>
      <c r="F2924" s="13">
        <v>179</v>
      </c>
      <c r="G2924" s="23">
        <v>331</v>
      </c>
      <c r="H2924">
        <v>2021</v>
      </c>
    </row>
    <row r="2925" spans="1:8" x14ac:dyDescent="0.3">
      <c r="A2925" s="4" t="s">
        <v>6</v>
      </c>
      <c r="B2925" s="4" t="s">
        <v>36</v>
      </c>
      <c r="C2925" s="4" t="s">
        <v>32</v>
      </c>
      <c r="D2925" s="10">
        <v>44523</v>
      </c>
      <c r="E2925" s="12">
        <v>686</v>
      </c>
      <c r="F2925" s="14">
        <v>52</v>
      </c>
      <c r="G2925" s="24">
        <v>35</v>
      </c>
      <c r="H2925">
        <v>2021</v>
      </c>
    </row>
    <row r="2926" spans="1:8" x14ac:dyDescent="0.3">
      <c r="A2926" s="3" t="s">
        <v>69</v>
      </c>
      <c r="B2926" s="3" t="s">
        <v>35</v>
      </c>
      <c r="C2926" s="3" t="s">
        <v>23</v>
      </c>
      <c r="D2926" s="9">
        <v>44523</v>
      </c>
      <c r="E2926" s="11">
        <v>4480</v>
      </c>
      <c r="F2926" s="13">
        <v>56</v>
      </c>
      <c r="G2926" s="23">
        <v>145</v>
      </c>
      <c r="H2926">
        <v>2021</v>
      </c>
    </row>
    <row r="2927" spans="1:8" x14ac:dyDescent="0.3">
      <c r="A2927" s="4" t="s">
        <v>61</v>
      </c>
      <c r="B2927" s="4" t="s">
        <v>39</v>
      </c>
      <c r="C2927" s="4" t="s">
        <v>19</v>
      </c>
      <c r="D2927" s="10">
        <v>44523</v>
      </c>
      <c r="E2927" s="12">
        <v>4928</v>
      </c>
      <c r="F2927" s="14">
        <v>141</v>
      </c>
      <c r="G2927" s="24">
        <v>215</v>
      </c>
      <c r="H2927">
        <v>2021</v>
      </c>
    </row>
    <row r="2928" spans="1:8" x14ac:dyDescent="0.3">
      <c r="A2928" s="3" t="s">
        <v>11</v>
      </c>
      <c r="B2928" s="3" t="s">
        <v>39</v>
      </c>
      <c r="C2928" s="3" t="s">
        <v>17</v>
      </c>
      <c r="D2928" s="9">
        <v>44523</v>
      </c>
      <c r="E2928" s="11">
        <v>1687</v>
      </c>
      <c r="F2928" s="13">
        <v>16</v>
      </c>
      <c r="G2928" s="23">
        <v>106</v>
      </c>
      <c r="H2928">
        <v>2021</v>
      </c>
    </row>
    <row r="2929" spans="1:8" x14ac:dyDescent="0.3">
      <c r="A2929" s="4" t="s">
        <v>63</v>
      </c>
      <c r="B2929" s="4" t="s">
        <v>39</v>
      </c>
      <c r="C2929" s="4" t="s">
        <v>30</v>
      </c>
      <c r="D2929" s="10">
        <v>44523</v>
      </c>
      <c r="E2929" s="12">
        <v>3738</v>
      </c>
      <c r="F2929" s="14">
        <v>335</v>
      </c>
      <c r="G2929" s="24">
        <v>139</v>
      </c>
      <c r="H2929">
        <v>2021</v>
      </c>
    </row>
    <row r="2930" spans="1:8" x14ac:dyDescent="0.3">
      <c r="A2930" s="3" t="s">
        <v>70</v>
      </c>
      <c r="B2930" s="3" t="s">
        <v>40</v>
      </c>
      <c r="C2930" s="3" t="s">
        <v>22</v>
      </c>
      <c r="D2930" s="9">
        <v>44523</v>
      </c>
      <c r="E2930" s="11">
        <v>784</v>
      </c>
      <c r="F2930" s="13">
        <v>334</v>
      </c>
      <c r="G2930" s="23">
        <v>30</v>
      </c>
      <c r="H2930">
        <v>2021</v>
      </c>
    </row>
    <row r="2931" spans="1:8" x14ac:dyDescent="0.3">
      <c r="A2931" s="4" t="s">
        <v>63</v>
      </c>
      <c r="B2931" s="4" t="s">
        <v>80</v>
      </c>
      <c r="C2931" s="4" t="s">
        <v>26</v>
      </c>
      <c r="D2931" s="10">
        <v>44523</v>
      </c>
      <c r="E2931" s="12">
        <v>231</v>
      </c>
      <c r="F2931" s="14">
        <v>61</v>
      </c>
      <c r="G2931" s="24">
        <v>17</v>
      </c>
      <c r="H2931">
        <v>2021</v>
      </c>
    </row>
    <row r="2932" spans="1:8" x14ac:dyDescent="0.3">
      <c r="A2932" s="3" t="s">
        <v>66</v>
      </c>
      <c r="B2932" s="3" t="s">
        <v>35</v>
      </c>
      <c r="C2932" s="3" t="s">
        <v>25</v>
      </c>
      <c r="D2932" s="9">
        <v>44523</v>
      </c>
      <c r="E2932" s="11">
        <v>13825</v>
      </c>
      <c r="F2932" s="13">
        <v>129</v>
      </c>
      <c r="G2932" s="23">
        <v>865</v>
      </c>
      <c r="H2932">
        <v>2021</v>
      </c>
    </row>
    <row r="2933" spans="1:8" x14ac:dyDescent="0.3">
      <c r="A2933" s="4" t="s">
        <v>72</v>
      </c>
      <c r="B2933" s="4" t="s">
        <v>39</v>
      </c>
      <c r="C2933" s="4" t="s">
        <v>17</v>
      </c>
      <c r="D2933" s="10">
        <v>44523</v>
      </c>
      <c r="E2933" s="12">
        <v>10997</v>
      </c>
      <c r="F2933" s="14">
        <v>9</v>
      </c>
      <c r="G2933" s="24">
        <v>647</v>
      </c>
      <c r="H2933">
        <v>2021</v>
      </c>
    </row>
    <row r="2934" spans="1:8" x14ac:dyDescent="0.3">
      <c r="A2934" s="3" t="s">
        <v>7</v>
      </c>
      <c r="B2934" s="3" t="s">
        <v>35</v>
      </c>
      <c r="C2934" s="3" t="s">
        <v>5</v>
      </c>
      <c r="D2934" s="9">
        <v>44523</v>
      </c>
      <c r="E2934" s="11">
        <v>2569</v>
      </c>
      <c r="F2934" s="13">
        <v>207</v>
      </c>
      <c r="G2934" s="23">
        <v>136</v>
      </c>
      <c r="H2934">
        <v>2021</v>
      </c>
    </row>
    <row r="2935" spans="1:8" x14ac:dyDescent="0.3">
      <c r="A2935" s="4" t="s">
        <v>61</v>
      </c>
      <c r="B2935" s="4" t="s">
        <v>39</v>
      </c>
      <c r="C2935" s="4" t="s">
        <v>18</v>
      </c>
      <c r="D2935" s="10">
        <v>44523</v>
      </c>
      <c r="E2935" s="12">
        <v>13958</v>
      </c>
      <c r="F2935" s="14">
        <v>188</v>
      </c>
      <c r="G2935" s="24">
        <v>997</v>
      </c>
      <c r="H2935">
        <v>2021</v>
      </c>
    </row>
    <row r="2936" spans="1:8" x14ac:dyDescent="0.3">
      <c r="A2936" s="3" t="s">
        <v>58</v>
      </c>
      <c r="B2936" s="3" t="s">
        <v>35</v>
      </c>
      <c r="C2936" s="3" t="s">
        <v>26</v>
      </c>
      <c r="D2936" s="9">
        <v>44523</v>
      </c>
      <c r="E2936" s="11">
        <v>2905</v>
      </c>
      <c r="F2936" s="13">
        <v>432</v>
      </c>
      <c r="G2936" s="23">
        <v>171</v>
      </c>
      <c r="H2936">
        <v>2021</v>
      </c>
    </row>
    <row r="2937" spans="1:8" x14ac:dyDescent="0.3">
      <c r="A2937" s="4" t="s">
        <v>71</v>
      </c>
      <c r="B2937" s="4" t="s">
        <v>39</v>
      </c>
      <c r="C2937" s="4" t="s">
        <v>28</v>
      </c>
      <c r="D2937" s="10">
        <v>44524</v>
      </c>
      <c r="E2937" s="12">
        <v>3801</v>
      </c>
      <c r="F2937" s="14">
        <v>233</v>
      </c>
      <c r="G2937" s="24">
        <v>132</v>
      </c>
      <c r="H2937">
        <v>2021</v>
      </c>
    </row>
    <row r="2938" spans="1:8" x14ac:dyDescent="0.3">
      <c r="A2938" s="3" t="s">
        <v>69</v>
      </c>
      <c r="B2938" s="3" t="s">
        <v>36</v>
      </c>
      <c r="C2938" s="3" t="s">
        <v>27</v>
      </c>
      <c r="D2938" s="9">
        <v>44524</v>
      </c>
      <c r="E2938" s="11">
        <v>14</v>
      </c>
      <c r="F2938" s="13">
        <v>526</v>
      </c>
      <c r="G2938" s="23">
        <v>1</v>
      </c>
      <c r="H2938">
        <v>2021</v>
      </c>
    </row>
    <row r="2939" spans="1:8" x14ac:dyDescent="0.3">
      <c r="A2939" s="4" t="s">
        <v>9</v>
      </c>
      <c r="B2939" s="4" t="s">
        <v>40</v>
      </c>
      <c r="C2939" s="4" t="s">
        <v>16</v>
      </c>
      <c r="D2939" s="10">
        <v>44524</v>
      </c>
      <c r="E2939" s="12">
        <v>70</v>
      </c>
      <c r="F2939" s="14">
        <v>194</v>
      </c>
      <c r="G2939" s="24">
        <v>5</v>
      </c>
      <c r="H2939">
        <v>2021</v>
      </c>
    </row>
    <row r="2940" spans="1:8" x14ac:dyDescent="0.3">
      <c r="A2940" s="3" t="s">
        <v>11</v>
      </c>
      <c r="B2940" s="3" t="s">
        <v>40</v>
      </c>
      <c r="C2940" s="3" t="s">
        <v>30</v>
      </c>
      <c r="D2940" s="9">
        <v>44524</v>
      </c>
      <c r="E2940" s="11">
        <v>5138</v>
      </c>
      <c r="F2940" s="13">
        <v>605</v>
      </c>
      <c r="G2940" s="23">
        <v>156</v>
      </c>
      <c r="H2940">
        <v>2021</v>
      </c>
    </row>
    <row r="2941" spans="1:8" x14ac:dyDescent="0.3">
      <c r="A2941" s="4" t="s">
        <v>56</v>
      </c>
      <c r="B2941" s="4" t="s">
        <v>37</v>
      </c>
      <c r="C2941" s="4" t="s">
        <v>16</v>
      </c>
      <c r="D2941" s="10">
        <v>44524</v>
      </c>
      <c r="E2941" s="12">
        <v>2135</v>
      </c>
      <c r="F2941" s="14">
        <v>53</v>
      </c>
      <c r="G2941" s="24">
        <v>143</v>
      </c>
      <c r="H2941">
        <v>2021</v>
      </c>
    </row>
    <row r="2942" spans="1:8" x14ac:dyDescent="0.3">
      <c r="A2942" s="3" t="s">
        <v>9</v>
      </c>
      <c r="B2942" s="3" t="s">
        <v>80</v>
      </c>
      <c r="C2942" s="3" t="s">
        <v>18</v>
      </c>
      <c r="D2942" s="9">
        <v>44525</v>
      </c>
      <c r="E2942" s="11">
        <v>2331</v>
      </c>
      <c r="F2942" s="13">
        <v>41</v>
      </c>
      <c r="G2942" s="23">
        <v>146</v>
      </c>
      <c r="H2942">
        <v>2021</v>
      </c>
    </row>
    <row r="2943" spans="1:8" x14ac:dyDescent="0.3">
      <c r="A2943" s="4" t="s">
        <v>66</v>
      </c>
      <c r="B2943" s="4" t="s">
        <v>80</v>
      </c>
      <c r="C2943" s="4" t="s">
        <v>28</v>
      </c>
      <c r="D2943" s="10">
        <v>44525</v>
      </c>
      <c r="E2943" s="12">
        <v>7707</v>
      </c>
      <c r="F2943" s="14">
        <v>61</v>
      </c>
      <c r="G2943" s="24">
        <v>249</v>
      </c>
      <c r="H2943">
        <v>2021</v>
      </c>
    </row>
    <row r="2944" spans="1:8" x14ac:dyDescent="0.3">
      <c r="A2944" s="3" t="s">
        <v>73</v>
      </c>
      <c r="B2944" s="3" t="s">
        <v>37</v>
      </c>
      <c r="C2944" s="3" t="s">
        <v>33</v>
      </c>
      <c r="D2944" s="9">
        <v>44525</v>
      </c>
      <c r="E2944" s="11">
        <v>9856</v>
      </c>
      <c r="F2944" s="13">
        <v>306</v>
      </c>
      <c r="G2944" s="23">
        <v>658</v>
      </c>
      <c r="H2944">
        <v>2021</v>
      </c>
    </row>
    <row r="2945" spans="1:8" x14ac:dyDescent="0.3">
      <c r="A2945" s="4" t="s">
        <v>11</v>
      </c>
      <c r="B2945" s="4" t="s">
        <v>35</v>
      </c>
      <c r="C2945" s="4" t="s">
        <v>29</v>
      </c>
      <c r="D2945" s="10">
        <v>44525</v>
      </c>
      <c r="E2945" s="12">
        <v>6097</v>
      </c>
      <c r="F2945" s="14">
        <v>213</v>
      </c>
      <c r="G2945" s="24">
        <v>218</v>
      </c>
      <c r="H2945">
        <v>2021</v>
      </c>
    </row>
    <row r="2946" spans="1:8" x14ac:dyDescent="0.3">
      <c r="A2946" s="3" t="s">
        <v>11</v>
      </c>
      <c r="B2946" s="3" t="s">
        <v>40</v>
      </c>
      <c r="C2946" s="3" t="s">
        <v>18</v>
      </c>
      <c r="D2946" s="9">
        <v>44525</v>
      </c>
      <c r="E2946" s="11">
        <v>245</v>
      </c>
      <c r="F2946" s="13">
        <v>269</v>
      </c>
      <c r="G2946" s="23">
        <v>18</v>
      </c>
      <c r="H2946">
        <v>2021</v>
      </c>
    </row>
    <row r="2947" spans="1:8" x14ac:dyDescent="0.3">
      <c r="A2947" s="4" t="s">
        <v>67</v>
      </c>
      <c r="B2947" s="4" t="s">
        <v>37</v>
      </c>
      <c r="C2947" s="4" t="s">
        <v>14</v>
      </c>
      <c r="D2947" s="10">
        <v>44525</v>
      </c>
      <c r="E2947" s="12">
        <v>8141</v>
      </c>
      <c r="F2947" s="14">
        <v>66</v>
      </c>
      <c r="G2947" s="24">
        <v>291</v>
      </c>
      <c r="H2947">
        <v>2021</v>
      </c>
    </row>
    <row r="2948" spans="1:8" x14ac:dyDescent="0.3">
      <c r="A2948" s="3" t="s">
        <v>7</v>
      </c>
      <c r="B2948" s="3" t="s">
        <v>39</v>
      </c>
      <c r="C2948" s="3" t="s">
        <v>26</v>
      </c>
      <c r="D2948" s="9">
        <v>44525</v>
      </c>
      <c r="E2948" s="11">
        <v>5656</v>
      </c>
      <c r="F2948" s="13">
        <v>20</v>
      </c>
      <c r="G2948" s="23">
        <v>566</v>
      </c>
      <c r="H2948">
        <v>2021</v>
      </c>
    </row>
    <row r="2949" spans="1:8" x14ac:dyDescent="0.3">
      <c r="A2949" s="4" t="s">
        <v>56</v>
      </c>
      <c r="B2949" s="4" t="s">
        <v>40</v>
      </c>
      <c r="C2949" s="4" t="s">
        <v>28</v>
      </c>
      <c r="D2949" s="10">
        <v>44525</v>
      </c>
      <c r="E2949" s="12">
        <v>7357</v>
      </c>
      <c r="F2949" s="14">
        <v>59</v>
      </c>
      <c r="G2949" s="24">
        <v>320</v>
      </c>
      <c r="H2949">
        <v>2021</v>
      </c>
    </row>
    <row r="2950" spans="1:8" x14ac:dyDescent="0.3">
      <c r="A2950" s="3" t="s">
        <v>67</v>
      </c>
      <c r="B2950" s="3" t="s">
        <v>35</v>
      </c>
      <c r="C2950" s="3" t="s">
        <v>24</v>
      </c>
      <c r="D2950" s="9">
        <v>44525</v>
      </c>
      <c r="E2950" s="11">
        <v>833</v>
      </c>
      <c r="F2950" s="13">
        <v>23</v>
      </c>
      <c r="G2950" s="23">
        <v>84</v>
      </c>
      <c r="H2950">
        <v>2021</v>
      </c>
    </row>
    <row r="2951" spans="1:8" x14ac:dyDescent="0.3">
      <c r="A2951" s="4" t="s">
        <v>61</v>
      </c>
      <c r="B2951" s="4" t="s">
        <v>37</v>
      </c>
      <c r="C2951" s="4" t="s">
        <v>32</v>
      </c>
      <c r="D2951" s="10">
        <v>44525</v>
      </c>
      <c r="E2951" s="12">
        <v>5299</v>
      </c>
      <c r="F2951" s="14">
        <v>41</v>
      </c>
      <c r="G2951" s="24">
        <v>408</v>
      </c>
      <c r="H2951">
        <v>2021</v>
      </c>
    </row>
    <row r="2952" spans="1:8" x14ac:dyDescent="0.3">
      <c r="A2952" s="3" t="s">
        <v>63</v>
      </c>
      <c r="B2952" s="3" t="s">
        <v>39</v>
      </c>
      <c r="C2952" s="3" t="s">
        <v>24</v>
      </c>
      <c r="D2952" s="9">
        <v>44525</v>
      </c>
      <c r="E2952" s="11">
        <v>1785</v>
      </c>
      <c r="F2952" s="13">
        <v>124</v>
      </c>
      <c r="G2952" s="23">
        <v>149</v>
      </c>
      <c r="H2952">
        <v>2021</v>
      </c>
    </row>
    <row r="2953" spans="1:8" x14ac:dyDescent="0.3">
      <c r="A2953" s="4" t="s">
        <v>56</v>
      </c>
      <c r="B2953" s="4" t="s">
        <v>36</v>
      </c>
      <c r="C2953" s="4" t="s">
        <v>33</v>
      </c>
      <c r="D2953" s="10">
        <v>44526</v>
      </c>
      <c r="E2953" s="12">
        <v>5670</v>
      </c>
      <c r="F2953" s="14">
        <v>328</v>
      </c>
      <c r="G2953" s="24">
        <v>270</v>
      </c>
      <c r="H2953">
        <v>2021</v>
      </c>
    </row>
    <row r="2954" spans="1:8" x14ac:dyDescent="0.3">
      <c r="A2954" s="3" t="s">
        <v>62</v>
      </c>
      <c r="B2954" s="3" t="s">
        <v>36</v>
      </c>
      <c r="C2954" s="3" t="s">
        <v>20</v>
      </c>
      <c r="D2954" s="9">
        <v>44526</v>
      </c>
      <c r="E2954" s="11">
        <v>12810</v>
      </c>
      <c r="F2954" s="13">
        <v>196</v>
      </c>
      <c r="G2954" s="23">
        <v>610</v>
      </c>
      <c r="H2954">
        <v>2021</v>
      </c>
    </row>
    <row r="2955" spans="1:8" x14ac:dyDescent="0.3">
      <c r="A2955" s="4" t="s">
        <v>66</v>
      </c>
      <c r="B2955" s="4" t="s">
        <v>36</v>
      </c>
      <c r="C2955" s="4" t="s">
        <v>31</v>
      </c>
      <c r="D2955" s="10">
        <v>44526</v>
      </c>
      <c r="E2955" s="12">
        <v>11396</v>
      </c>
      <c r="F2955" s="14">
        <v>63</v>
      </c>
      <c r="G2955" s="24">
        <v>1140</v>
      </c>
      <c r="H2955">
        <v>2021</v>
      </c>
    </row>
    <row r="2956" spans="1:8" x14ac:dyDescent="0.3">
      <c r="A2956" s="3" t="s">
        <v>72</v>
      </c>
      <c r="B2956" s="3" t="s">
        <v>40</v>
      </c>
      <c r="C2956" s="3" t="s">
        <v>30</v>
      </c>
      <c r="D2956" s="9">
        <v>44526</v>
      </c>
      <c r="E2956" s="11">
        <v>707</v>
      </c>
      <c r="F2956" s="13">
        <v>81</v>
      </c>
      <c r="G2956" s="23">
        <v>23</v>
      </c>
      <c r="H2956">
        <v>2021</v>
      </c>
    </row>
    <row r="2957" spans="1:8" x14ac:dyDescent="0.3">
      <c r="A2957" s="4" t="s">
        <v>69</v>
      </c>
      <c r="B2957" s="4" t="s">
        <v>39</v>
      </c>
      <c r="C2957" s="4" t="s">
        <v>20</v>
      </c>
      <c r="D2957" s="10">
        <v>44526</v>
      </c>
      <c r="E2957" s="12">
        <v>2618</v>
      </c>
      <c r="F2957" s="14">
        <v>117</v>
      </c>
      <c r="G2957" s="24">
        <v>146</v>
      </c>
      <c r="H2957">
        <v>2021</v>
      </c>
    </row>
    <row r="2958" spans="1:8" x14ac:dyDescent="0.3">
      <c r="A2958" s="3" t="s">
        <v>56</v>
      </c>
      <c r="B2958" s="3" t="s">
        <v>35</v>
      </c>
      <c r="C2958" s="3" t="s">
        <v>31</v>
      </c>
      <c r="D2958" s="9">
        <v>44526</v>
      </c>
      <c r="E2958" s="11">
        <v>8260</v>
      </c>
      <c r="F2958" s="13">
        <v>61</v>
      </c>
      <c r="G2958" s="23">
        <v>636</v>
      </c>
      <c r="H2958">
        <v>2021</v>
      </c>
    </row>
    <row r="2959" spans="1:8" x14ac:dyDescent="0.3">
      <c r="A2959" s="4" t="s">
        <v>71</v>
      </c>
      <c r="B2959" s="4" t="s">
        <v>39</v>
      </c>
      <c r="C2959" s="4" t="s">
        <v>24</v>
      </c>
      <c r="D2959" s="10">
        <v>44526</v>
      </c>
      <c r="E2959" s="12">
        <v>8120</v>
      </c>
      <c r="F2959" s="14">
        <v>342</v>
      </c>
      <c r="G2959" s="24">
        <v>625</v>
      </c>
      <c r="H2959">
        <v>2021</v>
      </c>
    </row>
    <row r="2960" spans="1:8" x14ac:dyDescent="0.3">
      <c r="A2960" s="3" t="s">
        <v>61</v>
      </c>
      <c r="B2960" s="3" t="s">
        <v>36</v>
      </c>
      <c r="C2960" s="3" t="s">
        <v>5</v>
      </c>
      <c r="D2960" s="9">
        <v>44526</v>
      </c>
      <c r="E2960" s="11">
        <v>6713</v>
      </c>
      <c r="F2960" s="13">
        <v>111</v>
      </c>
      <c r="G2960" s="23">
        <v>448</v>
      </c>
      <c r="H2960">
        <v>2021</v>
      </c>
    </row>
    <row r="2961" spans="1:8" x14ac:dyDescent="0.3">
      <c r="A2961" s="4" t="s">
        <v>67</v>
      </c>
      <c r="B2961" s="4" t="s">
        <v>35</v>
      </c>
      <c r="C2961" s="4" t="s">
        <v>26</v>
      </c>
      <c r="D2961" s="10">
        <v>44526</v>
      </c>
      <c r="E2961" s="12">
        <v>22512</v>
      </c>
      <c r="F2961" s="14">
        <v>74</v>
      </c>
      <c r="G2961" s="24">
        <v>2047</v>
      </c>
      <c r="H2961">
        <v>2021</v>
      </c>
    </row>
    <row r="2962" spans="1:8" x14ac:dyDescent="0.3">
      <c r="A2962" s="3" t="s">
        <v>10</v>
      </c>
      <c r="B2962" s="3" t="s">
        <v>39</v>
      </c>
      <c r="C2962" s="3" t="s">
        <v>22</v>
      </c>
      <c r="D2962" s="9">
        <v>44529</v>
      </c>
      <c r="E2962" s="11">
        <v>1400</v>
      </c>
      <c r="F2962" s="13">
        <v>116</v>
      </c>
      <c r="G2962" s="23">
        <v>54</v>
      </c>
      <c r="H2962">
        <v>2021</v>
      </c>
    </row>
    <row r="2963" spans="1:8" x14ac:dyDescent="0.3">
      <c r="A2963" s="4" t="s">
        <v>71</v>
      </c>
      <c r="B2963" s="4" t="s">
        <v>80</v>
      </c>
      <c r="C2963" s="4" t="s">
        <v>31</v>
      </c>
      <c r="D2963" s="10">
        <v>44529</v>
      </c>
      <c r="E2963" s="12">
        <v>1540</v>
      </c>
      <c r="F2963" s="14">
        <v>377</v>
      </c>
      <c r="G2963" s="24">
        <v>103</v>
      </c>
      <c r="H2963">
        <v>2021</v>
      </c>
    </row>
    <row r="2964" spans="1:8" x14ac:dyDescent="0.3">
      <c r="A2964" s="3" t="s">
        <v>69</v>
      </c>
      <c r="B2964" s="3" t="s">
        <v>39</v>
      </c>
      <c r="C2964" s="3" t="s">
        <v>18</v>
      </c>
      <c r="D2964" s="9">
        <v>44529</v>
      </c>
      <c r="E2964" s="11">
        <v>903</v>
      </c>
      <c r="F2964" s="13">
        <v>257</v>
      </c>
      <c r="G2964" s="23">
        <v>57</v>
      </c>
      <c r="H2964">
        <v>2021</v>
      </c>
    </row>
    <row r="2965" spans="1:8" x14ac:dyDescent="0.3">
      <c r="A2965" s="4" t="s">
        <v>65</v>
      </c>
      <c r="B2965" s="4" t="s">
        <v>37</v>
      </c>
      <c r="C2965" s="4" t="s">
        <v>16</v>
      </c>
      <c r="D2965" s="10">
        <v>44529</v>
      </c>
      <c r="E2965" s="12">
        <v>3857</v>
      </c>
      <c r="F2965" s="14">
        <v>311</v>
      </c>
      <c r="G2965" s="24">
        <v>227</v>
      </c>
      <c r="H2965">
        <v>2021</v>
      </c>
    </row>
    <row r="2966" spans="1:8" x14ac:dyDescent="0.3">
      <c r="A2966" s="3" t="s">
        <v>56</v>
      </c>
      <c r="B2966" s="3" t="s">
        <v>40</v>
      </c>
      <c r="C2966" s="3" t="s">
        <v>15</v>
      </c>
      <c r="D2966" s="9">
        <v>44529</v>
      </c>
      <c r="E2966" s="11">
        <v>840</v>
      </c>
      <c r="F2966" s="13">
        <v>120</v>
      </c>
      <c r="G2966" s="23">
        <v>60</v>
      </c>
      <c r="H2966">
        <v>2021</v>
      </c>
    </row>
    <row r="2967" spans="1:8" x14ac:dyDescent="0.3">
      <c r="A2967" s="4" t="s">
        <v>57</v>
      </c>
      <c r="B2967" s="4" t="s">
        <v>40</v>
      </c>
      <c r="C2967" s="4" t="s">
        <v>14</v>
      </c>
      <c r="D2967" s="10">
        <v>44529</v>
      </c>
      <c r="E2967" s="12">
        <v>119</v>
      </c>
      <c r="F2967" s="14">
        <v>271</v>
      </c>
      <c r="G2967" s="24">
        <v>5</v>
      </c>
      <c r="H2967">
        <v>2021</v>
      </c>
    </row>
    <row r="2968" spans="1:8" x14ac:dyDescent="0.3">
      <c r="A2968" s="3" t="s">
        <v>9</v>
      </c>
      <c r="B2968" s="3" t="s">
        <v>39</v>
      </c>
      <c r="C2968" s="3" t="s">
        <v>15</v>
      </c>
      <c r="D2968" s="9">
        <v>44529</v>
      </c>
      <c r="E2968" s="11">
        <v>3500</v>
      </c>
      <c r="F2968" s="13">
        <v>391</v>
      </c>
      <c r="G2968" s="23">
        <v>270</v>
      </c>
      <c r="H2968">
        <v>2021</v>
      </c>
    </row>
    <row r="2969" spans="1:8" x14ac:dyDescent="0.3">
      <c r="A2969" s="4" t="s">
        <v>10</v>
      </c>
      <c r="B2969" s="4" t="s">
        <v>35</v>
      </c>
      <c r="C2969" s="4" t="s">
        <v>26</v>
      </c>
      <c r="D2969" s="10">
        <v>44529</v>
      </c>
      <c r="E2969" s="12">
        <v>8435</v>
      </c>
      <c r="F2969" s="14">
        <v>35</v>
      </c>
      <c r="G2969" s="24">
        <v>938</v>
      </c>
      <c r="H2969">
        <v>2021</v>
      </c>
    </row>
    <row r="2970" spans="1:8" x14ac:dyDescent="0.3">
      <c r="A2970" s="3" t="s">
        <v>60</v>
      </c>
      <c r="B2970" s="3" t="s">
        <v>35</v>
      </c>
      <c r="C2970" s="3" t="s">
        <v>26</v>
      </c>
      <c r="D2970" s="9">
        <v>44529</v>
      </c>
      <c r="E2970" s="11">
        <v>10640</v>
      </c>
      <c r="F2970" s="13">
        <v>137</v>
      </c>
      <c r="G2970" s="23">
        <v>819</v>
      </c>
      <c r="H2970">
        <v>2021</v>
      </c>
    </row>
    <row r="2971" spans="1:8" x14ac:dyDescent="0.3">
      <c r="A2971" s="4" t="s">
        <v>3</v>
      </c>
      <c r="B2971" s="4" t="s">
        <v>36</v>
      </c>
      <c r="C2971" s="4" t="s">
        <v>25</v>
      </c>
      <c r="D2971" s="10">
        <v>44529</v>
      </c>
      <c r="E2971" s="12">
        <v>1155</v>
      </c>
      <c r="F2971" s="14">
        <v>256</v>
      </c>
      <c r="G2971" s="24">
        <v>49</v>
      </c>
      <c r="H2971">
        <v>2021</v>
      </c>
    </row>
    <row r="2972" spans="1:8" x14ac:dyDescent="0.3">
      <c r="A2972" s="3" t="s">
        <v>64</v>
      </c>
      <c r="B2972" s="3" t="s">
        <v>37</v>
      </c>
      <c r="C2972" s="3" t="s">
        <v>18</v>
      </c>
      <c r="D2972" s="9">
        <v>44529</v>
      </c>
      <c r="E2972" s="11">
        <v>133</v>
      </c>
      <c r="F2972" s="13">
        <v>33</v>
      </c>
      <c r="G2972" s="23">
        <v>7</v>
      </c>
      <c r="H2972">
        <v>2021</v>
      </c>
    </row>
    <row r="2973" spans="1:8" x14ac:dyDescent="0.3">
      <c r="A2973" s="4" t="s">
        <v>58</v>
      </c>
      <c r="B2973" s="4" t="s">
        <v>39</v>
      </c>
      <c r="C2973" s="4" t="s">
        <v>24</v>
      </c>
      <c r="D2973" s="10">
        <v>44529</v>
      </c>
      <c r="E2973" s="12">
        <v>14007</v>
      </c>
      <c r="F2973" s="14">
        <v>400</v>
      </c>
      <c r="G2973" s="24">
        <v>1274</v>
      </c>
      <c r="H2973">
        <v>2021</v>
      </c>
    </row>
    <row r="2974" spans="1:8" x14ac:dyDescent="0.3">
      <c r="A2974" s="3" t="s">
        <v>67</v>
      </c>
      <c r="B2974" s="3" t="s">
        <v>35</v>
      </c>
      <c r="C2974" s="3" t="s">
        <v>15</v>
      </c>
      <c r="D2974" s="9">
        <v>44530</v>
      </c>
      <c r="E2974" s="11">
        <v>10724</v>
      </c>
      <c r="F2974" s="13">
        <v>111</v>
      </c>
      <c r="G2974" s="23">
        <v>766</v>
      </c>
      <c r="H2974">
        <v>2021</v>
      </c>
    </row>
    <row r="2975" spans="1:8" x14ac:dyDescent="0.3">
      <c r="A2975" s="4" t="s">
        <v>65</v>
      </c>
      <c r="B2975" s="4" t="s">
        <v>40</v>
      </c>
      <c r="C2975" s="4" t="s">
        <v>24</v>
      </c>
      <c r="D2975" s="10">
        <v>44530</v>
      </c>
      <c r="E2975" s="12">
        <v>2611</v>
      </c>
      <c r="F2975" s="14">
        <v>108</v>
      </c>
      <c r="G2975" s="24">
        <v>201</v>
      </c>
      <c r="H2975">
        <v>2021</v>
      </c>
    </row>
    <row r="2976" spans="1:8" x14ac:dyDescent="0.3">
      <c r="A2976" s="3" t="s">
        <v>70</v>
      </c>
      <c r="B2976" s="3" t="s">
        <v>35</v>
      </c>
      <c r="C2976" s="3" t="s">
        <v>5</v>
      </c>
      <c r="D2976" s="9">
        <v>44530</v>
      </c>
      <c r="E2976" s="11">
        <v>5663</v>
      </c>
      <c r="F2976" s="13">
        <v>23</v>
      </c>
      <c r="G2976" s="23">
        <v>334</v>
      </c>
      <c r="H2976">
        <v>2021</v>
      </c>
    </row>
    <row r="2977" spans="1:8" x14ac:dyDescent="0.3">
      <c r="A2977" s="4" t="s">
        <v>66</v>
      </c>
      <c r="B2977" s="4" t="s">
        <v>80</v>
      </c>
      <c r="C2977" s="4" t="s">
        <v>18</v>
      </c>
      <c r="D2977" s="10">
        <v>44530</v>
      </c>
      <c r="E2977" s="12">
        <v>12796</v>
      </c>
      <c r="F2977" s="14">
        <v>104</v>
      </c>
      <c r="G2977" s="24">
        <v>640</v>
      </c>
      <c r="H2977">
        <v>2021</v>
      </c>
    </row>
    <row r="2978" spans="1:8" x14ac:dyDescent="0.3">
      <c r="A2978" s="3" t="s">
        <v>67</v>
      </c>
      <c r="B2978" s="3" t="s">
        <v>35</v>
      </c>
      <c r="C2978" s="3" t="s">
        <v>27</v>
      </c>
      <c r="D2978" s="9">
        <v>44530</v>
      </c>
      <c r="E2978" s="11">
        <v>4571</v>
      </c>
      <c r="F2978" s="13">
        <v>139</v>
      </c>
      <c r="G2978" s="23">
        <v>305</v>
      </c>
      <c r="H2978">
        <v>2021</v>
      </c>
    </row>
    <row r="2979" spans="1:8" x14ac:dyDescent="0.3">
      <c r="A2979" s="4" t="s">
        <v>59</v>
      </c>
      <c r="B2979" s="4" t="s">
        <v>39</v>
      </c>
      <c r="C2979" s="4" t="s">
        <v>15</v>
      </c>
      <c r="D2979" s="10">
        <v>44530</v>
      </c>
      <c r="E2979" s="12">
        <v>5866</v>
      </c>
      <c r="F2979" s="14">
        <v>219</v>
      </c>
      <c r="G2979" s="24">
        <v>652</v>
      </c>
      <c r="H2979">
        <v>2021</v>
      </c>
    </row>
    <row r="2980" spans="1:8" x14ac:dyDescent="0.3">
      <c r="A2980" s="3" t="s">
        <v>60</v>
      </c>
      <c r="B2980" s="3" t="s">
        <v>80</v>
      </c>
      <c r="C2980" s="3" t="s">
        <v>16</v>
      </c>
      <c r="D2980" s="9">
        <v>44530</v>
      </c>
      <c r="E2980" s="11">
        <v>8309</v>
      </c>
      <c r="F2980" s="13">
        <v>102</v>
      </c>
      <c r="G2980" s="23">
        <v>554</v>
      </c>
      <c r="H2980">
        <v>2021</v>
      </c>
    </row>
    <row r="2981" spans="1:8" x14ac:dyDescent="0.3">
      <c r="A2981" s="4" t="s">
        <v>70</v>
      </c>
      <c r="B2981" s="4" t="s">
        <v>39</v>
      </c>
      <c r="C2981" s="4" t="s">
        <v>32</v>
      </c>
      <c r="D2981" s="10">
        <v>44530</v>
      </c>
      <c r="E2981" s="12">
        <v>8540</v>
      </c>
      <c r="F2981" s="14">
        <v>149</v>
      </c>
      <c r="G2981" s="24">
        <v>657</v>
      </c>
      <c r="H2981">
        <v>2021</v>
      </c>
    </row>
    <row r="2982" spans="1:8" x14ac:dyDescent="0.3">
      <c r="A2982" s="3" t="s">
        <v>67</v>
      </c>
      <c r="B2982" s="3" t="s">
        <v>39</v>
      </c>
      <c r="C2982" s="3" t="s">
        <v>23</v>
      </c>
      <c r="D2982" s="9">
        <v>44530</v>
      </c>
      <c r="E2982" s="11">
        <v>2310</v>
      </c>
      <c r="F2982" s="13">
        <v>76</v>
      </c>
      <c r="G2982" s="23">
        <v>83</v>
      </c>
      <c r="H2982">
        <v>2021</v>
      </c>
    </row>
    <row r="2983" spans="1:8" x14ac:dyDescent="0.3">
      <c r="A2983" s="4" t="s">
        <v>11</v>
      </c>
      <c r="B2983" s="4" t="s">
        <v>35</v>
      </c>
      <c r="C2983" s="4" t="s">
        <v>24</v>
      </c>
      <c r="D2983" s="10">
        <v>44531</v>
      </c>
      <c r="E2983" s="12">
        <v>2597</v>
      </c>
      <c r="F2983" s="14">
        <v>267</v>
      </c>
      <c r="G2983" s="24">
        <v>200</v>
      </c>
      <c r="H2983">
        <v>2021</v>
      </c>
    </row>
    <row r="2984" spans="1:8" x14ac:dyDescent="0.3">
      <c r="A2984" s="3" t="s">
        <v>63</v>
      </c>
      <c r="B2984" s="3" t="s">
        <v>39</v>
      </c>
      <c r="C2984" s="3" t="s">
        <v>23</v>
      </c>
      <c r="D2984" s="9">
        <v>44531</v>
      </c>
      <c r="E2984" s="11">
        <v>2156</v>
      </c>
      <c r="F2984" s="13">
        <v>309</v>
      </c>
      <c r="G2984" s="23">
        <v>77</v>
      </c>
      <c r="H2984">
        <v>2021</v>
      </c>
    </row>
    <row r="2985" spans="1:8" x14ac:dyDescent="0.3">
      <c r="A2985" s="4" t="s">
        <v>71</v>
      </c>
      <c r="B2985" s="4" t="s">
        <v>35</v>
      </c>
      <c r="C2985" s="4" t="s">
        <v>21</v>
      </c>
      <c r="D2985" s="10">
        <v>44531</v>
      </c>
      <c r="E2985" s="12">
        <v>826</v>
      </c>
      <c r="F2985" s="14">
        <v>76</v>
      </c>
      <c r="G2985" s="24">
        <v>76</v>
      </c>
      <c r="H2985">
        <v>2021</v>
      </c>
    </row>
    <row r="2986" spans="1:8" x14ac:dyDescent="0.3">
      <c r="A2986" s="3" t="s">
        <v>73</v>
      </c>
      <c r="B2986" s="3" t="s">
        <v>37</v>
      </c>
      <c r="C2986" s="3" t="s">
        <v>32</v>
      </c>
      <c r="D2986" s="9">
        <v>44531</v>
      </c>
      <c r="E2986" s="11">
        <v>4004</v>
      </c>
      <c r="F2986" s="13">
        <v>131</v>
      </c>
      <c r="G2986" s="23">
        <v>267</v>
      </c>
      <c r="H2986">
        <v>2021</v>
      </c>
    </row>
    <row r="2987" spans="1:8" x14ac:dyDescent="0.3">
      <c r="A2987" s="4" t="s">
        <v>65</v>
      </c>
      <c r="B2987" s="4" t="s">
        <v>80</v>
      </c>
      <c r="C2987" s="4" t="s">
        <v>32</v>
      </c>
      <c r="D2987" s="10">
        <v>44531</v>
      </c>
      <c r="E2987" s="12">
        <v>13636</v>
      </c>
      <c r="F2987" s="14">
        <v>161</v>
      </c>
      <c r="G2987" s="24">
        <v>650</v>
      </c>
      <c r="H2987">
        <v>2021</v>
      </c>
    </row>
    <row r="2988" spans="1:8" x14ac:dyDescent="0.3">
      <c r="A2988" s="3" t="s">
        <v>7</v>
      </c>
      <c r="B2988" s="3" t="s">
        <v>39</v>
      </c>
      <c r="C2988" s="3" t="s">
        <v>15</v>
      </c>
      <c r="D2988" s="9">
        <v>44531</v>
      </c>
      <c r="E2988" s="11">
        <v>3808</v>
      </c>
      <c r="F2988" s="13">
        <v>262</v>
      </c>
      <c r="G2988" s="23">
        <v>381</v>
      </c>
      <c r="H2988">
        <v>2021</v>
      </c>
    </row>
    <row r="2989" spans="1:8" x14ac:dyDescent="0.3">
      <c r="A2989" s="4" t="s">
        <v>4</v>
      </c>
      <c r="B2989" s="4" t="s">
        <v>35</v>
      </c>
      <c r="C2989" s="4" t="s">
        <v>24</v>
      </c>
      <c r="D2989" s="10">
        <v>44531</v>
      </c>
      <c r="E2989" s="12">
        <v>6076</v>
      </c>
      <c r="F2989" s="14">
        <v>234</v>
      </c>
      <c r="G2989" s="24">
        <v>608</v>
      </c>
      <c r="H2989">
        <v>2021</v>
      </c>
    </row>
    <row r="2990" spans="1:8" x14ac:dyDescent="0.3">
      <c r="A2990" s="3" t="s">
        <v>73</v>
      </c>
      <c r="B2990" s="3" t="s">
        <v>36</v>
      </c>
      <c r="C2990" s="3" t="s">
        <v>22</v>
      </c>
      <c r="D2990" s="9">
        <v>44531</v>
      </c>
      <c r="E2990" s="11">
        <v>9051</v>
      </c>
      <c r="F2990" s="13">
        <v>108</v>
      </c>
      <c r="G2990" s="23">
        <v>453</v>
      </c>
      <c r="H2990">
        <v>2021</v>
      </c>
    </row>
    <row r="2991" spans="1:8" x14ac:dyDescent="0.3">
      <c r="A2991" s="4" t="s">
        <v>65</v>
      </c>
      <c r="B2991" s="4" t="s">
        <v>37</v>
      </c>
      <c r="C2991" s="4" t="s">
        <v>27</v>
      </c>
      <c r="D2991" s="10">
        <v>44531</v>
      </c>
      <c r="E2991" s="12">
        <v>12124</v>
      </c>
      <c r="F2991" s="14">
        <v>98</v>
      </c>
      <c r="G2991" s="24">
        <v>1213</v>
      </c>
      <c r="H2991">
        <v>2021</v>
      </c>
    </row>
    <row r="2992" spans="1:8" x14ac:dyDescent="0.3">
      <c r="A2992" s="3" t="s">
        <v>11</v>
      </c>
      <c r="B2992" s="3" t="s">
        <v>80</v>
      </c>
      <c r="C2992" s="3" t="s">
        <v>18</v>
      </c>
      <c r="D2992" s="9">
        <v>44532</v>
      </c>
      <c r="E2992" s="11">
        <v>10094</v>
      </c>
      <c r="F2992" s="13">
        <v>87</v>
      </c>
      <c r="G2992" s="23">
        <v>594</v>
      </c>
      <c r="H2992">
        <v>2021</v>
      </c>
    </row>
    <row r="2993" spans="1:8" x14ac:dyDescent="0.3">
      <c r="A2993" s="4" t="s">
        <v>8</v>
      </c>
      <c r="B2993" s="4" t="s">
        <v>35</v>
      </c>
      <c r="C2993" s="4" t="s">
        <v>28</v>
      </c>
      <c r="D2993" s="10">
        <v>44532</v>
      </c>
      <c r="E2993" s="12">
        <v>1771</v>
      </c>
      <c r="F2993" s="14">
        <v>105</v>
      </c>
      <c r="G2993" s="24">
        <v>58</v>
      </c>
      <c r="H2993">
        <v>2021</v>
      </c>
    </row>
    <row r="2994" spans="1:8" x14ac:dyDescent="0.3">
      <c r="A2994" s="3" t="s">
        <v>4</v>
      </c>
      <c r="B2994" s="3" t="s">
        <v>39</v>
      </c>
      <c r="C2994" s="3" t="s">
        <v>26</v>
      </c>
      <c r="D2994" s="9">
        <v>44532</v>
      </c>
      <c r="E2994" s="11">
        <v>5474</v>
      </c>
      <c r="F2994" s="13">
        <v>13</v>
      </c>
      <c r="G2994" s="23">
        <v>498</v>
      </c>
      <c r="H2994">
        <v>2021</v>
      </c>
    </row>
    <row r="2995" spans="1:8" x14ac:dyDescent="0.3">
      <c r="A2995" s="4" t="s">
        <v>62</v>
      </c>
      <c r="B2995" s="4" t="s">
        <v>37</v>
      </c>
      <c r="C2995" s="4" t="s">
        <v>23</v>
      </c>
      <c r="D2995" s="10">
        <v>44533</v>
      </c>
      <c r="E2995" s="12">
        <v>15701</v>
      </c>
      <c r="F2995" s="14">
        <v>179</v>
      </c>
      <c r="G2995" s="24">
        <v>655</v>
      </c>
      <c r="H2995">
        <v>2021</v>
      </c>
    </row>
    <row r="2996" spans="1:8" x14ac:dyDescent="0.3">
      <c r="A2996" s="3" t="s">
        <v>10</v>
      </c>
      <c r="B2996" s="3" t="s">
        <v>40</v>
      </c>
      <c r="C2996" s="3" t="s">
        <v>20</v>
      </c>
      <c r="D2996" s="9">
        <v>44533</v>
      </c>
      <c r="E2996" s="11">
        <v>8813</v>
      </c>
      <c r="F2996" s="13">
        <v>305</v>
      </c>
      <c r="G2996" s="23">
        <v>441</v>
      </c>
      <c r="H2996">
        <v>2021</v>
      </c>
    </row>
    <row r="2997" spans="1:8" x14ac:dyDescent="0.3">
      <c r="A2997" s="4" t="s">
        <v>59</v>
      </c>
      <c r="B2997" s="4" t="s">
        <v>39</v>
      </c>
      <c r="C2997" s="4" t="s">
        <v>19</v>
      </c>
      <c r="D2997" s="10">
        <v>44533</v>
      </c>
      <c r="E2997" s="12">
        <v>2009</v>
      </c>
      <c r="F2997" s="14">
        <v>64</v>
      </c>
      <c r="G2997" s="24">
        <v>78</v>
      </c>
      <c r="H2997">
        <v>2021</v>
      </c>
    </row>
    <row r="2998" spans="1:8" x14ac:dyDescent="0.3">
      <c r="A2998" s="3" t="s">
        <v>69</v>
      </c>
      <c r="B2998" s="3" t="s">
        <v>35</v>
      </c>
      <c r="C2998" s="3" t="s">
        <v>16</v>
      </c>
      <c r="D2998" s="9">
        <v>44533</v>
      </c>
      <c r="E2998" s="11">
        <v>8029</v>
      </c>
      <c r="F2998" s="13">
        <v>140</v>
      </c>
      <c r="G2998" s="23">
        <v>383</v>
      </c>
      <c r="H2998">
        <v>2021</v>
      </c>
    </row>
    <row r="2999" spans="1:8" x14ac:dyDescent="0.3">
      <c r="A2999" s="4" t="s">
        <v>3</v>
      </c>
      <c r="B2999" s="4" t="s">
        <v>36</v>
      </c>
      <c r="C2999" s="4" t="s">
        <v>23</v>
      </c>
      <c r="D2999" s="10">
        <v>44533</v>
      </c>
      <c r="E2999" s="12">
        <v>5264</v>
      </c>
      <c r="F2999" s="14">
        <v>153</v>
      </c>
      <c r="G2999" s="24">
        <v>220</v>
      </c>
      <c r="H2999">
        <v>2021</v>
      </c>
    </row>
    <row r="3000" spans="1:8" x14ac:dyDescent="0.3">
      <c r="A3000" s="3" t="s">
        <v>63</v>
      </c>
      <c r="B3000" s="3" t="s">
        <v>40</v>
      </c>
      <c r="C3000" s="3" t="s">
        <v>24</v>
      </c>
      <c r="D3000" s="9">
        <v>44533</v>
      </c>
      <c r="E3000" s="11">
        <v>2247</v>
      </c>
      <c r="F3000" s="13">
        <v>231</v>
      </c>
      <c r="G3000" s="23">
        <v>188</v>
      </c>
      <c r="H3000">
        <v>2021</v>
      </c>
    </row>
    <row r="3001" spans="1:8" x14ac:dyDescent="0.3">
      <c r="A3001" s="4" t="s">
        <v>67</v>
      </c>
      <c r="B3001" s="4" t="s">
        <v>80</v>
      </c>
      <c r="C3001" s="4" t="s">
        <v>16</v>
      </c>
      <c r="D3001" s="10">
        <v>44533</v>
      </c>
      <c r="E3001" s="12">
        <v>798</v>
      </c>
      <c r="F3001" s="14">
        <v>107</v>
      </c>
      <c r="G3001" s="24">
        <v>45</v>
      </c>
      <c r="H3001">
        <v>2021</v>
      </c>
    </row>
    <row r="3002" spans="1:8" x14ac:dyDescent="0.3">
      <c r="A3002" s="3" t="s">
        <v>57</v>
      </c>
      <c r="B3002" s="3" t="s">
        <v>37</v>
      </c>
      <c r="C3002" s="3" t="s">
        <v>26</v>
      </c>
      <c r="D3002" s="9">
        <v>44536</v>
      </c>
      <c r="E3002" s="11">
        <v>2107</v>
      </c>
      <c r="F3002" s="13">
        <v>111</v>
      </c>
      <c r="G3002" s="23">
        <v>141</v>
      </c>
      <c r="H3002">
        <v>2021</v>
      </c>
    </row>
    <row r="3003" spans="1:8" x14ac:dyDescent="0.3">
      <c r="A3003" s="4" t="s">
        <v>63</v>
      </c>
      <c r="B3003" s="4" t="s">
        <v>39</v>
      </c>
      <c r="C3003" s="4" t="s">
        <v>31</v>
      </c>
      <c r="D3003" s="10">
        <v>44536</v>
      </c>
      <c r="E3003" s="12">
        <v>8946</v>
      </c>
      <c r="F3003" s="14">
        <v>122</v>
      </c>
      <c r="G3003" s="24">
        <v>814</v>
      </c>
      <c r="H3003">
        <v>2021</v>
      </c>
    </row>
    <row r="3004" spans="1:8" x14ac:dyDescent="0.3">
      <c r="A3004" s="3" t="s">
        <v>4</v>
      </c>
      <c r="B3004" s="3" t="s">
        <v>39</v>
      </c>
      <c r="C3004" s="3" t="s">
        <v>28</v>
      </c>
      <c r="D3004" s="9">
        <v>44536</v>
      </c>
      <c r="E3004" s="11">
        <v>2947</v>
      </c>
      <c r="F3004" s="13">
        <v>359</v>
      </c>
      <c r="G3004" s="23">
        <v>96</v>
      </c>
      <c r="H3004">
        <v>2021</v>
      </c>
    </row>
    <row r="3005" spans="1:8" x14ac:dyDescent="0.3">
      <c r="A3005" s="4" t="s">
        <v>72</v>
      </c>
      <c r="B3005" s="4" t="s">
        <v>80</v>
      </c>
      <c r="C3005" s="4" t="s">
        <v>33</v>
      </c>
      <c r="D3005" s="10">
        <v>44536</v>
      </c>
      <c r="E3005" s="12">
        <v>12418</v>
      </c>
      <c r="F3005" s="14">
        <v>116</v>
      </c>
      <c r="G3005" s="24">
        <v>654</v>
      </c>
      <c r="H3005">
        <v>2021</v>
      </c>
    </row>
    <row r="3006" spans="1:8" x14ac:dyDescent="0.3">
      <c r="A3006" s="3" t="s">
        <v>10</v>
      </c>
      <c r="B3006" s="3" t="s">
        <v>36</v>
      </c>
      <c r="C3006" s="3" t="s">
        <v>24</v>
      </c>
      <c r="D3006" s="9">
        <v>44536</v>
      </c>
      <c r="E3006" s="11">
        <v>5894</v>
      </c>
      <c r="F3006" s="13">
        <v>67</v>
      </c>
      <c r="G3006" s="23">
        <v>328</v>
      </c>
      <c r="H3006">
        <v>2021</v>
      </c>
    </row>
    <row r="3007" spans="1:8" x14ac:dyDescent="0.3">
      <c r="A3007" s="4" t="s">
        <v>57</v>
      </c>
      <c r="B3007" s="4" t="s">
        <v>36</v>
      </c>
      <c r="C3007" s="4" t="s">
        <v>25</v>
      </c>
      <c r="D3007" s="10">
        <v>44537</v>
      </c>
      <c r="E3007" s="12">
        <v>3171</v>
      </c>
      <c r="F3007" s="14">
        <v>101</v>
      </c>
      <c r="G3007" s="24">
        <v>145</v>
      </c>
      <c r="H3007">
        <v>2021</v>
      </c>
    </row>
    <row r="3008" spans="1:8" x14ac:dyDescent="0.3">
      <c r="A3008" s="3" t="s">
        <v>7</v>
      </c>
      <c r="B3008" s="3" t="s">
        <v>36</v>
      </c>
      <c r="C3008" s="3" t="s">
        <v>28</v>
      </c>
      <c r="D3008" s="9">
        <v>44537</v>
      </c>
      <c r="E3008" s="11">
        <v>10458</v>
      </c>
      <c r="F3008" s="13">
        <v>27</v>
      </c>
      <c r="G3008" s="23">
        <v>419</v>
      </c>
      <c r="H3008">
        <v>2021</v>
      </c>
    </row>
    <row r="3009" spans="1:8" x14ac:dyDescent="0.3">
      <c r="A3009" s="4" t="s">
        <v>4</v>
      </c>
      <c r="B3009" s="4" t="s">
        <v>39</v>
      </c>
      <c r="C3009" s="4" t="s">
        <v>18</v>
      </c>
      <c r="D3009" s="10">
        <v>44537</v>
      </c>
      <c r="E3009" s="12">
        <v>420</v>
      </c>
      <c r="F3009" s="14">
        <v>120</v>
      </c>
      <c r="G3009" s="24">
        <v>27</v>
      </c>
      <c r="H3009">
        <v>2021</v>
      </c>
    </row>
    <row r="3010" spans="1:8" x14ac:dyDescent="0.3">
      <c r="A3010" s="3" t="s">
        <v>67</v>
      </c>
      <c r="B3010" s="3" t="s">
        <v>39</v>
      </c>
      <c r="C3010" s="3" t="s">
        <v>27</v>
      </c>
      <c r="D3010" s="9">
        <v>44537</v>
      </c>
      <c r="E3010" s="11">
        <v>1638</v>
      </c>
      <c r="F3010" s="13">
        <v>254</v>
      </c>
      <c r="G3010" s="23">
        <v>126</v>
      </c>
      <c r="H3010">
        <v>2021</v>
      </c>
    </row>
    <row r="3011" spans="1:8" x14ac:dyDescent="0.3">
      <c r="A3011" s="4" t="s">
        <v>65</v>
      </c>
      <c r="B3011" s="4" t="s">
        <v>35</v>
      </c>
      <c r="C3011" s="4" t="s">
        <v>18</v>
      </c>
      <c r="D3011" s="10">
        <v>44537</v>
      </c>
      <c r="E3011" s="12">
        <v>8708</v>
      </c>
      <c r="F3011" s="14">
        <v>129</v>
      </c>
      <c r="G3011" s="24">
        <v>436</v>
      </c>
      <c r="H3011">
        <v>2021</v>
      </c>
    </row>
    <row r="3012" spans="1:8" x14ac:dyDescent="0.3">
      <c r="A3012" s="3" t="s">
        <v>62</v>
      </c>
      <c r="B3012" s="3" t="s">
        <v>39</v>
      </c>
      <c r="C3012" s="3" t="s">
        <v>5</v>
      </c>
      <c r="D3012" s="9">
        <v>44537</v>
      </c>
      <c r="E3012" s="11">
        <v>5663</v>
      </c>
      <c r="F3012" s="13">
        <v>225</v>
      </c>
      <c r="G3012" s="23">
        <v>334</v>
      </c>
      <c r="H3012">
        <v>2021</v>
      </c>
    </row>
    <row r="3013" spans="1:8" x14ac:dyDescent="0.3">
      <c r="A3013" s="4" t="s">
        <v>10</v>
      </c>
      <c r="B3013" s="4" t="s">
        <v>39</v>
      </c>
      <c r="C3013" s="4" t="s">
        <v>32</v>
      </c>
      <c r="D3013" s="10">
        <v>44537</v>
      </c>
      <c r="E3013" s="12">
        <v>343</v>
      </c>
      <c r="F3013" s="14">
        <v>52</v>
      </c>
      <c r="G3013" s="24">
        <v>21</v>
      </c>
      <c r="H3013">
        <v>2021</v>
      </c>
    </row>
    <row r="3014" spans="1:8" x14ac:dyDescent="0.3">
      <c r="A3014" s="3" t="s">
        <v>70</v>
      </c>
      <c r="B3014" s="3" t="s">
        <v>36</v>
      </c>
      <c r="C3014" s="3" t="s">
        <v>25</v>
      </c>
      <c r="D3014" s="9">
        <v>44537</v>
      </c>
      <c r="E3014" s="11">
        <v>1351</v>
      </c>
      <c r="F3014" s="13">
        <v>14</v>
      </c>
      <c r="G3014" s="23">
        <v>68</v>
      </c>
      <c r="H3014">
        <v>2021</v>
      </c>
    </row>
    <row r="3015" spans="1:8" x14ac:dyDescent="0.3">
      <c r="A3015" s="4" t="s">
        <v>62</v>
      </c>
      <c r="B3015" s="4" t="s">
        <v>40</v>
      </c>
      <c r="C3015" s="4" t="s">
        <v>24</v>
      </c>
      <c r="D3015" s="10">
        <v>44537</v>
      </c>
      <c r="E3015" s="12">
        <v>3346</v>
      </c>
      <c r="F3015" s="14">
        <v>143</v>
      </c>
      <c r="G3015" s="24">
        <v>305</v>
      </c>
      <c r="H3015">
        <v>2021</v>
      </c>
    </row>
    <row r="3016" spans="1:8" x14ac:dyDescent="0.3">
      <c r="A3016" s="3" t="s">
        <v>65</v>
      </c>
      <c r="B3016" s="3" t="s">
        <v>35</v>
      </c>
      <c r="C3016" s="3" t="s">
        <v>31</v>
      </c>
      <c r="D3016" s="9">
        <v>44537</v>
      </c>
      <c r="E3016" s="11">
        <v>7917</v>
      </c>
      <c r="F3016" s="13">
        <v>163</v>
      </c>
      <c r="G3016" s="23">
        <v>1131</v>
      </c>
      <c r="H3016">
        <v>2021</v>
      </c>
    </row>
    <row r="3017" spans="1:8" x14ac:dyDescent="0.3">
      <c r="A3017" s="4" t="s">
        <v>9</v>
      </c>
      <c r="B3017" s="4" t="s">
        <v>80</v>
      </c>
      <c r="C3017" s="4" t="s">
        <v>16</v>
      </c>
      <c r="D3017" s="10">
        <v>44537</v>
      </c>
      <c r="E3017" s="12">
        <v>2527</v>
      </c>
      <c r="F3017" s="14">
        <v>275</v>
      </c>
      <c r="G3017" s="24">
        <v>115</v>
      </c>
      <c r="H3017">
        <v>2021</v>
      </c>
    </row>
    <row r="3018" spans="1:8" x14ac:dyDescent="0.3">
      <c r="A3018" s="3" t="s">
        <v>8</v>
      </c>
      <c r="B3018" s="3" t="s">
        <v>80</v>
      </c>
      <c r="C3018" s="3" t="s">
        <v>20</v>
      </c>
      <c r="D3018" s="9">
        <v>44537</v>
      </c>
      <c r="E3018" s="11">
        <v>6685</v>
      </c>
      <c r="F3018" s="13">
        <v>31</v>
      </c>
      <c r="G3018" s="23">
        <v>304</v>
      </c>
      <c r="H3018">
        <v>2021</v>
      </c>
    </row>
    <row r="3019" spans="1:8" x14ac:dyDescent="0.3">
      <c r="A3019" s="4" t="s">
        <v>9</v>
      </c>
      <c r="B3019" s="4" t="s">
        <v>80</v>
      </c>
      <c r="C3019" s="4" t="s">
        <v>21</v>
      </c>
      <c r="D3019" s="10">
        <v>44537</v>
      </c>
      <c r="E3019" s="12">
        <v>5145</v>
      </c>
      <c r="F3019" s="14">
        <v>282</v>
      </c>
      <c r="G3019" s="24">
        <v>572</v>
      </c>
      <c r="H3019">
        <v>2021</v>
      </c>
    </row>
    <row r="3020" spans="1:8" x14ac:dyDescent="0.3">
      <c r="A3020" s="3" t="s">
        <v>7</v>
      </c>
      <c r="B3020" s="3" t="s">
        <v>35</v>
      </c>
      <c r="C3020" s="3" t="s">
        <v>30</v>
      </c>
      <c r="D3020" s="9">
        <v>44537</v>
      </c>
      <c r="E3020" s="11">
        <v>1260</v>
      </c>
      <c r="F3020" s="13">
        <v>104</v>
      </c>
      <c r="G3020" s="23">
        <v>47</v>
      </c>
      <c r="H3020">
        <v>2021</v>
      </c>
    </row>
    <row r="3021" spans="1:8" x14ac:dyDescent="0.3">
      <c r="A3021" s="4" t="s">
        <v>6</v>
      </c>
      <c r="B3021" s="4" t="s">
        <v>80</v>
      </c>
      <c r="C3021" s="4" t="s">
        <v>29</v>
      </c>
      <c r="D3021" s="10">
        <v>44537</v>
      </c>
      <c r="E3021" s="12">
        <v>1344</v>
      </c>
      <c r="F3021" s="14">
        <v>304</v>
      </c>
      <c r="G3021" s="24">
        <v>54</v>
      </c>
      <c r="H3021">
        <v>2021</v>
      </c>
    </row>
    <row r="3022" spans="1:8" x14ac:dyDescent="0.3">
      <c r="A3022" s="3" t="s">
        <v>71</v>
      </c>
      <c r="B3022" s="3" t="s">
        <v>37</v>
      </c>
      <c r="C3022" s="3" t="s">
        <v>26</v>
      </c>
      <c r="D3022" s="9">
        <v>44537</v>
      </c>
      <c r="E3022" s="11">
        <v>17437</v>
      </c>
      <c r="F3022" s="13">
        <v>23</v>
      </c>
      <c r="G3022" s="23">
        <v>1342</v>
      </c>
      <c r="H3022">
        <v>2021</v>
      </c>
    </row>
    <row r="3023" spans="1:8" x14ac:dyDescent="0.3">
      <c r="A3023" s="4" t="s">
        <v>10</v>
      </c>
      <c r="B3023" s="4" t="s">
        <v>37</v>
      </c>
      <c r="C3023" s="4" t="s">
        <v>18</v>
      </c>
      <c r="D3023" s="10">
        <v>44537</v>
      </c>
      <c r="E3023" s="12">
        <v>7658</v>
      </c>
      <c r="F3023" s="14">
        <v>195</v>
      </c>
      <c r="G3023" s="24">
        <v>404</v>
      </c>
      <c r="H3023">
        <v>2021</v>
      </c>
    </row>
    <row r="3024" spans="1:8" x14ac:dyDescent="0.3">
      <c r="A3024" s="3" t="s">
        <v>60</v>
      </c>
      <c r="B3024" s="3" t="s">
        <v>40</v>
      </c>
      <c r="C3024" s="3" t="s">
        <v>20</v>
      </c>
      <c r="D3024" s="9">
        <v>44537</v>
      </c>
      <c r="E3024" s="11">
        <v>7784</v>
      </c>
      <c r="F3024" s="13">
        <v>8</v>
      </c>
      <c r="G3024" s="23">
        <v>390</v>
      </c>
      <c r="H3024">
        <v>2021</v>
      </c>
    </row>
    <row r="3025" spans="1:8" x14ac:dyDescent="0.3">
      <c r="A3025" s="4" t="s">
        <v>63</v>
      </c>
      <c r="B3025" s="4" t="s">
        <v>39</v>
      </c>
      <c r="C3025" s="4" t="s">
        <v>16</v>
      </c>
      <c r="D3025" s="10">
        <v>44537</v>
      </c>
      <c r="E3025" s="12">
        <v>7889</v>
      </c>
      <c r="F3025" s="14">
        <v>24</v>
      </c>
      <c r="G3025" s="24">
        <v>416</v>
      </c>
      <c r="H3025">
        <v>2021</v>
      </c>
    </row>
    <row r="3026" spans="1:8" x14ac:dyDescent="0.3">
      <c r="A3026" s="3" t="s">
        <v>58</v>
      </c>
      <c r="B3026" s="3" t="s">
        <v>80</v>
      </c>
      <c r="C3026" s="3" t="s">
        <v>34</v>
      </c>
      <c r="D3026" s="9">
        <v>44537</v>
      </c>
      <c r="E3026" s="11">
        <v>5957</v>
      </c>
      <c r="F3026" s="13">
        <v>206</v>
      </c>
      <c r="G3026" s="23">
        <v>314</v>
      </c>
      <c r="H3026">
        <v>2021</v>
      </c>
    </row>
    <row r="3027" spans="1:8" x14ac:dyDescent="0.3">
      <c r="A3027" s="4" t="s">
        <v>57</v>
      </c>
      <c r="B3027" s="4" t="s">
        <v>35</v>
      </c>
      <c r="C3027" s="4" t="s">
        <v>15</v>
      </c>
      <c r="D3027" s="10">
        <v>44537</v>
      </c>
      <c r="E3027" s="12">
        <v>2457</v>
      </c>
      <c r="F3027" s="14">
        <v>383</v>
      </c>
      <c r="G3027" s="24">
        <v>273</v>
      </c>
      <c r="H3027">
        <v>2021</v>
      </c>
    </row>
    <row r="3028" spans="1:8" x14ac:dyDescent="0.3">
      <c r="A3028" s="3" t="s">
        <v>70</v>
      </c>
      <c r="B3028" s="3" t="s">
        <v>36</v>
      </c>
      <c r="C3028" s="3" t="s">
        <v>32</v>
      </c>
      <c r="D3028" s="9">
        <v>44537</v>
      </c>
      <c r="E3028" s="11">
        <v>11900</v>
      </c>
      <c r="F3028" s="13">
        <v>310</v>
      </c>
      <c r="G3028" s="23">
        <v>700</v>
      </c>
      <c r="H3028">
        <v>2021</v>
      </c>
    </row>
    <row r="3029" spans="1:8" x14ac:dyDescent="0.3">
      <c r="A3029" s="4" t="s">
        <v>56</v>
      </c>
      <c r="B3029" s="4" t="s">
        <v>80</v>
      </c>
      <c r="C3029" s="4" t="s">
        <v>14</v>
      </c>
      <c r="D3029" s="10">
        <v>44537</v>
      </c>
      <c r="E3029" s="12">
        <v>5817</v>
      </c>
      <c r="F3029" s="14">
        <v>41</v>
      </c>
      <c r="G3029" s="24">
        <v>201</v>
      </c>
      <c r="H3029">
        <v>2021</v>
      </c>
    </row>
    <row r="3030" spans="1:8" x14ac:dyDescent="0.3">
      <c r="A3030" s="3" t="s">
        <v>70</v>
      </c>
      <c r="B3030" s="3" t="s">
        <v>35</v>
      </c>
      <c r="C3030" s="3" t="s">
        <v>22</v>
      </c>
      <c r="D3030" s="9">
        <v>44537</v>
      </c>
      <c r="E3030" s="11">
        <v>8778</v>
      </c>
      <c r="F3030" s="13">
        <v>121</v>
      </c>
      <c r="G3030" s="23">
        <v>352</v>
      </c>
      <c r="H3030">
        <v>2021</v>
      </c>
    </row>
    <row r="3031" spans="1:8" x14ac:dyDescent="0.3">
      <c r="A3031" s="4" t="s">
        <v>8</v>
      </c>
      <c r="B3031" s="4" t="s">
        <v>35</v>
      </c>
      <c r="C3031" s="4" t="s">
        <v>20</v>
      </c>
      <c r="D3031" s="10">
        <v>44537</v>
      </c>
      <c r="E3031" s="12">
        <v>819</v>
      </c>
      <c r="F3031" s="14">
        <v>386</v>
      </c>
      <c r="G3031" s="24">
        <v>49</v>
      </c>
      <c r="H3031">
        <v>2021</v>
      </c>
    </row>
    <row r="3032" spans="1:8" x14ac:dyDescent="0.3">
      <c r="A3032" s="3" t="s">
        <v>73</v>
      </c>
      <c r="B3032" s="3" t="s">
        <v>35</v>
      </c>
      <c r="C3032" s="3" t="s">
        <v>24</v>
      </c>
      <c r="D3032" s="9">
        <v>44537</v>
      </c>
      <c r="E3032" s="11">
        <v>2121</v>
      </c>
      <c r="F3032" s="13">
        <v>287</v>
      </c>
      <c r="G3032" s="23">
        <v>152</v>
      </c>
      <c r="H3032">
        <v>2021</v>
      </c>
    </row>
    <row r="3033" spans="1:8" x14ac:dyDescent="0.3">
      <c r="A3033" s="4" t="s">
        <v>56</v>
      </c>
      <c r="B3033" s="4" t="s">
        <v>40</v>
      </c>
      <c r="C3033" s="4" t="s">
        <v>29</v>
      </c>
      <c r="D3033" s="10">
        <v>44537</v>
      </c>
      <c r="E3033" s="12">
        <v>5166</v>
      </c>
      <c r="F3033" s="14">
        <v>218</v>
      </c>
      <c r="G3033" s="24">
        <v>192</v>
      </c>
      <c r="H3033">
        <v>2021</v>
      </c>
    </row>
    <row r="3034" spans="1:8" x14ac:dyDescent="0.3">
      <c r="A3034" s="3" t="s">
        <v>62</v>
      </c>
      <c r="B3034" s="3" t="s">
        <v>35</v>
      </c>
      <c r="C3034" s="3" t="s">
        <v>34</v>
      </c>
      <c r="D3034" s="9">
        <v>44538</v>
      </c>
      <c r="E3034" s="11">
        <v>2296</v>
      </c>
      <c r="F3034" s="13">
        <v>145</v>
      </c>
      <c r="G3034" s="23">
        <v>121</v>
      </c>
      <c r="H3034">
        <v>2021</v>
      </c>
    </row>
    <row r="3035" spans="1:8" x14ac:dyDescent="0.3">
      <c r="A3035" s="4" t="s">
        <v>61</v>
      </c>
      <c r="B3035" s="4" t="s">
        <v>39</v>
      </c>
      <c r="C3035" s="4" t="s">
        <v>17</v>
      </c>
      <c r="D3035" s="10">
        <v>44538</v>
      </c>
      <c r="E3035" s="12">
        <v>175</v>
      </c>
      <c r="F3035" s="14">
        <v>177</v>
      </c>
      <c r="G3035" s="24">
        <v>9</v>
      </c>
      <c r="H3035">
        <v>2021</v>
      </c>
    </row>
    <row r="3036" spans="1:8" x14ac:dyDescent="0.3">
      <c r="A3036" s="3" t="s">
        <v>59</v>
      </c>
      <c r="B3036" s="3" t="s">
        <v>36</v>
      </c>
      <c r="C3036" s="3" t="s">
        <v>32</v>
      </c>
      <c r="D3036" s="9">
        <v>44538</v>
      </c>
      <c r="E3036" s="11">
        <v>9961</v>
      </c>
      <c r="F3036" s="13">
        <v>218</v>
      </c>
      <c r="G3036" s="23">
        <v>499</v>
      </c>
      <c r="H3036">
        <v>2021</v>
      </c>
    </row>
    <row r="3037" spans="1:8" x14ac:dyDescent="0.3">
      <c r="A3037" s="4" t="s">
        <v>65</v>
      </c>
      <c r="B3037" s="4" t="s">
        <v>80</v>
      </c>
      <c r="C3037" s="4" t="s">
        <v>28</v>
      </c>
      <c r="D3037" s="10">
        <v>44538</v>
      </c>
      <c r="E3037" s="12">
        <v>2513</v>
      </c>
      <c r="F3037" s="14">
        <v>39</v>
      </c>
      <c r="G3037" s="24">
        <v>84</v>
      </c>
      <c r="H3037">
        <v>2021</v>
      </c>
    </row>
    <row r="3038" spans="1:8" x14ac:dyDescent="0.3">
      <c r="A3038" s="3" t="s">
        <v>6</v>
      </c>
      <c r="B3038" s="3" t="s">
        <v>37</v>
      </c>
      <c r="C3038" s="3" t="s">
        <v>21</v>
      </c>
      <c r="D3038" s="9">
        <v>44538</v>
      </c>
      <c r="E3038" s="11">
        <v>8239</v>
      </c>
      <c r="F3038" s="13">
        <v>582</v>
      </c>
      <c r="G3038" s="23">
        <v>1374</v>
      </c>
      <c r="H3038">
        <v>2021</v>
      </c>
    </row>
    <row r="3039" spans="1:8" x14ac:dyDescent="0.3">
      <c r="A3039" s="4" t="s">
        <v>64</v>
      </c>
      <c r="B3039" s="4" t="s">
        <v>80</v>
      </c>
      <c r="C3039" s="4" t="s">
        <v>18</v>
      </c>
      <c r="D3039" s="10">
        <v>44538</v>
      </c>
      <c r="E3039" s="12">
        <v>14532</v>
      </c>
      <c r="F3039" s="14">
        <v>179</v>
      </c>
      <c r="G3039" s="24">
        <v>1118</v>
      </c>
      <c r="H3039">
        <v>2021</v>
      </c>
    </row>
    <row r="3040" spans="1:8" x14ac:dyDescent="0.3">
      <c r="A3040" s="3" t="s">
        <v>60</v>
      </c>
      <c r="B3040" s="3" t="s">
        <v>80</v>
      </c>
      <c r="C3040" s="3" t="s">
        <v>33</v>
      </c>
      <c r="D3040" s="9">
        <v>44538</v>
      </c>
      <c r="E3040" s="11">
        <v>3955</v>
      </c>
      <c r="F3040" s="13">
        <v>318</v>
      </c>
      <c r="G3040" s="23">
        <v>189</v>
      </c>
      <c r="H3040">
        <v>2021</v>
      </c>
    </row>
    <row r="3041" spans="1:8" x14ac:dyDescent="0.3">
      <c r="A3041" s="4" t="s">
        <v>60</v>
      </c>
      <c r="B3041" s="4" t="s">
        <v>36</v>
      </c>
      <c r="C3041" s="4" t="s">
        <v>29</v>
      </c>
      <c r="D3041" s="10">
        <v>44538</v>
      </c>
      <c r="E3041" s="12">
        <v>4186</v>
      </c>
      <c r="F3041" s="14">
        <v>53</v>
      </c>
      <c r="G3041" s="24">
        <v>150</v>
      </c>
      <c r="H3041">
        <v>2021</v>
      </c>
    </row>
    <row r="3042" spans="1:8" x14ac:dyDescent="0.3">
      <c r="A3042" s="3" t="s">
        <v>66</v>
      </c>
      <c r="B3042" s="3" t="s">
        <v>39</v>
      </c>
      <c r="C3042" s="3" t="s">
        <v>25</v>
      </c>
      <c r="D3042" s="9">
        <v>44538</v>
      </c>
      <c r="E3042" s="11">
        <v>2156</v>
      </c>
      <c r="F3042" s="13">
        <v>184</v>
      </c>
      <c r="G3042" s="23">
        <v>120</v>
      </c>
      <c r="H3042">
        <v>2021</v>
      </c>
    </row>
    <row r="3043" spans="1:8" x14ac:dyDescent="0.3">
      <c r="A3043" s="4" t="s">
        <v>4</v>
      </c>
      <c r="B3043" s="4" t="s">
        <v>39</v>
      </c>
      <c r="C3043" s="4" t="s">
        <v>15</v>
      </c>
      <c r="D3043" s="10">
        <v>44538</v>
      </c>
      <c r="E3043" s="12">
        <v>2317</v>
      </c>
      <c r="F3043" s="14">
        <v>10</v>
      </c>
      <c r="G3043" s="24">
        <v>194</v>
      </c>
      <c r="H3043">
        <v>2021</v>
      </c>
    </row>
    <row r="3044" spans="1:8" x14ac:dyDescent="0.3">
      <c r="A3044" s="3" t="s">
        <v>67</v>
      </c>
      <c r="B3044" s="3" t="s">
        <v>80</v>
      </c>
      <c r="C3044" s="3" t="s">
        <v>25</v>
      </c>
      <c r="D3044" s="9">
        <v>44538</v>
      </c>
      <c r="E3044" s="11">
        <v>861</v>
      </c>
      <c r="F3044" s="13">
        <v>361</v>
      </c>
      <c r="G3044" s="23">
        <v>48</v>
      </c>
      <c r="H3044">
        <v>2021</v>
      </c>
    </row>
    <row r="3045" spans="1:8" x14ac:dyDescent="0.3">
      <c r="A3045" s="4" t="s">
        <v>60</v>
      </c>
      <c r="B3045" s="4" t="s">
        <v>36</v>
      </c>
      <c r="C3045" s="4" t="s">
        <v>34</v>
      </c>
      <c r="D3045" s="10">
        <v>44538</v>
      </c>
      <c r="E3045" s="12">
        <v>182</v>
      </c>
      <c r="F3045" s="14">
        <v>275</v>
      </c>
      <c r="G3045" s="24">
        <v>10</v>
      </c>
      <c r="H3045">
        <v>2021</v>
      </c>
    </row>
    <row r="3046" spans="1:8" x14ac:dyDescent="0.3">
      <c r="A3046" s="3" t="s">
        <v>58</v>
      </c>
      <c r="B3046" s="3" t="s">
        <v>39</v>
      </c>
      <c r="C3046" s="3" t="s">
        <v>26</v>
      </c>
      <c r="D3046" s="9">
        <v>44539</v>
      </c>
      <c r="E3046" s="11">
        <v>9002</v>
      </c>
      <c r="F3046" s="13">
        <v>1</v>
      </c>
      <c r="G3046" s="23">
        <v>901</v>
      </c>
      <c r="H3046">
        <v>2021</v>
      </c>
    </row>
    <row r="3047" spans="1:8" x14ac:dyDescent="0.3">
      <c r="A3047" s="4" t="s">
        <v>65</v>
      </c>
      <c r="B3047" s="4" t="s">
        <v>36</v>
      </c>
      <c r="C3047" s="4" t="s">
        <v>31</v>
      </c>
      <c r="D3047" s="10">
        <v>44539</v>
      </c>
      <c r="E3047" s="12">
        <v>2996</v>
      </c>
      <c r="F3047" s="14">
        <v>136</v>
      </c>
      <c r="G3047" s="24">
        <v>200</v>
      </c>
      <c r="H3047">
        <v>2021</v>
      </c>
    </row>
    <row r="3048" spans="1:8" x14ac:dyDescent="0.3">
      <c r="A3048" s="3" t="s">
        <v>11</v>
      </c>
      <c r="B3048" s="3" t="s">
        <v>35</v>
      </c>
      <c r="C3048" s="3" t="s">
        <v>32</v>
      </c>
      <c r="D3048" s="9">
        <v>44539</v>
      </c>
      <c r="E3048" s="11">
        <v>2653</v>
      </c>
      <c r="F3048" s="13">
        <v>194</v>
      </c>
      <c r="G3048" s="23">
        <v>133</v>
      </c>
      <c r="H3048">
        <v>2021</v>
      </c>
    </row>
    <row r="3049" spans="1:8" x14ac:dyDescent="0.3">
      <c r="A3049" s="4" t="s">
        <v>56</v>
      </c>
      <c r="B3049" s="4" t="s">
        <v>35</v>
      </c>
      <c r="C3049" s="4" t="s">
        <v>14</v>
      </c>
      <c r="D3049" s="10">
        <v>44539</v>
      </c>
      <c r="E3049" s="12">
        <v>4648</v>
      </c>
      <c r="F3049" s="14">
        <v>247</v>
      </c>
      <c r="G3049" s="24">
        <v>194</v>
      </c>
      <c r="H3049">
        <v>2021</v>
      </c>
    </row>
    <row r="3050" spans="1:8" x14ac:dyDescent="0.3">
      <c r="A3050" s="3" t="s">
        <v>71</v>
      </c>
      <c r="B3050" s="3" t="s">
        <v>35</v>
      </c>
      <c r="C3050" s="3" t="s">
        <v>23</v>
      </c>
      <c r="D3050" s="9">
        <v>44539</v>
      </c>
      <c r="E3050" s="11">
        <v>4410</v>
      </c>
      <c r="F3050" s="13">
        <v>144</v>
      </c>
      <c r="G3050" s="23">
        <v>147</v>
      </c>
      <c r="H3050">
        <v>2021</v>
      </c>
    </row>
    <row r="3051" spans="1:8" x14ac:dyDescent="0.3">
      <c r="A3051" s="4" t="s">
        <v>72</v>
      </c>
      <c r="B3051" s="4" t="s">
        <v>37</v>
      </c>
      <c r="C3051" s="4" t="s">
        <v>26</v>
      </c>
      <c r="D3051" s="10">
        <v>44539</v>
      </c>
      <c r="E3051" s="12">
        <v>168</v>
      </c>
      <c r="F3051" s="14">
        <v>95</v>
      </c>
      <c r="G3051" s="24">
        <v>12</v>
      </c>
      <c r="H3051">
        <v>2021</v>
      </c>
    </row>
    <row r="3052" spans="1:8" x14ac:dyDescent="0.3">
      <c r="A3052" s="3" t="s">
        <v>11</v>
      </c>
      <c r="B3052" s="3" t="s">
        <v>37</v>
      </c>
      <c r="C3052" s="3" t="s">
        <v>32</v>
      </c>
      <c r="D3052" s="9">
        <v>44539</v>
      </c>
      <c r="E3052" s="11">
        <v>749</v>
      </c>
      <c r="F3052" s="13">
        <v>193</v>
      </c>
      <c r="G3052" s="23">
        <v>54</v>
      </c>
      <c r="H3052">
        <v>2021</v>
      </c>
    </row>
    <row r="3053" spans="1:8" x14ac:dyDescent="0.3">
      <c r="A3053" s="4" t="s">
        <v>66</v>
      </c>
      <c r="B3053" s="4" t="s">
        <v>80</v>
      </c>
      <c r="C3053" s="4" t="s">
        <v>26</v>
      </c>
      <c r="D3053" s="10">
        <v>44539</v>
      </c>
      <c r="E3053" s="12">
        <v>8099</v>
      </c>
      <c r="F3053" s="14">
        <v>137</v>
      </c>
      <c r="G3053" s="24">
        <v>507</v>
      </c>
      <c r="H3053">
        <v>2021</v>
      </c>
    </row>
    <row r="3054" spans="1:8" x14ac:dyDescent="0.3">
      <c r="A3054" s="3" t="s">
        <v>58</v>
      </c>
      <c r="B3054" s="3" t="s">
        <v>80</v>
      </c>
      <c r="C3054" s="3" t="s">
        <v>18</v>
      </c>
      <c r="D3054" s="9">
        <v>44539</v>
      </c>
      <c r="E3054" s="11">
        <v>7378</v>
      </c>
      <c r="F3054" s="13">
        <v>22</v>
      </c>
      <c r="G3054" s="23">
        <v>568</v>
      </c>
      <c r="H3054">
        <v>2021</v>
      </c>
    </row>
    <row r="3055" spans="1:8" x14ac:dyDescent="0.3">
      <c r="A3055" s="4" t="s">
        <v>10</v>
      </c>
      <c r="B3055" s="4" t="s">
        <v>40</v>
      </c>
      <c r="C3055" s="4" t="s">
        <v>24</v>
      </c>
      <c r="D3055" s="10">
        <v>44540</v>
      </c>
      <c r="E3055" s="12">
        <v>11683</v>
      </c>
      <c r="F3055" s="14">
        <v>1</v>
      </c>
      <c r="G3055" s="24">
        <v>974</v>
      </c>
      <c r="H3055">
        <v>2021</v>
      </c>
    </row>
    <row r="3056" spans="1:8" x14ac:dyDescent="0.3">
      <c r="A3056" s="3" t="s">
        <v>66</v>
      </c>
      <c r="B3056" s="3" t="s">
        <v>35</v>
      </c>
      <c r="C3056" s="3" t="s">
        <v>32</v>
      </c>
      <c r="D3056" s="9">
        <v>44540</v>
      </c>
      <c r="E3056" s="11">
        <v>6076</v>
      </c>
      <c r="F3056" s="13">
        <v>290</v>
      </c>
      <c r="G3056" s="23">
        <v>468</v>
      </c>
      <c r="H3056">
        <v>2021</v>
      </c>
    </row>
    <row r="3057" spans="1:8" x14ac:dyDescent="0.3">
      <c r="A3057" s="4" t="s">
        <v>72</v>
      </c>
      <c r="B3057" s="4" t="s">
        <v>37</v>
      </c>
      <c r="C3057" s="4" t="s">
        <v>31</v>
      </c>
      <c r="D3057" s="10">
        <v>44540</v>
      </c>
      <c r="E3057" s="12">
        <v>1190</v>
      </c>
      <c r="F3057" s="14">
        <v>244</v>
      </c>
      <c r="G3057" s="24">
        <v>92</v>
      </c>
      <c r="H3057">
        <v>2021</v>
      </c>
    </row>
    <row r="3058" spans="1:8" x14ac:dyDescent="0.3">
      <c r="A3058" s="3" t="s">
        <v>72</v>
      </c>
      <c r="B3058" s="3" t="s">
        <v>39</v>
      </c>
      <c r="C3058" s="3" t="s">
        <v>29</v>
      </c>
      <c r="D3058" s="9">
        <v>44540</v>
      </c>
      <c r="E3058" s="11">
        <v>5418</v>
      </c>
      <c r="F3058" s="13">
        <v>186</v>
      </c>
      <c r="G3058" s="23">
        <v>247</v>
      </c>
      <c r="H3058">
        <v>2021</v>
      </c>
    </row>
    <row r="3059" spans="1:8" x14ac:dyDescent="0.3">
      <c r="A3059" s="4" t="s">
        <v>59</v>
      </c>
      <c r="B3059" s="4" t="s">
        <v>80</v>
      </c>
      <c r="C3059" s="4" t="s">
        <v>32</v>
      </c>
      <c r="D3059" s="10">
        <v>44540</v>
      </c>
      <c r="E3059" s="12">
        <v>8624</v>
      </c>
      <c r="F3059" s="14">
        <v>65</v>
      </c>
      <c r="G3059" s="24">
        <v>454</v>
      </c>
      <c r="H3059">
        <v>2021</v>
      </c>
    </row>
    <row r="3060" spans="1:8" x14ac:dyDescent="0.3">
      <c r="A3060" s="3" t="s">
        <v>69</v>
      </c>
      <c r="B3060" s="3" t="s">
        <v>36</v>
      </c>
      <c r="C3060" s="3" t="s">
        <v>29</v>
      </c>
      <c r="D3060" s="9">
        <v>44540</v>
      </c>
      <c r="E3060" s="11">
        <v>4291</v>
      </c>
      <c r="F3060" s="13">
        <v>289</v>
      </c>
      <c r="G3060" s="23">
        <v>154</v>
      </c>
      <c r="H3060">
        <v>2021</v>
      </c>
    </row>
    <row r="3061" spans="1:8" x14ac:dyDescent="0.3">
      <c r="A3061" s="4" t="s">
        <v>63</v>
      </c>
      <c r="B3061" s="4" t="s">
        <v>35</v>
      </c>
      <c r="C3061" s="4" t="s">
        <v>18</v>
      </c>
      <c r="D3061" s="10">
        <v>44543</v>
      </c>
      <c r="E3061" s="12">
        <v>6636</v>
      </c>
      <c r="F3061" s="14">
        <v>185</v>
      </c>
      <c r="G3061" s="24">
        <v>350</v>
      </c>
      <c r="H3061">
        <v>2021</v>
      </c>
    </row>
    <row r="3062" spans="1:8" x14ac:dyDescent="0.3">
      <c r="A3062" s="3" t="s">
        <v>56</v>
      </c>
      <c r="B3062" s="3" t="s">
        <v>80</v>
      </c>
      <c r="C3062" s="3" t="s">
        <v>32</v>
      </c>
      <c r="D3062" s="9">
        <v>44543</v>
      </c>
      <c r="E3062" s="11">
        <v>6734</v>
      </c>
      <c r="F3062" s="13">
        <v>22</v>
      </c>
      <c r="G3062" s="23">
        <v>355</v>
      </c>
      <c r="H3062">
        <v>2021</v>
      </c>
    </row>
    <row r="3063" spans="1:8" x14ac:dyDescent="0.3">
      <c r="A3063" s="4" t="s">
        <v>59</v>
      </c>
      <c r="B3063" s="4" t="s">
        <v>39</v>
      </c>
      <c r="C3063" s="4" t="s">
        <v>20</v>
      </c>
      <c r="D3063" s="10">
        <v>44543</v>
      </c>
      <c r="E3063" s="12">
        <v>5327</v>
      </c>
      <c r="F3063" s="14">
        <v>201</v>
      </c>
      <c r="G3063" s="24">
        <v>222</v>
      </c>
      <c r="H3063">
        <v>2021</v>
      </c>
    </row>
    <row r="3064" spans="1:8" x14ac:dyDescent="0.3">
      <c r="A3064" s="3" t="s">
        <v>7</v>
      </c>
      <c r="B3064" s="3" t="s">
        <v>40</v>
      </c>
      <c r="C3064" s="3" t="s">
        <v>16</v>
      </c>
      <c r="D3064" s="9">
        <v>44543</v>
      </c>
      <c r="E3064" s="11">
        <v>10927</v>
      </c>
      <c r="F3064" s="13">
        <v>42</v>
      </c>
      <c r="G3064" s="23">
        <v>521</v>
      </c>
      <c r="H3064">
        <v>2021</v>
      </c>
    </row>
    <row r="3065" spans="1:8" x14ac:dyDescent="0.3">
      <c r="A3065" s="4" t="s">
        <v>70</v>
      </c>
      <c r="B3065" s="4" t="s">
        <v>37</v>
      </c>
      <c r="C3065" s="4" t="s">
        <v>19</v>
      </c>
      <c r="D3065" s="10">
        <v>44543</v>
      </c>
      <c r="E3065" s="12">
        <v>1827</v>
      </c>
      <c r="F3065" s="14">
        <v>44</v>
      </c>
      <c r="G3065" s="24">
        <v>61</v>
      </c>
      <c r="H3065">
        <v>2021</v>
      </c>
    </row>
    <row r="3066" spans="1:8" x14ac:dyDescent="0.3">
      <c r="A3066" s="3" t="s">
        <v>62</v>
      </c>
      <c r="B3066" s="3" t="s">
        <v>40</v>
      </c>
      <c r="C3066" s="3" t="s">
        <v>22</v>
      </c>
      <c r="D3066" s="9">
        <v>44543</v>
      </c>
      <c r="E3066" s="11">
        <v>9065</v>
      </c>
      <c r="F3066" s="13">
        <v>163</v>
      </c>
      <c r="G3066" s="23">
        <v>413</v>
      </c>
      <c r="H3066">
        <v>2021</v>
      </c>
    </row>
    <row r="3067" spans="1:8" x14ac:dyDescent="0.3">
      <c r="A3067" s="4" t="s">
        <v>65</v>
      </c>
      <c r="B3067" s="4" t="s">
        <v>35</v>
      </c>
      <c r="C3067" s="4" t="s">
        <v>25</v>
      </c>
      <c r="D3067" s="10">
        <v>44543</v>
      </c>
      <c r="E3067" s="12">
        <v>1645</v>
      </c>
      <c r="F3067" s="14">
        <v>117</v>
      </c>
      <c r="G3067" s="24">
        <v>69</v>
      </c>
      <c r="H3067">
        <v>2021</v>
      </c>
    </row>
    <row r="3068" spans="1:8" x14ac:dyDescent="0.3">
      <c r="A3068" s="3" t="s">
        <v>7</v>
      </c>
      <c r="B3068" s="3" t="s">
        <v>40</v>
      </c>
      <c r="C3068" s="3" t="s">
        <v>24</v>
      </c>
      <c r="D3068" s="9">
        <v>44543</v>
      </c>
      <c r="E3068" s="11">
        <v>6804</v>
      </c>
      <c r="F3068" s="13">
        <v>271</v>
      </c>
      <c r="G3068" s="23">
        <v>619</v>
      </c>
      <c r="H3068">
        <v>2021</v>
      </c>
    </row>
    <row r="3069" spans="1:8" x14ac:dyDescent="0.3">
      <c r="A3069" s="4" t="s">
        <v>72</v>
      </c>
      <c r="B3069" s="4" t="s">
        <v>37</v>
      </c>
      <c r="C3069" s="4" t="s">
        <v>20</v>
      </c>
      <c r="D3069" s="10">
        <v>44543</v>
      </c>
      <c r="E3069" s="12">
        <v>2933</v>
      </c>
      <c r="F3069" s="14">
        <v>68</v>
      </c>
      <c r="G3069" s="24">
        <v>163</v>
      </c>
      <c r="H3069">
        <v>2021</v>
      </c>
    </row>
    <row r="3070" spans="1:8" x14ac:dyDescent="0.3">
      <c r="A3070" s="3" t="s">
        <v>70</v>
      </c>
      <c r="B3070" s="3" t="s">
        <v>80</v>
      </c>
      <c r="C3070" s="3" t="s">
        <v>24</v>
      </c>
      <c r="D3070" s="9">
        <v>44543</v>
      </c>
      <c r="E3070" s="11">
        <v>18830</v>
      </c>
      <c r="F3070" s="13">
        <v>220</v>
      </c>
      <c r="G3070" s="23">
        <v>1108</v>
      </c>
      <c r="H3070">
        <v>2021</v>
      </c>
    </row>
    <row r="3071" spans="1:8" x14ac:dyDescent="0.3">
      <c r="A3071" s="4" t="s">
        <v>64</v>
      </c>
      <c r="B3071" s="4" t="s">
        <v>80</v>
      </c>
      <c r="C3071" s="4" t="s">
        <v>15</v>
      </c>
      <c r="D3071" s="10">
        <v>44543</v>
      </c>
      <c r="E3071" s="12">
        <v>3311</v>
      </c>
      <c r="F3071" s="14">
        <v>223</v>
      </c>
      <c r="G3071" s="24">
        <v>237</v>
      </c>
      <c r="H3071">
        <v>2021</v>
      </c>
    </row>
    <row r="3072" spans="1:8" x14ac:dyDescent="0.3">
      <c r="A3072" s="3" t="s">
        <v>61</v>
      </c>
      <c r="B3072" s="3" t="s">
        <v>39</v>
      </c>
      <c r="C3072" s="3" t="s">
        <v>15</v>
      </c>
      <c r="D3072" s="9">
        <v>44543</v>
      </c>
      <c r="E3072" s="11">
        <v>6300</v>
      </c>
      <c r="F3072" s="13">
        <v>29</v>
      </c>
      <c r="G3072" s="23">
        <v>630</v>
      </c>
      <c r="H3072">
        <v>2021</v>
      </c>
    </row>
    <row r="3073" spans="1:8" x14ac:dyDescent="0.3">
      <c r="A3073" s="4" t="s">
        <v>72</v>
      </c>
      <c r="B3073" s="4" t="s">
        <v>40</v>
      </c>
      <c r="C3073" s="4" t="s">
        <v>32</v>
      </c>
      <c r="D3073" s="10">
        <v>44544</v>
      </c>
      <c r="E3073" s="12">
        <v>11858</v>
      </c>
      <c r="F3073" s="14">
        <v>19</v>
      </c>
      <c r="G3073" s="24">
        <v>791</v>
      </c>
      <c r="H3073">
        <v>2021</v>
      </c>
    </row>
    <row r="3074" spans="1:8" x14ac:dyDescent="0.3">
      <c r="A3074" s="3" t="s">
        <v>3</v>
      </c>
      <c r="B3074" s="3" t="s">
        <v>36</v>
      </c>
      <c r="C3074" s="3" t="s">
        <v>31</v>
      </c>
      <c r="D3074" s="9">
        <v>44544</v>
      </c>
      <c r="E3074" s="11">
        <v>6601</v>
      </c>
      <c r="F3074" s="13">
        <v>138</v>
      </c>
      <c r="G3074" s="23">
        <v>661</v>
      </c>
      <c r="H3074">
        <v>2021</v>
      </c>
    </row>
    <row r="3075" spans="1:8" x14ac:dyDescent="0.3">
      <c r="A3075" s="4" t="s">
        <v>72</v>
      </c>
      <c r="B3075" s="4" t="s">
        <v>36</v>
      </c>
      <c r="C3075" s="4" t="s">
        <v>25</v>
      </c>
      <c r="D3075" s="10">
        <v>44544</v>
      </c>
      <c r="E3075" s="12">
        <v>13251</v>
      </c>
      <c r="F3075" s="14">
        <v>61</v>
      </c>
      <c r="G3075" s="24">
        <v>663</v>
      </c>
      <c r="H3075">
        <v>2021</v>
      </c>
    </row>
    <row r="3076" spans="1:8" x14ac:dyDescent="0.3">
      <c r="A3076" s="3" t="s">
        <v>58</v>
      </c>
      <c r="B3076" s="3" t="s">
        <v>35</v>
      </c>
      <c r="C3076" s="3" t="s">
        <v>28</v>
      </c>
      <c r="D3076" s="9">
        <v>44544</v>
      </c>
      <c r="E3076" s="11">
        <v>9422</v>
      </c>
      <c r="F3076" s="13">
        <v>25</v>
      </c>
      <c r="G3076" s="23">
        <v>410</v>
      </c>
      <c r="H3076">
        <v>2021</v>
      </c>
    </row>
    <row r="3077" spans="1:8" x14ac:dyDescent="0.3">
      <c r="A3077" s="4" t="s">
        <v>10</v>
      </c>
      <c r="B3077" s="4" t="s">
        <v>37</v>
      </c>
      <c r="C3077" s="4" t="s">
        <v>32</v>
      </c>
      <c r="D3077" s="10">
        <v>44544</v>
      </c>
      <c r="E3077" s="12">
        <v>6300</v>
      </c>
      <c r="F3077" s="14">
        <v>367</v>
      </c>
      <c r="G3077" s="24">
        <v>332</v>
      </c>
      <c r="H3077">
        <v>2021</v>
      </c>
    </row>
    <row r="3078" spans="1:8" x14ac:dyDescent="0.3">
      <c r="A3078" s="3" t="s">
        <v>56</v>
      </c>
      <c r="B3078" s="3" t="s">
        <v>37</v>
      </c>
      <c r="C3078" s="3" t="s">
        <v>15</v>
      </c>
      <c r="D3078" s="9">
        <v>44544</v>
      </c>
      <c r="E3078" s="11">
        <v>18508</v>
      </c>
      <c r="F3078" s="13">
        <v>124</v>
      </c>
      <c r="G3078" s="23">
        <v>1683</v>
      </c>
      <c r="H3078">
        <v>2021</v>
      </c>
    </row>
    <row r="3079" spans="1:8" x14ac:dyDescent="0.3">
      <c r="A3079" s="4" t="s">
        <v>66</v>
      </c>
      <c r="B3079" s="4" t="s">
        <v>39</v>
      </c>
      <c r="C3079" s="4" t="s">
        <v>32</v>
      </c>
      <c r="D3079" s="10">
        <v>44544</v>
      </c>
      <c r="E3079" s="12">
        <v>15204</v>
      </c>
      <c r="F3079" s="14">
        <v>433</v>
      </c>
      <c r="G3079" s="24">
        <v>951</v>
      </c>
      <c r="H3079">
        <v>2021</v>
      </c>
    </row>
    <row r="3080" spans="1:8" x14ac:dyDescent="0.3">
      <c r="A3080" s="3" t="s">
        <v>56</v>
      </c>
      <c r="B3080" s="3" t="s">
        <v>37</v>
      </c>
      <c r="C3080" s="3" t="s">
        <v>19</v>
      </c>
      <c r="D3080" s="9">
        <v>44544</v>
      </c>
      <c r="E3080" s="11">
        <v>5327</v>
      </c>
      <c r="F3080" s="13">
        <v>66</v>
      </c>
      <c r="G3080" s="23">
        <v>191</v>
      </c>
      <c r="H3080">
        <v>2021</v>
      </c>
    </row>
    <row r="3081" spans="1:8" x14ac:dyDescent="0.3">
      <c r="A3081" s="4" t="s">
        <v>67</v>
      </c>
      <c r="B3081" s="4" t="s">
        <v>39</v>
      </c>
      <c r="C3081" s="4" t="s">
        <v>30</v>
      </c>
      <c r="D3081" s="10">
        <v>44544</v>
      </c>
      <c r="E3081" s="12">
        <v>14616</v>
      </c>
      <c r="F3081" s="14">
        <v>100</v>
      </c>
      <c r="G3081" s="24">
        <v>563</v>
      </c>
      <c r="H3081">
        <v>2021</v>
      </c>
    </row>
    <row r="3082" spans="1:8" x14ac:dyDescent="0.3">
      <c r="A3082" s="3" t="s">
        <v>73</v>
      </c>
      <c r="B3082" s="3" t="s">
        <v>40</v>
      </c>
      <c r="C3082" s="3" t="s">
        <v>28</v>
      </c>
      <c r="D3082" s="9">
        <v>44544</v>
      </c>
      <c r="E3082" s="11">
        <v>11767</v>
      </c>
      <c r="F3082" s="13">
        <v>257</v>
      </c>
      <c r="G3082" s="23">
        <v>421</v>
      </c>
      <c r="H3082">
        <v>2021</v>
      </c>
    </row>
    <row r="3083" spans="1:8" x14ac:dyDescent="0.3">
      <c r="A3083" s="4" t="s">
        <v>10</v>
      </c>
      <c r="B3083" s="4" t="s">
        <v>37</v>
      </c>
      <c r="C3083" s="4" t="s">
        <v>15</v>
      </c>
      <c r="D3083" s="10">
        <v>44544</v>
      </c>
      <c r="E3083" s="12">
        <v>4165</v>
      </c>
      <c r="F3083" s="14">
        <v>99</v>
      </c>
      <c r="G3083" s="24">
        <v>278</v>
      </c>
      <c r="H3083">
        <v>2021</v>
      </c>
    </row>
    <row r="3084" spans="1:8" x14ac:dyDescent="0.3">
      <c r="A3084" s="3" t="s">
        <v>4</v>
      </c>
      <c r="B3084" s="3" t="s">
        <v>36</v>
      </c>
      <c r="C3084" s="3" t="s">
        <v>19</v>
      </c>
      <c r="D3084" s="9">
        <v>44544</v>
      </c>
      <c r="E3084" s="11">
        <v>3157</v>
      </c>
      <c r="F3084" s="13">
        <v>13</v>
      </c>
      <c r="G3084" s="23">
        <v>106</v>
      </c>
      <c r="H3084">
        <v>2021</v>
      </c>
    </row>
    <row r="3085" spans="1:8" x14ac:dyDescent="0.3">
      <c r="A3085" s="4" t="s">
        <v>7</v>
      </c>
      <c r="B3085" s="4" t="s">
        <v>80</v>
      </c>
      <c r="C3085" s="4" t="s">
        <v>32</v>
      </c>
      <c r="D3085" s="10">
        <v>44544</v>
      </c>
      <c r="E3085" s="12">
        <v>2695</v>
      </c>
      <c r="F3085" s="14">
        <v>14</v>
      </c>
      <c r="G3085" s="24">
        <v>129</v>
      </c>
      <c r="H3085">
        <v>2021</v>
      </c>
    </row>
    <row r="3086" spans="1:8" x14ac:dyDescent="0.3">
      <c r="A3086" s="3" t="s">
        <v>6</v>
      </c>
      <c r="B3086" s="3" t="s">
        <v>39</v>
      </c>
      <c r="C3086" s="3" t="s">
        <v>32</v>
      </c>
      <c r="D3086" s="9">
        <v>44544</v>
      </c>
      <c r="E3086" s="11">
        <v>8274</v>
      </c>
      <c r="F3086" s="13">
        <v>17</v>
      </c>
      <c r="G3086" s="23">
        <v>518</v>
      </c>
      <c r="H3086">
        <v>2021</v>
      </c>
    </row>
    <row r="3087" spans="1:8" x14ac:dyDescent="0.3">
      <c r="A3087" s="4" t="s">
        <v>6</v>
      </c>
      <c r="B3087" s="4" t="s">
        <v>80</v>
      </c>
      <c r="C3087" s="4" t="s">
        <v>32</v>
      </c>
      <c r="D3087" s="10">
        <v>44545</v>
      </c>
      <c r="E3087" s="12">
        <v>14154</v>
      </c>
      <c r="F3087" s="14">
        <v>138</v>
      </c>
      <c r="G3087" s="24">
        <v>708</v>
      </c>
      <c r="H3087">
        <v>2021</v>
      </c>
    </row>
    <row r="3088" spans="1:8" x14ac:dyDescent="0.3">
      <c r="A3088" s="3" t="s">
        <v>58</v>
      </c>
      <c r="B3088" s="3" t="s">
        <v>37</v>
      </c>
      <c r="C3088" s="3" t="s">
        <v>15</v>
      </c>
      <c r="D3088" s="9">
        <v>44545</v>
      </c>
      <c r="E3088" s="11">
        <v>4634</v>
      </c>
      <c r="F3088" s="13">
        <v>160</v>
      </c>
      <c r="G3088" s="23">
        <v>422</v>
      </c>
      <c r="H3088">
        <v>2021</v>
      </c>
    </row>
    <row r="3089" spans="1:8" x14ac:dyDescent="0.3">
      <c r="A3089" s="4" t="s">
        <v>73</v>
      </c>
      <c r="B3089" s="4" t="s">
        <v>80</v>
      </c>
      <c r="C3089" s="4" t="s">
        <v>23</v>
      </c>
      <c r="D3089" s="10">
        <v>44545</v>
      </c>
      <c r="E3089" s="12">
        <v>6657</v>
      </c>
      <c r="F3089" s="14">
        <v>265</v>
      </c>
      <c r="G3089" s="24">
        <v>209</v>
      </c>
      <c r="H3089">
        <v>2021</v>
      </c>
    </row>
    <row r="3090" spans="1:8" x14ac:dyDescent="0.3">
      <c r="A3090" s="3" t="s">
        <v>3</v>
      </c>
      <c r="B3090" s="3" t="s">
        <v>35</v>
      </c>
      <c r="C3090" s="3" t="s">
        <v>25</v>
      </c>
      <c r="D3090" s="9">
        <v>44545</v>
      </c>
      <c r="E3090" s="11">
        <v>20671</v>
      </c>
      <c r="F3090" s="13">
        <v>42</v>
      </c>
      <c r="G3090" s="23">
        <v>940</v>
      </c>
      <c r="H3090">
        <v>2021</v>
      </c>
    </row>
    <row r="3091" spans="1:8" x14ac:dyDescent="0.3">
      <c r="A3091" s="4" t="s">
        <v>70</v>
      </c>
      <c r="B3091" s="4" t="s">
        <v>80</v>
      </c>
      <c r="C3091" s="4" t="s">
        <v>23</v>
      </c>
      <c r="D3091" s="10">
        <v>44545</v>
      </c>
      <c r="E3091" s="12">
        <v>3087</v>
      </c>
      <c r="F3091" s="14">
        <v>8</v>
      </c>
      <c r="G3091" s="24">
        <v>97</v>
      </c>
      <c r="H3091">
        <v>2021</v>
      </c>
    </row>
    <row r="3092" spans="1:8" x14ac:dyDescent="0.3">
      <c r="A3092" s="3" t="s">
        <v>9</v>
      </c>
      <c r="B3092" s="3" t="s">
        <v>40</v>
      </c>
      <c r="C3092" s="3" t="s">
        <v>25</v>
      </c>
      <c r="D3092" s="9">
        <v>44545</v>
      </c>
      <c r="E3092" s="11">
        <v>7462</v>
      </c>
      <c r="F3092" s="13">
        <v>42</v>
      </c>
      <c r="G3092" s="23">
        <v>393</v>
      </c>
      <c r="H3092">
        <v>2021</v>
      </c>
    </row>
    <row r="3093" spans="1:8" x14ac:dyDescent="0.3">
      <c r="A3093" s="4" t="s">
        <v>11</v>
      </c>
      <c r="B3093" s="4" t="s">
        <v>37</v>
      </c>
      <c r="C3093" s="4" t="s">
        <v>22</v>
      </c>
      <c r="D3093" s="10">
        <v>44545</v>
      </c>
      <c r="E3093" s="12">
        <v>9107</v>
      </c>
      <c r="F3093" s="14">
        <v>349</v>
      </c>
      <c r="G3093" s="24">
        <v>456</v>
      </c>
      <c r="H3093">
        <v>2021</v>
      </c>
    </row>
    <row r="3094" spans="1:8" x14ac:dyDescent="0.3">
      <c r="A3094" s="3" t="s">
        <v>67</v>
      </c>
      <c r="B3094" s="3" t="s">
        <v>37</v>
      </c>
      <c r="C3094" s="3" t="s">
        <v>23</v>
      </c>
      <c r="D3094" s="9">
        <v>44545</v>
      </c>
      <c r="E3094" s="11">
        <v>1722</v>
      </c>
      <c r="F3094" s="13">
        <v>147</v>
      </c>
      <c r="G3094" s="23">
        <v>72</v>
      </c>
      <c r="H3094">
        <v>2021</v>
      </c>
    </row>
    <row r="3095" spans="1:8" x14ac:dyDescent="0.3">
      <c r="A3095" s="4" t="s">
        <v>59</v>
      </c>
      <c r="B3095" s="4" t="s">
        <v>40</v>
      </c>
      <c r="C3095" s="4" t="s">
        <v>29</v>
      </c>
      <c r="D3095" s="10">
        <v>44545</v>
      </c>
      <c r="E3095" s="12">
        <v>6622</v>
      </c>
      <c r="F3095" s="14">
        <v>32</v>
      </c>
      <c r="G3095" s="24">
        <v>276</v>
      </c>
      <c r="H3095">
        <v>2021</v>
      </c>
    </row>
    <row r="3096" spans="1:8" x14ac:dyDescent="0.3">
      <c r="A3096" s="3" t="s">
        <v>11</v>
      </c>
      <c r="B3096" s="3" t="s">
        <v>40</v>
      </c>
      <c r="C3096" s="3" t="s">
        <v>20</v>
      </c>
      <c r="D3096" s="9">
        <v>44545</v>
      </c>
      <c r="E3096" s="11">
        <v>13090</v>
      </c>
      <c r="F3096" s="13">
        <v>134</v>
      </c>
      <c r="G3096" s="23">
        <v>689</v>
      </c>
      <c r="H3096">
        <v>2021</v>
      </c>
    </row>
    <row r="3097" spans="1:8" x14ac:dyDescent="0.3">
      <c r="A3097" s="4" t="s">
        <v>56</v>
      </c>
      <c r="B3097" s="4" t="s">
        <v>40</v>
      </c>
      <c r="C3097" s="4" t="s">
        <v>34</v>
      </c>
      <c r="D3097" s="10">
        <v>44545</v>
      </c>
      <c r="E3097" s="12">
        <v>15925</v>
      </c>
      <c r="F3097" s="14">
        <v>115</v>
      </c>
      <c r="G3097" s="24">
        <v>759</v>
      </c>
      <c r="H3097">
        <v>2021</v>
      </c>
    </row>
    <row r="3098" spans="1:8" x14ac:dyDescent="0.3">
      <c r="A3098" s="3" t="s">
        <v>63</v>
      </c>
      <c r="B3098" s="3" t="s">
        <v>36</v>
      </c>
      <c r="C3098" s="3" t="s">
        <v>22</v>
      </c>
      <c r="D3098" s="9">
        <v>44545</v>
      </c>
      <c r="E3098" s="11">
        <v>3248</v>
      </c>
      <c r="F3098" s="13">
        <v>252</v>
      </c>
      <c r="G3098" s="23">
        <v>121</v>
      </c>
      <c r="H3098">
        <v>2021</v>
      </c>
    </row>
    <row r="3099" spans="1:8" x14ac:dyDescent="0.3">
      <c r="A3099" s="4" t="s">
        <v>66</v>
      </c>
      <c r="B3099" s="4" t="s">
        <v>39</v>
      </c>
      <c r="C3099" s="4" t="s">
        <v>5</v>
      </c>
      <c r="D3099" s="10">
        <v>44545</v>
      </c>
      <c r="E3099" s="12">
        <v>9338</v>
      </c>
      <c r="F3099" s="14">
        <v>48</v>
      </c>
      <c r="G3099" s="24">
        <v>406</v>
      </c>
      <c r="H3099">
        <v>2021</v>
      </c>
    </row>
    <row r="3100" spans="1:8" x14ac:dyDescent="0.3">
      <c r="A3100" s="3" t="s">
        <v>64</v>
      </c>
      <c r="B3100" s="3" t="s">
        <v>80</v>
      </c>
      <c r="C3100" s="3" t="s">
        <v>14</v>
      </c>
      <c r="D3100" s="9">
        <v>44545</v>
      </c>
      <c r="E3100" s="11">
        <v>5516</v>
      </c>
      <c r="F3100" s="13">
        <v>145</v>
      </c>
      <c r="G3100" s="23">
        <v>230</v>
      </c>
      <c r="H3100">
        <v>2021</v>
      </c>
    </row>
    <row r="3101" spans="1:8" x14ac:dyDescent="0.3">
      <c r="A3101" s="4" t="s">
        <v>70</v>
      </c>
      <c r="B3101" s="4" t="s">
        <v>36</v>
      </c>
      <c r="C3101" s="4" t="s">
        <v>5</v>
      </c>
      <c r="D3101" s="10">
        <v>44545</v>
      </c>
      <c r="E3101" s="12">
        <v>4291</v>
      </c>
      <c r="F3101" s="14">
        <v>147</v>
      </c>
      <c r="G3101" s="24">
        <v>187</v>
      </c>
      <c r="H3101">
        <v>2021</v>
      </c>
    </row>
    <row r="3102" spans="1:8" x14ac:dyDescent="0.3">
      <c r="A3102" s="3" t="s">
        <v>7</v>
      </c>
      <c r="B3102" s="3" t="s">
        <v>80</v>
      </c>
      <c r="C3102" s="3" t="s">
        <v>33</v>
      </c>
      <c r="D3102" s="9">
        <v>44545</v>
      </c>
      <c r="E3102" s="11">
        <v>917</v>
      </c>
      <c r="F3102" s="13">
        <v>35</v>
      </c>
      <c r="G3102" s="23">
        <v>62</v>
      </c>
      <c r="H3102">
        <v>2021</v>
      </c>
    </row>
    <row r="3103" spans="1:8" x14ac:dyDescent="0.3">
      <c r="A3103" s="4" t="s">
        <v>71</v>
      </c>
      <c r="B3103" s="4" t="s">
        <v>35</v>
      </c>
      <c r="C3103" s="4" t="s">
        <v>15</v>
      </c>
      <c r="D3103" s="10">
        <v>44545</v>
      </c>
      <c r="E3103" s="12">
        <v>8323</v>
      </c>
      <c r="F3103" s="14">
        <v>149</v>
      </c>
      <c r="G3103" s="24">
        <v>555</v>
      </c>
      <c r="H3103">
        <v>2021</v>
      </c>
    </row>
    <row r="3104" spans="1:8" x14ac:dyDescent="0.3">
      <c r="A3104" s="3" t="s">
        <v>72</v>
      </c>
      <c r="B3104" s="3" t="s">
        <v>80</v>
      </c>
      <c r="C3104" s="3" t="s">
        <v>15</v>
      </c>
      <c r="D3104" s="9">
        <v>44545</v>
      </c>
      <c r="E3104" s="11">
        <v>1722</v>
      </c>
      <c r="F3104" s="13">
        <v>60</v>
      </c>
      <c r="G3104" s="23">
        <v>123</v>
      </c>
      <c r="H3104">
        <v>2021</v>
      </c>
    </row>
    <row r="3105" spans="1:8" x14ac:dyDescent="0.3">
      <c r="A3105" s="4" t="s">
        <v>58</v>
      </c>
      <c r="B3105" s="4" t="s">
        <v>39</v>
      </c>
      <c r="C3105" s="4" t="s">
        <v>18</v>
      </c>
      <c r="D3105" s="10">
        <v>44545</v>
      </c>
      <c r="E3105" s="12">
        <v>2695</v>
      </c>
      <c r="F3105" s="14">
        <v>168</v>
      </c>
      <c r="G3105" s="24">
        <v>180</v>
      </c>
      <c r="H3105">
        <v>2021</v>
      </c>
    </row>
    <row r="3106" spans="1:8" x14ac:dyDescent="0.3">
      <c r="A3106" s="3" t="s">
        <v>67</v>
      </c>
      <c r="B3106" s="3" t="s">
        <v>36</v>
      </c>
      <c r="C3106" s="3" t="s">
        <v>18</v>
      </c>
      <c r="D3106" s="9">
        <v>44545</v>
      </c>
      <c r="E3106" s="11">
        <v>5236</v>
      </c>
      <c r="F3106" s="13">
        <v>53</v>
      </c>
      <c r="G3106" s="23">
        <v>250</v>
      </c>
      <c r="H3106">
        <v>2021</v>
      </c>
    </row>
    <row r="3107" spans="1:8" x14ac:dyDescent="0.3">
      <c r="A3107" s="4" t="s">
        <v>9</v>
      </c>
      <c r="B3107" s="4" t="s">
        <v>35</v>
      </c>
      <c r="C3107" s="4" t="s">
        <v>30</v>
      </c>
      <c r="D3107" s="10">
        <v>44545</v>
      </c>
      <c r="E3107" s="12">
        <v>2555</v>
      </c>
      <c r="F3107" s="14">
        <v>115</v>
      </c>
      <c r="G3107" s="24">
        <v>83</v>
      </c>
      <c r="H3107">
        <v>2021</v>
      </c>
    </row>
    <row r="3108" spans="1:8" x14ac:dyDescent="0.3">
      <c r="A3108" s="3" t="s">
        <v>57</v>
      </c>
      <c r="B3108" s="3" t="s">
        <v>35</v>
      </c>
      <c r="C3108" s="3" t="s">
        <v>32</v>
      </c>
      <c r="D3108" s="9">
        <v>44545</v>
      </c>
      <c r="E3108" s="11">
        <v>3885</v>
      </c>
      <c r="F3108" s="13">
        <v>43</v>
      </c>
      <c r="G3108" s="23">
        <v>243</v>
      </c>
      <c r="H3108">
        <v>2021</v>
      </c>
    </row>
    <row r="3109" spans="1:8" x14ac:dyDescent="0.3">
      <c r="A3109" s="4" t="s">
        <v>64</v>
      </c>
      <c r="B3109" s="4" t="s">
        <v>39</v>
      </c>
      <c r="C3109" s="4" t="s">
        <v>5</v>
      </c>
      <c r="D3109" s="10">
        <v>44545</v>
      </c>
      <c r="E3109" s="12">
        <v>5026</v>
      </c>
      <c r="F3109" s="14">
        <v>340</v>
      </c>
      <c r="G3109" s="24">
        <v>315</v>
      </c>
      <c r="H3109">
        <v>2021</v>
      </c>
    </row>
    <row r="3110" spans="1:8" x14ac:dyDescent="0.3">
      <c r="A3110" s="3" t="s">
        <v>7</v>
      </c>
      <c r="B3110" s="3" t="s">
        <v>37</v>
      </c>
      <c r="C3110" s="3" t="s">
        <v>16</v>
      </c>
      <c r="D3110" s="9">
        <v>44545</v>
      </c>
      <c r="E3110" s="11">
        <v>3514</v>
      </c>
      <c r="F3110" s="13">
        <v>148</v>
      </c>
      <c r="G3110" s="23">
        <v>196</v>
      </c>
      <c r="H3110">
        <v>2021</v>
      </c>
    </row>
    <row r="3111" spans="1:8" x14ac:dyDescent="0.3">
      <c r="A3111" s="4" t="s">
        <v>59</v>
      </c>
      <c r="B3111" s="4" t="s">
        <v>40</v>
      </c>
      <c r="C3111" s="4" t="s">
        <v>15</v>
      </c>
      <c r="D3111" s="10">
        <v>44545</v>
      </c>
      <c r="E3111" s="12">
        <v>2002</v>
      </c>
      <c r="F3111" s="14">
        <v>40</v>
      </c>
      <c r="G3111" s="24">
        <v>201</v>
      </c>
      <c r="H3111">
        <v>2021</v>
      </c>
    </row>
    <row r="3112" spans="1:8" x14ac:dyDescent="0.3">
      <c r="A3112" s="3" t="s">
        <v>63</v>
      </c>
      <c r="B3112" s="3" t="s">
        <v>37</v>
      </c>
      <c r="C3112" s="3" t="s">
        <v>30</v>
      </c>
      <c r="D3112" s="9">
        <v>44545</v>
      </c>
      <c r="E3112" s="11">
        <v>5894</v>
      </c>
      <c r="F3112" s="13">
        <v>9</v>
      </c>
      <c r="G3112" s="23">
        <v>219</v>
      </c>
      <c r="H3112">
        <v>2021</v>
      </c>
    </row>
    <row r="3113" spans="1:8" x14ac:dyDescent="0.3">
      <c r="A3113" s="4" t="s">
        <v>8</v>
      </c>
      <c r="B3113" s="4" t="s">
        <v>39</v>
      </c>
      <c r="C3113" s="4" t="s">
        <v>14</v>
      </c>
      <c r="D3113" s="10">
        <v>44545</v>
      </c>
      <c r="E3113" s="12">
        <v>3073</v>
      </c>
      <c r="F3113" s="14">
        <v>299</v>
      </c>
      <c r="G3113" s="24">
        <v>106</v>
      </c>
      <c r="H3113">
        <v>2021</v>
      </c>
    </row>
    <row r="3114" spans="1:8" x14ac:dyDescent="0.3">
      <c r="A3114" s="3" t="s">
        <v>7</v>
      </c>
      <c r="B3114" s="3" t="s">
        <v>80</v>
      </c>
      <c r="C3114" s="3" t="s">
        <v>16</v>
      </c>
      <c r="D3114" s="9">
        <v>44545</v>
      </c>
      <c r="E3114" s="11">
        <v>7049</v>
      </c>
      <c r="F3114" s="13">
        <v>178</v>
      </c>
      <c r="G3114" s="23">
        <v>371</v>
      </c>
      <c r="H3114">
        <v>2021</v>
      </c>
    </row>
    <row r="3115" spans="1:8" x14ac:dyDescent="0.3">
      <c r="A3115" s="4" t="s">
        <v>72</v>
      </c>
      <c r="B3115" s="4" t="s">
        <v>35</v>
      </c>
      <c r="C3115" s="4" t="s">
        <v>5</v>
      </c>
      <c r="D3115" s="10">
        <v>44545</v>
      </c>
      <c r="E3115" s="12">
        <v>3654</v>
      </c>
      <c r="F3115" s="14">
        <v>414</v>
      </c>
      <c r="G3115" s="24">
        <v>215</v>
      </c>
      <c r="H3115">
        <v>2021</v>
      </c>
    </row>
    <row r="3116" spans="1:8" x14ac:dyDescent="0.3">
      <c r="A3116" s="3" t="s">
        <v>73</v>
      </c>
      <c r="B3116" s="3" t="s">
        <v>35</v>
      </c>
      <c r="C3116" s="3" t="s">
        <v>14</v>
      </c>
      <c r="D3116" s="9">
        <v>44545</v>
      </c>
      <c r="E3116" s="11">
        <v>8610</v>
      </c>
      <c r="F3116" s="13">
        <v>27</v>
      </c>
      <c r="G3116" s="23">
        <v>278</v>
      </c>
      <c r="H3116">
        <v>2021</v>
      </c>
    </row>
    <row r="3117" spans="1:8" x14ac:dyDescent="0.3">
      <c r="A3117" s="4" t="s">
        <v>65</v>
      </c>
      <c r="B3117" s="4" t="s">
        <v>39</v>
      </c>
      <c r="C3117" s="4" t="s">
        <v>22</v>
      </c>
      <c r="D3117" s="10">
        <v>44546</v>
      </c>
      <c r="E3117" s="12">
        <v>1323</v>
      </c>
      <c r="F3117" s="14">
        <v>111</v>
      </c>
      <c r="G3117" s="24">
        <v>56</v>
      </c>
      <c r="H3117">
        <v>2021</v>
      </c>
    </row>
    <row r="3118" spans="1:8" x14ac:dyDescent="0.3">
      <c r="A3118" s="3" t="s">
        <v>11</v>
      </c>
      <c r="B3118" s="3" t="s">
        <v>35</v>
      </c>
      <c r="C3118" s="3" t="s">
        <v>15</v>
      </c>
      <c r="D3118" s="9">
        <v>44546</v>
      </c>
      <c r="E3118" s="11">
        <v>6636</v>
      </c>
      <c r="F3118" s="13">
        <v>19</v>
      </c>
      <c r="G3118" s="23">
        <v>443</v>
      </c>
      <c r="H3118">
        <v>2021</v>
      </c>
    </row>
    <row r="3119" spans="1:8" x14ac:dyDescent="0.3">
      <c r="A3119" s="4" t="s">
        <v>4</v>
      </c>
      <c r="B3119" s="4" t="s">
        <v>80</v>
      </c>
      <c r="C3119" s="4" t="s">
        <v>16</v>
      </c>
      <c r="D3119" s="10">
        <v>44546</v>
      </c>
      <c r="E3119" s="12">
        <v>7427</v>
      </c>
      <c r="F3119" s="14">
        <v>164</v>
      </c>
      <c r="G3119" s="24">
        <v>437</v>
      </c>
      <c r="H3119">
        <v>2021</v>
      </c>
    </row>
    <row r="3120" spans="1:8" x14ac:dyDescent="0.3">
      <c r="A3120" s="3" t="s">
        <v>66</v>
      </c>
      <c r="B3120" s="3" t="s">
        <v>39</v>
      </c>
      <c r="C3120" s="3" t="s">
        <v>27</v>
      </c>
      <c r="D3120" s="9">
        <v>44546</v>
      </c>
      <c r="E3120" s="11">
        <v>2863</v>
      </c>
      <c r="F3120" s="13">
        <v>90</v>
      </c>
      <c r="G3120" s="23">
        <v>205</v>
      </c>
      <c r="H3120">
        <v>2021</v>
      </c>
    </row>
    <row r="3121" spans="1:8" x14ac:dyDescent="0.3">
      <c r="A3121" s="4" t="s">
        <v>59</v>
      </c>
      <c r="B3121" s="4" t="s">
        <v>35</v>
      </c>
      <c r="C3121" s="4" t="s">
        <v>28</v>
      </c>
      <c r="D3121" s="10">
        <v>44546</v>
      </c>
      <c r="E3121" s="12">
        <v>3206</v>
      </c>
      <c r="F3121" s="14">
        <v>60</v>
      </c>
      <c r="G3121" s="24">
        <v>104</v>
      </c>
      <c r="H3121">
        <v>2021</v>
      </c>
    </row>
    <row r="3122" spans="1:8" x14ac:dyDescent="0.3">
      <c r="A3122" s="3" t="s">
        <v>72</v>
      </c>
      <c r="B3122" s="3" t="s">
        <v>40</v>
      </c>
      <c r="C3122" s="3" t="s">
        <v>28</v>
      </c>
      <c r="D3122" s="9">
        <v>44546</v>
      </c>
      <c r="E3122" s="11">
        <v>84</v>
      </c>
      <c r="F3122" s="13">
        <v>101</v>
      </c>
      <c r="G3122" s="23">
        <v>4</v>
      </c>
      <c r="H3122">
        <v>2021</v>
      </c>
    </row>
    <row r="3123" spans="1:8" x14ac:dyDescent="0.3">
      <c r="A3123" s="4" t="s">
        <v>59</v>
      </c>
      <c r="B3123" s="4" t="s">
        <v>39</v>
      </c>
      <c r="C3123" s="4" t="s">
        <v>18</v>
      </c>
      <c r="D3123" s="10">
        <v>44547</v>
      </c>
      <c r="E3123" s="12">
        <v>5131</v>
      </c>
      <c r="F3123" s="14">
        <v>278</v>
      </c>
      <c r="G3123" s="24">
        <v>257</v>
      </c>
      <c r="H3123">
        <v>2021</v>
      </c>
    </row>
    <row r="3124" spans="1:8" x14ac:dyDescent="0.3">
      <c r="A3124" s="3" t="s">
        <v>63</v>
      </c>
      <c r="B3124" s="3" t="s">
        <v>40</v>
      </c>
      <c r="C3124" s="3" t="s">
        <v>22</v>
      </c>
      <c r="D3124" s="9">
        <v>44547</v>
      </c>
      <c r="E3124" s="11">
        <v>12068</v>
      </c>
      <c r="F3124" s="13">
        <v>206</v>
      </c>
      <c r="G3124" s="23">
        <v>549</v>
      </c>
      <c r="H3124">
        <v>2021</v>
      </c>
    </row>
    <row r="3125" spans="1:8" x14ac:dyDescent="0.3">
      <c r="A3125" s="4" t="s">
        <v>70</v>
      </c>
      <c r="B3125" s="4" t="s">
        <v>37</v>
      </c>
      <c r="C3125" s="4" t="s">
        <v>33</v>
      </c>
      <c r="D3125" s="10">
        <v>44547</v>
      </c>
      <c r="E3125" s="12">
        <v>5824</v>
      </c>
      <c r="F3125" s="14">
        <v>325</v>
      </c>
      <c r="G3125" s="24">
        <v>364</v>
      </c>
      <c r="H3125">
        <v>2021</v>
      </c>
    </row>
    <row r="3126" spans="1:8" x14ac:dyDescent="0.3">
      <c r="A3126" s="3" t="s">
        <v>66</v>
      </c>
      <c r="B3126" s="3" t="s">
        <v>39</v>
      </c>
      <c r="C3126" s="3" t="s">
        <v>33</v>
      </c>
      <c r="D3126" s="9">
        <v>44547</v>
      </c>
      <c r="E3126" s="11">
        <v>3283</v>
      </c>
      <c r="F3126" s="13">
        <v>455</v>
      </c>
      <c r="G3126" s="23">
        <v>219</v>
      </c>
      <c r="H3126">
        <v>2021</v>
      </c>
    </row>
    <row r="3127" spans="1:8" x14ac:dyDescent="0.3">
      <c r="A3127" s="4" t="s">
        <v>8</v>
      </c>
      <c r="B3127" s="4" t="s">
        <v>35</v>
      </c>
      <c r="C3127" s="4" t="s">
        <v>32</v>
      </c>
      <c r="D3127" s="10">
        <v>44547</v>
      </c>
      <c r="E3127" s="12">
        <v>2030</v>
      </c>
      <c r="F3127" s="14">
        <v>409</v>
      </c>
      <c r="G3127" s="24">
        <v>120</v>
      </c>
      <c r="H3127">
        <v>2021</v>
      </c>
    </row>
    <row r="3128" spans="1:8" x14ac:dyDescent="0.3">
      <c r="A3128" s="3" t="s">
        <v>63</v>
      </c>
      <c r="B3128" s="3" t="s">
        <v>36</v>
      </c>
      <c r="C3128" s="3" t="s">
        <v>31</v>
      </c>
      <c r="D3128" s="9">
        <v>44547</v>
      </c>
      <c r="E3128" s="11">
        <v>7294</v>
      </c>
      <c r="F3128" s="13">
        <v>276</v>
      </c>
      <c r="G3128" s="23">
        <v>730</v>
      </c>
      <c r="H3128">
        <v>2021</v>
      </c>
    </row>
    <row r="3129" spans="1:8" x14ac:dyDescent="0.3">
      <c r="A3129" s="4" t="s">
        <v>69</v>
      </c>
      <c r="B3129" s="4" t="s">
        <v>37</v>
      </c>
      <c r="C3129" s="4" t="s">
        <v>31</v>
      </c>
      <c r="D3129" s="10">
        <v>44547</v>
      </c>
      <c r="E3129" s="12">
        <v>966</v>
      </c>
      <c r="F3129" s="14">
        <v>81</v>
      </c>
      <c r="G3129" s="24">
        <v>69</v>
      </c>
      <c r="H3129">
        <v>2021</v>
      </c>
    </row>
    <row r="3130" spans="1:8" x14ac:dyDescent="0.3">
      <c r="A3130" s="3" t="s">
        <v>56</v>
      </c>
      <c r="B3130" s="3" t="s">
        <v>80</v>
      </c>
      <c r="C3130" s="3" t="s">
        <v>20</v>
      </c>
      <c r="D3130" s="9">
        <v>44547</v>
      </c>
      <c r="E3130" s="11">
        <v>9303</v>
      </c>
      <c r="F3130" s="13">
        <v>35</v>
      </c>
      <c r="G3130" s="23">
        <v>490</v>
      </c>
      <c r="H3130">
        <v>2021</v>
      </c>
    </row>
    <row r="3131" spans="1:8" x14ac:dyDescent="0.3">
      <c r="A3131" s="4" t="s">
        <v>57</v>
      </c>
      <c r="B3131" s="4" t="s">
        <v>80</v>
      </c>
      <c r="C3131" s="4" t="s">
        <v>32</v>
      </c>
      <c r="D3131" s="10">
        <v>44547</v>
      </c>
      <c r="E3131" s="12">
        <v>5936</v>
      </c>
      <c r="F3131" s="14">
        <v>212</v>
      </c>
      <c r="G3131" s="24">
        <v>330</v>
      </c>
      <c r="H3131">
        <v>2021</v>
      </c>
    </row>
    <row r="3132" spans="1:8" x14ac:dyDescent="0.3">
      <c r="A3132" s="3" t="s">
        <v>67</v>
      </c>
      <c r="B3132" s="3" t="s">
        <v>36</v>
      </c>
      <c r="C3132" s="3" t="s">
        <v>15</v>
      </c>
      <c r="D3132" s="9">
        <v>44547</v>
      </c>
      <c r="E3132" s="11">
        <v>6839</v>
      </c>
      <c r="F3132" s="13">
        <v>318</v>
      </c>
      <c r="G3132" s="23">
        <v>622</v>
      </c>
      <c r="H3132">
        <v>2021</v>
      </c>
    </row>
    <row r="3133" spans="1:8" x14ac:dyDescent="0.3">
      <c r="A3133" s="4" t="s">
        <v>69</v>
      </c>
      <c r="B3133" s="4" t="s">
        <v>35</v>
      </c>
      <c r="C3133" s="4" t="s">
        <v>34</v>
      </c>
      <c r="D3133" s="10">
        <v>44547</v>
      </c>
      <c r="E3133" s="12">
        <v>14980</v>
      </c>
      <c r="F3133" s="14">
        <v>519</v>
      </c>
      <c r="G3133" s="24">
        <v>652</v>
      </c>
      <c r="H3133">
        <v>2021</v>
      </c>
    </row>
    <row r="3134" spans="1:8" x14ac:dyDescent="0.3">
      <c r="A3134" s="3" t="s">
        <v>58</v>
      </c>
      <c r="B3134" s="3" t="s">
        <v>80</v>
      </c>
      <c r="C3134" s="3" t="s">
        <v>14</v>
      </c>
      <c r="D3134" s="9">
        <v>44547</v>
      </c>
      <c r="E3134" s="11">
        <v>4277</v>
      </c>
      <c r="F3134" s="13">
        <v>97</v>
      </c>
      <c r="G3134" s="23">
        <v>159</v>
      </c>
      <c r="H3134">
        <v>2021</v>
      </c>
    </row>
    <row r="3135" spans="1:8" x14ac:dyDescent="0.3">
      <c r="A3135" s="4" t="s">
        <v>65</v>
      </c>
      <c r="B3135" s="4" t="s">
        <v>36</v>
      </c>
      <c r="C3135" s="4" t="s">
        <v>30</v>
      </c>
      <c r="D3135" s="10">
        <v>44547</v>
      </c>
      <c r="E3135" s="12">
        <v>2415</v>
      </c>
      <c r="F3135" s="14">
        <v>472</v>
      </c>
      <c r="G3135" s="24">
        <v>76</v>
      </c>
      <c r="H3135">
        <v>2021</v>
      </c>
    </row>
    <row r="3136" spans="1:8" x14ac:dyDescent="0.3">
      <c r="A3136" s="3" t="s">
        <v>11</v>
      </c>
      <c r="B3136" s="3" t="s">
        <v>37</v>
      </c>
      <c r="C3136" s="3" t="s">
        <v>16</v>
      </c>
      <c r="D3136" s="9">
        <v>44547</v>
      </c>
      <c r="E3136" s="11">
        <v>5194</v>
      </c>
      <c r="F3136" s="13">
        <v>346</v>
      </c>
      <c r="G3136" s="23">
        <v>289</v>
      </c>
      <c r="H3136">
        <v>2021</v>
      </c>
    </row>
    <row r="3137" spans="1:8" x14ac:dyDescent="0.3">
      <c r="A3137" s="4" t="s">
        <v>69</v>
      </c>
      <c r="B3137" s="4" t="s">
        <v>39</v>
      </c>
      <c r="C3137" s="4" t="s">
        <v>26</v>
      </c>
      <c r="D3137" s="10">
        <v>44547</v>
      </c>
      <c r="E3137" s="12">
        <v>7007</v>
      </c>
      <c r="F3137" s="14">
        <v>58</v>
      </c>
      <c r="G3137" s="24">
        <v>637</v>
      </c>
      <c r="H3137">
        <v>2021</v>
      </c>
    </row>
    <row r="3138" spans="1:8" x14ac:dyDescent="0.3">
      <c r="A3138" s="3" t="s">
        <v>73</v>
      </c>
      <c r="B3138" s="3" t="s">
        <v>40</v>
      </c>
      <c r="C3138" s="3" t="s">
        <v>29</v>
      </c>
      <c r="D3138" s="9">
        <v>44547</v>
      </c>
      <c r="E3138" s="11">
        <v>6545</v>
      </c>
      <c r="F3138" s="13">
        <v>232</v>
      </c>
      <c r="G3138" s="23">
        <v>262</v>
      </c>
      <c r="H3138">
        <v>2021</v>
      </c>
    </row>
    <row r="3139" spans="1:8" x14ac:dyDescent="0.3">
      <c r="A3139" s="4" t="s">
        <v>6</v>
      </c>
      <c r="B3139" s="4" t="s">
        <v>35</v>
      </c>
      <c r="C3139" s="4" t="s">
        <v>30</v>
      </c>
      <c r="D3139" s="10">
        <v>44547</v>
      </c>
      <c r="E3139" s="12">
        <v>917</v>
      </c>
      <c r="F3139" s="14">
        <v>159</v>
      </c>
      <c r="G3139" s="24">
        <v>28</v>
      </c>
      <c r="H3139">
        <v>2021</v>
      </c>
    </row>
    <row r="3140" spans="1:8" x14ac:dyDescent="0.3">
      <c r="A3140" s="3" t="s">
        <v>70</v>
      </c>
      <c r="B3140" s="3" t="s">
        <v>35</v>
      </c>
      <c r="C3140" s="3" t="s">
        <v>32</v>
      </c>
      <c r="D3140" s="9">
        <v>44547</v>
      </c>
      <c r="E3140" s="11">
        <v>644</v>
      </c>
      <c r="F3140" s="13">
        <v>202</v>
      </c>
      <c r="G3140" s="23">
        <v>33</v>
      </c>
      <c r="H3140">
        <v>2021</v>
      </c>
    </row>
    <row r="3141" spans="1:8" x14ac:dyDescent="0.3">
      <c r="A3141" s="4" t="s">
        <v>72</v>
      </c>
      <c r="B3141" s="4" t="s">
        <v>35</v>
      </c>
      <c r="C3141" s="4" t="s">
        <v>32</v>
      </c>
      <c r="D3141" s="10">
        <v>44547</v>
      </c>
      <c r="E3141" s="12">
        <v>5719</v>
      </c>
      <c r="F3141" s="14">
        <v>278</v>
      </c>
      <c r="G3141" s="24">
        <v>286</v>
      </c>
      <c r="H3141">
        <v>2021</v>
      </c>
    </row>
    <row r="3142" spans="1:8" x14ac:dyDescent="0.3">
      <c r="A3142" s="3" t="s">
        <v>61</v>
      </c>
      <c r="B3142" s="3" t="s">
        <v>40</v>
      </c>
      <c r="C3142" s="3" t="s">
        <v>15</v>
      </c>
      <c r="D3142" s="9">
        <v>44547</v>
      </c>
      <c r="E3142" s="11">
        <v>6748</v>
      </c>
      <c r="F3142" s="13">
        <v>418</v>
      </c>
      <c r="G3142" s="23">
        <v>750</v>
      </c>
      <c r="H3142">
        <v>2021</v>
      </c>
    </row>
    <row r="3143" spans="1:8" x14ac:dyDescent="0.3">
      <c r="A3143" s="4" t="s">
        <v>8</v>
      </c>
      <c r="B3143" s="4" t="s">
        <v>35</v>
      </c>
      <c r="C3143" s="4" t="s">
        <v>34</v>
      </c>
      <c r="D3143" s="10">
        <v>44550</v>
      </c>
      <c r="E3143" s="12">
        <v>896</v>
      </c>
      <c r="F3143" s="14">
        <v>205</v>
      </c>
      <c r="G3143" s="24">
        <v>50</v>
      </c>
      <c r="H3143">
        <v>2021</v>
      </c>
    </row>
    <row r="3144" spans="1:8" x14ac:dyDescent="0.3">
      <c r="A3144" s="3" t="s">
        <v>69</v>
      </c>
      <c r="B3144" s="3" t="s">
        <v>37</v>
      </c>
      <c r="C3144" s="3" t="s">
        <v>26</v>
      </c>
      <c r="D3144" s="9">
        <v>44550</v>
      </c>
      <c r="E3144" s="11">
        <v>2639</v>
      </c>
      <c r="F3144" s="13">
        <v>266</v>
      </c>
      <c r="G3144" s="23">
        <v>156</v>
      </c>
      <c r="H3144">
        <v>2021</v>
      </c>
    </row>
    <row r="3145" spans="1:8" x14ac:dyDescent="0.3">
      <c r="A3145" s="4" t="s">
        <v>56</v>
      </c>
      <c r="B3145" s="4" t="s">
        <v>40</v>
      </c>
      <c r="C3145" s="4" t="s">
        <v>27</v>
      </c>
      <c r="D3145" s="10">
        <v>44550</v>
      </c>
      <c r="E3145" s="12">
        <v>364</v>
      </c>
      <c r="F3145" s="14">
        <v>65</v>
      </c>
      <c r="G3145" s="24">
        <v>23</v>
      </c>
      <c r="H3145">
        <v>2021</v>
      </c>
    </row>
    <row r="3146" spans="1:8" x14ac:dyDescent="0.3">
      <c r="A3146" s="3" t="s">
        <v>63</v>
      </c>
      <c r="B3146" s="3" t="s">
        <v>40</v>
      </c>
      <c r="C3146" s="3" t="s">
        <v>17</v>
      </c>
      <c r="D3146" s="9">
        <v>44550</v>
      </c>
      <c r="E3146" s="11">
        <v>1428</v>
      </c>
      <c r="F3146" s="13">
        <v>12</v>
      </c>
      <c r="G3146" s="23">
        <v>96</v>
      </c>
      <c r="H3146">
        <v>2021</v>
      </c>
    </row>
    <row r="3147" spans="1:8" x14ac:dyDescent="0.3">
      <c r="A3147" s="4" t="s">
        <v>56</v>
      </c>
      <c r="B3147" s="4" t="s">
        <v>40</v>
      </c>
      <c r="C3147" s="4" t="s">
        <v>17</v>
      </c>
      <c r="D3147" s="10">
        <v>44550</v>
      </c>
      <c r="E3147" s="12">
        <v>4466</v>
      </c>
      <c r="F3147" s="14">
        <v>83</v>
      </c>
      <c r="G3147" s="24">
        <v>249</v>
      </c>
      <c r="H3147">
        <v>2021</v>
      </c>
    </row>
    <row r="3148" spans="1:8" x14ac:dyDescent="0.3">
      <c r="A3148" s="3" t="s">
        <v>61</v>
      </c>
      <c r="B3148" s="3" t="s">
        <v>36</v>
      </c>
      <c r="C3148" s="3" t="s">
        <v>23</v>
      </c>
      <c r="D3148" s="9">
        <v>44550</v>
      </c>
      <c r="E3148" s="11">
        <v>1442</v>
      </c>
      <c r="F3148" s="13">
        <v>155</v>
      </c>
      <c r="G3148" s="23">
        <v>52</v>
      </c>
      <c r="H3148">
        <v>2021</v>
      </c>
    </row>
    <row r="3149" spans="1:8" x14ac:dyDescent="0.3">
      <c r="A3149" s="4" t="s">
        <v>69</v>
      </c>
      <c r="B3149" s="4" t="s">
        <v>80</v>
      </c>
      <c r="C3149" s="4" t="s">
        <v>33</v>
      </c>
      <c r="D3149" s="10">
        <v>44550</v>
      </c>
      <c r="E3149" s="12">
        <v>5355</v>
      </c>
      <c r="F3149" s="14">
        <v>425</v>
      </c>
      <c r="G3149" s="24">
        <v>255</v>
      </c>
      <c r="H3149">
        <v>2021</v>
      </c>
    </row>
    <row r="3150" spans="1:8" x14ac:dyDescent="0.3">
      <c r="A3150" s="3" t="s">
        <v>69</v>
      </c>
      <c r="B3150" s="3" t="s">
        <v>36</v>
      </c>
      <c r="C3150" s="3" t="s">
        <v>15</v>
      </c>
      <c r="D3150" s="9">
        <v>44550</v>
      </c>
      <c r="E3150" s="11">
        <v>3815</v>
      </c>
      <c r="F3150" s="13">
        <v>583</v>
      </c>
      <c r="G3150" s="23">
        <v>477</v>
      </c>
      <c r="H3150">
        <v>2021</v>
      </c>
    </row>
    <row r="3151" spans="1:8" x14ac:dyDescent="0.3">
      <c r="A3151" s="4" t="s">
        <v>61</v>
      </c>
      <c r="B3151" s="4" t="s">
        <v>40</v>
      </c>
      <c r="C3151" s="4" t="s">
        <v>21</v>
      </c>
      <c r="D3151" s="10">
        <v>44550</v>
      </c>
      <c r="E3151" s="12">
        <v>12614</v>
      </c>
      <c r="F3151" s="14">
        <v>242</v>
      </c>
      <c r="G3151" s="24">
        <v>901</v>
      </c>
      <c r="H3151">
        <v>2021</v>
      </c>
    </row>
    <row r="3152" spans="1:8" x14ac:dyDescent="0.3">
      <c r="A3152" s="3" t="s">
        <v>56</v>
      </c>
      <c r="B3152" s="3" t="s">
        <v>35</v>
      </c>
      <c r="C3152" s="3" t="s">
        <v>18</v>
      </c>
      <c r="D3152" s="9">
        <v>44550</v>
      </c>
      <c r="E3152" s="11">
        <v>623</v>
      </c>
      <c r="F3152" s="13">
        <v>296</v>
      </c>
      <c r="G3152" s="23">
        <v>30</v>
      </c>
      <c r="H3152">
        <v>2021</v>
      </c>
    </row>
    <row r="3153" spans="1:8" x14ac:dyDescent="0.3">
      <c r="A3153" s="4" t="s">
        <v>6</v>
      </c>
      <c r="B3153" s="4" t="s">
        <v>35</v>
      </c>
      <c r="C3153" s="4" t="s">
        <v>14</v>
      </c>
      <c r="D3153" s="10">
        <v>44550</v>
      </c>
      <c r="E3153" s="12">
        <v>4466</v>
      </c>
      <c r="F3153" s="14">
        <v>8</v>
      </c>
      <c r="G3153" s="24">
        <v>179</v>
      </c>
      <c r="H3153">
        <v>2021</v>
      </c>
    </row>
    <row r="3154" spans="1:8" x14ac:dyDescent="0.3">
      <c r="A3154" s="3" t="s">
        <v>59</v>
      </c>
      <c r="B3154" s="3" t="s">
        <v>35</v>
      </c>
      <c r="C3154" s="3" t="s">
        <v>33</v>
      </c>
      <c r="D3154" s="9">
        <v>44550</v>
      </c>
      <c r="E3154" s="11">
        <v>7049</v>
      </c>
      <c r="F3154" s="13">
        <v>476</v>
      </c>
      <c r="G3154" s="23">
        <v>336</v>
      </c>
      <c r="H3154">
        <v>2021</v>
      </c>
    </row>
    <row r="3155" spans="1:8" x14ac:dyDescent="0.3">
      <c r="A3155" s="4" t="s">
        <v>69</v>
      </c>
      <c r="B3155" s="4" t="s">
        <v>40</v>
      </c>
      <c r="C3155" s="4" t="s">
        <v>33</v>
      </c>
      <c r="D3155" s="10">
        <v>44550</v>
      </c>
      <c r="E3155" s="12">
        <v>11221</v>
      </c>
      <c r="F3155" s="14">
        <v>461</v>
      </c>
      <c r="G3155" s="24">
        <v>661</v>
      </c>
      <c r="H3155">
        <v>2021</v>
      </c>
    </row>
    <row r="3156" spans="1:8" x14ac:dyDescent="0.3">
      <c r="A3156" s="3" t="s">
        <v>6</v>
      </c>
      <c r="B3156" s="3" t="s">
        <v>80</v>
      </c>
      <c r="C3156" s="3" t="s">
        <v>24</v>
      </c>
      <c r="D3156" s="9">
        <v>44550</v>
      </c>
      <c r="E3156" s="11">
        <v>10521</v>
      </c>
      <c r="F3156" s="13">
        <v>231</v>
      </c>
      <c r="G3156" s="23">
        <v>585</v>
      </c>
      <c r="H3156">
        <v>2021</v>
      </c>
    </row>
    <row r="3157" spans="1:8" x14ac:dyDescent="0.3">
      <c r="A3157" s="4" t="s">
        <v>8</v>
      </c>
      <c r="B3157" s="4" t="s">
        <v>80</v>
      </c>
      <c r="C3157" s="4" t="s">
        <v>31</v>
      </c>
      <c r="D3157" s="10">
        <v>44550</v>
      </c>
      <c r="E3157" s="12">
        <v>14007</v>
      </c>
      <c r="F3157" s="14">
        <v>187</v>
      </c>
      <c r="G3157" s="24">
        <v>1078</v>
      </c>
      <c r="H3157">
        <v>2021</v>
      </c>
    </row>
    <row r="3158" spans="1:8" x14ac:dyDescent="0.3">
      <c r="A3158" s="3" t="s">
        <v>72</v>
      </c>
      <c r="B3158" s="3" t="s">
        <v>35</v>
      </c>
      <c r="C3158" s="3" t="s">
        <v>25</v>
      </c>
      <c r="D3158" s="9">
        <v>44550</v>
      </c>
      <c r="E3158" s="11">
        <v>10507</v>
      </c>
      <c r="F3158" s="13">
        <v>117</v>
      </c>
      <c r="G3158" s="23">
        <v>657</v>
      </c>
      <c r="H3158">
        <v>2021</v>
      </c>
    </row>
    <row r="3159" spans="1:8" x14ac:dyDescent="0.3">
      <c r="A3159" s="4" t="s">
        <v>3</v>
      </c>
      <c r="B3159" s="4" t="s">
        <v>40</v>
      </c>
      <c r="C3159" s="4" t="s">
        <v>34</v>
      </c>
      <c r="D3159" s="10">
        <v>44550</v>
      </c>
      <c r="E3159" s="12">
        <v>6874</v>
      </c>
      <c r="F3159" s="14">
        <v>50</v>
      </c>
      <c r="G3159" s="24">
        <v>362</v>
      </c>
      <c r="H3159">
        <v>2021</v>
      </c>
    </row>
    <row r="3160" spans="1:8" x14ac:dyDescent="0.3">
      <c r="A3160" s="3" t="s">
        <v>60</v>
      </c>
      <c r="B3160" s="3" t="s">
        <v>40</v>
      </c>
      <c r="C3160" s="3" t="s">
        <v>18</v>
      </c>
      <c r="D3160" s="9">
        <v>44550</v>
      </c>
      <c r="E3160" s="11">
        <v>9184</v>
      </c>
      <c r="F3160" s="13">
        <v>83</v>
      </c>
      <c r="G3160" s="23">
        <v>707</v>
      </c>
      <c r="H3160">
        <v>2021</v>
      </c>
    </row>
    <row r="3161" spans="1:8" x14ac:dyDescent="0.3">
      <c r="A3161" s="4" t="s">
        <v>61</v>
      </c>
      <c r="B3161" s="4" t="s">
        <v>37</v>
      </c>
      <c r="C3161" s="4" t="s">
        <v>19</v>
      </c>
      <c r="D3161" s="10">
        <v>44550</v>
      </c>
      <c r="E3161" s="12">
        <v>10542</v>
      </c>
      <c r="F3161" s="14">
        <v>205</v>
      </c>
      <c r="G3161" s="24">
        <v>440</v>
      </c>
      <c r="H3161">
        <v>2021</v>
      </c>
    </row>
    <row r="3162" spans="1:8" x14ac:dyDescent="0.3">
      <c r="A3162" s="3" t="s">
        <v>9</v>
      </c>
      <c r="B3162" s="3" t="s">
        <v>37</v>
      </c>
      <c r="C3162" s="3" t="s">
        <v>14</v>
      </c>
      <c r="D3162" s="9">
        <v>44550</v>
      </c>
      <c r="E3162" s="11">
        <v>5292</v>
      </c>
      <c r="F3162" s="13">
        <v>200</v>
      </c>
      <c r="G3162" s="23">
        <v>183</v>
      </c>
      <c r="H3162">
        <v>2021</v>
      </c>
    </row>
    <row r="3163" spans="1:8" x14ac:dyDescent="0.3">
      <c r="A3163" s="4" t="s">
        <v>10</v>
      </c>
      <c r="B3163" s="4" t="s">
        <v>37</v>
      </c>
      <c r="C3163" s="4" t="s">
        <v>30</v>
      </c>
      <c r="D3163" s="10">
        <v>44550</v>
      </c>
      <c r="E3163" s="12">
        <v>11193</v>
      </c>
      <c r="F3163" s="14">
        <v>397</v>
      </c>
      <c r="G3163" s="24">
        <v>386</v>
      </c>
      <c r="H3163">
        <v>2021</v>
      </c>
    </row>
    <row r="3164" spans="1:8" x14ac:dyDescent="0.3">
      <c r="A3164" s="3" t="s">
        <v>66</v>
      </c>
      <c r="B3164" s="3" t="s">
        <v>80</v>
      </c>
      <c r="C3164" s="3" t="s">
        <v>31</v>
      </c>
      <c r="D3164" s="9">
        <v>44550</v>
      </c>
      <c r="E3164" s="11">
        <v>686</v>
      </c>
      <c r="F3164" s="13">
        <v>108</v>
      </c>
      <c r="G3164" s="23">
        <v>46</v>
      </c>
      <c r="H3164">
        <v>2021</v>
      </c>
    </row>
    <row r="3165" spans="1:8" x14ac:dyDescent="0.3">
      <c r="A3165" s="4" t="s">
        <v>60</v>
      </c>
      <c r="B3165" s="4" t="s">
        <v>39</v>
      </c>
      <c r="C3165" s="4" t="s">
        <v>25</v>
      </c>
      <c r="D3165" s="10">
        <v>44550</v>
      </c>
      <c r="E3165" s="12">
        <v>14343</v>
      </c>
      <c r="F3165" s="14">
        <v>285</v>
      </c>
      <c r="G3165" s="24">
        <v>755</v>
      </c>
      <c r="H3165">
        <v>2021</v>
      </c>
    </row>
    <row r="3166" spans="1:8" x14ac:dyDescent="0.3">
      <c r="A3166" s="3" t="s">
        <v>71</v>
      </c>
      <c r="B3166" s="3" t="s">
        <v>35</v>
      </c>
      <c r="C3166" s="3" t="s">
        <v>5</v>
      </c>
      <c r="D3166" s="9">
        <v>44550</v>
      </c>
      <c r="E3166" s="11">
        <v>17388</v>
      </c>
      <c r="F3166" s="13">
        <v>142</v>
      </c>
      <c r="G3166" s="23">
        <v>870</v>
      </c>
      <c r="H3166">
        <v>2021</v>
      </c>
    </row>
    <row r="3167" spans="1:8" x14ac:dyDescent="0.3">
      <c r="A3167" s="4" t="s">
        <v>61</v>
      </c>
      <c r="B3167" s="4" t="s">
        <v>37</v>
      </c>
      <c r="C3167" s="4" t="s">
        <v>28</v>
      </c>
      <c r="D3167" s="10">
        <v>44551</v>
      </c>
      <c r="E3167" s="12">
        <v>3094</v>
      </c>
      <c r="F3167" s="14">
        <v>197</v>
      </c>
      <c r="G3167" s="24">
        <v>104</v>
      </c>
      <c r="H3167">
        <v>2021</v>
      </c>
    </row>
    <row r="3168" spans="1:8" x14ac:dyDescent="0.3">
      <c r="A3168" s="3" t="s">
        <v>70</v>
      </c>
      <c r="B3168" s="3" t="s">
        <v>35</v>
      </c>
      <c r="C3168" s="3" t="s">
        <v>25</v>
      </c>
      <c r="D3168" s="9">
        <v>44551</v>
      </c>
      <c r="E3168" s="11">
        <v>3787</v>
      </c>
      <c r="F3168" s="13">
        <v>414</v>
      </c>
      <c r="G3168" s="23">
        <v>165</v>
      </c>
      <c r="H3168">
        <v>2021</v>
      </c>
    </row>
    <row r="3169" spans="1:8" x14ac:dyDescent="0.3">
      <c r="A3169" s="4" t="s">
        <v>58</v>
      </c>
      <c r="B3169" s="4" t="s">
        <v>80</v>
      </c>
      <c r="C3169" s="4" t="s">
        <v>15</v>
      </c>
      <c r="D3169" s="10">
        <v>44551</v>
      </c>
      <c r="E3169" s="12">
        <v>3752</v>
      </c>
      <c r="F3169" s="14">
        <v>285</v>
      </c>
      <c r="G3169" s="24">
        <v>417</v>
      </c>
      <c r="H3169">
        <v>2021</v>
      </c>
    </row>
    <row r="3170" spans="1:8" x14ac:dyDescent="0.3">
      <c r="A3170" s="3" t="s">
        <v>56</v>
      </c>
      <c r="B3170" s="3" t="s">
        <v>35</v>
      </c>
      <c r="C3170" s="3" t="s">
        <v>28</v>
      </c>
      <c r="D3170" s="9">
        <v>44551</v>
      </c>
      <c r="E3170" s="11">
        <v>1197</v>
      </c>
      <c r="F3170" s="13">
        <v>229</v>
      </c>
      <c r="G3170" s="23">
        <v>40</v>
      </c>
      <c r="H3170">
        <v>2021</v>
      </c>
    </row>
    <row r="3171" spans="1:8" x14ac:dyDescent="0.3">
      <c r="A3171" s="4" t="s">
        <v>65</v>
      </c>
      <c r="B3171" s="4" t="s">
        <v>80</v>
      </c>
      <c r="C3171" s="4" t="s">
        <v>34</v>
      </c>
      <c r="D3171" s="10">
        <v>44551</v>
      </c>
      <c r="E3171" s="12">
        <v>7364</v>
      </c>
      <c r="F3171" s="14">
        <v>12</v>
      </c>
      <c r="G3171" s="24">
        <v>410</v>
      </c>
      <c r="H3171">
        <v>2021</v>
      </c>
    </row>
    <row r="3172" spans="1:8" x14ac:dyDescent="0.3">
      <c r="A3172" s="3" t="s">
        <v>69</v>
      </c>
      <c r="B3172" s="3" t="s">
        <v>35</v>
      </c>
      <c r="C3172" s="3" t="s">
        <v>19</v>
      </c>
      <c r="D3172" s="9">
        <v>44551</v>
      </c>
      <c r="E3172" s="11">
        <v>1841</v>
      </c>
      <c r="F3172" s="13">
        <v>13</v>
      </c>
      <c r="G3172" s="23">
        <v>84</v>
      </c>
      <c r="H3172">
        <v>2021</v>
      </c>
    </row>
    <row r="3173" spans="1:8" x14ac:dyDescent="0.3">
      <c r="A3173" s="4" t="s">
        <v>11</v>
      </c>
      <c r="B3173" s="4" t="s">
        <v>35</v>
      </c>
      <c r="C3173" s="4" t="s">
        <v>22</v>
      </c>
      <c r="D3173" s="10">
        <v>44551</v>
      </c>
      <c r="E3173" s="12">
        <v>3836</v>
      </c>
      <c r="F3173" s="14">
        <v>61</v>
      </c>
      <c r="G3173" s="24">
        <v>148</v>
      </c>
      <c r="H3173">
        <v>2021</v>
      </c>
    </row>
    <row r="3174" spans="1:8" x14ac:dyDescent="0.3">
      <c r="A3174" s="3" t="s">
        <v>8</v>
      </c>
      <c r="B3174" s="3" t="s">
        <v>37</v>
      </c>
      <c r="C3174" s="3" t="s">
        <v>16</v>
      </c>
      <c r="D3174" s="9">
        <v>44551</v>
      </c>
      <c r="E3174" s="11">
        <v>3871</v>
      </c>
      <c r="F3174" s="13">
        <v>231</v>
      </c>
      <c r="G3174" s="23">
        <v>204</v>
      </c>
      <c r="H3174">
        <v>2021</v>
      </c>
    </row>
    <row r="3175" spans="1:8" x14ac:dyDescent="0.3">
      <c r="A3175" s="4" t="s">
        <v>57</v>
      </c>
      <c r="B3175" s="4" t="s">
        <v>39</v>
      </c>
      <c r="C3175" s="4" t="s">
        <v>19</v>
      </c>
      <c r="D3175" s="10">
        <v>44551</v>
      </c>
      <c r="E3175" s="12">
        <v>1218</v>
      </c>
      <c r="F3175" s="14">
        <v>93</v>
      </c>
      <c r="G3175" s="24">
        <v>46</v>
      </c>
      <c r="H3175">
        <v>2021</v>
      </c>
    </row>
    <row r="3176" spans="1:8" x14ac:dyDescent="0.3">
      <c r="A3176" s="3" t="s">
        <v>67</v>
      </c>
      <c r="B3176" s="3" t="s">
        <v>37</v>
      </c>
      <c r="C3176" s="3" t="s">
        <v>15</v>
      </c>
      <c r="D3176" s="9">
        <v>44551</v>
      </c>
      <c r="E3176" s="11">
        <v>7168</v>
      </c>
      <c r="F3176" s="13">
        <v>133</v>
      </c>
      <c r="G3176" s="23">
        <v>512</v>
      </c>
      <c r="H3176">
        <v>2021</v>
      </c>
    </row>
    <row r="3177" spans="1:8" x14ac:dyDescent="0.3">
      <c r="A3177" s="4" t="s">
        <v>11</v>
      </c>
      <c r="B3177" s="4" t="s">
        <v>37</v>
      </c>
      <c r="C3177" s="4" t="s">
        <v>33</v>
      </c>
      <c r="D3177" s="10">
        <v>44551</v>
      </c>
      <c r="E3177" s="12">
        <v>1015</v>
      </c>
      <c r="F3177" s="14">
        <v>89</v>
      </c>
      <c r="G3177" s="24">
        <v>64</v>
      </c>
      <c r="H3177">
        <v>2021</v>
      </c>
    </row>
    <row r="3178" spans="1:8" x14ac:dyDescent="0.3">
      <c r="A3178" s="3" t="s">
        <v>10</v>
      </c>
      <c r="B3178" s="3" t="s">
        <v>36</v>
      </c>
      <c r="C3178" s="3" t="s">
        <v>21</v>
      </c>
      <c r="D3178" s="9">
        <v>44551</v>
      </c>
      <c r="E3178" s="11">
        <v>2604</v>
      </c>
      <c r="F3178" s="13">
        <v>409</v>
      </c>
      <c r="G3178" s="23">
        <v>261</v>
      </c>
      <c r="H3178">
        <v>2021</v>
      </c>
    </row>
    <row r="3179" spans="1:8" x14ac:dyDescent="0.3">
      <c r="A3179" s="4" t="s">
        <v>72</v>
      </c>
      <c r="B3179" s="4" t="s">
        <v>36</v>
      </c>
      <c r="C3179" s="4" t="s">
        <v>24</v>
      </c>
      <c r="D3179" s="10">
        <v>44551</v>
      </c>
      <c r="E3179" s="12">
        <v>2177</v>
      </c>
      <c r="F3179" s="14">
        <v>24</v>
      </c>
      <c r="G3179" s="24">
        <v>146</v>
      </c>
      <c r="H3179">
        <v>2021</v>
      </c>
    </row>
    <row r="3180" spans="1:8" x14ac:dyDescent="0.3">
      <c r="A3180" s="3" t="s">
        <v>59</v>
      </c>
      <c r="B3180" s="3" t="s">
        <v>35</v>
      </c>
      <c r="C3180" s="3" t="s">
        <v>23</v>
      </c>
      <c r="D3180" s="9">
        <v>44551</v>
      </c>
      <c r="E3180" s="11">
        <v>7364</v>
      </c>
      <c r="F3180" s="13">
        <v>103</v>
      </c>
      <c r="G3180" s="23">
        <v>307</v>
      </c>
      <c r="H3180">
        <v>2021</v>
      </c>
    </row>
    <row r="3181" spans="1:8" x14ac:dyDescent="0.3">
      <c r="A3181" s="4" t="s">
        <v>10</v>
      </c>
      <c r="B3181" s="4" t="s">
        <v>80</v>
      </c>
      <c r="C3181" s="4" t="s">
        <v>21</v>
      </c>
      <c r="D3181" s="10">
        <v>44551</v>
      </c>
      <c r="E3181" s="12">
        <v>2058</v>
      </c>
      <c r="F3181" s="14">
        <v>257</v>
      </c>
      <c r="G3181" s="24">
        <v>258</v>
      </c>
      <c r="H3181">
        <v>2021</v>
      </c>
    </row>
    <row r="3182" spans="1:8" x14ac:dyDescent="0.3">
      <c r="A3182" s="3" t="s">
        <v>58</v>
      </c>
      <c r="B3182" s="3" t="s">
        <v>80</v>
      </c>
      <c r="C3182" s="3" t="s">
        <v>27</v>
      </c>
      <c r="D3182" s="9">
        <v>44551</v>
      </c>
      <c r="E3182" s="11">
        <v>16891</v>
      </c>
      <c r="F3182" s="13">
        <v>134</v>
      </c>
      <c r="G3182" s="23">
        <v>1127</v>
      </c>
      <c r="H3182">
        <v>2021</v>
      </c>
    </row>
    <row r="3183" spans="1:8" x14ac:dyDescent="0.3">
      <c r="A3183" s="4" t="s">
        <v>65</v>
      </c>
      <c r="B3183" s="4" t="s">
        <v>80</v>
      </c>
      <c r="C3183" s="4" t="s">
        <v>33</v>
      </c>
      <c r="D3183" s="10">
        <v>44551</v>
      </c>
      <c r="E3183" s="12">
        <v>15533</v>
      </c>
      <c r="F3183" s="14">
        <v>71</v>
      </c>
      <c r="G3183" s="24">
        <v>1110</v>
      </c>
      <c r="H3183">
        <v>2021</v>
      </c>
    </row>
    <row r="3184" spans="1:8" x14ac:dyDescent="0.3">
      <c r="A3184" s="3" t="s">
        <v>11</v>
      </c>
      <c r="B3184" s="3" t="s">
        <v>37</v>
      </c>
      <c r="C3184" s="3" t="s">
        <v>29</v>
      </c>
      <c r="D3184" s="9">
        <v>44551</v>
      </c>
      <c r="E3184" s="11">
        <v>15694</v>
      </c>
      <c r="F3184" s="13">
        <v>65</v>
      </c>
      <c r="G3184" s="23">
        <v>714</v>
      </c>
      <c r="H3184">
        <v>2021</v>
      </c>
    </row>
    <row r="3185" spans="1:8" x14ac:dyDescent="0.3">
      <c r="A3185" s="4" t="s">
        <v>56</v>
      </c>
      <c r="B3185" s="4" t="s">
        <v>39</v>
      </c>
      <c r="C3185" s="4" t="s">
        <v>5</v>
      </c>
      <c r="D3185" s="10">
        <v>44551</v>
      </c>
      <c r="E3185" s="12">
        <v>5509</v>
      </c>
      <c r="F3185" s="14">
        <v>16</v>
      </c>
      <c r="G3185" s="24">
        <v>276</v>
      </c>
      <c r="H3185">
        <v>2021</v>
      </c>
    </row>
    <row r="3186" spans="1:8" x14ac:dyDescent="0.3">
      <c r="A3186" s="3" t="s">
        <v>65</v>
      </c>
      <c r="B3186" s="3" t="s">
        <v>40</v>
      </c>
      <c r="C3186" s="3" t="s">
        <v>33</v>
      </c>
      <c r="D3186" s="9">
        <v>44551</v>
      </c>
      <c r="E3186" s="11">
        <v>6174</v>
      </c>
      <c r="F3186" s="13">
        <v>209</v>
      </c>
      <c r="G3186" s="23">
        <v>386</v>
      </c>
      <c r="H3186">
        <v>2021</v>
      </c>
    </row>
    <row r="3187" spans="1:8" x14ac:dyDescent="0.3">
      <c r="A3187" s="4" t="s">
        <v>63</v>
      </c>
      <c r="B3187" s="4" t="s">
        <v>36</v>
      </c>
      <c r="C3187" s="4" t="s">
        <v>21</v>
      </c>
      <c r="D3187" s="10">
        <v>44551</v>
      </c>
      <c r="E3187" s="12">
        <v>1295</v>
      </c>
      <c r="F3187" s="14">
        <v>80</v>
      </c>
      <c r="G3187" s="24">
        <v>162</v>
      </c>
      <c r="H3187">
        <v>2021</v>
      </c>
    </row>
    <row r="3188" spans="1:8" x14ac:dyDescent="0.3">
      <c r="A3188" s="3" t="s">
        <v>11</v>
      </c>
      <c r="B3188" s="3" t="s">
        <v>80</v>
      </c>
      <c r="C3188" s="3" t="s">
        <v>24</v>
      </c>
      <c r="D3188" s="9">
        <v>44551</v>
      </c>
      <c r="E3188" s="11">
        <v>2366</v>
      </c>
      <c r="F3188" s="13">
        <v>11</v>
      </c>
      <c r="G3188" s="23">
        <v>182</v>
      </c>
      <c r="H3188">
        <v>2021</v>
      </c>
    </row>
    <row r="3189" spans="1:8" x14ac:dyDescent="0.3">
      <c r="A3189" s="4" t="s">
        <v>59</v>
      </c>
      <c r="B3189" s="4" t="s">
        <v>35</v>
      </c>
      <c r="C3189" s="4" t="s">
        <v>24</v>
      </c>
      <c r="D3189" s="10">
        <v>44551</v>
      </c>
      <c r="E3189" s="12">
        <v>532</v>
      </c>
      <c r="F3189" s="14">
        <v>84</v>
      </c>
      <c r="G3189" s="24">
        <v>45</v>
      </c>
      <c r="H3189">
        <v>2021</v>
      </c>
    </row>
    <row r="3190" spans="1:8" x14ac:dyDescent="0.3">
      <c r="A3190" s="3" t="s">
        <v>10</v>
      </c>
      <c r="B3190" s="3" t="s">
        <v>35</v>
      </c>
      <c r="C3190" s="3" t="s">
        <v>17</v>
      </c>
      <c r="D3190" s="9">
        <v>44551</v>
      </c>
      <c r="E3190" s="11">
        <v>735</v>
      </c>
      <c r="F3190" s="13">
        <v>231</v>
      </c>
      <c r="G3190" s="23">
        <v>53</v>
      </c>
      <c r="H3190">
        <v>2021</v>
      </c>
    </row>
    <row r="3191" spans="1:8" x14ac:dyDescent="0.3">
      <c r="A3191" s="4" t="s">
        <v>67</v>
      </c>
      <c r="B3191" s="4" t="s">
        <v>40</v>
      </c>
      <c r="C3191" s="4" t="s">
        <v>23</v>
      </c>
      <c r="D3191" s="10">
        <v>44552</v>
      </c>
      <c r="E3191" s="12">
        <v>4102</v>
      </c>
      <c r="F3191" s="14">
        <v>145</v>
      </c>
      <c r="G3191" s="24">
        <v>158</v>
      </c>
      <c r="H3191">
        <v>2021</v>
      </c>
    </row>
    <row r="3192" spans="1:8" x14ac:dyDescent="0.3">
      <c r="A3192" s="3" t="s">
        <v>6</v>
      </c>
      <c r="B3192" s="3" t="s">
        <v>40</v>
      </c>
      <c r="C3192" s="3" t="s">
        <v>30</v>
      </c>
      <c r="D3192" s="9">
        <v>44552</v>
      </c>
      <c r="E3192" s="11">
        <v>4634</v>
      </c>
      <c r="F3192" s="13">
        <v>248</v>
      </c>
      <c r="G3192" s="23">
        <v>160</v>
      </c>
      <c r="H3192">
        <v>2021</v>
      </c>
    </row>
    <row r="3193" spans="1:8" x14ac:dyDescent="0.3">
      <c r="A3193" s="4" t="s">
        <v>69</v>
      </c>
      <c r="B3193" s="4" t="s">
        <v>36</v>
      </c>
      <c r="C3193" s="4" t="s">
        <v>18</v>
      </c>
      <c r="D3193" s="10">
        <v>44552</v>
      </c>
      <c r="E3193" s="12">
        <v>980</v>
      </c>
      <c r="F3193" s="14">
        <v>201</v>
      </c>
      <c r="G3193" s="24">
        <v>76</v>
      </c>
      <c r="H3193">
        <v>2021</v>
      </c>
    </row>
    <row r="3194" spans="1:8" x14ac:dyDescent="0.3">
      <c r="A3194" s="3" t="s">
        <v>9</v>
      </c>
      <c r="B3194" s="3" t="s">
        <v>80</v>
      </c>
      <c r="C3194" s="3" t="s">
        <v>15</v>
      </c>
      <c r="D3194" s="9">
        <v>44552</v>
      </c>
      <c r="E3194" s="11">
        <v>3472</v>
      </c>
      <c r="F3194" s="13">
        <v>112</v>
      </c>
      <c r="G3194" s="23">
        <v>386</v>
      </c>
      <c r="H3194">
        <v>2021</v>
      </c>
    </row>
    <row r="3195" spans="1:8" x14ac:dyDescent="0.3">
      <c r="A3195" s="4" t="s">
        <v>66</v>
      </c>
      <c r="B3195" s="4" t="s">
        <v>35</v>
      </c>
      <c r="C3195" s="4" t="s">
        <v>26</v>
      </c>
      <c r="D3195" s="10">
        <v>44552</v>
      </c>
      <c r="E3195" s="12">
        <v>15673</v>
      </c>
      <c r="F3195" s="14">
        <v>141</v>
      </c>
      <c r="G3195" s="24">
        <v>1425</v>
      </c>
      <c r="H3195">
        <v>2021</v>
      </c>
    </row>
    <row r="3196" spans="1:8" x14ac:dyDescent="0.3">
      <c r="A3196" s="3" t="s">
        <v>6</v>
      </c>
      <c r="B3196" s="3" t="s">
        <v>40</v>
      </c>
      <c r="C3196" s="3" t="s">
        <v>26</v>
      </c>
      <c r="D3196" s="9">
        <v>44552</v>
      </c>
      <c r="E3196" s="11">
        <v>9177</v>
      </c>
      <c r="F3196" s="13">
        <v>28</v>
      </c>
      <c r="G3196" s="23">
        <v>706</v>
      </c>
      <c r="H3196">
        <v>2021</v>
      </c>
    </row>
    <row r="3197" spans="1:8" x14ac:dyDescent="0.3">
      <c r="A3197" s="4" t="s">
        <v>59</v>
      </c>
      <c r="B3197" s="4" t="s">
        <v>36</v>
      </c>
      <c r="C3197" s="4" t="s">
        <v>14</v>
      </c>
      <c r="D3197" s="10">
        <v>44552</v>
      </c>
      <c r="E3197" s="12">
        <v>1113</v>
      </c>
      <c r="F3197" s="14">
        <v>56</v>
      </c>
      <c r="G3197" s="24">
        <v>36</v>
      </c>
      <c r="H3197">
        <v>2021</v>
      </c>
    </row>
    <row r="3198" spans="1:8" x14ac:dyDescent="0.3">
      <c r="A3198" s="3" t="s">
        <v>8</v>
      </c>
      <c r="B3198" s="3" t="s">
        <v>36</v>
      </c>
      <c r="C3198" s="3" t="s">
        <v>18</v>
      </c>
      <c r="D3198" s="9">
        <v>44552</v>
      </c>
      <c r="E3198" s="11">
        <v>2506</v>
      </c>
      <c r="F3198" s="13">
        <v>143</v>
      </c>
      <c r="G3198" s="23">
        <v>140</v>
      </c>
      <c r="H3198">
        <v>2021</v>
      </c>
    </row>
    <row r="3199" spans="1:8" x14ac:dyDescent="0.3">
      <c r="A3199" s="4" t="s">
        <v>10</v>
      </c>
      <c r="B3199" s="4" t="s">
        <v>37</v>
      </c>
      <c r="C3199" s="4" t="s">
        <v>17</v>
      </c>
      <c r="D3199" s="10">
        <v>44552</v>
      </c>
      <c r="E3199" s="12">
        <v>658</v>
      </c>
      <c r="F3199" s="14">
        <v>255</v>
      </c>
      <c r="G3199" s="24">
        <v>35</v>
      </c>
      <c r="H3199">
        <v>2021</v>
      </c>
    </row>
    <row r="3200" spans="1:8" x14ac:dyDescent="0.3">
      <c r="A3200" s="3" t="s">
        <v>73</v>
      </c>
      <c r="B3200" s="3" t="s">
        <v>39</v>
      </c>
      <c r="C3200" s="3" t="s">
        <v>23</v>
      </c>
      <c r="D3200" s="9">
        <v>44552</v>
      </c>
      <c r="E3200" s="11">
        <v>4487</v>
      </c>
      <c r="F3200" s="13">
        <v>162</v>
      </c>
      <c r="G3200" s="23">
        <v>167</v>
      </c>
      <c r="H3200">
        <v>2021</v>
      </c>
    </row>
    <row r="3201" spans="1:8" x14ac:dyDescent="0.3">
      <c r="A3201" s="4" t="s">
        <v>60</v>
      </c>
      <c r="B3201" s="4" t="s">
        <v>40</v>
      </c>
      <c r="C3201" s="4" t="s">
        <v>30</v>
      </c>
      <c r="D3201" s="10">
        <v>44552</v>
      </c>
      <c r="E3201" s="12">
        <v>5866</v>
      </c>
      <c r="F3201" s="14">
        <v>33</v>
      </c>
      <c r="G3201" s="24">
        <v>184</v>
      </c>
      <c r="H3201">
        <v>2021</v>
      </c>
    </row>
    <row r="3202" spans="1:8" x14ac:dyDescent="0.3">
      <c r="A3202" s="3" t="s">
        <v>61</v>
      </c>
      <c r="B3202" s="3" t="s">
        <v>80</v>
      </c>
      <c r="C3202" s="3" t="s">
        <v>29</v>
      </c>
      <c r="D3202" s="9">
        <v>44552</v>
      </c>
      <c r="E3202" s="11">
        <v>14959</v>
      </c>
      <c r="F3202" s="13">
        <v>142</v>
      </c>
      <c r="G3202" s="23">
        <v>680</v>
      </c>
      <c r="H3202">
        <v>2021</v>
      </c>
    </row>
    <row r="3203" spans="1:8" x14ac:dyDescent="0.3">
      <c r="A3203" s="4" t="s">
        <v>71</v>
      </c>
      <c r="B3203" s="4" t="s">
        <v>40</v>
      </c>
      <c r="C3203" s="4" t="s">
        <v>15</v>
      </c>
      <c r="D3203" s="10">
        <v>44552</v>
      </c>
      <c r="E3203" s="12">
        <v>6356</v>
      </c>
      <c r="F3203" s="14">
        <v>233</v>
      </c>
      <c r="G3203" s="24">
        <v>454</v>
      </c>
      <c r="H3203">
        <v>2021</v>
      </c>
    </row>
    <row r="3204" spans="1:8" x14ac:dyDescent="0.3">
      <c r="A3204" s="3" t="s">
        <v>66</v>
      </c>
      <c r="B3204" s="3" t="s">
        <v>80</v>
      </c>
      <c r="C3204" s="3" t="s">
        <v>29</v>
      </c>
      <c r="D3204" s="9">
        <v>44552</v>
      </c>
      <c r="E3204" s="11">
        <v>308</v>
      </c>
      <c r="F3204" s="13">
        <v>80</v>
      </c>
      <c r="G3204" s="23">
        <v>11</v>
      </c>
      <c r="H3204">
        <v>2021</v>
      </c>
    </row>
    <row r="3205" spans="1:8" x14ac:dyDescent="0.3">
      <c r="A3205" s="4" t="s">
        <v>63</v>
      </c>
      <c r="B3205" s="4" t="s">
        <v>39</v>
      </c>
      <c r="C3205" s="4" t="s">
        <v>17</v>
      </c>
      <c r="D3205" s="10">
        <v>44552</v>
      </c>
      <c r="E3205" s="12">
        <v>7259</v>
      </c>
      <c r="F3205" s="14">
        <v>345</v>
      </c>
      <c r="G3205" s="24">
        <v>519</v>
      </c>
      <c r="H3205">
        <v>2021</v>
      </c>
    </row>
    <row r="3206" spans="1:8" x14ac:dyDescent="0.3">
      <c r="A3206" s="3" t="s">
        <v>73</v>
      </c>
      <c r="B3206" s="3" t="s">
        <v>35</v>
      </c>
      <c r="C3206" s="3" t="s">
        <v>19</v>
      </c>
      <c r="D3206" s="9">
        <v>44552</v>
      </c>
      <c r="E3206" s="11">
        <v>2954</v>
      </c>
      <c r="F3206" s="13">
        <v>595</v>
      </c>
      <c r="G3206" s="23">
        <v>114</v>
      </c>
      <c r="H3206">
        <v>2021</v>
      </c>
    </row>
    <row r="3207" spans="1:8" x14ac:dyDescent="0.3">
      <c r="A3207" s="4" t="s">
        <v>72</v>
      </c>
      <c r="B3207" s="4" t="s">
        <v>39</v>
      </c>
      <c r="C3207" s="4" t="s">
        <v>25</v>
      </c>
      <c r="D3207" s="10">
        <v>44553</v>
      </c>
      <c r="E3207" s="12">
        <v>490</v>
      </c>
      <c r="F3207" s="14">
        <v>217</v>
      </c>
      <c r="G3207" s="24">
        <v>22</v>
      </c>
      <c r="H3207">
        <v>2021</v>
      </c>
    </row>
    <row r="3208" spans="1:8" x14ac:dyDescent="0.3">
      <c r="A3208" s="3" t="s">
        <v>59</v>
      </c>
      <c r="B3208" s="3" t="s">
        <v>80</v>
      </c>
      <c r="C3208" s="3" t="s">
        <v>27</v>
      </c>
      <c r="D3208" s="9">
        <v>44553</v>
      </c>
      <c r="E3208" s="11">
        <v>9898</v>
      </c>
      <c r="F3208" s="13">
        <v>79</v>
      </c>
      <c r="G3208" s="23">
        <v>1100</v>
      </c>
      <c r="H3208">
        <v>2021</v>
      </c>
    </row>
    <row r="3209" spans="1:8" x14ac:dyDescent="0.3">
      <c r="A3209" s="4" t="s">
        <v>7</v>
      </c>
      <c r="B3209" s="4" t="s">
        <v>39</v>
      </c>
      <c r="C3209" s="4" t="s">
        <v>14</v>
      </c>
      <c r="D3209" s="10">
        <v>44553</v>
      </c>
      <c r="E3209" s="12">
        <v>19789</v>
      </c>
      <c r="F3209" s="14">
        <v>35</v>
      </c>
      <c r="G3209" s="24">
        <v>683</v>
      </c>
      <c r="H3209">
        <v>2021</v>
      </c>
    </row>
    <row r="3210" spans="1:8" x14ac:dyDescent="0.3">
      <c r="A3210" s="3" t="s">
        <v>8</v>
      </c>
      <c r="B3210" s="3" t="s">
        <v>37</v>
      </c>
      <c r="C3210" s="3" t="s">
        <v>21</v>
      </c>
      <c r="D3210" s="9">
        <v>44553</v>
      </c>
      <c r="E3210" s="11">
        <v>2793</v>
      </c>
      <c r="F3210" s="13">
        <v>285</v>
      </c>
      <c r="G3210" s="23">
        <v>399</v>
      </c>
      <c r="H3210">
        <v>2021</v>
      </c>
    </row>
    <row r="3211" spans="1:8" x14ac:dyDescent="0.3">
      <c r="A3211" s="4" t="s">
        <v>69</v>
      </c>
      <c r="B3211" s="4" t="s">
        <v>37</v>
      </c>
      <c r="C3211" s="4" t="s">
        <v>27</v>
      </c>
      <c r="D3211" s="10">
        <v>44553</v>
      </c>
      <c r="E3211" s="12">
        <v>16443</v>
      </c>
      <c r="F3211" s="14">
        <v>117</v>
      </c>
      <c r="G3211" s="24">
        <v>1645</v>
      </c>
      <c r="H3211">
        <v>2021</v>
      </c>
    </row>
    <row r="3212" spans="1:8" x14ac:dyDescent="0.3">
      <c r="A3212" s="3" t="s">
        <v>62</v>
      </c>
      <c r="B3212" s="3" t="s">
        <v>39</v>
      </c>
      <c r="C3212" s="3" t="s">
        <v>18</v>
      </c>
      <c r="D3212" s="9">
        <v>44553</v>
      </c>
      <c r="E3212" s="11">
        <v>5012</v>
      </c>
      <c r="F3212" s="13">
        <v>146</v>
      </c>
      <c r="G3212" s="23">
        <v>295</v>
      </c>
      <c r="H3212">
        <v>2021</v>
      </c>
    </row>
    <row r="3213" spans="1:8" x14ac:dyDescent="0.3">
      <c r="A3213" s="4" t="s">
        <v>64</v>
      </c>
      <c r="B3213" s="4" t="s">
        <v>39</v>
      </c>
      <c r="C3213" s="4" t="s">
        <v>14</v>
      </c>
      <c r="D3213" s="10">
        <v>44553</v>
      </c>
      <c r="E3213" s="12">
        <v>861</v>
      </c>
      <c r="F3213" s="14">
        <v>22</v>
      </c>
      <c r="G3213" s="24">
        <v>31</v>
      </c>
      <c r="H3213">
        <v>2021</v>
      </c>
    </row>
    <row r="3214" spans="1:8" x14ac:dyDescent="0.3">
      <c r="A3214" s="3" t="s">
        <v>57</v>
      </c>
      <c r="B3214" s="3" t="s">
        <v>80</v>
      </c>
      <c r="C3214" s="3" t="s">
        <v>15</v>
      </c>
      <c r="D3214" s="9">
        <v>44553</v>
      </c>
      <c r="E3214" s="11">
        <v>6370</v>
      </c>
      <c r="F3214" s="13">
        <v>17</v>
      </c>
      <c r="G3214" s="23">
        <v>531</v>
      </c>
      <c r="H3214">
        <v>2021</v>
      </c>
    </row>
    <row r="3215" spans="1:8" x14ac:dyDescent="0.3">
      <c r="A3215" s="4" t="s">
        <v>67</v>
      </c>
      <c r="B3215" s="4" t="s">
        <v>39</v>
      </c>
      <c r="C3215" s="4" t="s">
        <v>21</v>
      </c>
      <c r="D3215" s="10">
        <v>44553</v>
      </c>
      <c r="E3215" s="12">
        <v>4333</v>
      </c>
      <c r="F3215" s="14">
        <v>127</v>
      </c>
      <c r="G3215" s="24">
        <v>723</v>
      </c>
      <c r="H3215">
        <v>2021</v>
      </c>
    </row>
    <row r="3216" spans="1:8" x14ac:dyDescent="0.3">
      <c r="A3216" s="3" t="s">
        <v>59</v>
      </c>
      <c r="B3216" s="3" t="s">
        <v>35</v>
      </c>
      <c r="C3216" s="3" t="s">
        <v>34</v>
      </c>
      <c r="D3216" s="9">
        <v>44553</v>
      </c>
      <c r="E3216" s="11">
        <v>2653</v>
      </c>
      <c r="F3216" s="13">
        <v>22</v>
      </c>
      <c r="G3216" s="23">
        <v>103</v>
      </c>
      <c r="H3216">
        <v>2021</v>
      </c>
    </row>
    <row r="3217" spans="1:8" x14ac:dyDescent="0.3">
      <c r="A3217" s="4" t="s">
        <v>70</v>
      </c>
      <c r="B3217" s="4" t="s">
        <v>36</v>
      </c>
      <c r="C3217" s="4" t="s">
        <v>30</v>
      </c>
      <c r="D3217" s="10">
        <v>44553</v>
      </c>
      <c r="E3217" s="12">
        <v>1981</v>
      </c>
      <c r="F3217" s="14">
        <v>28</v>
      </c>
      <c r="G3217" s="24">
        <v>80</v>
      </c>
      <c r="H3217">
        <v>2021</v>
      </c>
    </row>
    <row r="3218" spans="1:8" x14ac:dyDescent="0.3">
      <c r="A3218" s="3" t="s">
        <v>10</v>
      </c>
      <c r="B3218" s="3" t="s">
        <v>40</v>
      </c>
      <c r="C3218" s="3" t="s">
        <v>21</v>
      </c>
      <c r="D3218" s="9">
        <v>44553</v>
      </c>
      <c r="E3218" s="11">
        <v>525</v>
      </c>
      <c r="F3218" s="13">
        <v>3</v>
      </c>
      <c r="G3218" s="23">
        <v>41</v>
      </c>
      <c r="H3218">
        <v>2021</v>
      </c>
    </row>
    <row r="3219" spans="1:8" x14ac:dyDescent="0.3">
      <c r="A3219" s="4" t="s">
        <v>11</v>
      </c>
      <c r="B3219" s="4" t="s">
        <v>80</v>
      </c>
      <c r="C3219" s="4" t="s">
        <v>20</v>
      </c>
      <c r="D3219" s="10">
        <v>44553</v>
      </c>
      <c r="E3219" s="12">
        <v>315</v>
      </c>
      <c r="F3219" s="14">
        <v>166</v>
      </c>
      <c r="G3219" s="24">
        <v>14</v>
      </c>
      <c r="H3219">
        <v>2021</v>
      </c>
    </row>
    <row r="3220" spans="1:8" x14ac:dyDescent="0.3">
      <c r="A3220" s="3" t="s">
        <v>56</v>
      </c>
      <c r="B3220" s="3" t="s">
        <v>39</v>
      </c>
      <c r="C3220" s="3" t="s">
        <v>21</v>
      </c>
      <c r="D3220" s="9">
        <v>44553</v>
      </c>
      <c r="E3220" s="11">
        <v>889</v>
      </c>
      <c r="F3220" s="13">
        <v>31</v>
      </c>
      <c r="G3220" s="23">
        <v>127</v>
      </c>
      <c r="H3220">
        <v>2021</v>
      </c>
    </row>
    <row r="3221" spans="1:8" x14ac:dyDescent="0.3">
      <c r="A3221" s="4" t="s">
        <v>11</v>
      </c>
      <c r="B3221" s="4" t="s">
        <v>37</v>
      </c>
      <c r="C3221" s="4" t="s">
        <v>31</v>
      </c>
      <c r="D3221" s="10">
        <v>44553</v>
      </c>
      <c r="E3221" s="12">
        <v>2954</v>
      </c>
      <c r="F3221" s="14">
        <v>444</v>
      </c>
      <c r="G3221" s="24">
        <v>269</v>
      </c>
      <c r="H3221">
        <v>2021</v>
      </c>
    </row>
    <row r="3222" spans="1:8" x14ac:dyDescent="0.3">
      <c r="A3222" s="3" t="s">
        <v>72</v>
      </c>
      <c r="B3222" s="3" t="s">
        <v>37</v>
      </c>
      <c r="C3222" s="3" t="s">
        <v>27</v>
      </c>
      <c r="D3222" s="9">
        <v>44553</v>
      </c>
      <c r="E3222" s="11">
        <v>7497</v>
      </c>
      <c r="F3222" s="13">
        <v>122</v>
      </c>
      <c r="G3222" s="23">
        <v>536</v>
      </c>
      <c r="H3222">
        <v>2021</v>
      </c>
    </row>
    <row r="3223" spans="1:8" x14ac:dyDescent="0.3">
      <c r="A3223" s="4" t="s">
        <v>57</v>
      </c>
      <c r="B3223" s="4" t="s">
        <v>40</v>
      </c>
      <c r="C3223" s="4" t="s">
        <v>34</v>
      </c>
      <c r="D3223" s="10">
        <v>44553</v>
      </c>
      <c r="E3223" s="12">
        <v>4753</v>
      </c>
      <c r="F3223" s="14">
        <v>197</v>
      </c>
      <c r="G3223" s="24">
        <v>199</v>
      </c>
      <c r="H3223">
        <v>2021</v>
      </c>
    </row>
    <row r="3224" spans="1:8" x14ac:dyDescent="0.3">
      <c r="A3224" s="3" t="s">
        <v>66</v>
      </c>
      <c r="B3224" s="3" t="s">
        <v>36</v>
      </c>
      <c r="C3224" s="3" t="s">
        <v>29</v>
      </c>
      <c r="D3224" s="9">
        <v>44553</v>
      </c>
      <c r="E3224" s="11">
        <v>7490</v>
      </c>
      <c r="F3224" s="13">
        <v>70</v>
      </c>
      <c r="G3224" s="23">
        <v>268</v>
      </c>
      <c r="H3224">
        <v>2021</v>
      </c>
    </row>
    <row r="3225" spans="1:8" x14ac:dyDescent="0.3">
      <c r="A3225" s="4" t="s">
        <v>8</v>
      </c>
      <c r="B3225" s="4" t="s">
        <v>80</v>
      </c>
      <c r="C3225" s="4" t="s">
        <v>15</v>
      </c>
      <c r="D3225" s="10">
        <v>44553</v>
      </c>
      <c r="E3225" s="12">
        <v>5355</v>
      </c>
      <c r="F3225" s="14">
        <v>7</v>
      </c>
      <c r="G3225" s="24">
        <v>536</v>
      </c>
      <c r="H3225">
        <v>2021</v>
      </c>
    </row>
    <row r="3226" spans="1:8" x14ac:dyDescent="0.3">
      <c r="A3226" s="3" t="s">
        <v>6</v>
      </c>
      <c r="B3226" s="3" t="s">
        <v>39</v>
      </c>
      <c r="C3226" s="3" t="s">
        <v>28</v>
      </c>
      <c r="D3226" s="9">
        <v>44553</v>
      </c>
      <c r="E3226" s="11">
        <v>5642</v>
      </c>
      <c r="F3226" s="13">
        <v>6</v>
      </c>
      <c r="G3226" s="23">
        <v>189</v>
      </c>
      <c r="H3226">
        <v>2021</v>
      </c>
    </row>
    <row r="3227" spans="1:8" x14ac:dyDescent="0.3">
      <c r="A3227" s="4" t="s">
        <v>10</v>
      </c>
      <c r="B3227" s="4" t="s">
        <v>36</v>
      </c>
      <c r="C3227" s="4" t="s">
        <v>20</v>
      </c>
      <c r="D3227" s="10">
        <v>44553</v>
      </c>
      <c r="E3227" s="12">
        <v>3885</v>
      </c>
      <c r="F3227" s="14">
        <v>308</v>
      </c>
      <c r="G3227" s="24">
        <v>243</v>
      </c>
      <c r="H3227">
        <v>2021</v>
      </c>
    </row>
    <row r="3228" spans="1:8" x14ac:dyDescent="0.3">
      <c r="A3228" s="3" t="s">
        <v>6</v>
      </c>
      <c r="B3228" s="3" t="s">
        <v>35</v>
      </c>
      <c r="C3228" s="3" t="s">
        <v>21</v>
      </c>
      <c r="D3228" s="9">
        <v>44553</v>
      </c>
      <c r="E3228" s="11">
        <v>161</v>
      </c>
      <c r="F3228" s="13">
        <v>73</v>
      </c>
      <c r="G3228" s="23">
        <v>27</v>
      </c>
      <c r="H3228">
        <v>2021</v>
      </c>
    </row>
    <row r="3229" spans="1:8" x14ac:dyDescent="0.3">
      <c r="A3229" s="4" t="s">
        <v>3</v>
      </c>
      <c r="B3229" s="4" t="s">
        <v>40</v>
      </c>
      <c r="C3229" s="4" t="s">
        <v>24</v>
      </c>
      <c r="D3229" s="10">
        <v>44553</v>
      </c>
      <c r="E3229" s="12">
        <v>896</v>
      </c>
      <c r="F3229" s="14">
        <v>33</v>
      </c>
      <c r="G3229" s="24">
        <v>60</v>
      </c>
      <c r="H3229">
        <v>2021</v>
      </c>
    </row>
    <row r="3230" spans="1:8" x14ac:dyDescent="0.3">
      <c r="A3230" s="3" t="s">
        <v>10</v>
      </c>
      <c r="B3230" s="3" t="s">
        <v>40</v>
      </c>
      <c r="C3230" s="3" t="s">
        <v>27</v>
      </c>
      <c r="D3230" s="9">
        <v>44554</v>
      </c>
      <c r="E3230" s="11">
        <v>938</v>
      </c>
      <c r="F3230" s="13">
        <v>50</v>
      </c>
      <c r="G3230" s="23">
        <v>86</v>
      </c>
      <c r="H3230">
        <v>2021</v>
      </c>
    </row>
    <row r="3231" spans="1:8" x14ac:dyDescent="0.3">
      <c r="A3231" s="4" t="s">
        <v>59</v>
      </c>
      <c r="B3231" s="4" t="s">
        <v>80</v>
      </c>
      <c r="C3231" s="4" t="s">
        <v>5</v>
      </c>
      <c r="D3231" s="10">
        <v>44554</v>
      </c>
      <c r="E3231" s="12">
        <v>11235</v>
      </c>
      <c r="F3231" s="14">
        <v>113</v>
      </c>
      <c r="G3231" s="24">
        <v>489</v>
      </c>
      <c r="H3231">
        <v>2021</v>
      </c>
    </row>
    <row r="3232" spans="1:8" x14ac:dyDescent="0.3">
      <c r="A3232" s="3" t="s">
        <v>66</v>
      </c>
      <c r="B3232" s="3" t="s">
        <v>80</v>
      </c>
      <c r="C3232" s="3" t="s">
        <v>24</v>
      </c>
      <c r="D3232" s="9">
        <v>44554</v>
      </c>
      <c r="E3232" s="11">
        <v>3066</v>
      </c>
      <c r="F3232" s="13">
        <v>125</v>
      </c>
      <c r="G3232" s="23">
        <v>192</v>
      </c>
      <c r="H3232">
        <v>2021</v>
      </c>
    </row>
    <row r="3233" spans="1:8" x14ac:dyDescent="0.3">
      <c r="A3233" s="4" t="s">
        <v>67</v>
      </c>
      <c r="B3233" s="4" t="s">
        <v>80</v>
      </c>
      <c r="C3233" s="4" t="s">
        <v>22</v>
      </c>
      <c r="D3233" s="10">
        <v>44554</v>
      </c>
      <c r="E3233" s="12">
        <v>1610</v>
      </c>
      <c r="F3233" s="14">
        <v>29</v>
      </c>
      <c r="G3233" s="24">
        <v>68</v>
      </c>
      <c r="H3233">
        <v>2021</v>
      </c>
    </row>
    <row r="3234" spans="1:8" x14ac:dyDescent="0.3">
      <c r="A3234" s="3" t="s">
        <v>63</v>
      </c>
      <c r="B3234" s="3" t="s">
        <v>40</v>
      </c>
      <c r="C3234" s="3" t="s">
        <v>20</v>
      </c>
      <c r="D3234" s="9">
        <v>44554</v>
      </c>
      <c r="E3234" s="11">
        <v>2450</v>
      </c>
      <c r="F3234" s="13">
        <v>152</v>
      </c>
      <c r="G3234" s="23">
        <v>107</v>
      </c>
      <c r="H3234">
        <v>2021</v>
      </c>
    </row>
    <row r="3235" spans="1:8" x14ac:dyDescent="0.3">
      <c r="A3235" s="4" t="s">
        <v>61</v>
      </c>
      <c r="B3235" s="4" t="s">
        <v>36</v>
      </c>
      <c r="C3235" s="4" t="s">
        <v>26</v>
      </c>
      <c r="D3235" s="10">
        <v>44554</v>
      </c>
      <c r="E3235" s="12">
        <v>5271</v>
      </c>
      <c r="F3235" s="14">
        <v>178</v>
      </c>
      <c r="G3235" s="24">
        <v>406</v>
      </c>
      <c r="H3235">
        <v>2021</v>
      </c>
    </row>
    <row r="3236" spans="1:8" x14ac:dyDescent="0.3">
      <c r="A3236" s="3" t="s">
        <v>58</v>
      </c>
      <c r="B3236" s="3" t="s">
        <v>35</v>
      </c>
      <c r="C3236" s="3" t="s">
        <v>18</v>
      </c>
      <c r="D3236" s="9">
        <v>44554</v>
      </c>
      <c r="E3236" s="11">
        <v>3262</v>
      </c>
      <c r="F3236" s="13">
        <v>282</v>
      </c>
      <c r="G3236" s="23">
        <v>233</v>
      </c>
      <c r="H3236">
        <v>2021</v>
      </c>
    </row>
    <row r="3237" spans="1:8" x14ac:dyDescent="0.3">
      <c r="A3237" s="4" t="s">
        <v>61</v>
      </c>
      <c r="B3237" s="4" t="s">
        <v>40</v>
      </c>
      <c r="C3237" s="4" t="s">
        <v>30</v>
      </c>
      <c r="D3237" s="10">
        <v>44554</v>
      </c>
      <c r="E3237" s="12">
        <v>3647</v>
      </c>
      <c r="F3237" s="14">
        <v>327</v>
      </c>
      <c r="G3237" s="24">
        <v>114</v>
      </c>
      <c r="H3237">
        <v>2021</v>
      </c>
    </row>
    <row r="3238" spans="1:8" x14ac:dyDescent="0.3">
      <c r="A3238" s="3" t="s">
        <v>57</v>
      </c>
      <c r="B3238" s="3" t="s">
        <v>37</v>
      </c>
      <c r="C3238" s="3" t="s">
        <v>5</v>
      </c>
      <c r="D3238" s="9">
        <v>44554</v>
      </c>
      <c r="E3238" s="11">
        <v>875</v>
      </c>
      <c r="F3238" s="13">
        <v>40</v>
      </c>
      <c r="G3238" s="23">
        <v>55</v>
      </c>
      <c r="H3238">
        <v>2021</v>
      </c>
    </row>
    <row r="3239" spans="1:8" x14ac:dyDescent="0.3">
      <c r="A3239" s="4" t="s">
        <v>11</v>
      </c>
      <c r="B3239" s="4" t="s">
        <v>35</v>
      </c>
      <c r="C3239" s="4" t="s">
        <v>14</v>
      </c>
      <c r="D3239" s="10">
        <v>44554</v>
      </c>
      <c r="E3239" s="12">
        <v>5271</v>
      </c>
      <c r="F3239" s="14">
        <v>166</v>
      </c>
      <c r="G3239" s="24">
        <v>189</v>
      </c>
      <c r="H3239">
        <v>2021</v>
      </c>
    </row>
    <row r="3240" spans="1:8" x14ac:dyDescent="0.3">
      <c r="A3240" s="3" t="s">
        <v>73</v>
      </c>
      <c r="B3240" s="3" t="s">
        <v>35</v>
      </c>
      <c r="C3240" s="3" t="s">
        <v>32</v>
      </c>
      <c r="D3240" s="9">
        <v>44554</v>
      </c>
      <c r="E3240" s="11">
        <v>693</v>
      </c>
      <c r="F3240" s="13">
        <v>289</v>
      </c>
      <c r="G3240" s="23">
        <v>37</v>
      </c>
      <c r="H3240">
        <v>2021</v>
      </c>
    </row>
    <row r="3241" spans="1:8" x14ac:dyDescent="0.3">
      <c r="A3241" s="4" t="s">
        <v>73</v>
      </c>
      <c r="B3241" s="4" t="s">
        <v>37</v>
      </c>
      <c r="C3241" s="4" t="s">
        <v>27</v>
      </c>
      <c r="D3241" s="10">
        <v>44554</v>
      </c>
      <c r="E3241" s="12">
        <v>2667</v>
      </c>
      <c r="F3241" s="14">
        <v>231</v>
      </c>
      <c r="G3241" s="24">
        <v>178</v>
      </c>
      <c r="H3241">
        <v>2021</v>
      </c>
    </row>
    <row r="3242" spans="1:8" x14ac:dyDescent="0.3">
      <c r="A3242" s="3" t="s">
        <v>64</v>
      </c>
      <c r="B3242" s="3" t="s">
        <v>37</v>
      </c>
      <c r="C3242" s="3" t="s">
        <v>34</v>
      </c>
      <c r="D3242" s="9">
        <v>44554</v>
      </c>
      <c r="E3242" s="11">
        <v>1449</v>
      </c>
      <c r="F3242" s="13">
        <v>303</v>
      </c>
      <c r="G3242" s="23">
        <v>61</v>
      </c>
      <c r="H3242">
        <v>2021</v>
      </c>
    </row>
    <row r="3243" spans="1:8" x14ac:dyDescent="0.3">
      <c r="A3243" s="4" t="s">
        <v>10</v>
      </c>
      <c r="B3243" s="4" t="s">
        <v>39</v>
      </c>
      <c r="C3243" s="4" t="s">
        <v>34</v>
      </c>
      <c r="D3243" s="10">
        <v>44554</v>
      </c>
      <c r="E3243" s="12">
        <v>644</v>
      </c>
      <c r="F3243" s="14">
        <v>420</v>
      </c>
      <c r="G3243" s="24">
        <v>27</v>
      </c>
      <c r="H3243">
        <v>2021</v>
      </c>
    </row>
    <row r="3244" spans="1:8" x14ac:dyDescent="0.3">
      <c r="A3244" s="3" t="s">
        <v>8</v>
      </c>
      <c r="B3244" s="3" t="s">
        <v>80</v>
      </c>
      <c r="C3244" s="3" t="s">
        <v>5</v>
      </c>
      <c r="D3244" s="9">
        <v>44554</v>
      </c>
      <c r="E3244" s="11">
        <v>11788</v>
      </c>
      <c r="F3244" s="13">
        <v>195</v>
      </c>
      <c r="G3244" s="23">
        <v>786</v>
      </c>
      <c r="H3244">
        <v>2021</v>
      </c>
    </row>
    <row r="3245" spans="1:8" x14ac:dyDescent="0.3">
      <c r="A3245" s="4" t="s">
        <v>64</v>
      </c>
      <c r="B3245" s="4" t="s">
        <v>37</v>
      </c>
      <c r="C3245" s="4" t="s">
        <v>31</v>
      </c>
      <c r="D3245" s="10">
        <v>44554</v>
      </c>
      <c r="E3245" s="12">
        <v>385</v>
      </c>
      <c r="F3245" s="14">
        <v>199</v>
      </c>
      <c r="G3245" s="24">
        <v>33</v>
      </c>
      <c r="H3245">
        <v>2021</v>
      </c>
    </row>
    <row r="3246" spans="1:8" x14ac:dyDescent="0.3">
      <c r="A3246" s="3" t="s">
        <v>63</v>
      </c>
      <c r="B3246" s="3" t="s">
        <v>37</v>
      </c>
      <c r="C3246" s="3" t="s">
        <v>24</v>
      </c>
      <c r="D3246" s="9">
        <v>44554</v>
      </c>
      <c r="E3246" s="11">
        <v>238</v>
      </c>
      <c r="F3246" s="13">
        <v>2</v>
      </c>
      <c r="G3246" s="23">
        <v>14</v>
      </c>
      <c r="H3246">
        <v>2021</v>
      </c>
    </row>
    <row r="3247" spans="1:8" x14ac:dyDescent="0.3">
      <c r="A3247" s="4" t="s">
        <v>73</v>
      </c>
      <c r="B3247" s="4" t="s">
        <v>35</v>
      </c>
      <c r="C3247" s="4" t="s">
        <v>16</v>
      </c>
      <c r="D3247" s="10">
        <v>44554</v>
      </c>
      <c r="E3247" s="12">
        <v>189</v>
      </c>
      <c r="F3247" s="14">
        <v>123</v>
      </c>
      <c r="G3247" s="24">
        <v>9</v>
      </c>
      <c r="H3247">
        <v>2021</v>
      </c>
    </row>
    <row r="3248" spans="1:8" x14ac:dyDescent="0.3">
      <c r="A3248" s="3" t="s">
        <v>3</v>
      </c>
      <c r="B3248" s="3" t="s">
        <v>39</v>
      </c>
      <c r="C3248" s="3" t="s">
        <v>33</v>
      </c>
      <c r="D3248" s="9">
        <v>44554</v>
      </c>
      <c r="E3248" s="11">
        <v>5642</v>
      </c>
      <c r="F3248" s="13">
        <v>7</v>
      </c>
      <c r="G3248" s="23">
        <v>314</v>
      </c>
      <c r="H3248">
        <v>2021</v>
      </c>
    </row>
    <row r="3249" spans="1:8" x14ac:dyDescent="0.3">
      <c r="A3249" s="4" t="s">
        <v>72</v>
      </c>
      <c r="B3249" s="4" t="s">
        <v>37</v>
      </c>
      <c r="C3249" s="4" t="s">
        <v>25</v>
      </c>
      <c r="D3249" s="10">
        <v>44554</v>
      </c>
      <c r="E3249" s="12">
        <v>11858</v>
      </c>
      <c r="F3249" s="14">
        <v>61</v>
      </c>
      <c r="G3249" s="24">
        <v>659</v>
      </c>
      <c r="H3249">
        <v>2021</v>
      </c>
    </row>
    <row r="3250" spans="1:8" x14ac:dyDescent="0.3">
      <c r="A3250" s="3" t="s">
        <v>72</v>
      </c>
      <c r="B3250" s="3" t="s">
        <v>39</v>
      </c>
      <c r="C3250" s="3" t="s">
        <v>22</v>
      </c>
      <c r="D3250" s="9">
        <v>44554</v>
      </c>
      <c r="E3250" s="11">
        <v>3584</v>
      </c>
      <c r="F3250" s="13">
        <v>333</v>
      </c>
      <c r="G3250" s="23">
        <v>171</v>
      </c>
      <c r="H3250">
        <v>2021</v>
      </c>
    </row>
    <row r="3251" spans="1:8" x14ac:dyDescent="0.3">
      <c r="A3251" s="4" t="s">
        <v>9</v>
      </c>
      <c r="B3251" s="4" t="s">
        <v>36</v>
      </c>
      <c r="C3251" s="4" t="s">
        <v>26</v>
      </c>
      <c r="D3251" s="10">
        <v>44554</v>
      </c>
      <c r="E3251" s="12">
        <v>3808</v>
      </c>
      <c r="F3251" s="14">
        <v>132</v>
      </c>
      <c r="G3251" s="24">
        <v>347</v>
      </c>
      <c r="H3251">
        <v>2021</v>
      </c>
    </row>
    <row r="3252" spans="1:8" x14ac:dyDescent="0.3">
      <c r="A3252" s="3" t="s">
        <v>67</v>
      </c>
      <c r="B3252" s="3" t="s">
        <v>35</v>
      </c>
      <c r="C3252" s="3" t="s">
        <v>31</v>
      </c>
      <c r="D3252" s="9">
        <v>44554</v>
      </c>
      <c r="E3252" s="11">
        <v>2611</v>
      </c>
      <c r="F3252" s="13">
        <v>175</v>
      </c>
      <c r="G3252" s="23">
        <v>238</v>
      </c>
      <c r="H3252">
        <v>2021</v>
      </c>
    </row>
    <row r="3253" spans="1:8" x14ac:dyDescent="0.3">
      <c r="A3253" s="4" t="s">
        <v>71</v>
      </c>
      <c r="B3253" s="4" t="s">
        <v>35</v>
      </c>
      <c r="C3253" s="4" t="s">
        <v>34</v>
      </c>
      <c r="D3253" s="10">
        <v>44554</v>
      </c>
      <c r="E3253" s="12">
        <v>3045</v>
      </c>
      <c r="F3253" s="14">
        <v>217</v>
      </c>
      <c r="G3253" s="24">
        <v>127</v>
      </c>
      <c r="H3253">
        <v>2021</v>
      </c>
    </row>
    <row r="3254" spans="1:8" x14ac:dyDescent="0.3">
      <c r="A3254" s="3" t="s">
        <v>72</v>
      </c>
      <c r="B3254" s="3" t="s">
        <v>35</v>
      </c>
      <c r="C3254" s="3" t="s">
        <v>26</v>
      </c>
      <c r="D3254" s="9">
        <v>44554</v>
      </c>
      <c r="E3254" s="11">
        <v>5369</v>
      </c>
      <c r="F3254" s="13">
        <v>122</v>
      </c>
      <c r="G3254" s="23">
        <v>448</v>
      </c>
      <c r="H3254">
        <v>2021</v>
      </c>
    </row>
    <row r="3255" spans="1:8" x14ac:dyDescent="0.3">
      <c r="A3255" s="4" t="s">
        <v>70</v>
      </c>
      <c r="B3255" s="4" t="s">
        <v>35</v>
      </c>
      <c r="C3255" s="4" t="s">
        <v>15</v>
      </c>
      <c r="D3255" s="10">
        <v>44554</v>
      </c>
      <c r="E3255" s="12">
        <v>10353</v>
      </c>
      <c r="F3255" s="14">
        <v>76</v>
      </c>
      <c r="G3255" s="24">
        <v>1036</v>
      </c>
      <c r="H3255">
        <v>2021</v>
      </c>
    </row>
    <row r="3256" spans="1:8" x14ac:dyDescent="0.3">
      <c r="A3256" s="3" t="s">
        <v>71</v>
      </c>
      <c r="B3256" s="3" t="s">
        <v>39</v>
      </c>
      <c r="C3256" s="3" t="s">
        <v>14</v>
      </c>
      <c r="D3256" s="9">
        <v>44554</v>
      </c>
      <c r="E3256" s="11">
        <v>4613</v>
      </c>
      <c r="F3256" s="13">
        <v>211</v>
      </c>
      <c r="G3256" s="23">
        <v>171</v>
      </c>
      <c r="H3256">
        <v>2021</v>
      </c>
    </row>
    <row r="3257" spans="1:8" x14ac:dyDescent="0.3">
      <c r="A3257" s="4" t="s">
        <v>73</v>
      </c>
      <c r="B3257" s="4" t="s">
        <v>40</v>
      </c>
      <c r="C3257" s="4" t="s">
        <v>25</v>
      </c>
      <c r="D3257" s="10">
        <v>44554</v>
      </c>
      <c r="E3257" s="12">
        <v>3311</v>
      </c>
      <c r="F3257" s="14">
        <v>113</v>
      </c>
      <c r="G3257" s="24">
        <v>166</v>
      </c>
      <c r="H3257">
        <v>2021</v>
      </c>
    </row>
    <row r="3258" spans="1:8" x14ac:dyDescent="0.3">
      <c r="A3258" s="3" t="s">
        <v>69</v>
      </c>
      <c r="B3258" s="3" t="s">
        <v>80</v>
      </c>
      <c r="C3258" s="3" t="s">
        <v>16</v>
      </c>
      <c r="D3258" s="9">
        <v>44554</v>
      </c>
      <c r="E3258" s="11">
        <v>9212</v>
      </c>
      <c r="F3258" s="13">
        <v>19</v>
      </c>
      <c r="G3258" s="23">
        <v>658</v>
      </c>
      <c r="H3258">
        <v>2021</v>
      </c>
    </row>
    <row r="3259" spans="1:8" x14ac:dyDescent="0.3">
      <c r="A3259" s="4" t="s">
        <v>62</v>
      </c>
      <c r="B3259" s="4" t="s">
        <v>39</v>
      </c>
      <c r="C3259" s="4" t="s">
        <v>21</v>
      </c>
      <c r="D3259" s="10">
        <v>44554</v>
      </c>
      <c r="E3259" s="12">
        <v>49</v>
      </c>
      <c r="F3259" s="14">
        <v>306</v>
      </c>
      <c r="G3259" s="24">
        <v>4</v>
      </c>
      <c r="H3259">
        <v>2021</v>
      </c>
    </row>
    <row r="3260" spans="1:8" x14ac:dyDescent="0.3">
      <c r="A3260" s="3" t="s">
        <v>72</v>
      </c>
      <c r="B3260" s="3" t="s">
        <v>35</v>
      </c>
      <c r="C3260" s="3" t="s">
        <v>22</v>
      </c>
      <c r="D3260" s="9">
        <v>44554</v>
      </c>
      <c r="E3260" s="11">
        <v>4844</v>
      </c>
      <c r="F3260" s="13">
        <v>40</v>
      </c>
      <c r="G3260" s="23">
        <v>202</v>
      </c>
      <c r="H3260">
        <v>2021</v>
      </c>
    </row>
    <row r="3261" spans="1:8" x14ac:dyDescent="0.3">
      <c r="A3261" s="4" t="s">
        <v>70</v>
      </c>
      <c r="B3261" s="4" t="s">
        <v>36</v>
      </c>
      <c r="C3261" s="4" t="s">
        <v>16</v>
      </c>
      <c r="D3261" s="10">
        <v>44554</v>
      </c>
      <c r="E3261" s="12">
        <v>2513</v>
      </c>
      <c r="F3261" s="14">
        <v>23</v>
      </c>
      <c r="G3261" s="24">
        <v>120</v>
      </c>
      <c r="H3261">
        <v>2021</v>
      </c>
    </row>
    <row r="3262" spans="1:8" x14ac:dyDescent="0.3">
      <c r="A3262" s="3" t="s">
        <v>6</v>
      </c>
      <c r="B3262" s="3" t="s">
        <v>36</v>
      </c>
      <c r="C3262" s="3" t="s">
        <v>17</v>
      </c>
      <c r="D3262" s="9">
        <v>44554</v>
      </c>
      <c r="E3262" s="11">
        <v>16653</v>
      </c>
      <c r="F3262" s="13">
        <v>13</v>
      </c>
      <c r="G3262" s="23">
        <v>1041</v>
      </c>
      <c r="H3262">
        <v>2021</v>
      </c>
    </row>
    <row r="3263" spans="1:8" x14ac:dyDescent="0.3">
      <c r="A3263" s="4" t="s">
        <v>66</v>
      </c>
      <c r="B3263" s="4" t="s">
        <v>39</v>
      </c>
      <c r="C3263" s="4" t="s">
        <v>18</v>
      </c>
      <c r="D3263" s="10">
        <v>44554</v>
      </c>
      <c r="E3263" s="12">
        <v>0</v>
      </c>
      <c r="F3263" s="14">
        <v>285</v>
      </c>
      <c r="G3263" s="24">
        <v>0</v>
      </c>
      <c r="H3263">
        <v>2021</v>
      </c>
    </row>
    <row r="3264" spans="1:8" x14ac:dyDescent="0.3">
      <c r="A3264" s="3" t="s">
        <v>69</v>
      </c>
      <c r="B3264" s="3" t="s">
        <v>39</v>
      </c>
      <c r="C3264" s="3" t="s">
        <v>25</v>
      </c>
      <c r="D3264" s="9">
        <v>44554</v>
      </c>
      <c r="E3264" s="11">
        <v>3052</v>
      </c>
      <c r="F3264" s="13">
        <v>64</v>
      </c>
      <c r="G3264" s="23">
        <v>161</v>
      </c>
      <c r="H3264">
        <v>2021</v>
      </c>
    </row>
    <row r="3265" spans="1:8" x14ac:dyDescent="0.3">
      <c r="A3265" s="4" t="s">
        <v>63</v>
      </c>
      <c r="B3265" s="4" t="s">
        <v>35</v>
      </c>
      <c r="C3265" s="4" t="s">
        <v>27</v>
      </c>
      <c r="D3265" s="10">
        <v>44557</v>
      </c>
      <c r="E3265" s="12">
        <v>5600</v>
      </c>
      <c r="F3265" s="14">
        <v>106</v>
      </c>
      <c r="G3265" s="24">
        <v>350</v>
      </c>
      <c r="H3265">
        <v>2021</v>
      </c>
    </row>
    <row r="3266" spans="1:8" x14ac:dyDescent="0.3">
      <c r="A3266" s="3" t="s">
        <v>58</v>
      </c>
      <c r="B3266" s="3" t="s">
        <v>35</v>
      </c>
      <c r="C3266" s="3" t="s">
        <v>19</v>
      </c>
      <c r="D3266" s="9">
        <v>44557</v>
      </c>
      <c r="E3266" s="11">
        <v>10906</v>
      </c>
      <c r="F3266" s="13">
        <v>7</v>
      </c>
      <c r="G3266" s="23">
        <v>364</v>
      </c>
      <c r="H3266">
        <v>2021</v>
      </c>
    </row>
    <row r="3267" spans="1:8" x14ac:dyDescent="0.3">
      <c r="A3267" s="4" t="s">
        <v>57</v>
      </c>
      <c r="B3267" s="4" t="s">
        <v>35</v>
      </c>
      <c r="C3267" s="4" t="s">
        <v>5</v>
      </c>
      <c r="D3267" s="10">
        <v>44557</v>
      </c>
      <c r="E3267" s="12">
        <v>7658</v>
      </c>
      <c r="F3267" s="14">
        <v>480</v>
      </c>
      <c r="G3267" s="24">
        <v>365</v>
      </c>
      <c r="H3267">
        <v>2021</v>
      </c>
    </row>
    <row r="3268" spans="1:8" x14ac:dyDescent="0.3">
      <c r="A3268" s="3" t="s">
        <v>4</v>
      </c>
      <c r="B3268" s="3" t="s">
        <v>37</v>
      </c>
      <c r="C3268" s="3" t="s">
        <v>17</v>
      </c>
      <c r="D3268" s="9">
        <v>44557</v>
      </c>
      <c r="E3268" s="11">
        <v>1232</v>
      </c>
      <c r="F3268" s="13">
        <v>449</v>
      </c>
      <c r="G3268" s="23">
        <v>59</v>
      </c>
      <c r="H3268">
        <v>2021</v>
      </c>
    </row>
    <row r="3269" spans="1:8" x14ac:dyDescent="0.3">
      <c r="A3269" s="4" t="s">
        <v>70</v>
      </c>
      <c r="B3269" s="4" t="s">
        <v>39</v>
      </c>
      <c r="C3269" s="4" t="s">
        <v>31</v>
      </c>
      <c r="D3269" s="10">
        <v>44557</v>
      </c>
      <c r="E3269" s="12">
        <v>1470</v>
      </c>
      <c r="F3269" s="14">
        <v>213</v>
      </c>
      <c r="G3269" s="24">
        <v>164</v>
      </c>
      <c r="H3269">
        <v>2021</v>
      </c>
    </row>
    <row r="3270" spans="1:8" x14ac:dyDescent="0.3">
      <c r="A3270" s="3" t="s">
        <v>9</v>
      </c>
      <c r="B3270" s="3" t="s">
        <v>80</v>
      </c>
      <c r="C3270" s="3" t="s">
        <v>34</v>
      </c>
      <c r="D3270" s="9">
        <v>44558</v>
      </c>
      <c r="E3270" s="11">
        <v>3150</v>
      </c>
      <c r="F3270" s="13">
        <v>99</v>
      </c>
      <c r="G3270" s="23">
        <v>126</v>
      </c>
      <c r="H3270">
        <v>2021</v>
      </c>
    </row>
    <row r="3271" spans="1:8" x14ac:dyDescent="0.3">
      <c r="A3271" s="4" t="s">
        <v>4</v>
      </c>
      <c r="B3271" s="4" t="s">
        <v>40</v>
      </c>
      <c r="C3271" s="4" t="s">
        <v>33</v>
      </c>
      <c r="D3271" s="10">
        <v>44558</v>
      </c>
      <c r="E3271" s="12">
        <v>11718</v>
      </c>
      <c r="F3271" s="14">
        <v>74</v>
      </c>
      <c r="G3271" s="24">
        <v>533</v>
      </c>
      <c r="H3271">
        <v>2021</v>
      </c>
    </row>
    <row r="3272" spans="1:8" x14ac:dyDescent="0.3">
      <c r="A3272" s="3" t="s">
        <v>71</v>
      </c>
      <c r="B3272" s="3" t="s">
        <v>80</v>
      </c>
      <c r="C3272" s="3" t="s">
        <v>32</v>
      </c>
      <c r="D3272" s="9">
        <v>44558</v>
      </c>
      <c r="E3272" s="11">
        <v>8575</v>
      </c>
      <c r="F3272" s="13">
        <v>77</v>
      </c>
      <c r="G3272" s="23">
        <v>477</v>
      </c>
      <c r="H3272">
        <v>2021</v>
      </c>
    </row>
    <row r="3273" spans="1:8" x14ac:dyDescent="0.3">
      <c r="A3273" s="4" t="s">
        <v>65</v>
      </c>
      <c r="B3273" s="4" t="s">
        <v>35</v>
      </c>
      <c r="C3273" s="4" t="s">
        <v>24</v>
      </c>
      <c r="D3273" s="10">
        <v>44558</v>
      </c>
      <c r="E3273" s="12">
        <v>5950</v>
      </c>
      <c r="F3273" s="14">
        <v>29</v>
      </c>
      <c r="G3273" s="24">
        <v>458</v>
      </c>
      <c r="H3273">
        <v>2021</v>
      </c>
    </row>
    <row r="3274" spans="1:8" x14ac:dyDescent="0.3">
      <c r="A3274" s="3" t="s">
        <v>72</v>
      </c>
      <c r="B3274" s="3" t="s">
        <v>39</v>
      </c>
      <c r="C3274" s="3" t="s">
        <v>26</v>
      </c>
      <c r="D3274" s="9">
        <v>44558</v>
      </c>
      <c r="E3274" s="11">
        <v>245</v>
      </c>
      <c r="F3274" s="13">
        <v>179</v>
      </c>
      <c r="G3274" s="23">
        <v>25</v>
      </c>
      <c r="H3274">
        <v>2021</v>
      </c>
    </row>
    <row r="3275" spans="1:8" x14ac:dyDescent="0.3">
      <c r="A3275" s="4" t="s">
        <v>73</v>
      </c>
      <c r="B3275" s="4" t="s">
        <v>39</v>
      </c>
      <c r="C3275" s="4" t="s">
        <v>14</v>
      </c>
      <c r="D3275" s="10">
        <v>44558</v>
      </c>
      <c r="E3275" s="12">
        <v>14189</v>
      </c>
      <c r="F3275" s="14">
        <v>92</v>
      </c>
      <c r="G3275" s="24">
        <v>568</v>
      </c>
      <c r="H3275">
        <v>2021</v>
      </c>
    </row>
    <row r="3276" spans="1:8" x14ac:dyDescent="0.3">
      <c r="A3276" s="3" t="s">
        <v>3</v>
      </c>
      <c r="B3276" s="3" t="s">
        <v>80</v>
      </c>
      <c r="C3276" s="3" t="s">
        <v>26</v>
      </c>
      <c r="D3276" s="9">
        <v>44558</v>
      </c>
      <c r="E3276" s="11">
        <v>6566</v>
      </c>
      <c r="F3276" s="13">
        <v>35</v>
      </c>
      <c r="G3276" s="23">
        <v>657</v>
      </c>
      <c r="H3276">
        <v>2021</v>
      </c>
    </row>
    <row r="3277" spans="1:8" x14ac:dyDescent="0.3">
      <c r="A3277" s="4" t="s">
        <v>71</v>
      </c>
      <c r="B3277" s="4" t="s">
        <v>80</v>
      </c>
      <c r="C3277" s="4" t="s">
        <v>25</v>
      </c>
      <c r="D3277" s="10">
        <v>44558</v>
      </c>
      <c r="E3277" s="12">
        <v>6286</v>
      </c>
      <c r="F3277" s="14">
        <v>9</v>
      </c>
      <c r="G3277" s="24">
        <v>300</v>
      </c>
      <c r="H3277">
        <v>2021</v>
      </c>
    </row>
    <row r="3278" spans="1:8" x14ac:dyDescent="0.3">
      <c r="A3278" s="3" t="s">
        <v>11</v>
      </c>
      <c r="B3278" s="3" t="s">
        <v>80</v>
      </c>
      <c r="C3278" s="3" t="s">
        <v>19</v>
      </c>
      <c r="D3278" s="9">
        <v>44558</v>
      </c>
      <c r="E3278" s="11">
        <v>10836</v>
      </c>
      <c r="F3278" s="13">
        <v>188</v>
      </c>
      <c r="G3278" s="23">
        <v>417</v>
      </c>
      <c r="H3278">
        <v>2021</v>
      </c>
    </row>
    <row r="3279" spans="1:8" x14ac:dyDescent="0.3">
      <c r="A3279" s="4" t="s">
        <v>3</v>
      </c>
      <c r="B3279" s="4" t="s">
        <v>37</v>
      </c>
      <c r="C3279" s="4" t="s">
        <v>33</v>
      </c>
      <c r="D3279" s="10">
        <v>44558</v>
      </c>
      <c r="E3279" s="12">
        <v>616</v>
      </c>
      <c r="F3279" s="14">
        <v>220</v>
      </c>
      <c r="G3279" s="24">
        <v>44</v>
      </c>
      <c r="H3279">
        <v>2021</v>
      </c>
    </row>
    <row r="3280" spans="1:8" x14ac:dyDescent="0.3">
      <c r="A3280" s="3" t="s">
        <v>73</v>
      </c>
      <c r="B3280" s="3" t="s">
        <v>39</v>
      </c>
      <c r="C3280" s="3" t="s">
        <v>28</v>
      </c>
      <c r="D3280" s="9">
        <v>44558</v>
      </c>
      <c r="E3280" s="11">
        <v>3528</v>
      </c>
      <c r="F3280" s="13">
        <v>134</v>
      </c>
      <c r="G3280" s="23">
        <v>147</v>
      </c>
      <c r="H3280">
        <v>2021</v>
      </c>
    </row>
    <row r="3281" spans="1:8" x14ac:dyDescent="0.3">
      <c r="A3281" s="4" t="s">
        <v>70</v>
      </c>
      <c r="B3281" s="4" t="s">
        <v>40</v>
      </c>
      <c r="C3281" s="4" t="s">
        <v>19</v>
      </c>
      <c r="D3281" s="10">
        <v>44558</v>
      </c>
      <c r="E3281" s="12">
        <v>3584</v>
      </c>
      <c r="F3281" s="14">
        <v>209</v>
      </c>
      <c r="G3281" s="24">
        <v>163</v>
      </c>
      <c r="H3281">
        <v>2021</v>
      </c>
    </row>
    <row r="3282" spans="1:8" x14ac:dyDescent="0.3">
      <c r="A3282" s="3" t="s">
        <v>63</v>
      </c>
      <c r="B3282" s="3" t="s">
        <v>35</v>
      </c>
      <c r="C3282" s="3" t="s">
        <v>25</v>
      </c>
      <c r="D3282" s="9">
        <v>44558</v>
      </c>
      <c r="E3282" s="11">
        <v>2149</v>
      </c>
      <c r="F3282" s="13">
        <v>224</v>
      </c>
      <c r="G3282" s="23">
        <v>98</v>
      </c>
      <c r="H3282">
        <v>2021</v>
      </c>
    </row>
    <row r="3283" spans="1:8" x14ac:dyDescent="0.3">
      <c r="A3283" s="4" t="s">
        <v>62</v>
      </c>
      <c r="B3283" s="4" t="s">
        <v>35</v>
      </c>
      <c r="C3283" s="4" t="s">
        <v>33</v>
      </c>
      <c r="D3283" s="10">
        <v>44558</v>
      </c>
      <c r="E3283" s="12">
        <v>14476</v>
      </c>
      <c r="F3283" s="14">
        <v>123</v>
      </c>
      <c r="G3283" s="24">
        <v>658</v>
      </c>
      <c r="H3283">
        <v>2021</v>
      </c>
    </row>
    <row r="3284" spans="1:8" x14ac:dyDescent="0.3">
      <c r="A3284" s="3" t="s">
        <v>60</v>
      </c>
      <c r="B3284" s="3" t="s">
        <v>35</v>
      </c>
      <c r="C3284" s="3" t="s">
        <v>33</v>
      </c>
      <c r="D3284" s="9">
        <v>44558</v>
      </c>
      <c r="E3284" s="11">
        <v>11760</v>
      </c>
      <c r="F3284" s="13">
        <v>118</v>
      </c>
      <c r="G3284" s="23">
        <v>840</v>
      </c>
      <c r="H3284">
        <v>2021</v>
      </c>
    </row>
    <row r="3285" spans="1:8" x14ac:dyDescent="0.3">
      <c r="A3285" s="4" t="s">
        <v>56</v>
      </c>
      <c r="B3285" s="4" t="s">
        <v>40</v>
      </c>
      <c r="C3285" s="4" t="s">
        <v>25</v>
      </c>
      <c r="D3285" s="10">
        <v>44558</v>
      </c>
      <c r="E3285" s="12">
        <v>3339</v>
      </c>
      <c r="F3285" s="14">
        <v>257</v>
      </c>
      <c r="G3285" s="24">
        <v>167</v>
      </c>
      <c r="H3285">
        <v>2021</v>
      </c>
    </row>
    <row r="3286" spans="1:8" x14ac:dyDescent="0.3">
      <c r="A3286" s="3" t="s">
        <v>70</v>
      </c>
      <c r="B3286" s="3" t="s">
        <v>80</v>
      </c>
      <c r="C3286" s="3" t="s">
        <v>17</v>
      </c>
      <c r="D3286" s="9">
        <v>44558</v>
      </c>
      <c r="E3286" s="11">
        <v>6510</v>
      </c>
      <c r="F3286" s="13">
        <v>29</v>
      </c>
      <c r="G3286" s="23">
        <v>326</v>
      </c>
      <c r="H3286">
        <v>2021</v>
      </c>
    </row>
    <row r="3287" spans="1:8" x14ac:dyDescent="0.3">
      <c r="A3287" s="4" t="s">
        <v>61</v>
      </c>
      <c r="B3287" s="4" t="s">
        <v>37</v>
      </c>
      <c r="C3287" s="4" t="s">
        <v>5</v>
      </c>
      <c r="D3287" s="10">
        <v>44558</v>
      </c>
      <c r="E3287" s="12">
        <v>7042</v>
      </c>
      <c r="F3287" s="14">
        <v>51</v>
      </c>
      <c r="G3287" s="24">
        <v>307</v>
      </c>
      <c r="H3287">
        <v>2021</v>
      </c>
    </row>
    <row r="3288" spans="1:8" x14ac:dyDescent="0.3">
      <c r="A3288" s="3" t="s">
        <v>6</v>
      </c>
      <c r="B3288" s="3" t="s">
        <v>40</v>
      </c>
      <c r="C3288" s="3" t="s">
        <v>22</v>
      </c>
      <c r="D3288" s="9">
        <v>44558</v>
      </c>
      <c r="E3288" s="11">
        <v>12768</v>
      </c>
      <c r="F3288" s="13">
        <v>19</v>
      </c>
      <c r="G3288" s="23">
        <v>456</v>
      </c>
      <c r="H3288">
        <v>2021</v>
      </c>
    </row>
    <row r="3289" spans="1:8" x14ac:dyDescent="0.3">
      <c r="A3289" s="4" t="s">
        <v>69</v>
      </c>
      <c r="B3289" s="4" t="s">
        <v>80</v>
      </c>
      <c r="C3289" s="4" t="s">
        <v>5</v>
      </c>
      <c r="D3289" s="10">
        <v>44559</v>
      </c>
      <c r="E3289" s="12">
        <v>4102</v>
      </c>
      <c r="F3289" s="14">
        <v>79</v>
      </c>
      <c r="G3289" s="24">
        <v>196</v>
      </c>
      <c r="H3289">
        <v>2021</v>
      </c>
    </row>
    <row r="3290" spans="1:8" x14ac:dyDescent="0.3">
      <c r="A3290" s="3" t="s">
        <v>70</v>
      </c>
      <c r="B3290" s="3" t="s">
        <v>37</v>
      </c>
      <c r="C3290" s="3" t="s">
        <v>5</v>
      </c>
      <c r="D3290" s="9">
        <v>44559</v>
      </c>
      <c r="E3290" s="11">
        <v>12180</v>
      </c>
      <c r="F3290" s="13">
        <v>169</v>
      </c>
      <c r="G3290" s="23">
        <v>580</v>
      </c>
      <c r="H3290">
        <v>2021</v>
      </c>
    </row>
    <row r="3291" spans="1:8" x14ac:dyDescent="0.3">
      <c r="A3291" s="4" t="s">
        <v>9</v>
      </c>
      <c r="B3291" s="4" t="s">
        <v>40</v>
      </c>
      <c r="C3291" s="4" t="s">
        <v>17</v>
      </c>
      <c r="D3291" s="10">
        <v>44559</v>
      </c>
      <c r="E3291" s="12">
        <v>9506</v>
      </c>
      <c r="F3291" s="14">
        <v>318</v>
      </c>
      <c r="G3291" s="24">
        <v>529</v>
      </c>
      <c r="H3291">
        <v>2021</v>
      </c>
    </row>
    <row r="3292" spans="1:8" x14ac:dyDescent="0.3">
      <c r="A3292" s="3" t="s">
        <v>57</v>
      </c>
      <c r="B3292" s="3" t="s">
        <v>37</v>
      </c>
      <c r="C3292" s="3" t="s">
        <v>14</v>
      </c>
      <c r="D3292" s="9">
        <v>44559</v>
      </c>
      <c r="E3292" s="11">
        <v>1162</v>
      </c>
      <c r="F3292" s="13">
        <v>232</v>
      </c>
      <c r="G3292" s="23">
        <v>41</v>
      </c>
      <c r="H3292">
        <v>2021</v>
      </c>
    </row>
    <row r="3293" spans="1:8" x14ac:dyDescent="0.3">
      <c r="A3293" s="4" t="s">
        <v>59</v>
      </c>
      <c r="B3293" s="4" t="s">
        <v>37</v>
      </c>
      <c r="C3293" s="4" t="s">
        <v>31</v>
      </c>
      <c r="D3293" s="10">
        <v>44559</v>
      </c>
      <c r="E3293" s="12">
        <v>567</v>
      </c>
      <c r="F3293" s="14">
        <v>52</v>
      </c>
      <c r="G3293" s="24">
        <v>81</v>
      </c>
      <c r="H3293">
        <v>2021</v>
      </c>
    </row>
    <row r="3294" spans="1:8" x14ac:dyDescent="0.3">
      <c r="A3294" s="3" t="s">
        <v>7</v>
      </c>
      <c r="B3294" s="3" t="s">
        <v>39</v>
      </c>
      <c r="C3294" s="3" t="s">
        <v>31</v>
      </c>
      <c r="D3294" s="9">
        <v>44559</v>
      </c>
      <c r="E3294" s="11">
        <v>8365</v>
      </c>
      <c r="F3294" s="13">
        <v>217</v>
      </c>
      <c r="G3294" s="23">
        <v>761</v>
      </c>
      <c r="H3294">
        <v>2021</v>
      </c>
    </row>
    <row r="3295" spans="1:8" x14ac:dyDescent="0.3">
      <c r="A3295" s="4" t="s">
        <v>73</v>
      </c>
      <c r="B3295" s="4" t="s">
        <v>40</v>
      </c>
      <c r="C3295" s="4" t="s">
        <v>27</v>
      </c>
      <c r="D3295" s="10">
        <v>44559</v>
      </c>
      <c r="E3295" s="12">
        <v>4599</v>
      </c>
      <c r="F3295" s="14">
        <v>113</v>
      </c>
      <c r="G3295" s="24">
        <v>288</v>
      </c>
      <c r="H3295">
        <v>2021</v>
      </c>
    </row>
    <row r="3296" spans="1:8" x14ac:dyDescent="0.3">
      <c r="A3296" s="3" t="s">
        <v>6</v>
      </c>
      <c r="B3296" s="3" t="s">
        <v>39</v>
      </c>
      <c r="C3296" s="3" t="s">
        <v>17</v>
      </c>
      <c r="D3296" s="9">
        <v>44559</v>
      </c>
      <c r="E3296" s="11">
        <v>7413</v>
      </c>
      <c r="F3296" s="13">
        <v>8</v>
      </c>
      <c r="G3296" s="23">
        <v>391</v>
      </c>
      <c r="H3296">
        <v>2021</v>
      </c>
    </row>
    <row r="3297" spans="1:8" x14ac:dyDescent="0.3">
      <c r="A3297" s="4" t="s">
        <v>65</v>
      </c>
      <c r="B3297" s="4" t="s">
        <v>37</v>
      </c>
      <c r="C3297" s="4" t="s">
        <v>31</v>
      </c>
      <c r="D3297" s="10">
        <v>44559</v>
      </c>
      <c r="E3297" s="12">
        <v>6069</v>
      </c>
      <c r="F3297" s="14">
        <v>453</v>
      </c>
      <c r="G3297" s="24">
        <v>759</v>
      </c>
      <c r="H3297">
        <v>2021</v>
      </c>
    </row>
    <row r="3298" spans="1:8" x14ac:dyDescent="0.3">
      <c r="A3298" s="3" t="s">
        <v>3</v>
      </c>
      <c r="B3298" s="3" t="s">
        <v>35</v>
      </c>
      <c r="C3298" s="3" t="s">
        <v>21</v>
      </c>
      <c r="D3298" s="9">
        <v>44559</v>
      </c>
      <c r="E3298" s="11">
        <v>5068</v>
      </c>
      <c r="F3298" s="13">
        <v>225</v>
      </c>
      <c r="G3298" s="23">
        <v>724</v>
      </c>
      <c r="H3298">
        <v>2021</v>
      </c>
    </row>
    <row r="3299" spans="1:8" x14ac:dyDescent="0.3">
      <c r="A3299" s="4" t="s">
        <v>73</v>
      </c>
      <c r="B3299" s="4" t="s">
        <v>37</v>
      </c>
      <c r="C3299" s="4" t="s">
        <v>34</v>
      </c>
      <c r="D3299" s="10">
        <v>44559</v>
      </c>
      <c r="E3299" s="12">
        <v>5474</v>
      </c>
      <c r="F3299" s="14">
        <v>435</v>
      </c>
      <c r="G3299" s="24">
        <v>219</v>
      </c>
      <c r="H3299">
        <v>2021</v>
      </c>
    </row>
    <row r="3300" spans="1:8" x14ac:dyDescent="0.3">
      <c r="A3300" s="3" t="s">
        <v>63</v>
      </c>
      <c r="B3300" s="3" t="s">
        <v>40</v>
      </c>
      <c r="C3300" s="3" t="s">
        <v>27</v>
      </c>
      <c r="D3300" s="9">
        <v>44560</v>
      </c>
      <c r="E3300" s="11">
        <v>9954</v>
      </c>
      <c r="F3300" s="13">
        <v>369</v>
      </c>
      <c r="G3300" s="23">
        <v>830</v>
      </c>
      <c r="H3300">
        <v>2021</v>
      </c>
    </row>
    <row r="3301" spans="1:8" x14ac:dyDescent="0.3">
      <c r="A3301" s="4" t="s">
        <v>59</v>
      </c>
      <c r="B3301" s="4" t="s">
        <v>35</v>
      </c>
      <c r="C3301" s="4" t="s">
        <v>32</v>
      </c>
      <c r="D3301" s="10">
        <v>44561</v>
      </c>
      <c r="E3301" s="12">
        <v>11592</v>
      </c>
      <c r="F3301" s="14">
        <v>39</v>
      </c>
      <c r="G3301" s="24">
        <v>682</v>
      </c>
      <c r="H3301">
        <v>2021</v>
      </c>
    </row>
    <row r="3302" spans="1:8" x14ac:dyDescent="0.3">
      <c r="A3302" s="3" t="s">
        <v>3</v>
      </c>
      <c r="B3302" s="3" t="s">
        <v>37</v>
      </c>
      <c r="C3302" s="3" t="s">
        <v>15</v>
      </c>
      <c r="D3302" s="9">
        <v>44587</v>
      </c>
      <c r="E3302" s="11">
        <v>4067</v>
      </c>
      <c r="F3302" s="13">
        <v>87</v>
      </c>
      <c r="G3302" s="23">
        <v>170</v>
      </c>
      <c r="H3302">
        <v>2022</v>
      </c>
    </row>
    <row r="3303" spans="1:8" x14ac:dyDescent="0.3">
      <c r="A3303" s="4" t="s">
        <v>66</v>
      </c>
      <c r="B3303" s="4" t="s">
        <v>37</v>
      </c>
      <c r="C3303" s="4" t="s">
        <v>23</v>
      </c>
      <c r="D3303" s="10">
        <v>44566</v>
      </c>
      <c r="E3303" s="12">
        <v>14553</v>
      </c>
      <c r="F3303" s="14">
        <v>152</v>
      </c>
      <c r="G3303" s="24">
        <v>910</v>
      </c>
      <c r="H3303">
        <v>2022</v>
      </c>
    </row>
    <row r="3304" spans="1:8" x14ac:dyDescent="0.3">
      <c r="A3304" s="3" t="s">
        <v>61</v>
      </c>
      <c r="B3304" s="3" t="s">
        <v>37</v>
      </c>
      <c r="C3304" s="3" t="s">
        <v>31</v>
      </c>
      <c r="D3304" s="9">
        <v>44585</v>
      </c>
      <c r="E3304" s="11">
        <v>2730</v>
      </c>
      <c r="F3304" s="13">
        <v>284</v>
      </c>
      <c r="G3304" s="23">
        <v>137</v>
      </c>
      <c r="H3304">
        <v>2022</v>
      </c>
    </row>
    <row r="3305" spans="1:8" x14ac:dyDescent="0.3">
      <c r="A3305" s="4" t="s">
        <v>67</v>
      </c>
      <c r="B3305" s="4" t="s">
        <v>40</v>
      </c>
      <c r="C3305" s="4" t="s">
        <v>32</v>
      </c>
      <c r="D3305" s="10">
        <v>44580</v>
      </c>
      <c r="E3305" s="12">
        <v>9625</v>
      </c>
      <c r="F3305" s="14">
        <v>155</v>
      </c>
      <c r="G3305" s="24">
        <v>642</v>
      </c>
      <c r="H3305">
        <v>2022</v>
      </c>
    </row>
    <row r="3306" spans="1:8" x14ac:dyDescent="0.3">
      <c r="A3306" s="3" t="s">
        <v>59</v>
      </c>
      <c r="B3306" s="3" t="s">
        <v>37</v>
      </c>
      <c r="C3306" s="3" t="s">
        <v>34</v>
      </c>
      <c r="D3306" s="9">
        <v>44589</v>
      </c>
      <c r="E3306" s="11">
        <v>10255</v>
      </c>
      <c r="F3306" s="13">
        <v>53</v>
      </c>
      <c r="G3306" s="23">
        <v>733</v>
      </c>
      <c r="H3306">
        <v>2022</v>
      </c>
    </row>
    <row r="3307" spans="1:8" x14ac:dyDescent="0.3">
      <c r="A3307" s="4" t="s">
        <v>66</v>
      </c>
      <c r="B3307" s="4" t="s">
        <v>40</v>
      </c>
      <c r="C3307" s="4" t="s">
        <v>27</v>
      </c>
      <c r="D3307" s="10">
        <v>44566</v>
      </c>
      <c r="E3307" s="12">
        <v>1323</v>
      </c>
      <c r="F3307" s="14">
        <v>83</v>
      </c>
      <c r="G3307" s="24">
        <v>67</v>
      </c>
      <c r="H3307">
        <v>2022</v>
      </c>
    </row>
    <row r="3308" spans="1:8" x14ac:dyDescent="0.3">
      <c r="A3308" s="3" t="s">
        <v>56</v>
      </c>
      <c r="B3308" s="3" t="s">
        <v>80</v>
      </c>
      <c r="C3308" s="3" t="s">
        <v>17</v>
      </c>
      <c r="D3308" s="9">
        <v>44589</v>
      </c>
      <c r="E3308" s="11">
        <v>16800</v>
      </c>
      <c r="F3308" s="13">
        <v>92</v>
      </c>
      <c r="G3308" s="23">
        <v>800</v>
      </c>
      <c r="H3308">
        <v>2022</v>
      </c>
    </row>
    <row r="3309" spans="1:8" x14ac:dyDescent="0.3">
      <c r="A3309" s="4" t="s">
        <v>67</v>
      </c>
      <c r="B3309" s="4" t="s">
        <v>36</v>
      </c>
      <c r="C3309" s="4" t="s">
        <v>25</v>
      </c>
      <c r="D3309" s="10">
        <v>44571</v>
      </c>
      <c r="E3309" s="12">
        <v>2996</v>
      </c>
      <c r="F3309" s="14">
        <v>134</v>
      </c>
      <c r="G3309" s="24">
        <v>428</v>
      </c>
      <c r="H3309">
        <v>2022</v>
      </c>
    </row>
    <row r="3310" spans="1:8" x14ac:dyDescent="0.3">
      <c r="A3310" s="3" t="s">
        <v>59</v>
      </c>
      <c r="B3310" s="3" t="s">
        <v>35</v>
      </c>
      <c r="C3310" s="3" t="s">
        <v>5</v>
      </c>
      <c r="D3310" s="9">
        <v>44574</v>
      </c>
      <c r="E3310" s="11">
        <v>9093</v>
      </c>
      <c r="F3310" s="13">
        <v>10</v>
      </c>
      <c r="G3310" s="23">
        <v>325</v>
      </c>
      <c r="H3310">
        <v>2022</v>
      </c>
    </row>
    <row r="3311" spans="1:8" x14ac:dyDescent="0.3">
      <c r="A3311" s="4" t="s">
        <v>69</v>
      </c>
      <c r="B3311" s="4" t="s">
        <v>37</v>
      </c>
      <c r="C3311" s="4" t="s">
        <v>34</v>
      </c>
      <c r="D3311" s="10">
        <v>44566</v>
      </c>
      <c r="E3311" s="12">
        <v>1400</v>
      </c>
      <c r="F3311" s="14">
        <v>158</v>
      </c>
      <c r="G3311" s="24">
        <v>88</v>
      </c>
      <c r="H3311">
        <v>2022</v>
      </c>
    </row>
    <row r="3312" spans="1:8" x14ac:dyDescent="0.3">
      <c r="A3312" s="3" t="s">
        <v>3</v>
      </c>
      <c r="B3312" s="3" t="s">
        <v>35</v>
      </c>
      <c r="C3312" s="3" t="s">
        <v>22</v>
      </c>
      <c r="D3312" s="9">
        <v>44574</v>
      </c>
      <c r="E3312" s="11">
        <v>2947</v>
      </c>
      <c r="F3312" s="13">
        <v>62</v>
      </c>
      <c r="G3312" s="23">
        <v>328</v>
      </c>
      <c r="H3312">
        <v>2022</v>
      </c>
    </row>
    <row r="3313" spans="1:8" x14ac:dyDescent="0.3">
      <c r="A3313" s="4" t="s">
        <v>62</v>
      </c>
      <c r="B3313" s="4" t="s">
        <v>37</v>
      </c>
      <c r="C3313" s="4" t="s">
        <v>29</v>
      </c>
      <c r="D3313" s="10">
        <v>44564</v>
      </c>
      <c r="E3313" s="12">
        <v>4830</v>
      </c>
      <c r="F3313" s="14">
        <v>71</v>
      </c>
      <c r="G3313" s="24">
        <v>537</v>
      </c>
      <c r="H3313">
        <v>2022</v>
      </c>
    </row>
    <row r="3314" spans="1:8" x14ac:dyDescent="0.3">
      <c r="A3314" s="3" t="s">
        <v>63</v>
      </c>
      <c r="B3314" s="3" t="s">
        <v>80</v>
      </c>
      <c r="C3314" s="3" t="s">
        <v>23</v>
      </c>
      <c r="D3314" s="9">
        <v>44566</v>
      </c>
      <c r="E3314" s="11">
        <v>3444</v>
      </c>
      <c r="F3314" s="13">
        <v>265</v>
      </c>
      <c r="G3314" s="23">
        <v>173</v>
      </c>
      <c r="H3314">
        <v>2022</v>
      </c>
    </row>
    <row r="3315" spans="1:8" x14ac:dyDescent="0.3">
      <c r="A3315" s="4" t="s">
        <v>6</v>
      </c>
      <c r="B3315" s="4" t="s">
        <v>35</v>
      </c>
      <c r="C3315" s="4" t="s">
        <v>15</v>
      </c>
      <c r="D3315" s="10">
        <v>44582</v>
      </c>
      <c r="E3315" s="12">
        <v>16121</v>
      </c>
      <c r="F3315" s="14">
        <v>487</v>
      </c>
      <c r="G3315" s="24">
        <v>621</v>
      </c>
      <c r="H3315">
        <v>2022</v>
      </c>
    </row>
    <row r="3316" spans="1:8" x14ac:dyDescent="0.3">
      <c r="A3316" s="3" t="s">
        <v>6</v>
      </c>
      <c r="B3316" s="3" t="s">
        <v>37</v>
      </c>
      <c r="C3316" s="3" t="s">
        <v>33</v>
      </c>
      <c r="D3316" s="9">
        <v>44565</v>
      </c>
      <c r="E3316" s="11">
        <v>2149</v>
      </c>
      <c r="F3316" s="13">
        <v>192</v>
      </c>
      <c r="G3316" s="23">
        <v>114</v>
      </c>
      <c r="H3316">
        <v>2022</v>
      </c>
    </row>
    <row r="3317" spans="1:8" x14ac:dyDescent="0.3">
      <c r="A3317" s="4" t="s">
        <v>60</v>
      </c>
      <c r="B3317" s="4" t="s">
        <v>39</v>
      </c>
      <c r="C3317" s="4" t="s">
        <v>21</v>
      </c>
      <c r="D3317" s="10">
        <v>44582</v>
      </c>
      <c r="E3317" s="12">
        <v>5649</v>
      </c>
      <c r="F3317" s="14">
        <v>151</v>
      </c>
      <c r="G3317" s="24">
        <v>354</v>
      </c>
      <c r="H3317">
        <v>2022</v>
      </c>
    </row>
    <row r="3318" spans="1:8" x14ac:dyDescent="0.3">
      <c r="A3318" s="3" t="s">
        <v>4</v>
      </c>
      <c r="B3318" s="3" t="s">
        <v>80</v>
      </c>
      <c r="C3318" s="3" t="s">
        <v>21</v>
      </c>
      <c r="D3318" s="9">
        <v>44589</v>
      </c>
      <c r="E3318" s="11">
        <v>2842</v>
      </c>
      <c r="F3318" s="13">
        <v>72</v>
      </c>
      <c r="G3318" s="23">
        <v>203</v>
      </c>
      <c r="H3318">
        <v>2022</v>
      </c>
    </row>
    <row r="3319" spans="1:8" x14ac:dyDescent="0.3">
      <c r="A3319" s="4" t="s">
        <v>66</v>
      </c>
      <c r="B3319" s="4" t="s">
        <v>35</v>
      </c>
      <c r="C3319" s="4" t="s">
        <v>14</v>
      </c>
      <c r="D3319" s="10">
        <v>44579</v>
      </c>
      <c r="E3319" s="12">
        <v>2296</v>
      </c>
      <c r="F3319" s="14">
        <v>302</v>
      </c>
      <c r="G3319" s="24">
        <v>144</v>
      </c>
      <c r="H3319">
        <v>2022</v>
      </c>
    </row>
    <row r="3320" spans="1:8" x14ac:dyDescent="0.3">
      <c r="A3320" s="3" t="s">
        <v>70</v>
      </c>
      <c r="B3320" s="3" t="s">
        <v>36</v>
      </c>
      <c r="C3320" s="3" t="s">
        <v>34</v>
      </c>
      <c r="D3320" s="9">
        <v>44572</v>
      </c>
      <c r="E3320" s="11">
        <v>12481</v>
      </c>
      <c r="F3320" s="13">
        <v>177</v>
      </c>
      <c r="G3320" s="23">
        <v>1041</v>
      </c>
      <c r="H3320">
        <v>2022</v>
      </c>
    </row>
    <row r="3321" spans="1:8" x14ac:dyDescent="0.3">
      <c r="A3321" s="4" t="s">
        <v>71</v>
      </c>
      <c r="B3321" s="4" t="s">
        <v>39</v>
      </c>
      <c r="C3321" s="4" t="s">
        <v>27</v>
      </c>
      <c r="D3321" s="10">
        <v>44564</v>
      </c>
      <c r="E3321" s="12">
        <v>8701</v>
      </c>
      <c r="F3321" s="14">
        <v>360</v>
      </c>
      <c r="G3321" s="24">
        <v>363</v>
      </c>
      <c r="H3321">
        <v>2022</v>
      </c>
    </row>
    <row r="3322" spans="1:8" x14ac:dyDescent="0.3">
      <c r="A3322" s="3" t="s">
        <v>69</v>
      </c>
      <c r="B3322" s="3" t="s">
        <v>36</v>
      </c>
      <c r="C3322" s="3" t="s">
        <v>32</v>
      </c>
      <c r="D3322" s="9">
        <v>44565</v>
      </c>
      <c r="E3322" s="11">
        <v>1337</v>
      </c>
      <c r="F3322" s="13">
        <v>513</v>
      </c>
      <c r="G3322" s="23">
        <v>103</v>
      </c>
      <c r="H3322">
        <v>2022</v>
      </c>
    </row>
    <row r="3323" spans="1:8" x14ac:dyDescent="0.3">
      <c r="A3323" s="4" t="s">
        <v>59</v>
      </c>
      <c r="B3323" s="4" t="s">
        <v>37</v>
      </c>
      <c r="C3323" s="4" t="s">
        <v>29</v>
      </c>
      <c r="D3323" s="10">
        <v>44568</v>
      </c>
      <c r="E3323" s="12">
        <v>1470</v>
      </c>
      <c r="F3323" s="14">
        <v>424</v>
      </c>
      <c r="G3323" s="24">
        <v>123</v>
      </c>
      <c r="H3323">
        <v>2022</v>
      </c>
    </row>
    <row r="3324" spans="1:8" x14ac:dyDescent="0.3">
      <c r="A3324" s="3" t="s">
        <v>58</v>
      </c>
      <c r="B3324" s="3" t="s">
        <v>36</v>
      </c>
      <c r="C3324" s="3" t="s">
        <v>27</v>
      </c>
      <c r="D3324" s="9">
        <v>44589</v>
      </c>
      <c r="E3324" s="11">
        <v>9373</v>
      </c>
      <c r="F3324" s="13">
        <v>25</v>
      </c>
      <c r="G3324" s="23">
        <v>427</v>
      </c>
      <c r="H3324">
        <v>2022</v>
      </c>
    </row>
    <row r="3325" spans="1:8" x14ac:dyDescent="0.3">
      <c r="A3325" s="4" t="s">
        <v>63</v>
      </c>
      <c r="B3325" s="4" t="s">
        <v>80</v>
      </c>
      <c r="C3325" s="4" t="s">
        <v>21</v>
      </c>
      <c r="D3325" s="10">
        <v>44568</v>
      </c>
      <c r="E3325" s="12">
        <v>2877</v>
      </c>
      <c r="F3325" s="14">
        <v>100</v>
      </c>
      <c r="G3325" s="24">
        <v>206</v>
      </c>
      <c r="H3325">
        <v>2022</v>
      </c>
    </row>
    <row r="3326" spans="1:8" x14ac:dyDescent="0.3">
      <c r="A3326" s="3" t="s">
        <v>9</v>
      </c>
      <c r="B3326" s="3" t="s">
        <v>39</v>
      </c>
      <c r="C3326" s="3" t="s">
        <v>19</v>
      </c>
      <c r="D3326" s="9">
        <v>44581</v>
      </c>
      <c r="E3326" s="11">
        <v>8113</v>
      </c>
      <c r="F3326" s="13">
        <v>73</v>
      </c>
      <c r="G3326" s="23">
        <v>1353</v>
      </c>
      <c r="H3326">
        <v>2022</v>
      </c>
    </row>
    <row r="3327" spans="1:8" x14ac:dyDescent="0.3">
      <c r="A3327" s="4" t="s">
        <v>71</v>
      </c>
      <c r="B3327" s="4" t="s">
        <v>40</v>
      </c>
      <c r="C3327" s="4" t="s">
        <v>29</v>
      </c>
      <c r="D3327" s="10">
        <v>44564</v>
      </c>
      <c r="E3327" s="12">
        <v>12145</v>
      </c>
      <c r="F3327" s="14">
        <v>55</v>
      </c>
      <c r="G3327" s="24">
        <v>1013</v>
      </c>
      <c r="H3327">
        <v>2022</v>
      </c>
    </row>
    <row r="3328" spans="1:8" x14ac:dyDescent="0.3">
      <c r="A3328" s="3" t="s">
        <v>71</v>
      </c>
      <c r="B3328" s="3" t="s">
        <v>35</v>
      </c>
      <c r="C3328" s="3" t="s">
        <v>29</v>
      </c>
      <c r="D3328" s="9">
        <v>44568</v>
      </c>
      <c r="E3328" s="11">
        <v>14665</v>
      </c>
      <c r="F3328" s="13">
        <v>299</v>
      </c>
      <c r="G3328" s="23">
        <v>1467</v>
      </c>
      <c r="H3328">
        <v>2022</v>
      </c>
    </row>
    <row r="3329" spans="1:8" x14ac:dyDescent="0.3">
      <c r="A3329" s="4" t="s">
        <v>6</v>
      </c>
      <c r="B3329" s="4" t="s">
        <v>40</v>
      </c>
      <c r="C3329" s="4" t="s">
        <v>19</v>
      </c>
      <c r="D3329" s="10">
        <v>44587</v>
      </c>
      <c r="E3329" s="12">
        <v>8421</v>
      </c>
      <c r="F3329" s="14">
        <v>42</v>
      </c>
      <c r="G3329" s="24">
        <v>1404</v>
      </c>
      <c r="H3329">
        <v>2022</v>
      </c>
    </row>
    <row r="3330" spans="1:8" x14ac:dyDescent="0.3">
      <c r="A3330" s="3" t="s">
        <v>9</v>
      </c>
      <c r="B3330" s="3" t="s">
        <v>40</v>
      </c>
      <c r="C3330" s="3" t="s">
        <v>30</v>
      </c>
      <c r="D3330" s="9">
        <v>44575</v>
      </c>
      <c r="E3330" s="11">
        <v>6307</v>
      </c>
      <c r="F3330" s="13">
        <v>110</v>
      </c>
      <c r="G3330" s="23">
        <v>574</v>
      </c>
      <c r="H3330">
        <v>2022</v>
      </c>
    </row>
    <row r="3331" spans="1:8" x14ac:dyDescent="0.3">
      <c r="A3331" s="4" t="s">
        <v>64</v>
      </c>
      <c r="B3331" s="4" t="s">
        <v>39</v>
      </c>
      <c r="C3331" s="4" t="s">
        <v>16</v>
      </c>
      <c r="D3331" s="10">
        <v>44564</v>
      </c>
      <c r="E3331" s="12">
        <v>13048</v>
      </c>
      <c r="F3331" s="14">
        <v>154</v>
      </c>
      <c r="G3331" s="24">
        <v>653</v>
      </c>
      <c r="H3331">
        <v>2022</v>
      </c>
    </row>
    <row r="3332" spans="1:8" x14ac:dyDescent="0.3">
      <c r="A3332" s="3" t="s">
        <v>8</v>
      </c>
      <c r="B3332" s="3" t="s">
        <v>40</v>
      </c>
      <c r="C3332" s="3" t="s">
        <v>25</v>
      </c>
      <c r="D3332" s="9">
        <v>44579</v>
      </c>
      <c r="E3332" s="11">
        <v>10192</v>
      </c>
      <c r="F3332" s="13">
        <v>228</v>
      </c>
      <c r="G3332" s="23">
        <v>1274</v>
      </c>
      <c r="H3332">
        <v>2022</v>
      </c>
    </row>
    <row r="3333" spans="1:8" x14ac:dyDescent="0.3">
      <c r="A3333" s="4" t="s">
        <v>11</v>
      </c>
      <c r="B3333" s="4" t="s">
        <v>36</v>
      </c>
      <c r="C3333" s="4" t="s">
        <v>30</v>
      </c>
      <c r="D3333" s="10">
        <v>44580</v>
      </c>
      <c r="E3333" s="12">
        <v>3857</v>
      </c>
      <c r="F3333" s="14">
        <v>42</v>
      </c>
      <c r="G3333" s="24">
        <v>322</v>
      </c>
      <c r="H3333">
        <v>2022</v>
      </c>
    </row>
    <row r="3334" spans="1:8" x14ac:dyDescent="0.3">
      <c r="A3334" s="3" t="s">
        <v>61</v>
      </c>
      <c r="B3334" s="3" t="s">
        <v>80</v>
      </c>
      <c r="C3334" s="3" t="s">
        <v>21</v>
      </c>
      <c r="D3334" s="9">
        <v>44585</v>
      </c>
      <c r="E3334" s="11">
        <v>3997</v>
      </c>
      <c r="F3334" s="13">
        <v>119</v>
      </c>
      <c r="G3334" s="23">
        <v>236</v>
      </c>
      <c r="H3334">
        <v>2022</v>
      </c>
    </row>
    <row r="3335" spans="1:8" x14ac:dyDescent="0.3">
      <c r="A3335" s="4" t="s">
        <v>60</v>
      </c>
      <c r="B3335" s="4" t="s">
        <v>35</v>
      </c>
      <c r="C3335" s="4" t="s">
        <v>17</v>
      </c>
      <c r="D3335" s="10">
        <v>44566</v>
      </c>
      <c r="E3335" s="12">
        <v>1183</v>
      </c>
      <c r="F3335" s="14">
        <v>202</v>
      </c>
      <c r="G3335" s="24">
        <v>54</v>
      </c>
      <c r="H3335">
        <v>2022</v>
      </c>
    </row>
    <row r="3336" spans="1:8" x14ac:dyDescent="0.3">
      <c r="A3336" s="3" t="s">
        <v>71</v>
      </c>
      <c r="B3336" s="3" t="s">
        <v>80</v>
      </c>
      <c r="C3336" s="3" t="s">
        <v>29</v>
      </c>
      <c r="D3336" s="9">
        <v>44571</v>
      </c>
      <c r="E3336" s="11">
        <v>9849</v>
      </c>
      <c r="F3336" s="13">
        <v>71</v>
      </c>
      <c r="G3336" s="23">
        <v>1095</v>
      </c>
      <c r="H3336">
        <v>2022</v>
      </c>
    </row>
    <row r="3337" spans="1:8" x14ac:dyDescent="0.3">
      <c r="A3337" s="4" t="s">
        <v>64</v>
      </c>
      <c r="B3337" s="4" t="s">
        <v>40</v>
      </c>
      <c r="C3337" s="4" t="s">
        <v>23</v>
      </c>
      <c r="D3337" s="10">
        <v>44575</v>
      </c>
      <c r="E3337" s="12">
        <v>7756</v>
      </c>
      <c r="F3337" s="14">
        <v>232</v>
      </c>
      <c r="G3337" s="24">
        <v>409</v>
      </c>
      <c r="H3337">
        <v>2022</v>
      </c>
    </row>
    <row r="3338" spans="1:8" x14ac:dyDescent="0.3">
      <c r="A3338" s="3" t="s">
        <v>63</v>
      </c>
      <c r="B3338" s="3" t="s">
        <v>35</v>
      </c>
      <c r="C3338" s="3" t="s">
        <v>21</v>
      </c>
      <c r="D3338" s="9">
        <v>44582</v>
      </c>
      <c r="E3338" s="11">
        <v>2058</v>
      </c>
      <c r="F3338" s="13">
        <v>147</v>
      </c>
      <c r="G3338" s="23">
        <v>147</v>
      </c>
      <c r="H3338">
        <v>2022</v>
      </c>
    </row>
    <row r="3339" spans="1:8" x14ac:dyDescent="0.3">
      <c r="A3339" s="4" t="s">
        <v>64</v>
      </c>
      <c r="B3339" s="4" t="s">
        <v>80</v>
      </c>
      <c r="C3339" s="4" t="s">
        <v>30</v>
      </c>
      <c r="D3339" s="10">
        <v>44568</v>
      </c>
      <c r="E3339" s="12">
        <v>8477</v>
      </c>
      <c r="F3339" s="14">
        <v>156</v>
      </c>
      <c r="G3339" s="24">
        <v>707</v>
      </c>
      <c r="H3339">
        <v>2022</v>
      </c>
    </row>
    <row r="3340" spans="1:8" x14ac:dyDescent="0.3">
      <c r="A3340" s="3" t="s">
        <v>64</v>
      </c>
      <c r="B3340" s="3" t="s">
        <v>80</v>
      </c>
      <c r="C3340" s="3" t="s">
        <v>21</v>
      </c>
      <c r="D3340" s="9">
        <v>44580</v>
      </c>
      <c r="E3340" s="11">
        <v>3647</v>
      </c>
      <c r="F3340" s="13">
        <v>266</v>
      </c>
      <c r="G3340" s="23">
        <v>215</v>
      </c>
      <c r="H3340">
        <v>2022</v>
      </c>
    </row>
    <row r="3341" spans="1:8" x14ac:dyDescent="0.3">
      <c r="A3341" s="4" t="s">
        <v>71</v>
      </c>
      <c r="B3341" s="4" t="s">
        <v>80</v>
      </c>
      <c r="C3341" s="4" t="s">
        <v>34</v>
      </c>
      <c r="D3341" s="10">
        <v>44579</v>
      </c>
      <c r="E3341" s="12">
        <v>5985</v>
      </c>
      <c r="F3341" s="14">
        <v>194</v>
      </c>
      <c r="G3341" s="24">
        <v>461</v>
      </c>
      <c r="H3341">
        <v>2022</v>
      </c>
    </row>
    <row r="3342" spans="1:8" x14ac:dyDescent="0.3">
      <c r="A3342" s="3" t="s">
        <v>72</v>
      </c>
      <c r="B3342" s="3" t="s">
        <v>37</v>
      </c>
      <c r="C3342" s="3" t="s">
        <v>24</v>
      </c>
      <c r="D3342" s="9">
        <v>44586</v>
      </c>
      <c r="E3342" s="11">
        <v>8218</v>
      </c>
      <c r="F3342" s="13">
        <v>117</v>
      </c>
      <c r="G3342" s="23">
        <v>822</v>
      </c>
      <c r="H3342">
        <v>2022</v>
      </c>
    </row>
    <row r="3343" spans="1:8" x14ac:dyDescent="0.3">
      <c r="A3343" s="4" t="s">
        <v>66</v>
      </c>
      <c r="B3343" s="4" t="s">
        <v>80</v>
      </c>
      <c r="C3343" s="4" t="s">
        <v>21</v>
      </c>
      <c r="D3343" s="10">
        <v>44574</v>
      </c>
      <c r="E3343" s="12">
        <v>4494</v>
      </c>
      <c r="F3343" s="14">
        <v>131</v>
      </c>
      <c r="G3343" s="24">
        <v>265</v>
      </c>
      <c r="H3343">
        <v>2022</v>
      </c>
    </row>
    <row r="3344" spans="1:8" x14ac:dyDescent="0.3">
      <c r="A3344" s="3" t="s">
        <v>63</v>
      </c>
      <c r="B3344" s="3" t="s">
        <v>39</v>
      </c>
      <c r="C3344" s="3" t="s">
        <v>22</v>
      </c>
      <c r="D3344" s="9">
        <v>44586</v>
      </c>
      <c r="E3344" s="11">
        <v>4900</v>
      </c>
      <c r="F3344" s="13">
        <v>167</v>
      </c>
      <c r="G3344" s="23">
        <v>700</v>
      </c>
      <c r="H3344">
        <v>2022</v>
      </c>
    </row>
    <row r="3345" spans="1:8" x14ac:dyDescent="0.3">
      <c r="A3345" s="4" t="s">
        <v>70</v>
      </c>
      <c r="B3345" s="4" t="s">
        <v>80</v>
      </c>
      <c r="C3345" s="4" t="s">
        <v>26</v>
      </c>
      <c r="D3345" s="10">
        <v>44568</v>
      </c>
      <c r="E3345" s="12">
        <v>11949</v>
      </c>
      <c r="F3345" s="14">
        <v>175</v>
      </c>
      <c r="G3345" s="24">
        <v>1328</v>
      </c>
      <c r="H3345">
        <v>2022</v>
      </c>
    </row>
    <row r="3346" spans="1:8" x14ac:dyDescent="0.3">
      <c r="A3346" s="3" t="s">
        <v>72</v>
      </c>
      <c r="B3346" s="3" t="s">
        <v>39</v>
      </c>
      <c r="C3346" s="3" t="s">
        <v>20</v>
      </c>
      <c r="D3346" s="9">
        <v>44572</v>
      </c>
      <c r="E3346" s="11">
        <v>13139</v>
      </c>
      <c r="F3346" s="13">
        <v>371</v>
      </c>
      <c r="G3346" s="23">
        <v>939</v>
      </c>
      <c r="H3346">
        <v>2022</v>
      </c>
    </row>
    <row r="3347" spans="1:8" x14ac:dyDescent="0.3">
      <c r="A3347" s="4" t="s">
        <v>57</v>
      </c>
      <c r="B3347" s="4" t="s">
        <v>80</v>
      </c>
      <c r="C3347" s="4" t="s">
        <v>26</v>
      </c>
      <c r="D3347" s="10">
        <v>44567</v>
      </c>
      <c r="E3347" s="12">
        <v>8288</v>
      </c>
      <c r="F3347" s="14">
        <v>133</v>
      </c>
      <c r="G3347" s="24">
        <v>1382</v>
      </c>
      <c r="H3347">
        <v>2022</v>
      </c>
    </row>
    <row r="3348" spans="1:8" x14ac:dyDescent="0.3">
      <c r="A3348" s="3" t="s">
        <v>11</v>
      </c>
      <c r="B3348" s="3" t="s">
        <v>40</v>
      </c>
      <c r="C3348" s="3" t="s">
        <v>14</v>
      </c>
      <c r="D3348" s="9">
        <v>44575</v>
      </c>
      <c r="E3348" s="11">
        <v>2765</v>
      </c>
      <c r="F3348" s="13">
        <v>127</v>
      </c>
      <c r="G3348" s="23">
        <v>185</v>
      </c>
      <c r="H3348">
        <v>2022</v>
      </c>
    </row>
    <row r="3349" spans="1:8" x14ac:dyDescent="0.3">
      <c r="A3349" s="4" t="s">
        <v>6</v>
      </c>
      <c r="B3349" s="4" t="s">
        <v>80</v>
      </c>
      <c r="C3349" s="4" t="s">
        <v>32</v>
      </c>
      <c r="D3349" s="10">
        <v>44580</v>
      </c>
      <c r="E3349" s="12">
        <v>3794</v>
      </c>
      <c r="F3349" s="14">
        <v>288</v>
      </c>
      <c r="G3349" s="24">
        <v>271</v>
      </c>
      <c r="H3349">
        <v>2022</v>
      </c>
    </row>
    <row r="3350" spans="1:8" x14ac:dyDescent="0.3">
      <c r="A3350" s="3" t="s">
        <v>58</v>
      </c>
      <c r="B3350" s="3" t="s">
        <v>37</v>
      </c>
      <c r="C3350" s="3" t="s">
        <v>15</v>
      </c>
      <c r="D3350" s="9">
        <v>44566</v>
      </c>
      <c r="E3350" s="11">
        <v>714</v>
      </c>
      <c r="F3350" s="13">
        <v>46</v>
      </c>
      <c r="G3350" s="23">
        <v>30</v>
      </c>
      <c r="H3350">
        <v>2022</v>
      </c>
    </row>
    <row r="3351" spans="1:8" x14ac:dyDescent="0.3">
      <c r="A3351" s="4" t="s">
        <v>60</v>
      </c>
      <c r="B3351" s="4" t="s">
        <v>39</v>
      </c>
      <c r="C3351" s="4" t="s">
        <v>27</v>
      </c>
      <c r="D3351" s="10">
        <v>44571</v>
      </c>
      <c r="E3351" s="12">
        <v>9779</v>
      </c>
      <c r="F3351" s="14">
        <v>83</v>
      </c>
      <c r="G3351" s="24">
        <v>426</v>
      </c>
      <c r="H3351">
        <v>2022</v>
      </c>
    </row>
    <row r="3352" spans="1:8" x14ac:dyDescent="0.3">
      <c r="A3352" s="3" t="s">
        <v>72</v>
      </c>
      <c r="B3352" s="3" t="s">
        <v>35</v>
      </c>
      <c r="C3352" s="3" t="s">
        <v>14</v>
      </c>
      <c r="D3352" s="9">
        <v>44568</v>
      </c>
      <c r="E3352" s="11">
        <v>6237</v>
      </c>
      <c r="F3352" s="13">
        <v>220</v>
      </c>
      <c r="G3352" s="23">
        <v>446</v>
      </c>
      <c r="H3352">
        <v>2022</v>
      </c>
    </row>
    <row r="3353" spans="1:8" x14ac:dyDescent="0.3">
      <c r="A3353" s="4" t="s">
        <v>62</v>
      </c>
      <c r="B3353" s="4" t="s">
        <v>36</v>
      </c>
      <c r="C3353" s="4" t="s">
        <v>24</v>
      </c>
      <c r="D3353" s="10">
        <v>44589</v>
      </c>
      <c r="E3353" s="12">
        <v>6573</v>
      </c>
      <c r="F3353" s="14">
        <v>480</v>
      </c>
      <c r="G3353" s="24">
        <v>598</v>
      </c>
      <c r="H3353">
        <v>2022</v>
      </c>
    </row>
    <row r="3354" spans="1:8" x14ac:dyDescent="0.3">
      <c r="A3354" s="3" t="s">
        <v>11</v>
      </c>
      <c r="B3354" s="3" t="s">
        <v>36</v>
      </c>
      <c r="C3354" s="3" t="s">
        <v>26</v>
      </c>
      <c r="D3354" s="9">
        <v>44567</v>
      </c>
      <c r="E3354" s="11">
        <v>14777</v>
      </c>
      <c r="F3354" s="13">
        <v>110</v>
      </c>
      <c r="G3354" s="23">
        <v>2463</v>
      </c>
      <c r="H3354">
        <v>2022</v>
      </c>
    </row>
    <row r="3355" spans="1:8" x14ac:dyDescent="0.3">
      <c r="A3355" s="4" t="s">
        <v>57</v>
      </c>
      <c r="B3355" s="4" t="s">
        <v>36</v>
      </c>
      <c r="C3355" s="4" t="s">
        <v>33</v>
      </c>
      <c r="D3355" s="10">
        <v>44575</v>
      </c>
      <c r="E3355" s="12">
        <v>609</v>
      </c>
      <c r="F3355" s="14">
        <v>429</v>
      </c>
      <c r="G3355" s="24">
        <v>36</v>
      </c>
      <c r="H3355">
        <v>2022</v>
      </c>
    </row>
    <row r="3356" spans="1:8" x14ac:dyDescent="0.3">
      <c r="A3356" s="3" t="s">
        <v>10</v>
      </c>
      <c r="B3356" s="3" t="s">
        <v>40</v>
      </c>
      <c r="C3356" s="3" t="s">
        <v>27</v>
      </c>
      <c r="D3356" s="9">
        <v>44568</v>
      </c>
      <c r="E3356" s="11">
        <v>2660</v>
      </c>
      <c r="F3356" s="13">
        <v>123</v>
      </c>
      <c r="G3356" s="23">
        <v>133</v>
      </c>
      <c r="H3356">
        <v>2022</v>
      </c>
    </row>
    <row r="3357" spans="1:8" x14ac:dyDescent="0.3">
      <c r="A3357" s="4" t="s">
        <v>67</v>
      </c>
      <c r="B3357" s="4" t="s">
        <v>35</v>
      </c>
      <c r="C3357" s="4" t="s">
        <v>15</v>
      </c>
      <c r="D3357" s="10">
        <v>44587</v>
      </c>
      <c r="E3357" s="12">
        <v>5208</v>
      </c>
      <c r="F3357" s="14">
        <v>126</v>
      </c>
      <c r="G3357" s="24">
        <v>193</v>
      </c>
      <c r="H3357">
        <v>2022</v>
      </c>
    </row>
    <row r="3358" spans="1:8" x14ac:dyDescent="0.3">
      <c r="A3358" s="3" t="s">
        <v>73</v>
      </c>
      <c r="B3358" s="3" t="s">
        <v>80</v>
      </c>
      <c r="C3358" s="3" t="s">
        <v>25</v>
      </c>
      <c r="D3358" s="9">
        <v>44585</v>
      </c>
      <c r="E3358" s="11">
        <v>231</v>
      </c>
      <c r="F3358" s="13">
        <v>332</v>
      </c>
      <c r="G3358" s="23">
        <v>33</v>
      </c>
      <c r="H3358">
        <v>2022</v>
      </c>
    </row>
    <row r="3359" spans="1:8" x14ac:dyDescent="0.3">
      <c r="A3359" s="4" t="s">
        <v>7</v>
      </c>
      <c r="B3359" s="4" t="s">
        <v>36</v>
      </c>
      <c r="C3359" s="4" t="s">
        <v>32</v>
      </c>
      <c r="D3359" s="10">
        <v>44582</v>
      </c>
      <c r="E3359" s="12">
        <v>12341</v>
      </c>
      <c r="F3359" s="14">
        <v>127</v>
      </c>
      <c r="G3359" s="24">
        <v>1029</v>
      </c>
      <c r="H3359">
        <v>2022</v>
      </c>
    </row>
    <row r="3360" spans="1:8" x14ac:dyDescent="0.3">
      <c r="A3360" s="3" t="s">
        <v>67</v>
      </c>
      <c r="B3360" s="3" t="s">
        <v>40</v>
      </c>
      <c r="C3360" s="3" t="s">
        <v>28</v>
      </c>
      <c r="D3360" s="9">
        <v>44572</v>
      </c>
      <c r="E3360" s="11">
        <v>1799</v>
      </c>
      <c r="F3360" s="13">
        <v>37</v>
      </c>
      <c r="G3360" s="23">
        <v>164</v>
      </c>
      <c r="H3360">
        <v>2022</v>
      </c>
    </row>
    <row r="3361" spans="1:8" x14ac:dyDescent="0.3">
      <c r="A3361" s="4" t="s">
        <v>61</v>
      </c>
      <c r="B3361" s="4" t="s">
        <v>37</v>
      </c>
      <c r="C3361" s="4" t="s">
        <v>18</v>
      </c>
      <c r="D3361" s="10">
        <v>44574</v>
      </c>
      <c r="E3361" s="12">
        <v>11130</v>
      </c>
      <c r="F3361" s="14">
        <v>83</v>
      </c>
      <c r="G3361" s="24">
        <v>1237</v>
      </c>
      <c r="H3361">
        <v>2022</v>
      </c>
    </row>
    <row r="3362" spans="1:8" x14ac:dyDescent="0.3">
      <c r="A3362" s="3" t="s">
        <v>70</v>
      </c>
      <c r="B3362" s="3" t="s">
        <v>37</v>
      </c>
      <c r="C3362" s="3" t="s">
        <v>14</v>
      </c>
      <c r="D3362" s="9">
        <v>44572</v>
      </c>
      <c r="E3362" s="11">
        <v>2282</v>
      </c>
      <c r="F3362" s="13">
        <v>37</v>
      </c>
      <c r="G3362" s="23">
        <v>163</v>
      </c>
      <c r="H3362">
        <v>2022</v>
      </c>
    </row>
    <row r="3363" spans="1:8" x14ac:dyDescent="0.3">
      <c r="A3363" s="4" t="s">
        <v>10</v>
      </c>
      <c r="B3363" s="4" t="s">
        <v>80</v>
      </c>
      <c r="C3363" s="4" t="s">
        <v>26</v>
      </c>
      <c r="D3363" s="10">
        <v>44581</v>
      </c>
      <c r="E3363" s="12">
        <v>2611</v>
      </c>
      <c r="F3363" s="14">
        <v>92</v>
      </c>
      <c r="G3363" s="24">
        <v>373</v>
      </c>
      <c r="H3363">
        <v>2022</v>
      </c>
    </row>
    <row r="3364" spans="1:8" x14ac:dyDescent="0.3">
      <c r="A3364" s="3" t="s">
        <v>72</v>
      </c>
      <c r="B3364" s="3" t="s">
        <v>39</v>
      </c>
      <c r="C3364" s="3" t="s">
        <v>25</v>
      </c>
      <c r="D3364" s="9">
        <v>44579</v>
      </c>
      <c r="E3364" s="11">
        <v>812</v>
      </c>
      <c r="F3364" s="13">
        <v>147</v>
      </c>
      <c r="G3364" s="23">
        <v>116</v>
      </c>
      <c r="H3364">
        <v>2022</v>
      </c>
    </row>
    <row r="3365" spans="1:8" x14ac:dyDescent="0.3">
      <c r="A3365" s="4" t="s">
        <v>4</v>
      </c>
      <c r="B3365" s="4" t="s">
        <v>80</v>
      </c>
      <c r="C3365" s="4" t="s">
        <v>33</v>
      </c>
      <c r="D3365" s="10">
        <v>44580</v>
      </c>
      <c r="E3365" s="12">
        <v>14196</v>
      </c>
      <c r="F3365" s="14">
        <v>37</v>
      </c>
      <c r="G3365" s="24">
        <v>676</v>
      </c>
      <c r="H3365">
        <v>2022</v>
      </c>
    </row>
    <row r="3366" spans="1:8" x14ac:dyDescent="0.3">
      <c r="A3366" s="3" t="s">
        <v>59</v>
      </c>
      <c r="B3366" s="3" t="s">
        <v>80</v>
      </c>
      <c r="C3366" s="3" t="s">
        <v>27</v>
      </c>
      <c r="D3366" s="9">
        <v>44572</v>
      </c>
      <c r="E3366" s="11">
        <v>9163</v>
      </c>
      <c r="F3366" s="13">
        <v>162</v>
      </c>
      <c r="G3366" s="23">
        <v>382</v>
      </c>
      <c r="H3366">
        <v>2022</v>
      </c>
    </row>
    <row r="3367" spans="1:8" x14ac:dyDescent="0.3">
      <c r="A3367" s="4" t="s">
        <v>72</v>
      </c>
      <c r="B3367" s="4" t="s">
        <v>36</v>
      </c>
      <c r="C3367" s="4" t="s">
        <v>34</v>
      </c>
      <c r="D3367" s="10">
        <v>44568</v>
      </c>
      <c r="E3367" s="12">
        <v>9219</v>
      </c>
      <c r="F3367" s="14">
        <v>129</v>
      </c>
      <c r="G3367" s="24">
        <v>615</v>
      </c>
      <c r="H3367">
        <v>2022</v>
      </c>
    </row>
    <row r="3368" spans="1:8" x14ac:dyDescent="0.3">
      <c r="A3368" s="3" t="s">
        <v>58</v>
      </c>
      <c r="B3368" s="3" t="s">
        <v>40</v>
      </c>
      <c r="C3368" s="3" t="s">
        <v>15</v>
      </c>
      <c r="D3368" s="9">
        <v>44571</v>
      </c>
      <c r="E3368" s="11">
        <v>10374</v>
      </c>
      <c r="F3368" s="13">
        <v>311</v>
      </c>
      <c r="G3368" s="23">
        <v>385</v>
      </c>
      <c r="H3368">
        <v>2022</v>
      </c>
    </row>
    <row r="3369" spans="1:8" x14ac:dyDescent="0.3">
      <c r="A3369" s="4" t="s">
        <v>63</v>
      </c>
      <c r="B3369" s="4" t="s">
        <v>37</v>
      </c>
      <c r="C3369" s="4" t="s">
        <v>15</v>
      </c>
      <c r="D3369" s="10">
        <v>44566</v>
      </c>
      <c r="E3369" s="12">
        <v>15988</v>
      </c>
      <c r="F3369" s="14">
        <v>72</v>
      </c>
      <c r="G3369" s="24">
        <v>640</v>
      </c>
      <c r="H3369">
        <v>2022</v>
      </c>
    </row>
    <row r="3370" spans="1:8" x14ac:dyDescent="0.3">
      <c r="A3370" s="3" t="s">
        <v>72</v>
      </c>
      <c r="B3370" s="3" t="s">
        <v>80</v>
      </c>
      <c r="C3370" s="3" t="s">
        <v>20</v>
      </c>
      <c r="D3370" s="9">
        <v>44571</v>
      </c>
      <c r="E3370" s="11">
        <v>6363</v>
      </c>
      <c r="F3370" s="13">
        <v>281</v>
      </c>
      <c r="G3370" s="23">
        <v>490</v>
      </c>
      <c r="H3370">
        <v>2022</v>
      </c>
    </row>
    <row r="3371" spans="1:8" x14ac:dyDescent="0.3">
      <c r="A3371" s="4" t="s">
        <v>69</v>
      </c>
      <c r="B3371" s="4" t="s">
        <v>80</v>
      </c>
      <c r="C3371" s="4" t="s">
        <v>24</v>
      </c>
      <c r="D3371" s="10">
        <v>44587</v>
      </c>
      <c r="E3371" s="12">
        <v>3976</v>
      </c>
      <c r="F3371" s="14">
        <v>210</v>
      </c>
      <c r="G3371" s="24">
        <v>398</v>
      </c>
      <c r="H3371">
        <v>2022</v>
      </c>
    </row>
    <row r="3372" spans="1:8" x14ac:dyDescent="0.3">
      <c r="A3372" s="3" t="s">
        <v>8</v>
      </c>
      <c r="B3372" s="3" t="s">
        <v>39</v>
      </c>
      <c r="C3372" s="3" t="s">
        <v>33</v>
      </c>
      <c r="D3372" s="9">
        <v>44567</v>
      </c>
      <c r="E3372" s="11">
        <v>5607</v>
      </c>
      <c r="F3372" s="13">
        <v>136</v>
      </c>
      <c r="G3372" s="23">
        <v>330</v>
      </c>
      <c r="H3372">
        <v>2022</v>
      </c>
    </row>
    <row r="3373" spans="1:8" x14ac:dyDescent="0.3">
      <c r="A3373" s="4" t="s">
        <v>70</v>
      </c>
      <c r="B3373" s="4" t="s">
        <v>40</v>
      </c>
      <c r="C3373" s="4" t="s">
        <v>27</v>
      </c>
      <c r="D3373" s="10">
        <v>44589</v>
      </c>
      <c r="E3373" s="12">
        <v>3598</v>
      </c>
      <c r="F3373" s="14">
        <v>75</v>
      </c>
      <c r="G3373" s="24">
        <v>150</v>
      </c>
      <c r="H3373">
        <v>2022</v>
      </c>
    </row>
    <row r="3374" spans="1:8" x14ac:dyDescent="0.3">
      <c r="A3374" s="3" t="s">
        <v>63</v>
      </c>
      <c r="B3374" s="3" t="s">
        <v>36</v>
      </c>
      <c r="C3374" s="3" t="s">
        <v>20</v>
      </c>
      <c r="D3374" s="9">
        <v>44580</v>
      </c>
      <c r="E3374" s="11">
        <v>3598</v>
      </c>
      <c r="F3374" s="13">
        <v>447</v>
      </c>
      <c r="G3374" s="23">
        <v>277</v>
      </c>
      <c r="H3374">
        <v>2022</v>
      </c>
    </row>
    <row r="3375" spans="1:8" x14ac:dyDescent="0.3">
      <c r="A3375" s="4" t="s">
        <v>62</v>
      </c>
      <c r="B3375" s="4" t="s">
        <v>40</v>
      </c>
      <c r="C3375" s="4" t="s">
        <v>25</v>
      </c>
      <c r="D3375" s="10">
        <v>44580</v>
      </c>
      <c r="E3375" s="12">
        <v>1981</v>
      </c>
      <c r="F3375" s="14">
        <v>70</v>
      </c>
      <c r="G3375" s="24">
        <v>331</v>
      </c>
      <c r="H3375">
        <v>2022</v>
      </c>
    </row>
    <row r="3376" spans="1:8" x14ac:dyDescent="0.3">
      <c r="A3376" s="3" t="s">
        <v>60</v>
      </c>
      <c r="B3376" s="3" t="s">
        <v>40</v>
      </c>
      <c r="C3376" s="3" t="s">
        <v>29</v>
      </c>
      <c r="D3376" s="9">
        <v>44573</v>
      </c>
      <c r="E3376" s="11">
        <v>9933</v>
      </c>
      <c r="F3376" s="13">
        <v>167</v>
      </c>
      <c r="G3376" s="23">
        <v>1242</v>
      </c>
      <c r="H3376">
        <v>2022</v>
      </c>
    </row>
    <row r="3377" spans="1:8" x14ac:dyDescent="0.3">
      <c r="A3377" s="4" t="s">
        <v>62</v>
      </c>
      <c r="B3377" s="4" t="s">
        <v>37</v>
      </c>
      <c r="C3377" s="4" t="s">
        <v>26</v>
      </c>
      <c r="D3377" s="10">
        <v>44564</v>
      </c>
      <c r="E3377" s="12">
        <v>315</v>
      </c>
      <c r="F3377" s="14">
        <v>12</v>
      </c>
      <c r="G3377" s="24">
        <v>45</v>
      </c>
      <c r="H3377">
        <v>2022</v>
      </c>
    </row>
    <row r="3378" spans="1:8" x14ac:dyDescent="0.3">
      <c r="A3378" s="3" t="s">
        <v>10</v>
      </c>
      <c r="B3378" s="3" t="s">
        <v>35</v>
      </c>
      <c r="C3378" s="3" t="s">
        <v>21</v>
      </c>
      <c r="D3378" s="9">
        <v>44579</v>
      </c>
      <c r="E3378" s="11">
        <v>11144</v>
      </c>
      <c r="F3378" s="13">
        <v>98</v>
      </c>
      <c r="G3378" s="23">
        <v>620</v>
      </c>
      <c r="H3378">
        <v>2022</v>
      </c>
    </row>
    <row r="3379" spans="1:8" x14ac:dyDescent="0.3">
      <c r="A3379" s="4" t="s">
        <v>59</v>
      </c>
      <c r="B3379" s="4" t="s">
        <v>40</v>
      </c>
      <c r="C3379" s="4" t="s">
        <v>5</v>
      </c>
      <c r="D3379" s="10">
        <v>44585</v>
      </c>
      <c r="E3379" s="12">
        <v>497</v>
      </c>
      <c r="F3379" s="14">
        <v>176</v>
      </c>
      <c r="G3379" s="24">
        <v>20</v>
      </c>
      <c r="H3379">
        <v>2022</v>
      </c>
    </row>
    <row r="3380" spans="1:8" x14ac:dyDescent="0.3">
      <c r="A3380" s="3" t="s">
        <v>56</v>
      </c>
      <c r="B3380" s="3" t="s">
        <v>37</v>
      </c>
      <c r="C3380" s="3" t="s">
        <v>30</v>
      </c>
      <c r="D3380" s="9">
        <v>44567</v>
      </c>
      <c r="E3380" s="11">
        <v>2471</v>
      </c>
      <c r="F3380" s="13">
        <v>543</v>
      </c>
      <c r="G3380" s="23">
        <v>177</v>
      </c>
      <c r="H3380">
        <v>2022</v>
      </c>
    </row>
    <row r="3381" spans="1:8" x14ac:dyDescent="0.3">
      <c r="A3381" s="4" t="s">
        <v>60</v>
      </c>
      <c r="B3381" s="4" t="s">
        <v>36</v>
      </c>
      <c r="C3381" s="4" t="s">
        <v>19</v>
      </c>
      <c r="D3381" s="10">
        <v>44573</v>
      </c>
      <c r="E3381" s="12">
        <v>13363</v>
      </c>
      <c r="F3381" s="14">
        <v>96</v>
      </c>
      <c r="G3381" s="24">
        <v>1485</v>
      </c>
      <c r="H3381">
        <v>2022</v>
      </c>
    </row>
    <row r="3382" spans="1:8" x14ac:dyDescent="0.3">
      <c r="A3382" s="3" t="s">
        <v>59</v>
      </c>
      <c r="B3382" s="3" t="s">
        <v>40</v>
      </c>
      <c r="C3382" s="3" t="s">
        <v>19</v>
      </c>
      <c r="D3382" s="9">
        <v>44568</v>
      </c>
      <c r="E3382" s="11">
        <v>3402</v>
      </c>
      <c r="F3382" s="13">
        <v>143</v>
      </c>
      <c r="G3382" s="23">
        <v>567</v>
      </c>
      <c r="H3382">
        <v>2022</v>
      </c>
    </row>
    <row r="3383" spans="1:8" x14ac:dyDescent="0.3">
      <c r="A3383" s="4" t="s">
        <v>3</v>
      </c>
      <c r="B3383" s="4" t="s">
        <v>80</v>
      </c>
      <c r="C3383" s="4" t="s">
        <v>16</v>
      </c>
      <c r="D3383" s="10">
        <v>44568</v>
      </c>
      <c r="E3383" s="12">
        <v>18011</v>
      </c>
      <c r="F3383" s="14">
        <v>222</v>
      </c>
      <c r="G3383" s="24">
        <v>858</v>
      </c>
      <c r="H3383">
        <v>2022</v>
      </c>
    </row>
    <row r="3384" spans="1:8" x14ac:dyDescent="0.3">
      <c r="A3384" s="3" t="s">
        <v>73</v>
      </c>
      <c r="B3384" s="3" t="s">
        <v>37</v>
      </c>
      <c r="C3384" s="3" t="s">
        <v>14</v>
      </c>
      <c r="D3384" s="9">
        <v>44574</v>
      </c>
      <c r="E3384" s="11">
        <v>6811</v>
      </c>
      <c r="F3384" s="13">
        <v>153</v>
      </c>
      <c r="G3384" s="23">
        <v>379</v>
      </c>
      <c r="H3384">
        <v>2022</v>
      </c>
    </row>
    <row r="3385" spans="1:8" x14ac:dyDescent="0.3">
      <c r="A3385" s="4" t="s">
        <v>10</v>
      </c>
      <c r="B3385" s="4" t="s">
        <v>80</v>
      </c>
      <c r="C3385" s="4" t="s">
        <v>19</v>
      </c>
      <c r="D3385" s="10">
        <v>44571</v>
      </c>
      <c r="E3385" s="12">
        <v>11438</v>
      </c>
      <c r="F3385" s="14">
        <v>21</v>
      </c>
      <c r="G3385" s="24">
        <v>1430</v>
      </c>
      <c r="H3385">
        <v>2022</v>
      </c>
    </row>
    <row r="3386" spans="1:8" x14ac:dyDescent="0.3">
      <c r="A3386" s="3" t="s">
        <v>63</v>
      </c>
      <c r="B3386" s="3" t="s">
        <v>40</v>
      </c>
      <c r="C3386" s="3" t="s">
        <v>15</v>
      </c>
      <c r="D3386" s="9">
        <v>44572</v>
      </c>
      <c r="E3386" s="11">
        <v>210</v>
      </c>
      <c r="F3386" s="13">
        <v>110</v>
      </c>
      <c r="G3386" s="23">
        <v>8</v>
      </c>
      <c r="H3386">
        <v>2022</v>
      </c>
    </row>
    <row r="3387" spans="1:8" x14ac:dyDescent="0.3">
      <c r="A3387" s="4" t="s">
        <v>10</v>
      </c>
      <c r="B3387" s="4" t="s">
        <v>37</v>
      </c>
      <c r="C3387" s="4" t="s">
        <v>29</v>
      </c>
      <c r="D3387" s="10">
        <v>44585</v>
      </c>
      <c r="E3387" s="12">
        <v>3066</v>
      </c>
      <c r="F3387" s="14">
        <v>307</v>
      </c>
      <c r="G3387" s="24">
        <v>307</v>
      </c>
      <c r="H3387">
        <v>2022</v>
      </c>
    </row>
    <row r="3388" spans="1:8" x14ac:dyDescent="0.3">
      <c r="A3388" s="3" t="s">
        <v>58</v>
      </c>
      <c r="B3388" s="3" t="s">
        <v>35</v>
      </c>
      <c r="C3388" s="3" t="s">
        <v>23</v>
      </c>
      <c r="D3388" s="9">
        <v>44579</v>
      </c>
      <c r="E3388" s="11">
        <v>3584</v>
      </c>
      <c r="F3388" s="13">
        <v>85</v>
      </c>
      <c r="G3388" s="23">
        <v>224</v>
      </c>
      <c r="H3388">
        <v>2022</v>
      </c>
    </row>
    <row r="3389" spans="1:8" x14ac:dyDescent="0.3">
      <c r="A3389" s="4" t="s">
        <v>56</v>
      </c>
      <c r="B3389" s="4" t="s">
        <v>36</v>
      </c>
      <c r="C3389" s="4" t="s">
        <v>33</v>
      </c>
      <c r="D3389" s="10">
        <v>44574</v>
      </c>
      <c r="E3389" s="12">
        <v>7168</v>
      </c>
      <c r="F3389" s="14">
        <v>53</v>
      </c>
      <c r="G3389" s="24">
        <v>378</v>
      </c>
      <c r="H3389">
        <v>2022</v>
      </c>
    </row>
    <row r="3390" spans="1:8" x14ac:dyDescent="0.3">
      <c r="A3390" s="3" t="s">
        <v>9</v>
      </c>
      <c r="B3390" s="3" t="s">
        <v>80</v>
      </c>
      <c r="C3390" s="3" t="s">
        <v>18</v>
      </c>
      <c r="D3390" s="9">
        <v>44571</v>
      </c>
      <c r="E3390" s="11">
        <v>3276</v>
      </c>
      <c r="F3390" s="13">
        <v>50</v>
      </c>
      <c r="G3390" s="23">
        <v>298</v>
      </c>
      <c r="H3390">
        <v>2022</v>
      </c>
    </row>
    <row r="3391" spans="1:8" x14ac:dyDescent="0.3">
      <c r="A3391" s="4" t="s">
        <v>3</v>
      </c>
      <c r="B3391" s="4" t="s">
        <v>37</v>
      </c>
      <c r="C3391" s="4" t="s">
        <v>22</v>
      </c>
      <c r="D3391" s="10">
        <v>44589</v>
      </c>
      <c r="E3391" s="12">
        <v>5138</v>
      </c>
      <c r="F3391" s="14">
        <v>203</v>
      </c>
      <c r="G3391" s="24">
        <v>571</v>
      </c>
      <c r="H3391">
        <v>2022</v>
      </c>
    </row>
    <row r="3392" spans="1:8" x14ac:dyDescent="0.3">
      <c r="A3392" s="3" t="s">
        <v>60</v>
      </c>
      <c r="B3392" s="3" t="s">
        <v>39</v>
      </c>
      <c r="C3392" s="3" t="s">
        <v>33</v>
      </c>
      <c r="D3392" s="9">
        <v>44575</v>
      </c>
      <c r="E3392" s="11">
        <v>3710</v>
      </c>
      <c r="F3392" s="13">
        <v>120</v>
      </c>
      <c r="G3392" s="23">
        <v>196</v>
      </c>
      <c r="H3392">
        <v>2022</v>
      </c>
    </row>
    <row r="3393" spans="1:8" x14ac:dyDescent="0.3">
      <c r="A3393" s="4" t="s">
        <v>59</v>
      </c>
      <c r="B3393" s="4" t="s">
        <v>37</v>
      </c>
      <c r="C3393" s="4" t="s">
        <v>23</v>
      </c>
      <c r="D3393" s="10">
        <v>44579</v>
      </c>
      <c r="E3393" s="12">
        <v>7588</v>
      </c>
      <c r="F3393" s="14">
        <v>157</v>
      </c>
      <c r="G3393" s="24">
        <v>447</v>
      </c>
      <c r="H3393">
        <v>2022</v>
      </c>
    </row>
    <row r="3394" spans="1:8" x14ac:dyDescent="0.3">
      <c r="A3394" s="3" t="s">
        <v>69</v>
      </c>
      <c r="B3394" s="3" t="s">
        <v>37</v>
      </c>
      <c r="C3394" s="3" t="s">
        <v>30</v>
      </c>
      <c r="D3394" s="9">
        <v>44586</v>
      </c>
      <c r="E3394" s="11">
        <v>3087</v>
      </c>
      <c r="F3394" s="13">
        <v>112</v>
      </c>
      <c r="G3394" s="23">
        <v>281</v>
      </c>
      <c r="H3394">
        <v>2022</v>
      </c>
    </row>
    <row r="3395" spans="1:8" x14ac:dyDescent="0.3">
      <c r="A3395" s="4" t="s">
        <v>63</v>
      </c>
      <c r="B3395" s="4" t="s">
        <v>35</v>
      </c>
      <c r="C3395" s="4" t="s">
        <v>23</v>
      </c>
      <c r="D3395" s="10">
        <v>44566</v>
      </c>
      <c r="E3395" s="12">
        <v>0</v>
      </c>
      <c r="F3395" s="14">
        <v>149</v>
      </c>
      <c r="G3395" s="24">
        <v>0</v>
      </c>
      <c r="H3395">
        <v>2022</v>
      </c>
    </row>
    <row r="3396" spans="1:8" x14ac:dyDescent="0.3">
      <c r="A3396" s="3" t="s">
        <v>67</v>
      </c>
      <c r="B3396" s="3" t="s">
        <v>80</v>
      </c>
      <c r="C3396" s="3" t="s">
        <v>19</v>
      </c>
      <c r="D3396" s="9">
        <v>44568</v>
      </c>
      <c r="E3396" s="11">
        <v>4424</v>
      </c>
      <c r="F3396" s="13">
        <v>1</v>
      </c>
      <c r="G3396" s="23">
        <v>632</v>
      </c>
      <c r="H3396">
        <v>2022</v>
      </c>
    </row>
    <row r="3397" spans="1:8" x14ac:dyDescent="0.3">
      <c r="A3397" s="4" t="s">
        <v>61</v>
      </c>
      <c r="B3397" s="4" t="s">
        <v>37</v>
      </c>
      <c r="C3397" s="4" t="s">
        <v>28</v>
      </c>
      <c r="D3397" s="10">
        <v>44578</v>
      </c>
      <c r="E3397" s="12">
        <v>5152</v>
      </c>
      <c r="F3397" s="14">
        <v>41</v>
      </c>
      <c r="G3397" s="24">
        <v>397</v>
      </c>
      <c r="H3397">
        <v>2022</v>
      </c>
    </row>
    <row r="3398" spans="1:8" x14ac:dyDescent="0.3">
      <c r="A3398" s="3" t="s">
        <v>66</v>
      </c>
      <c r="B3398" s="3" t="s">
        <v>37</v>
      </c>
      <c r="C3398" s="3" t="s">
        <v>14</v>
      </c>
      <c r="D3398" s="9">
        <v>44580</v>
      </c>
      <c r="E3398" s="11">
        <v>3409</v>
      </c>
      <c r="F3398" s="13">
        <v>487</v>
      </c>
      <c r="G3398" s="23">
        <v>244</v>
      </c>
      <c r="H3398">
        <v>2022</v>
      </c>
    </row>
    <row r="3399" spans="1:8" x14ac:dyDescent="0.3">
      <c r="A3399" s="4" t="s">
        <v>69</v>
      </c>
      <c r="B3399" s="4" t="s">
        <v>80</v>
      </c>
      <c r="C3399" s="4" t="s">
        <v>5</v>
      </c>
      <c r="D3399" s="10">
        <v>44582</v>
      </c>
      <c r="E3399" s="12">
        <v>10486</v>
      </c>
      <c r="F3399" s="14">
        <v>60</v>
      </c>
      <c r="G3399" s="24">
        <v>404</v>
      </c>
      <c r="H3399">
        <v>2022</v>
      </c>
    </row>
    <row r="3400" spans="1:8" x14ac:dyDescent="0.3">
      <c r="A3400" s="3" t="s">
        <v>6</v>
      </c>
      <c r="B3400" s="3" t="s">
        <v>36</v>
      </c>
      <c r="C3400" s="3" t="s">
        <v>28</v>
      </c>
      <c r="D3400" s="9">
        <v>44587</v>
      </c>
      <c r="E3400" s="11">
        <v>9065</v>
      </c>
      <c r="F3400" s="13">
        <v>192</v>
      </c>
      <c r="G3400" s="23">
        <v>698</v>
      </c>
      <c r="H3400">
        <v>2022</v>
      </c>
    </row>
    <row r="3401" spans="1:8" x14ac:dyDescent="0.3">
      <c r="A3401" s="4" t="s">
        <v>64</v>
      </c>
      <c r="B3401" s="4" t="s">
        <v>40</v>
      </c>
      <c r="C3401" s="4" t="s">
        <v>18</v>
      </c>
      <c r="D3401" s="10">
        <v>44582</v>
      </c>
      <c r="E3401" s="12">
        <v>11417</v>
      </c>
      <c r="F3401" s="14">
        <v>26</v>
      </c>
      <c r="G3401" s="24">
        <v>952</v>
      </c>
      <c r="H3401">
        <v>2022</v>
      </c>
    </row>
    <row r="3402" spans="1:8" x14ac:dyDescent="0.3">
      <c r="A3402" s="3" t="s">
        <v>9</v>
      </c>
      <c r="B3402" s="3" t="s">
        <v>80</v>
      </c>
      <c r="C3402" s="3" t="s">
        <v>34</v>
      </c>
      <c r="D3402" s="9">
        <v>44572</v>
      </c>
      <c r="E3402" s="11">
        <v>6020</v>
      </c>
      <c r="F3402" s="13">
        <v>329</v>
      </c>
      <c r="G3402" s="23">
        <v>430</v>
      </c>
      <c r="H3402">
        <v>2022</v>
      </c>
    </row>
    <row r="3403" spans="1:8" x14ac:dyDescent="0.3">
      <c r="A3403" s="4" t="s">
        <v>63</v>
      </c>
      <c r="B3403" s="4" t="s">
        <v>35</v>
      </c>
      <c r="C3403" s="4" t="s">
        <v>18</v>
      </c>
      <c r="D3403" s="10">
        <v>44573</v>
      </c>
      <c r="E3403" s="12">
        <v>10045</v>
      </c>
      <c r="F3403" s="14">
        <v>7</v>
      </c>
      <c r="G3403" s="24">
        <v>773</v>
      </c>
      <c r="H3403">
        <v>2022</v>
      </c>
    </row>
    <row r="3404" spans="1:8" x14ac:dyDescent="0.3">
      <c r="A3404" s="3" t="s">
        <v>69</v>
      </c>
      <c r="B3404" s="3" t="s">
        <v>80</v>
      </c>
      <c r="C3404" s="3" t="s">
        <v>18</v>
      </c>
      <c r="D3404" s="9">
        <v>44567</v>
      </c>
      <c r="E3404" s="11">
        <v>3731</v>
      </c>
      <c r="F3404" s="13">
        <v>85</v>
      </c>
      <c r="G3404" s="23">
        <v>415</v>
      </c>
      <c r="H3404">
        <v>2022</v>
      </c>
    </row>
    <row r="3405" spans="1:8" x14ac:dyDescent="0.3">
      <c r="A3405" s="4" t="s">
        <v>62</v>
      </c>
      <c r="B3405" s="4" t="s">
        <v>39</v>
      </c>
      <c r="C3405" s="4" t="s">
        <v>25</v>
      </c>
      <c r="D3405" s="10">
        <v>44568</v>
      </c>
      <c r="E3405" s="12">
        <v>6853</v>
      </c>
      <c r="F3405" s="14">
        <v>107</v>
      </c>
      <c r="G3405" s="24">
        <v>1143</v>
      </c>
      <c r="H3405">
        <v>2022</v>
      </c>
    </row>
    <row r="3406" spans="1:8" x14ac:dyDescent="0.3">
      <c r="A3406" s="3" t="s">
        <v>60</v>
      </c>
      <c r="B3406" s="3" t="s">
        <v>39</v>
      </c>
      <c r="C3406" s="3" t="s">
        <v>32</v>
      </c>
      <c r="D3406" s="9">
        <v>44571</v>
      </c>
      <c r="E3406" s="11">
        <v>994</v>
      </c>
      <c r="F3406" s="13">
        <v>93</v>
      </c>
      <c r="G3406" s="23">
        <v>67</v>
      </c>
      <c r="H3406">
        <v>2022</v>
      </c>
    </row>
    <row r="3407" spans="1:8" x14ac:dyDescent="0.3">
      <c r="A3407" s="4" t="s">
        <v>10</v>
      </c>
      <c r="B3407" s="4" t="s">
        <v>80</v>
      </c>
      <c r="C3407" s="4" t="s">
        <v>17</v>
      </c>
      <c r="D3407" s="10">
        <v>44574</v>
      </c>
      <c r="E3407" s="12">
        <v>1148</v>
      </c>
      <c r="F3407" s="14">
        <v>159</v>
      </c>
      <c r="G3407" s="24">
        <v>46</v>
      </c>
      <c r="H3407">
        <v>2022</v>
      </c>
    </row>
    <row r="3408" spans="1:8" x14ac:dyDescent="0.3">
      <c r="A3408" s="3" t="s">
        <v>59</v>
      </c>
      <c r="B3408" s="3" t="s">
        <v>39</v>
      </c>
      <c r="C3408" s="3" t="s">
        <v>14</v>
      </c>
      <c r="D3408" s="9">
        <v>44579</v>
      </c>
      <c r="E3408" s="11">
        <v>11564</v>
      </c>
      <c r="F3408" s="13">
        <v>13</v>
      </c>
      <c r="G3408" s="23">
        <v>771</v>
      </c>
      <c r="H3408">
        <v>2022</v>
      </c>
    </row>
    <row r="3409" spans="1:8" x14ac:dyDescent="0.3">
      <c r="A3409" s="4" t="s">
        <v>62</v>
      </c>
      <c r="B3409" s="4" t="s">
        <v>80</v>
      </c>
      <c r="C3409" s="4" t="s">
        <v>33</v>
      </c>
      <c r="D3409" s="10">
        <v>44582</v>
      </c>
      <c r="E3409" s="12">
        <v>10444</v>
      </c>
      <c r="F3409" s="14">
        <v>64</v>
      </c>
      <c r="G3409" s="24">
        <v>581</v>
      </c>
      <c r="H3409">
        <v>2022</v>
      </c>
    </row>
    <row r="3410" spans="1:8" x14ac:dyDescent="0.3">
      <c r="A3410" s="3" t="s">
        <v>8</v>
      </c>
      <c r="B3410" s="3" t="s">
        <v>35</v>
      </c>
      <c r="C3410" s="3" t="s">
        <v>34</v>
      </c>
      <c r="D3410" s="9">
        <v>44582</v>
      </c>
      <c r="E3410" s="11">
        <v>16072</v>
      </c>
      <c r="F3410" s="13">
        <v>342</v>
      </c>
      <c r="G3410" s="23">
        <v>1005</v>
      </c>
      <c r="H3410">
        <v>2022</v>
      </c>
    </row>
    <row r="3411" spans="1:8" x14ac:dyDescent="0.3">
      <c r="A3411" s="4" t="s">
        <v>72</v>
      </c>
      <c r="B3411" s="4" t="s">
        <v>40</v>
      </c>
      <c r="C3411" s="4" t="s">
        <v>20</v>
      </c>
      <c r="D3411" s="10">
        <v>44585</v>
      </c>
      <c r="E3411" s="12">
        <v>6363</v>
      </c>
      <c r="F3411" s="14">
        <v>104</v>
      </c>
      <c r="G3411" s="24">
        <v>425</v>
      </c>
      <c r="H3411">
        <v>2022</v>
      </c>
    </row>
    <row r="3412" spans="1:8" x14ac:dyDescent="0.3">
      <c r="A3412" s="3" t="s">
        <v>10</v>
      </c>
      <c r="B3412" s="3" t="s">
        <v>37</v>
      </c>
      <c r="C3412" s="3" t="s">
        <v>28</v>
      </c>
      <c r="D3412" s="9">
        <v>44575</v>
      </c>
      <c r="E3412" s="11">
        <v>11137</v>
      </c>
      <c r="F3412" s="13">
        <v>187</v>
      </c>
      <c r="G3412" s="23">
        <v>796</v>
      </c>
      <c r="H3412">
        <v>2022</v>
      </c>
    </row>
    <row r="3413" spans="1:8" x14ac:dyDescent="0.3">
      <c r="A3413" s="4" t="s">
        <v>72</v>
      </c>
      <c r="B3413" s="4" t="s">
        <v>40</v>
      </c>
      <c r="C3413" s="4" t="s">
        <v>23</v>
      </c>
      <c r="D3413" s="10">
        <v>44567</v>
      </c>
      <c r="E3413" s="12">
        <v>826</v>
      </c>
      <c r="F3413" s="14">
        <v>186</v>
      </c>
      <c r="G3413" s="24">
        <v>52</v>
      </c>
      <c r="H3413">
        <v>2022</v>
      </c>
    </row>
    <row r="3414" spans="1:8" x14ac:dyDescent="0.3">
      <c r="A3414" s="3" t="s">
        <v>61</v>
      </c>
      <c r="B3414" s="3" t="s">
        <v>35</v>
      </c>
      <c r="C3414" s="3" t="s">
        <v>28</v>
      </c>
      <c r="D3414" s="9">
        <v>44587</v>
      </c>
      <c r="E3414" s="11">
        <v>6517</v>
      </c>
      <c r="F3414" s="13">
        <v>74</v>
      </c>
      <c r="G3414" s="23">
        <v>435</v>
      </c>
      <c r="H3414">
        <v>2022</v>
      </c>
    </row>
    <row r="3415" spans="1:8" x14ac:dyDescent="0.3">
      <c r="A3415" s="4" t="s">
        <v>9</v>
      </c>
      <c r="B3415" s="4" t="s">
        <v>37</v>
      </c>
      <c r="C3415" s="4" t="s">
        <v>32</v>
      </c>
      <c r="D3415" s="10">
        <v>44567</v>
      </c>
      <c r="E3415" s="12">
        <v>1715</v>
      </c>
      <c r="F3415" s="14">
        <v>178</v>
      </c>
      <c r="G3415" s="24">
        <v>132</v>
      </c>
      <c r="H3415">
        <v>2022</v>
      </c>
    </row>
    <row r="3416" spans="1:8" x14ac:dyDescent="0.3">
      <c r="A3416" s="3" t="s">
        <v>62</v>
      </c>
      <c r="B3416" s="3" t="s">
        <v>80</v>
      </c>
      <c r="C3416" s="3" t="s">
        <v>24</v>
      </c>
      <c r="D3416" s="9">
        <v>44585</v>
      </c>
      <c r="E3416" s="11">
        <v>3213</v>
      </c>
      <c r="F3416" s="13">
        <v>245</v>
      </c>
      <c r="G3416" s="23">
        <v>357</v>
      </c>
      <c r="H3416">
        <v>2022</v>
      </c>
    </row>
    <row r="3417" spans="1:8" x14ac:dyDescent="0.3">
      <c r="A3417" s="4" t="s">
        <v>62</v>
      </c>
      <c r="B3417" s="4" t="s">
        <v>40</v>
      </c>
      <c r="C3417" s="4" t="s">
        <v>16</v>
      </c>
      <c r="D3417" s="10">
        <v>44582</v>
      </c>
      <c r="E3417" s="12">
        <v>9366</v>
      </c>
      <c r="F3417" s="14">
        <v>74</v>
      </c>
      <c r="G3417" s="24">
        <v>521</v>
      </c>
      <c r="H3417">
        <v>2022</v>
      </c>
    </row>
    <row r="3418" spans="1:8" x14ac:dyDescent="0.3">
      <c r="A3418" s="3" t="s">
        <v>56</v>
      </c>
      <c r="B3418" s="3" t="s">
        <v>37</v>
      </c>
      <c r="C3418" s="3" t="s">
        <v>28</v>
      </c>
      <c r="D3418" s="9">
        <v>44564</v>
      </c>
      <c r="E3418" s="11">
        <v>13202</v>
      </c>
      <c r="F3418" s="13">
        <v>233</v>
      </c>
      <c r="G3418" s="23">
        <v>881</v>
      </c>
      <c r="H3418">
        <v>2022</v>
      </c>
    </row>
    <row r="3419" spans="1:8" x14ac:dyDescent="0.3">
      <c r="A3419" s="4" t="s">
        <v>62</v>
      </c>
      <c r="B3419" s="4" t="s">
        <v>40</v>
      </c>
      <c r="C3419" s="4" t="s">
        <v>28</v>
      </c>
      <c r="D3419" s="10">
        <v>44586</v>
      </c>
      <c r="E3419" s="12">
        <v>3724</v>
      </c>
      <c r="F3419" s="14">
        <v>293</v>
      </c>
      <c r="G3419" s="24">
        <v>249</v>
      </c>
      <c r="H3419">
        <v>2022</v>
      </c>
    </row>
    <row r="3420" spans="1:8" x14ac:dyDescent="0.3">
      <c r="A3420" s="3" t="s">
        <v>8</v>
      </c>
      <c r="B3420" s="3" t="s">
        <v>40</v>
      </c>
      <c r="C3420" s="3" t="s">
        <v>31</v>
      </c>
      <c r="D3420" s="9">
        <v>44586</v>
      </c>
      <c r="E3420" s="11">
        <v>5159</v>
      </c>
      <c r="F3420" s="13">
        <v>41</v>
      </c>
      <c r="G3420" s="23">
        <v>246</v>
      </c>
      <c r="H3420">
        <v>2022</v>
      </c>
    </row>
    <row r="3421" spans="1:8" x14ac:dyDescent="0.3">
      <c r="A3421" s="4" t="s">
        <v>8</v>
      </c>
      <c r="B3421" s="4" t="s">
        <v>36</v>
      </c>
      <c r="C3421" s="4" t="s">
        <v>25</v>
      </c>
      <c r="D3421" s="10">
        <v>44580</v>
      </c>
      <c r="E3421" s="12">
        <v>8064</v>
      </c>
      <c r="F3421" s="14">
        <v>96</v>
      </c>
      <c r="G3421" s="24">
        <v>1613</v>
      </c>
      <c r="H3421">
        <v>2022</v>
      </c>
    </row>
    <row r="3422" spans="1:8" x14ac:dyDescent="0.3">
      <c r="A3422" s="3" t="s">
        <v>71</v>
      </c>
      <c r="B3422" s="3" t="s">
        <v>37</v>
      </c>
      <c r="C3422" s="3" t="s">
        <v>32</v>
      </c>
      <c r="D3422" s="9">
        <v>44568</v>
      </c>
      <c r="E3422" s="11">
        <v>3773</v>
      </c>
      <c r="F3422" s="13">
        <v>317</v>
      </c>
      <c r="G3422" s="23">
        <v>270</v>
      </c>
      <c r="H3422">
        <v>2022</v>
      </c>
    </row>
    <row r="3423" spans="1:8" x14ac:dyDescent="0.3">
      <c r="A3423" s="4" t="s">
        <v>73</v>
      </c>
      <c r="B3423" s="4" t="s">
        <v>40</v>
      </c>
      <c r="C3423" s="4" t="s">
        <v>16</v>
      </c>
      <c r="D3423" s="10">
        <v>44582</v>
      </c>
      <c r="E3423" s="12">
        <v>861</v>
      </c>
      <c r="F3423" s="14">
        <v>105</v>
      </c>
      <c r="G3423" s="24">
        <v>44</v>
      </c>
      <c r="H3423">
        <v>2022</v>
      </c>
    </row>
    <row r="3424" spans="1:8" x14ac:dyDescent="0.3">
      <c r="A3424" s="3" t="s">
        <v>57</v>
      </c>
      <c r="B3424" s="3" t="s">
        <v>37</v>
      </c>
      <c r="C3424" s="3" t="s">
        <v>22</v>
      </c>
      <c r="D3424" s="9">
        <v>44579</v>
      </c>
      <c r="E3424" s="11">
        <v>7245</v>
      </c>
      <c r="F3424" s="13">
        <v>7</v>
      </c>
      <c r="G3424" s="23">
        <v>906</v>
      </c>
      <c r="H3424">
        <v>2022</v>
      </c>
    </row>
    <row r="3425" spans="1:8" x14ac:dyDescent="0.3">
      <c r="A3425" s="4" t="s">
        <v>56</v>
      </c>
      <c r="B3425" s="4" t="s">
        <v>40</v>
      </c>
      <c r="C3425" s="4" t="s">
        <v>33</v>
      </c>
      <c r="D3425" s="10">
        <v>44585</v>
      </c>
      <c r="E3425" s="12">
        <v>12971</v>
      </c>
      <c r="F3425" s="14">
        <v>309</v>
      </c>
      <c r="G3425" s="24">
        <v>649</v>
      </c>
      <c r="H3425">
        <v>2022</v>
      </c>
    </row>
    <row r="3426" spans="1:8" x14ac:dyDescent="0.3">
      <c r="A3426" s="3" t="s">
        <v>56</v>
      </c>
      <c r="B3426" s="3" t="s">
        <v>35</v>
      </c>
      <c r="C3426" s="3" t="s">
        <v>32</v>
      </c>
      <c r="D3426" s="9">
        <v>44585</v>
      </c>
      <c r="E3426" s="11">
        <v>5544</v>
      </c>
      <c r="F3426" s="13">
        <v>163</v>
      </c>
      <c r="G3426" s="23">
        <v>396</v>
      </c>
      <c r="H3426">
        <v>2022</v>
      </c>
    </row>
    <row r="3427" spans="1:8" x14ac:dyDescent="0.3">
      <c r="A3427" s="4" t="s">
        <v>60</v>
      </c>
      <c r="B3427" s="4" t="s">
        <v>36</v>
      </c>
      <c r="C3427" s="4" t="s">
        <v>5</v>
      </c>
      <c r="D3427" s="10">
        <v>44586</v>
      </c>
      <c r="E3427" s="12">
        <v>5026</v>
      </c>
      <c r="F3427" s="14">
        <v>84</v>
      </c>
      <c r="G3427" s="24">
        <v>194</v>
      </c>
      <c r="H3427">
        <v>2022</v>
      </c>
    </row>
    <row r="3428" spans="1:8" x14ac:dyDescent="0.3">
      <c r="A3428" s="3" t="s">
        <v>9</v>
      </c>
      <c r="B3428" s="3" t="s">
        <v>80</v>
      </c>
      <c r="C3428" s="3" t="s">
        <v>27</v>
      </c>
      <c r="D3428" s="9">
        <v>44575</v>
      </c>
      <c r="E3428" s="11">
        <v>3955</v>
      </c>
      <c r="F3428" s="13">
        <v>99</v>
      </c>
      <c r="G3428" s="23">
        <v>180</v>
      </c>
      <c r="H3428">
        <v>2022</v>
      </c>
    </row>
    <row r="3429" spans="1:8" x14ac:dyDescent="0.3">
      <c r="A3429" s="4" t="s">
        <v>64</v>
      </c>
      <c r="B3429" s="4" t="s">
        <v>35</v>
      </c>
      <c r="C3429" s="4" t="s">
        <v>14</v>
      </c>
      <c r="D3429" s="10">
        <v>44579</v>
      </c>
      <c r="E3429" s="12">
        <v>8260</v>
      </c>
      <c r="F3429" s="14">
        <v>101</v>
      </c>
      <c r="G3429" s="24">
        <v>486</v>
      </c>
      <c r="H3429">
        <v>2022</v>
      </c>
    </row>
    <row r="3430" spans="1:8" x14ac:dyDescent="0.3">
      <c r="A3430" s="3" t="s">
        <v>57</v>
      </c>
      <c r="B3430" s="3" t="s">
        <v>39</v>
      </c>
      <c r="C3430" s="3" t="s">
        <v>33</v>
      </c>
      <c r="D3430" s="9">
        <v>44568</v>
      </c>
      <c r="E3430" s="11">
        <v>9905</v>
      </c>
      <c r="F3430" s="13">
        <v>175</v>
      </c>
      <c r="G3430" s="23">
        <v>472</v>
      </c>
      <c r="H3430">
        <v>2022</v>
      </c>
    </row>
    <row r="3431" spans="1:8" x14ac:dyDescent="0.3">
      <c r="A3431" s="4" t="s">
        <v>70</v>
      </c>
      <c r="B3431" s="4" t="s">
        <v>37</v>
      </c>
      <c r="C3431" s="4" t="s">
        <v>5</v>
      </c>
      <c r="D3431" s="10">
        <v>44580</v>
      </c>
      <c r="E3431" s="12">
        <v>3206</v>
      </c>
      <c r="F3431" s="14">
        <v>102</v>
      </c>
      <c r="G3431" s="24">
        <v>119</v>
      </c>
      <c r="H3431">
        <v>2022</v>
      </c>
    </row>
    <row r="3432" spans="1:8" x14ac:dyDescent="0.3">
      <c r="A3432" s="3" t="s">
        <v>69</v>
      </c>
      <c r="B3432" s="3" t="s">
        <v>39</v>
      </c>
      <c r="C3432" s="3" t="s">
        <v>27</v>
      </c>
      <c r="D3432" s="9">
        <v>44572</v>
      </c>
      <c r="E3432" s="11">
        <v>2142</v>
      </c>
      <c r="F3432" s="13">
        <v>88</v>
      </c>
      <c r="G3432" s="23">
        <v>98</v>
      </c>
      <c r="H3432">
        <v>2022</v>
      </c>
    </row>
    <row r="3433" spans="1:8" x14ac:dyDescent="0.3">
      <c r="A3433" s="4" t="s">
        <v>60</v>
      </c>
      <c r="B3433" s="4" t="s">
        <v>37</v>
      </c>
      <c r="C3433" s="4" t="s">
        <v>26</v>
      </c>
      <c r="D3433" s="10">
        <v>44589</v>
      </c>
      <c r="E3433" s="12">
        <v>1547</v>
      </c>
      <c r="F3433" s="14">
        <v>27</v>
      </c>
      <c r="G3433" s="24">
        <v>258</v>
      </c>
      <c r="H3433">
        <v>2022</v>
      </c>
    </row>
    <row r="3434" spans="1:8" x14ac:dyDescent="0.3">
      <c r="A3434" s="3" t="s">
        <v>8</v>
      </c>
      <c r="B3434" s="3" t="s">
        <v>35</v>
      </c>
      <c r="C3434" s="3" t="s">
        <v>18</v>
      </c>
      <c r="D3434" s="9">
        <v>44587</v>
      </c>
      <c r="E3434" s="11">
        <v>5306</v>
      </c>
      <c r="F3434" s="13">
        <v>59</v>
      </c>
      <c r="G3434" s="23">
        <v>409</v>
      </c>
      <c r="H3434">
        <v>2022</v>
      </c>
    </row>
    <row r="3435" spans="1:8" x14ac:dyDescent="0.3">
      <c r="A3435" s="4" t="s">
        <v>3</v>
      </c>
      <c r="B3435" s="4" t="s">
        <v>37</v>
      </c>
      <c r="C3435" s="4" t="s">
        <v>5</v>
      </c>
      <c r="D3435" s="10">
        <v>44568</v>
      </c>
      <c r="E3435" s="12">
        <v>4284</v>
      </c>
      <c r="F3435" s="14">
        <v>182</v>
      </c>
      <c r="G3435" s="24">
        <v>179</v>
      </c>
      <c r="H3435">
        <v>2022</v>
      </c>
    </row>
    <row r="3436" spans="1:8" x14ac:dyDescent="0.3">
      <c r="A3436" s="3" t="s">
        <v>62</v>
      </c>
      <c r="B3436" s="3" t="s">
        <v>39</v>
      </c>
      <c r="C3436" s="3" t="s">
        <v>24</v>
      </c>
      <c r="D3436" s="9">
        <v>44575</v>
      </c>
      <c r="E3436" s="11">
        <v>182</v>
      </c>
      <c r="F3436" s="13">
        <v>189</v>
      </c>
      <c r="G3436" s="23">
        <v>19</v>
      </c>
      <c r="H3436">
        <v>2022</v>
      </c>
    </row>
    <row r="3437" spans="1:8" x14ac:dyDescent="0.3">
      <c r="A3437" s="4" t="s">
        <v>72</v>
      </c>
      <c r="B3437" s="4" t="s">
        <v>80</v>
      </c>
      <c r="C3437" s="4" t="s">
        <v>23</v>
      </c>
      <c r="D3437" s="10">
        <v>44568</v>
      </c>
      <c r="E3437" s="12">
        <v>7742</v>
      </c>
      <c r="F3437" s="14">
        <v>308</v>
      </c>
      <c r="G3437" s="24">
        <v>388</v>
      </c>
      <c r="H3437">
        <v>2022</v>
      </c>
    </row>
    <row r="3438" spans="1:8" x14ac:dyDescent="0.3">
      <c r="A3438" s="3" t="s">
        <v>6</v>
      </c>
      <c r="B3438" s="3" t="s">
        <v>39</v>
      </c>
      <c r="C3438" s="3" t="s">
        <v>24</v>
      </c>
      <c r="D3438" s="9">
        <v>44588</v>
      </c>
      <c r="E3438" s="11">
        <v>1897</v>
      </c>
      <c r="F3438" s="13">
        <v>445</v>
      </c>
      <c r="G3438" s="23">
        <v>211</v>
      </c>
      <c r="H3438">
        <v>2022</v>
      </c>
    </row>
    <row r="3439" spans="1:8" x14ac:dyDescent="0.3">
      <c r="A3439" s="4" t="s">
        <v>7</v>
      </c>
      <c r="B3439" s="4" t="s">
        <v>39</v>
      </c>
      <c r="C3439" s="4" t="s">
        <v>23</v>
      </c>
      <c r="D3439" s="10">
        <v>44585</v>
      </c>
      <c r="E3439" s="12">
        <v>1113</v>
      </c>
      <c r="F3439" s="14">
        <v>258</v>
      </c>
      <c r="G3439" s="24">
        <v>70</v>
      </c>
      <c r="H3439">
        <v>2022</v>
      </c>
    </row>
    <row r="3440" spans="1:8" x14ac:dyDescent="0.3">
      <c r="A3440" s="3" t="s">
        <v>58</v>
      </c>
      <c r="B3440" s="3" t="s">
        <v>39</v>
      </c>
      <c r="C3440" s="3" t="s">
        <v>30</v>
      </c>
      <c r="D3440" s="9">
        <v>44572</v>
      </c>
      <c r="E3440" s="11">
        <v>6699</v>
      </c>
      <c r="F3440" s="13">
        <v>185</v>
      </c>
      <c r="G3440" s="23">
        <v>609</v>
      </c>
      <c r="H3440">
        <v>2022</v>
      </c>
    </row>
    <row r="3441" spans="1:8" x14ac:dyDescent="0.3">
      <c r="A3441" s="4" t="s">
        <v>60</v>
      </c>
      <c r="B3441" s="4" t="s">
        <v>36</v>
      </c>
      <c r="C3441" s="4" t="s">
        <v>21</v>
      </c>
      <c r="D3441" s="10">
        <v>44575</v>
      </c>
      <c r="E3441" s="12">
        <v>7805</v>
      </c>
      <c r="F3441" s="14">
        <v>145</v>
      </c>
      <c r="G3441" s="24">
        <v>488</v>
      </c>
      <c r="H3441">
        <v>2022</v>
      </c>
    </row>
    <row r="3442" spans="1:8" x14ac:dyDescent="0.3">
      <c r="A3442" s="3" t="s">
        <v>66</v>
      </c>
      <c r="B3442" s="3" t="s">
        <v>40</v>
      </c>
      <c r="C3442" s="3" t="s">
        <v>22</v>
      </c>
      <c r="D3442" s="9">
        <v>44572</v>
      </c>
      <c r="E3442" s="11">
        <v>8134</v>
      </c>
      <c r="F3442" s="13">
        <v>244</v>
      </c>
      <c r="G3442" s="23">
        <v>1162</v>
      </c>
      <c r="H3442">
        <v>2022</v>
      </c>
    </row>
    <row r="3443" spans="1:8" x14ac:dyDescent="0.3">
      <c r="A3443" s="4" t="s">
        <v>8</v>
      </c>
      <c r="B3443" s="4" t="s">
        <v>37</v>
      </c>
      <c r="C3443" s="4" t="s">
        <v>20</v>
      </c>
      <c r="D3443" s="10">
        <v>44589</v>
      </c>
      <c r="E3443" s="12">
        <v>12901</v>
      </c>
      <c r="F3443" s="14">
        <v>96</v>
      </c>
      <c r="G3443" s="24">
        <v>993</v>
      </c>
      <c r="H3443">
        <v>2022</v>
      </c>
    </row>
    <row r="3444" spans="1:8" x14ac:dyDescent="0.3">
      <c r="A3444" s="3" t="s">
        <v>7</v>
      </c>
      <c r="B3444" s="3" t="s">
        <v>39</v>
      </c>
      <c r="C3444" s="3" t="s">
        <v>14</v>
      </c>
      <c r="D3444" s="9">
        <v>44575</v>
      </c>
      <c r="E3444" s="11">
        <v>7189</v>
      </c>
      <c r="F3444" s="13">
        <v>359</v>
      </c>
      <c r="G3444" s="23">
        <v>423</v>
      </c>
      <c r="H3444">
        <v>2022</v>
      </c>
    </row>
    <row r="3445" spans="1:8" x14ac:dyDescent="0.3">
      <c r="A3445" s="4" t="s">
        <v>66</v>
      </c>
      <c r="B3445" s="4" t="s">
        <v>40</v>
      </c>
      <c r="C3445" s="4" t="s">
        <v>28</v>
      </c>
      <c r="D3445" s="10">
        <v>44582</v>
      </c>
      <c r="E3445" s="12">
        <v>3073</v>
      </c>
      <c r="F3445" s="14">
        <v>9</v>
      </c>
      <c r="G3445" s="24">
        <v>205</v>
      </c>
      <c r="H3445">
        <v>2022</v>
      </c>
    </row>
    <row r="3446" spans="1:8" x14ac:dyDescent="0.3">
      <c r="A3446" s="3" t="s">
        <v>62</v>
      </c>
      <c r="B3446" s="3" t="s">
        <v>37</v>
      </c>
      <c r="C3446" s="3" t="s">
        <v>25</v>
      </c>
      <c r="D3446" s="9">
        <v>44578</v>
      </c>
      <c r="E3446" s="11">
        <v>4319</v>
      </c>
      <c r="F3446" s="13">
        <v>129</v>
      </c>
      <c r="G3446" s="23">
        <v>864</v>
      </c>
      <c r="H3446">
        <v>2022</v>
      </c>
    </row>
    <row r="3447" spans="1:8" x14ac:dyDescent="0.3">
      <c r="A3447" s="4" t="s">
        <v>69</v>
      </c>
      <c r="B3447" s="4" t="s">
        <v>35</v>
      </c>
      <c r="C3447" s="4" t="s">
        <v>28</v>
      </c>
      <c r="D3447" s="10">
        <v>44580</v>
      </c>
      <c r="E3447" s="12">
        <v>252</v>
      </c>
      <c r="F3447" s="14">
        <v>203</v>
      </c>
      <c r="G3447" s="24">
        <v>23</v>
      </c>
      <c r="H3447">
        <v>2022</v>
      </c>
    </row>
    <row r="3448" spans="1:8" x14ac:dyDescent="0.3">
      <c r="A3448" s="3" t="s">
        <v>11</v>
      </c>
      <c r="B3448" s="3" t="s">
        <v>35</v>
      </c>
      <c r="C3448" s="3" t="s">
        <v>30</v>
      </c>
      <c r="D3448" s="9">
        <v>44568</v>
      </c>
      <c r="E3448" s="11">
        <v>3094</v>
      </c>
      <c r="F3448" s="13">
        <v>184</v>
      </c>
      <c r="G3448" s="23">
        <v>258</v>
      </c>
      <c r="H3448">
        <v>2022</v>
      </c>
    </row>
    <row r="3449" spans="1:8" x14ac:dyDescent="0.3">
      <c r="A3449" s="4" t="s">
        <v>59</v>
      </c>
      <c r="B3449" s="4" t="s">
        <v>35</v>
      </c>
      <c r="C3449" s="4" t="s">
        <v>29</v>
      </c>
      <c r="D3449" s="10">
        <v>44565</v>
      </c>
      <c r="E3449" s="12">
        <v>4578</v>
      </c>
      <c r="F3449" s="14">
        <v>175</v>
      </c>
      <c r="G3449" s="24">
        <v>509</v>
      </c>
      <c r="H3449">
        <v>2022</v>
      </c>
    </row>
    <row r="3450" spans="1:8" x14ac:dyDescent="0.3">
      <c r="A3450" s="3" t="s">
        <v>56</v>
      </c>
      <c r="B3450" s="3" t="s">
        <v>36</v>
      </c>
      <c r="C3450" s="3" t="s">
        <v>29</v>
      </c>
      <c r="D3450" s="9">
        <v>44587</v>
      </c>
      <c r="E3450" s="11">
        <v>6153</v>
      </c>
      <c r="F3450" s="13">
        <v>60</v>
      </c>
      <c r="G3450" s="23">
        <v>684</v>
      </c>
      <c r="H3450">
        <v>2022</v>
      </c>
    </row>
    <row r="3451" spans="1:8" x14ac:dyDescent="0.3">
      <c r="A3451" s="4" t="s">
        <v>4</v>
      </c>
      <c r="B3451" s="4" t="s">
        <v>35</v>
      </c>
      <c r="C3451" s="4" t="s">
        <v>20</v>
      </c>
      <c r="D3451" s="10">
        <v>44567</v>
      </c>
      <c r="E3451" s="12">
        <v>2401</v>
      </c>
      <c r="F3451" s="14">
        <v>153</v>
      </c>
      <c r="G3451" s="24">
        <v>161</v>
      </c>
      <c r="H3451">
        <v>2022</v>
      </c>
    </row>
    <row r="3452" spans="1:8" x14ac:dyDescent="0.3">
      <c r="A3452" s="3" t="s">
        <v>73</v>
      </c>
      <c r="B3452" s="3" t="s">
        <v>39</v>
      </c>
      <c r="C3452" s="3" t="s">
        <v>34</v>
      </c>
      <c r="D3452" s="9">
        <v>44586</v>
      </c>
      <c r="E3452" s="11">
        <v>5334</v>
      </c>
      <c r="F3452" s="13">
        <v>184</v>
      </c>
      <c r="G3452" s="23">
        <v>411</v>
      </c>
      <c r="H3452">
        <v>2022</v>
      </c>
    </row>
    <row r="3453" spans="1:8" x14ac:dyDescent="0.3">
      <c r="A3453" s="4" t="s">
        <v>66</v>
      </c>
      <c r="B3453" s="4" t="s">
        <v>40</v>
      </c>
      <c r="C3453" s="4" t="s">
        <v>33</v>
      </c>
      <c r="D3453" s="10">
        <v>44588</v>
      </c>
      <c r="E3453" s="12">
        <v>10766</v>
      </c>
      <c r="F3453" s="14">
        <v>146</v>
      </c>
      <c r="G3453" s="24">
        <v>634</v>
      </c>
      <c r="H3453">
        <v>2022</v>
      </c>
    </row>
    <row r="3454" spans="1:8" x14ac:dyDescent="0.3">
      <c r="A3454" s="3" t="s">
        <v>64</v>
      </c>
      <c r="B3454" s="3" t="s">
        <v>40</v>
      </c>
      <c r="C3454" s="3" t="s">
        <v>21</v>
      </c>
      <c r="D3454" s="9">
        <v>44566</v>
      </c>
      <c r="E3454" s="11">
        <v>7651</v>
      </c>
      <c r="F3454" s="13">
        <v>76</v>
      </c>
      <c r="G3454" s="23">
        <v>511</v>
      </c>
      <c r="H3454">
        <v>2022</v>
      </c>
    </row>
    <row r="3455" spans="1:8" x14ac:dyDescent="0.3">
      <c r="A3455" s="4" t="s">
        <v>9</v>
      </c>
      <c r="B3455" s="4" t="s">
        <v>40</v>
      </c>
      <c r="C3455" s="4" t="s">
        <v>32</v>
      </c>
      <c r="D3455" s="10">
        <v>44585</v>
      </c>
      <c r="E3455" s="12">
        <v>315</v>
      </c>
      <c r="F3455" s="14">
        <v>7</v>
      </c>
      <c r="G3455" s="24">
        <v>20</v>
      </c>
      <c r="H3455">
        <v>2022</v>
      </c>
    </row>
    <row r="3456" spans="1:8" x14ac:dyDescent="0.3">
      <c r="A3456" s="3" t="s">
        <v>67</v>
      </c>
      <c r="B3456" s="3" t="s">
        <v>36</v>
      </c>
      <c r="C3456" s="3" t="s">
        <v>29</v>
      </c>
      <c r="D3456" s="9">
        <v>44566</v>
      </c>
      <c r="E3456" s="11">
        <v>7189</v>
      </c>
      <c r="F3456" s="13">
        <v>115</v>
      </c>
      <c r="G3456" s="23">
        <v>654</v>
      </c>
      <c r="H3456">
        <v>2022</v>
      </c>
    </row>
    <row r="3457" spans="1:8" x14ac:dyDescent="0.3">
      <c r="A3457" s="4" t="s">
        <v>66</v>
      </c>
      <c r="B3457" s="4" t="s">
        <v>40</v>
      </c>
      <c r="C3457" s="4" t="s">
        <v>34</v>
      </c>
      <c r="D3457" s="10">
        <v>44585</v>
      </c>
      <c r="E3457" s="12">
        <v>1918</v>
      </c>
      <c r="F3457" s="14">
        <v>172</v>
      </c>
      <c r="G3457" s="24">
        <v>137</v>
      </c>
      <c r="H3457">
        <v>2022</v>
      </c>
    </row>
    <row r="3458" spans="1:8" x14ac:dyDescent="0.3">
      <c r="A3458" s="3" t="s">
        <v>67</v>
      </c>
      <c r="B3458" s="3" t="s">
        <v>80</v>
      </c>
      <c r="C3458" s="3" t="s">
        <v>30</v>
      </c>
      <c r="D3458" s="9">
        <v>44588</v>
      </c>
      <c r="E3458" s="11">
        <v>12376</v>
      </c>
      <c r="F3458" s="13">
        <v>15</v>
      </c>
      <c r="G3458" s="23">
        <v>884</v>
      </c>
      <c r="H3458">
        <v>2022</v>
      </c>
    </row>
    <row r="3459" spans="1:8" x14ac:dyDescent="0.3">
      <c r="A3459" s="4" t="s">
        <v>59</v>
      </c>
      <c r="B3459" s="4" t="s">
        <v>80</v>
      </c>
      <c r="C3459" s="4" t="s">
        <v>16</v>
      </c>
      <c r="D3459" s="10">
        <v>44580</v>
      </c>
      <c r="E3459" s="12">
        <v>1134</v>
      </c>
      <c r="F3459" s="14">
        <v>302</v>
      </c>
      <c r="G3459" s="24">
        <v>54</v>
      </c>
      <c r="H3459">
        <v>2022</v>
      </c>
    </row>
    <row r="3460" spans="1:8" x14ac:dyDescent="0.3">
      <c r="A3460" s="3" t="s">
        <v>73</v>
      </c>
      <c r="B3460" s="3" t="s">
        <v>39</v>
      </c>
      <c r="C3460" s="3" t="s">
        <v>16</v>
      </c>
      <c r="D3460" s="9">
        <v>44586</v>
      </c>
      <c r="E3460" s="11">
        <v>3248</v>
      </c>
      <c r="F3460" s="13">
        <v>74</v>
      </c>
      <c r="G3460" s="23">
        <v>155</v>
      </c>
      <c r="H3460">
        <v>2022</v>
      </c>
    </row>
    <row r="3461" spans="1:8" x14ac:dyDescent="0.3">
      <c r="A3461" s="4" t="s">
        <v>9</v>
      </c>
      <c r="B3461" s="4" t="s">
        <v>39</v>
      </c>
      <c r="C3461" s="4" t="s">
        <v>14</v>
      </c>
      <c r="D3461" s="10">
        <v>44572</v>
      </c>
      <c r="E3461" s="12">
        <v>5670</v>
      </c>
      <c r="F3461" s="14">
        <v>113</v>
      </c>
      <c r="G3461" s="24">
        <v>405</v>
      </c>
      <c r="H3461">
        <v>2022</v>
      </c>
    </row>
    <row r="3462" spans="1:8" x14ac:dyDescent="0.3">
      <c r="A3462" s="3" t="s">
        <v>69</v>
      </c>
      <c r="B3462" s="3" t="s">
        <v>35</v>
      </c>
      <c r="C3462" s="3" t="s">
        <v>26</v>
      </c>
      <c r="D3462" s="9">
        <v>44580</v>
      </c>
      <c r="E3462" s="11">
        <v>5369</v>
      </c>
      <c r="F3462" s="13">
        <v>277</v>
      </c>
      <c r="G3462" s="23">
        <v>1074</v>
      </c>
      <c r="H3462">
        <v>2022</v>
      </c>
    </row>
    <row r="3463" spans="1:8" x14ac:dyDescent="0.3">
      <c r="A3463" s="4" t="s">
        <v>58</v>
      </c>
      <c r="B3463" s="4" t="s">
        <v>37</v>
      </c>
      <c r="C3463" s="4" t="s">
        <v>16</v>
      </c>
      <c r="D3463" s="10">
        <v>44580</v>
      </c>
      <c r="E3463" s="12">
        <v>3913</v>
      </c>
      <c r="F3463" s="14">
        <v>17</v>
      </c>
      <c r="G3463" s="24">
        <v>187</v>
      </c>
      <c r="H3463">
        <v>2022</v>
      </c>
    </row>
    <row r="3464" spans="1:8" x14ac:dyDescent="0.3">
      <c r="A3464" s="3" t="s">
        <v>9</v>
      </c>
      <c r="B3464" s="3" t="s">
        <v>39</v>
      </c>
      <c r="C3464" s="3" t="s">
        <v>34</v>
      </c>
      <c r="D3464" s="9">
        <v>44572</v>
      </c>
      <c r="E3464" s="11">
        <v>5922</v>
      </c>
      <c r="F3464" s="13">
        <v>169</v>
      </c>
      <c r="G3464" s="23">
        <v>423</v>
      </c>
      <c r="H3464">
        <v>2022</v>
      </c>
    </row>
    <row r="3465" spans="1:8" x14ac:dyDescent="0.3">
      <c r="A3465" s="4" t="s">
        <v>63</v>
      </c>
      <c r="B3465" s="4" t="s">
        <v>37</v>
      </c>
      <c r="C3465" s="4" t="s">
        <v>31</v>
      </c>
      <c r="D3465" s="10">
        <v>44571</v>
      </c>
      <c r="E3465" s="12">
        <v>1988</v>
      </c>
      <c r="F3465" s="14">
        <v>396</v>
      </c>
      <c r="G3465" s="24">
        <v>87</v>
      </c>
      <c r="H3465">
        <v>2022</v>
      </c>
    </row>
    <row r="3466" spans="1:8" x14ac:dyDescent="0.3">
      <c r="A3466" s="3" t="s">
        <v>73</v>
      </c>
      <c r="B3466" s="3" t="s">
        <v>40</v>
      </c>
      <c r="C3466" s="3" t="s">
        <v>30</v>
      </c>
      <c r="D3466" s="9">
        <v>44580</v>
      </c>
      <c r="E3466" s="11">
        <v>273</v>
      </c>
      <c r="F3466" s="13">
        <v>444</v>
      </c>
      <c r="G3466" s="23">
        <v>28</v>
      </c>
      <c r="H3466">
        <v>2022</v>
      </c>
    </row>
    <row r="3467" spans="1:8" x14ac:dyDescent="0.3">
      <c r="A3467" s="4" t="s">
        <v>8</v>
      </c>
      <c r="B3467" s="4" t="s">
        <v>37</v>
      </c>
      <c r="C3467" s="4" t="s">
        <v>21</v>
      </c>
      <c r="D3467" s="10">
        <v>44571</v>
      </c>
      <c r="E3467" s="12">
        <v>7679</v>
      </c>
      <c r="F3467" s="14">
        <v>161</v>
      </c>
      <c r="G3467" s="24">
        <v>480</v>
      </c>
      <c r="H3467">
        <v>2022</v>
      </c>
    </row>
    <row r="3468" spans="1:8" x14ac:dyDescent="0.3">
      <c r="A3468" s="3" t="s">
        <v>58</v>
      </c>
      <c r="B3468" s="3" t="s">
        <v>37</v>
      </c>
      <c r="C3468" s="3" t="s">
        <v>28</v>
      </c>
      <c r="D3468" s="9">
        <v>44589</v>
      </c>
      <c r="E3468" s="11">
        <v>7161</v>
      </c>
      <c r="F3468" s="13">
        <v>209</v>
      </c>
      <c r="G3468" s="23">
        <v>651</v>
      </c>
      <c r="H3468">
        <v>2022</v>
      </c>
    </row>
    <row r="3469" spans="1:8" x14ac:dyDescent="0.3">
      <c r="A3469" s="4" t="s">
        <v>57</v>
      </c>
      <c r="B3469" s="4" t="s">
        <v>35</v>
      </c>
      <c r="C3469" s="4" t="s">
        <v>24</v>
      </c>
      <c r="D3469" s="10">
        <v>44565</v>
      </c>
      <c r="E3469" s="12">
        <v>2387</v>
      </c>
      <c r="F3469" s="14">
        <v>172</v>
      </c>
      <c r="G3469" s="24">
        <v>299</v>
      </c>
      <c r="H3469">
        <v>2022</v>
      </c>
    </row>
    <row r="3470" spans="1:8" x14ac:dyDescent="0.3">
      <c r="A3470" s="3" t="s">
        <v>4</v>
      </c>
      <c r="B3470" s="3" t="s">
        <v>80</v>
      </c>
      <c r="C3470" s="3" t="s">
        <v>14</v>
      </c>
      <c r="D3470" s="9">
        <v>44573</v>
      </c>
      <c r="E3470" s="11">
        <v>4039</v>
      </c>
      <c r="F3470" s="13">
        <v>17</v>
      </c>
      <c r="G3470" s="23">
        <v>238</v>
      </c>
      <c r="H3470">
        <v>2022</v>
      </c>
    </row>
    <row r="3471" spans="1:8" x14ac:dyDescent="0.3">
      <c r="A3471" s="4" t="s">
        <v>73</v>
      </c>
      <c r="B3471" s="4" t="s">
        <v>37</v>
      </c>
      <c r="C3471" s="4" t="s">
        <v>19</v>
      </c>
      <c r="D3471" s="10">
        <v>44580</v>
      </c>
      <c r="E3471" s="12">
        <v>6041</v>
      </c>
      <c r="F3471" s="14">
        <v>16</v>
      </c>
      <c r="G3471" s="24">
        <v>1209</v>
      </c>
      <c r="H3471">
        <v>2022</v>
      </c>
    </row>
    <row r="3472" spans="1:8" x14ac:dyDescent="0.3">
      <c r="A3472" s="3" t="s">
        <v>6</v>
      </c>
      <c r="B3472" s="3" t="s">
        <v>35</v>
      </c>
      <c r="C3472" s="3" t="s">
        <v>26</v>
      </c>
      <c r="D3472" s="9">
        <v>44587</v>
      </c>
      <c r="E3472" s="11">
        <v>2933</v>
      </c>
      <c r="F3472" s="13">
        <v>181</v>
      </c>
      <c r="G3472" s="23">
        <v>367</v>
      </c>
      <c r="H3472">
        <v>2022</v>
      </c>
    </row>
    <row r="3473" spans="1:8" x14ac:dyDescent="0.3">
      <c r="A3473" s="4" t="s">
        <v>72</v>
      </c>
      <c r="B3473" s="4" t="s">
        <v>40</v>
      </c>
      <c r="C3473" s="4" t="s">
        <v>27</v>
      </c>
      <c r="D3473" s="10">
        <v>44585</v>
      </c>
      <c r="E3473" s="12">
        <v>2772</v>
      </c>
      <c r="F3473" s="14">
        <v>20</v>
      </c>
      <c r="G3473" s="24">
        <v>116</v>
      </c>
      <c r="H3473">
        <v>2022</v>
      </c>
    </row>
    <row r="3474" spans="1:8" x14ac:dyDescent="0.3">
      <c r="A3474" s="3" t="s">
        <v>9</v>
      </c>
      <c r="B3474" s="3" t="s">
        <v>80</v>
      </c>
      <c r="C3474" s="3" t="s">
        <v>29</v>
      </c>
      <c r="D3474" s="9">
        <v>44575</v>
      </c>
      <c r="E3474" s="11">
        <v>2989</v>
      </c>
      <c r="F3474" s="13">
        <v>114</v>
      </c>
      <c r="G3474" s="23">
        <v>374</v>
      </c>
      <c r="H3474">
        <v>2022</v>
      </c>
    </row>
    <row r="3475" spans="1:8" x14ac:dyDescent="0.3">
      <c r="A3475" s="4" t="s">
        <v>62</v>
      </c>
      <c r="B3475" s="4" t="s">
        <v>37</v>
      </c>
      <c r="C3475" s="4" t="s">
        <v>33</v>
      </c>
      <c r="D3475" s="10">
        <v>44586</v>
      </c>
      <c r="E3475" s="12">
        <v>5747</v>
      </c>
      <c r="F3475" s="14">
        <v>48</v>
      </c>
      <c r="G3475" s="24">
        <v>320</v>
      </c>
      <c r="H3475">
        <v>2022</v>
      </c>
    </row>
    <row r="3476" spans="1:8" x14ac:dyDescent="0.3">
      <c r="A3476" s="3" t="s">
        <v>65</v>
      </c>
      <c r="B3476" s="3" t="s">
        <v>80</v>
      </c>
      <c r="C3476" s="3" t="s">
        <v>24</v>
      </c>
      <c r="D3476" s="9">
        <v>44575</v>
      </c>
      <c r="E3476" s="11">
        <v>2485</v>
      </c>
      <c r="F3476" s="13">
        <v>55</v>
      </c>
      <c r="G3476" s="23">
        <v>277</v>
      </c>
      <c r="H3476">
        <v>2022</v>
      </c>
    </row>
    <row r="3477" spans="1:8" x14ac:dyDescent="0.3">
      <c r="A3477" s="4" t="s">
        <v>57</v>
      </c>
      <c r="B3477" s="4" t="s">
        <v>80</v>
      </c>
      <c r="C3477" s="4" t="s">
        <v>21</v>
      </c>
      <c r="D3477" s="10">
        <v>44566</v>
      </c>
      <c r="E3477" s="12">
        <v>6475</v>
      </c>
      <c r="F3477" s="14">
        <v>275</v>
      </c>
      <c r="G3477" s="24">
        <v>405</v>
      </c>
      <c r="H3477">
        <v>2022</v>
      </c>
    </row>
    <row r="3478" spans="1:8" x14ac:dyDescent="0.3">
      <c r="A3478" s="3" t="s">
        <v>10</v>
      </c>
      <c r="B3478" s="3" t="s">
        <v>39</v>
      </c>
      <c r="C3478" s="3" t="s">
        <v>22</v>
      </c>
      <c r="D3478" s="9">
        <v>44587</v>
      </c>
      <c r="E3478" s="11">
        <v>10115</v>
      </c>
      <c r="F3478" s="13">
        <v>51</v>
      </c>
      <c r="G3478" s="23">
        <v>1265</v>
      </c>
      <c r="H3478">
        <v>2022</v>
      </c>
    </row>
    <row r="3479" spans="1:8" x14ac:dyDescent="0.3">
      <c r="A3479" s="4" t="s">
        <v>4</v>
      </c>
      <c r="B3479" s="4" t="s">
        <v>40</v>
      </c>
      <c r="C3479" s="4" t="s">
        <v>24</v>
      </c>
      <c r="D3479" s="10">
        <v>44589</v>
      </c>
      <c r="E3479" s="12">
        <v>11935</v>
      </c>
      <c r="F3479" s="14">
        <v>138</v>
      </c>
      <c r="G3479" s="24">
        <v>1492</v>
      </c>
      <c r="H3479">
        <v>2022</v>
      </c>
    </row>
    <row r="3480" spans="1:8" x14ac:dyDescent="0.3">
      <c r="A3480" s="3" t="s">
        <v>8</v>
      </c>
      <c r="B3480" s="3" t="s">
        <v>37</v>
      </c>
      <c r="C3480" s="3" t="s">
        <v>25</v>
      </c>
      <c r="D3480" s="9">
        <v>44580</v>
      </c>
      <c r="E3480" s="11">
        <v>3052</v>
      </c>
      <c r="F3480" s="13">
        <v>226</v>
      </c>
      <c r="G3480" s="23">
        <v>611</v>
      </c>
      <c r="H3480">
        <v>2022</v>
      </c>
    </row>
    <row r="3481" spans="1:8" x14ac:dyDescent="0.3">
      <c r="A3481" s="4" t="s">
        <v>62</v>
      </c>
      <c r="B3481" s="4" t="s">
        <v>37</v>
      </c>
      <c r="C3481" s="4" t="s">
        <v>23</v>
      </c>
      <c r="D3481" s="10">
        <v>44589</v>
      </c>
      <c r="E3481" s="12">
        <v>5089</v>
      </c>
      <c r="F3481" s="14">
        <v>44</v>
      </c>
      <c r="G3481" s="24">
        <v>268</v>
      </c>
      <c r="H3481">
        <v>2022</v>
      </c>
    </row>
    <row r="3482" spans="1:8" x14ac:dyDescent="0.3">
      <c r="A3482" s="3" t="s">
        <v>57</v>
      </c>
      <c r="B3482" s="3" t="s">
        <v>37</v>
      </c>
      <c r="C3482" s="3" t="s">
        <v>26</v>
      </c>
      <c r="D3482" s="9">
        <v>44580</v>
      </c>
      <c r="E3482" s="11">
        <v>3108</v>
      </c>
      <c r="F3482" s="13">
        <v>26</v>
      </c>
      <c r="G3482" s="23">
        <v>389</v>
      </c>
      <c r="H3482">
        <v>2022</v>
      </c>
    </row>
    <row r="3483" spans="1:8" x14ac:dyDescent="0.3">
      <c r="A3483" s="4" t="s">
        <v>8</v>
      </c>
      <c r="B3483" s="4" t="s">
        <v>35</v>
      </c>
      <c r="C3483" s="4" t="s">
        <v>5</v>
      </c>
      <c r="D3483" s="10">
        <v>44582</v>
      </c>
      <c r="E3483" s="12">
        <v>5908</v>
      </c>
      <c r="F3483" s="14">
        <v>329</v>
      </c>
      <c r="G3483" s="24">
        <v>247</v>
      </c>
      <c r="H3483">
        <v>2022</v>
      </c>
    </row>
    <row r="3484" spans="1:8" x14ac:dyDescent="0.3">
      <c r="A3484" s="3" t="s">
        <v>70</v>
      </c>
      <c r="B3484" s="3" t="s">
        <v>80</v>
      </c>
      <c r="C3484" s="3" t="s">
        <v>30</v>
      </c>
      <c r="D3484" s="9">
        <v>44566</v>
      </c>
      <c r="E3484" s="11">
        <v>1792</v>
      </c>
      <c r="F3484" s="13">
        <v>225</v>
      </c>
      <c r="G3484" s="23">
        <v>138</v>
      </c>
      <c r="H3484">
        <v>2022</v>
      </c>
    </row>
    <row r="3485" spans="1:8" x14ac:dyDescent="0.3">
      <c r="A3485" s="4" t="s">
        <v>3</v>
      </c>
      <c r="B3485" s="4" t="s">
        <v>80</v>
      </c>
      <c r="C3485" s="4" t="s">
        <v>28</v>
      </c>
      <c r="D3485" s="10">
        <v>44575</v>
      </c>
      <c r="E3485" s="12">
        <v>6321</v>
      </c>
      <c r="F3485" s="14">
        <v>270</v>
      </c>
      <c r="G3485" s="24">
        <v>575</v>
      </c>
      <c r="H3485">
        <v>2022</v>
      </c>
    </row>
    <row r="3486" spans="1:8" x14ac:dyDescent="0.3">
      <c r="A3486" s="3" t="s">
        <v>69</v>
      </c>
      <c r="B3486" s="3" t="s">
        <v>37</v>
      </c>
      <c r="C3486" s="3" t="s">
        <v>26</v>
      </c>
      <c r="D3486" s="9">
        <v>44580</v>
      </c>
      <c r="E3486" s="11">
        <v>2758</v>
      </c>
      <c r="F3486" s="13">
        <v>362</v>
      </c>
      <c r="G3486" s="23">
        <v>307</v>
      </c>
      <c r="H3486">
        <v>2022</v>
      </c>
    </row>
    <row r="3487" spans="1:8" x14ac:dyDescent="0.3">
      <c r="A3487" s="4" t="s">
        <v>3</v>
      </c>
      <c r="B3487" s="4" t="s">
        <v>37</v>
      </c>
      <c r="C3487" s="4" t="s">
        <v>34</v>
      </c>
      <c r="D3487" s="10">
        <v>44588</v>
      </c>
      <c r="E3487" s="12">
        <v>6811</v>
      </c>
      <c r="F3487" s="14">
        <v>219</v>
      </c>
      <c r="G3487" s="24">
        <v>568</v>
      </c>
      <c r="H3487">
        <v>2022</v>
      </c>
    </row>
    <row r="3488" spans="1:8" x14ac:dyDescent="0.3">
      <c r="A3488" s="3" t="s">
        <v>59</v>
      </c>
      <c r="B3488" s="3" t="s">
        <v>39</v>
      </c>
      <c r="C3488" s="3" t="s">
        <v>18</v>
      </c>
      <c r="D3488" s="9">
        <v>44566</v>
      </c>
      <c r="E3488" s="11">
        <v>6643</v>
      </c>
      <c r="F3488" s="13">
        <v>65</v>
      </c>
      <c r="G3488" s="23">
        <v>739</v>
      </c>
      <c r="H3488">
        <v>2022</v>
      </c>
    </row>
    <row r="3489" spans="1:8" x14ac:dyDescent="0.3">
      <c r="A3489" s="4" t="s">
        <v>7</v>
      </c>
      <c r="B3489" s="4" t="s">
        <v>36</v>
      </c>
      <c r="C3489" s="4" t="s">
        <v>26</v>
      </c>
      <c r="D3489" s="10">
        <v>44575</v>
      </c>
      <c r="E3489" s="12">
        <v>13328</v>
      </c>
      <c r="F3489" s="14">
        <v>389</v>
      </c>
      <c r="G3489" s="24">
        <v>1904</v>
      </c>
      <c r="H3489">
        <v>2022</v>
      </c>
    </row>
    <row r="3490" spans="1:8" x14ac:dyDescent="0.3">
      <c r="A3490" s="3" t="s">
        <v>66</v>
      </c>
      <c r="B3490" s="3" t="s">
        <v>36</v>
      </c>
      <c r="C3490" s="3" t="s">
        <v>18</v>
      </c>
      <c r="D3490" s="9">
        <v>44587</v>
      </c>
      <c r="E3490" s="11">
        <v>5355</v>
      </c>
      <c r="F3490" s="13">
        <v>59</v>
      </c>
      <c r="G3490" s="23">
        <v>412</v>
      </c>
      <c r="H3490">
        <v>2022</v>
      </c>
    </row>
    <row r="3491" spans="1:8" x14ac:dyDescent="0.3">
      <c r="A3491" s="4" t="s">
        <v>73</v>
      </c>
      <c r="B3491" s="4" t="s">
        <v>80</v>
      </c>
      <c r="C3491" s="4" t="s">
        <v>23</v>
      </c>
      <c r="D3491" s="10">
        <v>44581</v>
      </c>
      <c r="E3491" s="12">
        <v>13062</v>
      </c>
      <c r="F3491" s="14">
        <v>142</v>
      </c>
      <c r="G3491" s="24">
        <v>817</v>
      </c>
      <c r="H3491">
        <v>2022</v>
      </c>
    </row>
    <row r="3492" spans="1:8" x14ac:dyDescent="0.3">
      <c r="A3492" s="3" t="s">
        <v>4</v>
      </c>
      <c r="B3492" s="3" t="s">
        <v>80</v>
      </c>
      <c r="C3492" s="3" t="s">
        <v>27</v>
      </c>
      <c r="D3492" s="9">
        <v>44567</v>
      </c>
      <c r="E3492" s="11">
        <v>14609</v>
      </c>
      <c r="F3492" s="13">
        <v>159</v>
      </c>
      <c r="G3492" s="23">
        <v>636</v>
      </c>
      <c r="H3492">
        <v>2022</v>
      </c>
    </row>
    <row r="3493" spans="1:8" x14ac:dyDescent="0.3">
      <c r="A3493" s="4" t="s">
        <v>60</v>
      </c>
      <c r="B3493" s="4" t="s">
        <v>40</v>
      </c>
      <c r="C3493" s="4" t="s">
        <v>25</v>
      </c>
      <c r="D3493" s="10">
        <v>44580</v>
      </c>
      <c r="E3493" s="12">
        <v>3556</v>
      </c>
      <c r="F3493" s="14">
        <v>96</v>
      </c>
      <c r="G3493" s="24">
        <v>445</v>
      </c>
      <c r="H3493">
        <v>2022</v>
      </c>
    </row>
    <row r="3494" spans="1:8" x14ac:dyDescent="0.3">
      <c r="A3494" s="3" t="s">
        <v>4</v>
      </c>
      <c r="B3494" s="3" t="s">
        <v>35</v>
      </c>
      <c r="C3494" s="3" t="s">
        <v>28</v>
      </c>
      <c r="D3494" s="9">
        <v>44578</v>
      </c>
      <c r="E3494" s="11">
        <v>20741</v>
      </c>
      <c r="F3494" s="13">
        <v>101</v>
      </c>
      <c r="G3494" s="23">
        <v>1596</v>
      </c>
      <c r="H3494">
        <v>2022</v>
      </c>
    </row>
    <row r="3495" spans="1:8" x14ac:dyDescent="0.3">
      <c r="A3495" s="4" t="s">
        <v>70</v>
      </c>
      <c r="B3495" s="4" t="s">
        <v>35</v>
      </c>
      <c r="C3495" s="4" t="s">
        <v>25</v>
      </c>
      <c r="D3495" s="10">
        <v>44585</v>
      </c>
      <c r="E3495" s="12">
        <v>11249</v>
      </c>
      <c r="F3495" s="14">
        <v>150</v>
      </c>
      <c r="G3495" s="24">
        <v>1607</v>
      </c>
      <c r="H3495">
        <v>2022</v>
      </c>
    </row>
    <row r="3496" spans="1:8" x14ac:dyDescent="0.3">
      <c r="A3496" s="3" t="s">
        <v>61</v>
      </c>
      <c r="B3496" s="3" t="s">
        <v>35</v>
      </c>
      <c r="C3496" s="3" t="s">
        <v>14</v>
      </c>
      <c r="D3496" s="9">
        <v>44579</v>
      </c>
      <c r="E3496" s="11">
        <v>1757</v>
      </c>
      <c r="F3496" s="13">
        <v>217</v>
      </c>
      <c r="G3496" s="23">
        <v>104</v>
      </c>
      <c r="H3496">
        <v>2022</v>
      </c>
    </row>
    <row r="3497" spans="1:8" x14ac:dyDescent="0.3">
      <c r="A3497" s="4" t="s">
        <v>62</v>
      </c>
      <c r="B3497" s="4" t="s">
        <v>39</v>
      </c>
      <c r="C3497" s="4" t="s">
        <v>28</v>
      </c>
      <c r="D3497" s="10">
        <v>44585</v>
      </c>
      <c r="E3497" s="12">
        <v>350</v>
      </c>
      <c r="F3497" s="14">
        <v>229</v>
      </c>
      <c r="G3497" s="24">
        <v>25</v>
      </c>
      <c r="H3497">
        <v>2022</v>
      </c>
    </row>
    <row r="3498" spans="1:8" x14ac:dyDescent="0.3">
      <c r="A3498" s="3" t="s">
        <v>7</v>
      </c>
      <c r="B3498" s="3" t="s">
        <v>35</v>
      </c>
      <c r="C3498" s="3" t="s">
        <v>27</v>
      </c>
      <c r="D3498" s="9">
        <v>44582</v>
      </c>
      <c r="E3498" s="11">
        <v>1400</v>
      </c>
      <c r="F3498" s="13">
        <v>223</v>
      </c>
      <c r="G3498" s="23">
        <v>64</v>
      </c>
      <c r="H3498">
        <v>2022</v>
      </c>
    </row>
    <row r="3499" spans="1:8" x14ac:dyDescent="0.3">
      <c r="A3499" s="4" t="s">
        <v>3</v>
      </c>
      <c r="B3499" s="4" t="s">
        <v>35</v>
      </c>
      <c r="C3499" s="4" t="s">
        <v>25</v>
      </c>
      <c r="D3499" s="10">
        <v>44574</v>
      </c>
      <c r="E3499" s="12">
        <v>6769</v>
      </c>
      <c r="F3499" s="14">
        <v>359</v>
      </c>
      <c r="G3499" s="24">
        <v>847</v>
      </c>
      <c r="H3499">
        <v>2022</v>
      </c>
    </row>
    <row r="3500" spans="1:8" x14ac:dyDescent="0.3">
      <c r="A3500" s="3" t="s">
        <v>3</v>
      </c>
      <c r="B3500" s="3" t="s">
        <v>35</v>
      </c>
      <c r="C3500" s="3" t="s">
        <v>23</v>
      </c>
      <c r="D3500" s="9">
        <v>44587</v>
      </c>
      <c r="E3500" s="11">
        <v>9002</v>
      </c>
      <c r="F3500" s="13">
        <v>122</v>
      </c>
      <c r="G3500" s="23">
        <v>563</v>
      </c>
      <c r="H3500">
        <v>2022</v>
      </c>
    </row>
    <row r="3501" spans="1:8" x14ac:dyDescent="0.3">
      <c r="A3501" s="4" t="s">
        <v>57</v>
      </c>
      <c r="B3501" s="4" t="s">
        <v>37</v>
      </c>
      <c r="C3501" s="4" t="s">
        <v>30</v>
      </c>
      <c r="D3501" s="10">
        <v>44580</v>
      </c>
      <c r="E3501" s="12">
        <v>9975</v>
      </c>
      <c r="F3501" s="14">
        <v>169</v>
      </c>
      <c r="G3501" s="24">
        <v>713</v>
      </c>
      <c r="H3501">
        <v>2022</v>
      </c>
    </row>
    <row r="3502" spans="1:8" x14ac:dyDescent="0.3">
      <c r="A3502" s="3" t="s">
        <v>65</v>
      </c>
      <c r="B3502" s="3" t="s">
        <v>35</v>
      </c>
      <c r="C3502" s="3" t="s">
        <v>14</v>
      </c>
      <c r="D3502" s="9">
        <v>44580</v>
      </c>
      <c r="E3502" s="11">
        <v>6307</v>
      </c>
      <c r="F3502" s="13">
        <v>35</v>
      </c>
      <c r="G3502" s="23">
        <v>371</v>
      </c>
      <c r="H3502">
        <v>2022</v>
      </c>
    </row>
    <row r="3503" spans="1:8" x14ac:dyDescent="0.3">
      <c r="A3503" s="4" t="s">
        <v>58</v>
      </c>
      <c r="B3503" s="4" t="s">
        <v>80</v>
      </c>
      <c r="C3503" s="4" t="s">
        <v>15</v>
      </c>
      <c r="D3503" s="10">
        <v>44568</v>
      </c>
      <c r="E3503" s="12">
        <v>2079</v>
      </c>
      <c r="F3503" s="14">
        <v>109</v>
      </c>
      <c r="G3503" s="24">
        <v>87</v>
      </c>
      <c r="H3503">
        <v>2022</v>
      </c>
    </row>
    <row r="3504" spans="1:8" x14ac:dyDescent="0.3">
      <c r="A3504" s="3" t="s">
        <v>58</v>
      </c>
      <c r="B3504" s="3" t="s">
        <v>39</v>
      </c>
      <c r="C3504" s="3" t="s">
        <v>15</v>
      </c>
      <c r="D3504" s="9">
        <v>44578</v>
      </c>
      <c r="E3504" s="11">
        <v>4816</v>
      </c>
      <c r="F3504" s="13">
        <v>15</v>
      </c>
      <c r="G3504" s="23">
        <v>186</v>
      </c>
      <c r="H3504">
        <v>2022</v>
      </c>
    </row>
    <row r="3505" spans="1:8" x14ac:dyDescent="0.3">
      <c r="A3505" s="4" t="s">
        <v>71</v>
      </c>
      <c r="B3505" s="4" t="s">
        <v>40</v>
      </c>
      <c r="C3505" s="4" t="s">
        <v>20</v>
      </c>
      <c r="D3505" s="10">
        <v>44564</v>
      </c>
      <c r="E3505" s="12">
        <v>13426</v>
      </c>
      <c r="F3505" s="14">
        <v>46</v>
      </c>
      <c r="G3505" s="24">
        <v>1033</v>
      </c>
      <c r="H3505">
        <v>2022</v>
      </c>
    </row>
    <row r="3506" spans="1:8" x14ac:dyDescent="0.3">
      <c r="A3506" s="3" t="s">
        <v>58</v>
      </c>
      <c r="B3506" s="3" t="s">
        <v>35</v>
      </c>
      <c r="C3506" s="3" t="s">
        <v>15</v>
      </c>
      <c r="D3506" s="9">
        <v>44587</v>
      </c>
      <c r="E3506" s="11">
        <v>5775</v>
      </c>
      <c r="F3506" s="13">
        <v>308</v>
      </c>
      <c r="G3506" s="23">
        <v>231</v>
      </c>
      <c r="H3506">
        <v>2022</v>
      </c>
    </row>
    <row r="3507" spans="1:8" x14ac:dyDescent="0.3">
      <c r="A3507" s="4" t="s">
        <v>70</v>
      </c>
      <c r="B3507" s="4" t="s">
        <v>35</v>
      </c>
      <c r="C3507" s="4" t="s">
        <v>14</v>
      </c>
      <c r="D3507" s="10">
        <v>44568</v>
      </c>
      <c r="E3507" s="12">
        <v>18130</v>
      </c>
      <c r="F3507" s="14">
        <v>24</v>
      </c>
      <c r="G3507" s="24">
        <v>1008</v>
      </c>
      <c r="H3507">
        <v>2022</v>
      </c>
    </row>
    <row r="3508" spans="1:8" x14ac:dyDescent="0.3">
      <c r="A3508" s="3" t="s">
        <v>4</v>
      </c>
      <c r="B3508" s="3" t="s">
        <v>35</v>
      </c>
      <c r="C3508" s="3" t="s">
        <v>34</v>
      </c>
      <c r="D3508" s="9">
        <v>44589</v>
      </c>
      <c r="E3508" s="11">
        <v>9247</v>
      </c>
      <c r="F3508" s="13">
        <v>18</v>
      </c>
      <c r="G3508" s="23">
        <v>578</v>
      </c>
      <c r="H3508">
        <v>2022</v>
      </c>
    </row>
    <row r="3509" spans="1:8" x14ac:dyDescent="0.3">
      <c r="A3509" s="4" t="s">
        <v>6</v>
      </c>
      <c r="B3509" s="4" t="s">
        <v>37</v>
      </c>
      <c r="C3509" s="4" t="s">
        <v>30</v>
      </c>
      <c r="D3509" s="10">
        <v>44592</v>
      </c>
      <c r="E3509" s="12">
        <v>8162</v>
      </c>
      <c r="F3509" s="14">
        <v>489</v>
      </c>
      <c r="G3509" s="24">
        <v>742</v>
      </c>
      <c r="H3509">
        <v>2022</v>
      </c>
    </row>
    <row r="3510" spans="1:8" x14ac:dyDescent="0.3">
      <c r="A3510" s="3" t="s">
        <v>9</v>
      </c>
      <c r="B3510" s="3" t="s">
        <v>36</v>
      </c>
      <c r="C3510" s="3" t="s">
        <v>17</v>
      </c>
      <c r="D3510" s="9">
        <v>44575</v>
      </c>
      <c r="E3510" s="11">
        <v>812</v>
      </c>
      <c r="F3510" s="13">
        <v>313</v>
      </c>
      <c r="G3510" s="23">
        <v>37</v>
      </c>
      <c r="H3510">
        <v>2022</v>
      </c>
    </row>
    <row r="3511" spans="1:8" x14ac:dyDescent="0.3">
      <c r="A3511" s="4" t="s">
        <v>9</v>
      </c>
      <c r="B3511" s="4" t="s">
        <v>37</v>
      </c>
      <c r="C3511" s="4" t="s">
        <v>22</v>
      </c>
      <c r="D3511" s="10">
        <v>44565</v>
      </c>
      <c r="E3511" s="12">
        <v>10710</v>
      </c>
      <c r="F3511" s="14">
        <v>327</v>
      </c>
      <c r="G3511" s="24">
        <v>1339</v>
      </c>
      <c r="H3511">
        <v>2022</v>
      </c>
    </row>
    <row r="3512" spans="1:8" x14ac:dyDescent="0.3">
      <c r="A3512" s="3" t="s">
        <v>3</v>
      </c>
      <c r="B3512" s="3" t="s">
        <v>37</v>
      </c>
      <c r="C3512" s="3" t="s">
        <v>23</v>
      </c>
      <c r="D3512" s="9">
        <v>44585</v>
      </c>
      <c r="E3512" s="11">
        <v>8617</v>
      </c>
      <c r="F3512" s="13">
        <v>15</v>
      </c>
      <c r="G3512" s="23">
        <v>507</v>
      </c>
      <c r="H3512">
        <v>2022</v>
      </c>
    </row>
    <row r="3513" spans="1:8" x14ac:dyDescent="0.3">
      <c r="A3513" s="4" t="s">
        <v>58</v>
      </c>
      <c r="B3513" s="4" t="s">
        <v>37</v>
      </c>
      <c r="C3513" s="4" t="s">
        <v>34</v>
      </c>
      <c r="D3513" s="10">
        <v>44589</v>
      </c>
      <c r="E3513" s="12">
        <v>10731</v>
      </c>
      <c r="F3513" s="14">
        <v>332</v>
      </c>
      <c r="G3513" s="24">
        <v>826</v>
      </c>
      <c r="H3513">
        <v>2022</v>
      </c>
    </row>
    <row r="3514" spans="1:8" x14ac:dyDescent="0.3">
      <c r="A3514" s="3" t="s">
        <v>62</v>
      </c>
      <c r="B3514" s="3" t="s">
        <v>36</v>
      </c>
      <c r="C3514" s="3" t="s">
        <v>20</v>
      </c>
      <c r="D3514" s="9">
        <v>44587</v>
      </c>
      <c r="E3514" s="11">
        <v>980</v>
      </c>
      <c r="F3514" s="13">
        <v>123</v>
      </c>
      <c r="G3514" s="23">
        <v>76</v>
      </c>
      <c r="H3514">
        <v>2022</v>
      </c>
    </row>
    <row r="3515" spans="1:8" x14ac:dyDescent="0.3">
      <c r="A3515" s="4" t="s">
        <v>66</v>
      </c>
      <c r="B3515" s="4" t="s">
        <v>37</v>
      </c>
      <c r="C3515" s="4" t="s">
        <v>17</v>
      </c>
      <c r="D3515" s="10">
        <v>44586</v>
      </c>
      <c r="E3515" s="12">
        <v>1393</v>
      </c>
      <c r="F3515" s="14">
        <v>121</v>
      </c>
      <c r="G3515" s="24">
        <v>67</v>
      </c>
      <c r="H3515">
        <v>2022</v>
      </c>
    </row>
    <row r="3516" spans="1:8" x14ac:dyDescent="0.3">
      <c r="A3516" s="3" t="s">
        <v>71</v>
      </c>
      <c r="B3516" s="3" t="s">
        <v>80</v>
      </c>
      <c r="C3516" s="3" t="s">
        <v>16</v>
      </c>
      <c r="D3516" s="9">
        <v>44580</v>
      </c>
      <c r="E3516" s="11">
        <v>8225</v>
      </c>
      <c r="F3516" s="13">
        <v>275</v>
      </c>
      <c r="G3516" s="23">
        <v>433</v>
      </c>
      <c r="H3516">
        <v>2022</v>
      </c>
    </row>
    <row r="3517" spans="1:8" x14ac:dyDescent="0.3">
      <c r="A3517" s="4" t="s">
        <v>11</v>
      </c>
      <c r="B3517" s="4" t="s">
        <v>80</v>
      </c>
      <c r="C3517" s="4" t="s">
        <v>16</v>
      </c>
      <c r="D3517" s="10">
        <v>44573</v>
      </c>
      <c r="E3517" s="12">
        <v>3339</v>
      </c>
      <c r="F3517" s="14">
        <v>225</v>
      </c>
      <c r="G3517" s="24">
        <v>197</v>
      </c>
      <c r="H3517">
        <v>2022</v>
      </c>
    </row>
    <row r="3518" spans="1:8" x14ac:dyDescent="0.3">
      <c r="A3518" s="3" t="s">
        <v>71</v>
      </c>
      <c r="B3518" s="3" t="s">
        <v>37</v>
      </c>
      <c r="C3518" s="3" t="s">
        <v>20</v>
      </c>
      <c r="D3518" s="9">
        <v>44587</v>
      </c>
      <c r="E3518" s="11">
        <v>4053</v>
      </c>
      <c r="F3518" s="13">
        <v>276</v>
      </c>
      <c r="G3518" s="23">
        <v>312</v>
      </c>
      <c r="H3518">
        <v>2022</v>
      </c>
    </row>
    <row r="3519" spans="1:8" x14ac:dyDescent="0.3">
      <c r="A3519" s="4" t="s">
        <v>56</v>
      </c>
      <c r="B3519" s="4" t="s">
        <v>80</v>
      </c>
      <c r="C3519" s="4" t="s">
        <v>32</v>
      </c>
      <c r="D3519" s="10">
        <v>44585</v>
      </c>
      <c r="E3519" s="12">
        <v>5110</v>
      </c>
      <c r="F3519" s="14">
        <v>252</v>
      </c>
      <c r="G3519" s="24">
        <v>394</v>
      </c>
      <c r="H3519">
        <v>2022</v>
      </c>
    </row>
    <row r="3520" spans="1:8" x14ac:dyDescent="0.3">
      <c r="A3520" s="3" t="s">
        <v>64</v>
      </c>
      <c r="B3520" s="3" t="s">
        <v>37</v>
      </c>
      <c r="C3520" s="3" t="s">
        <v>15</v>
      </c>
      <c r="D3520" s="9">
        <v>44579</v>
      </c>
      <c r="E3520" s="11">
        <v>4557</v>
      </c>
      <c r="F3520" s="13">
        <v>14</v>
      </c>
      <c r="G3520" s="23">
        <v>163</v>
      </c>
      <c r="H3520">
        <v>2022</v>
      </c>
    </row>
    <row r="3521" spans="1:8" x14ac:dyDescent="0.3">
      <c r="A3521" s="4" t="s">
        <v>4</v>
      </c>
      <c r="B3521" s="4" t="s">
        <v>39</v>
      </c>
      <c r="C3521" s="4" t="s">
        <v>30</v>
      </c>
      <c r="D3521" s="10">
        <v>44567</v>
      </c>
      <c r="E3521" s="12">
        <v>6727</v>
      </c>
      <c r="F3521" s="14">
        <v>330</v>
      </c>
      <c r="G3521" s="24">
        <v>673</v>
      </c>
      <c r="H3521">
        <v>2022</v>
      </c>
    </row>
    <row r="3522" spans="1:8" x14ac:dyDescent="0.3">
      <c r="A3522" s="3" t="s">
        <v>57</v>
      </c>
      <c r="B3522" s="3" t="s">
        <v>36</v>
      </c>
      <c r="C3522" s="3" t="s">
        <v>25</v>
      </c>
      <c r="D3522" s="9">
        <v>44579</v>
      </c>
      <c r="E3522" s="11">
        <v>4774</v>
      </c>
      <c r="F3522" s="13">
        <v>257</v>
      </c>
      <c r="G3522" s="23">
        <v>531</v>
      </c>
      <c r="H3522">
        <v>2022</v>
      </c>
    </row>
    <row r="3523" spans="1:8" x14ac:dyDescent="0.3">
      <c r="A3523" s="4" t="s">
        <v>59</v>
      </c>
      <c r="B3523" s="4" t="s">
        <v>80</v>
      </c>
      <c r="C3523" s="4" t="s">
        <v>5</v>
      </c>
      <c r="D3523" s="10">
        <v>44586</v>
      </c>
      <c r="E3523" s="12">
        <v>6447</v>
      </c>
      <c r="F3523" s="14">
        <v>162</v>
      </c>
      <c r="G3523" s="24">
        <v>258</v>
      </c>
      <c r="H3523">
        <v>2022</v>
      </c>
    </row>
    <row r="3524" spans="1:8" x14ac:dyDescent="0.3">
      <c r="A3524" s="3" t="s">
        <v>64</v>
      </c>
      <c r="B3524" s="3" t="s">
        <v>80</v>
      </c>
      <c r="C3524" s="3" t="s">
        <v>17</v>
      </c>
      <c r="D3524" s="9">
        <v>44587</v>
      </c>
      <c r="E3524" s="11">
        <v>6034</v>
      </c>
      <c r="F3524" s="13">
        <v>37</v>
      </c>
      <c r="G3524" s="23">
        <v>263</v>
      </c>
      <c r="H3524">
        <v>2022</v>
      </c>
    </row>
    <row r="3525" spans="1:8" x14ac:dyDescent="0.3">
      <c r="A3525" s="4" t="s">
        <v>66</v>
      </c>
      <c r="B3525" s="4" t="s">
        <v>39</v>
      </c>
      <c r="C3525" s="4" t="s">
        <v>19</v>
      </c>
      <c r="D3525" s="10">
        <v>44565</v>
      </c>
      <c r="E3525" s="12">
        <v>15372</v>
      </c>
      <c r="F3525" s="14">
        <v>215</v>
      </c>
      <c r="G3525" s="24">
        <v>3075</v>
      </c>
      <c r="H3525">
        <v>2022</v>
      </c>
    </row>
    <row r="3526" spans="1:8" x14ac:dyDescent="0.3">
      <c r="A3526" s="3" t="s">
        <v>4</v>
      </c>
      <c r="B3526" s="3" t="s">
        <v>40</v>
      </c>
      <c r="C3526" s="3" t="s">
        <v>33</v>
      </c>
      <c r="D3526" s="9">
        <v>44585</v>
      </c>
      <c r="E3526" s="11">
        <v>4753</v>
      </c>
      <c r="F3526" s="13">
        <v>63</v>
      </c>
      <c r="G3526" s="23">
        <v>251</v>
      </c>
      <c r="H3526">
        <v>2022</v>
      </c>
    </row>
    <row r="3527" spans="1:8" x14ac:dyDescent="0.3">
      <c r="A3527" s="4" t="s">
        <v>59</v>
      </c>
      <c r="B3527" s="4" t="s">
        <v>39</v>
      </c>
      <c r="C3527" s="4" t="s">
        <v>20</v>
      </c>
      <c r="D3527" s="10">
        <v>44571</v>
      </c>
      <c r="E3527" s="12">
        <v>4039</v>
      </c>
      <c r="F3527" s="14">
        <v>182</v>
      </c>
      <c r="G3527" s="24">
        <v>337</v>
      </c>
      <c r="H3527">
        <v>2022</v>
      </c>
    </row>
    <row r="3528" spans="1:8" x14ac:dyDescent="0.3">
      <c r="A3528" s="3" t="s">
        <v>64</v>
      </c>
      <c r="B3528" s="3" t="s">
        <v>80</v>
      </c>
      <c r="C3528" s="3" t="s">
        <v>25</v>
      </c>
      <c r="D3528" s="9">
        <v>44571</v>
      </c>
      <c r="E3528" s="11">
        <v>735</v>
      </c>
      <c r="F3528" s="13">
        <v>8</v>
      </c>
      <c r="G3528" s="23">
        <v>105</v>
      </c>
      <c r="H3528">
        <v>2022</v>
      </c>
    </row>
    <row r="3529" spans="1:8" x14ac:dyDescent="0.3">
      <c r="A3529" s="4" t="s">
        <v>59</v>
      </c>
      <c r="B3529" s="4" t="s">
        <v>40</v>
      </c>
      <c r="C3529" s="4" t="s">
        <v>23</v>
      </c>
      <c r="D3529" s="10">
        <v>44575</v>
      </c>
      <c r="E3529" s="12">
        <v>2786</v>
      </c>
      <c r="F3529" s="14">
        <v>26</v>
      </c>
      <c r="G3529" s="24">
        <v>175</v>
      </c>
      <c r="H3529">
        <v>2022</v>
      </c>
    </row>
    <row r="3530" spans="1:8" x14ac:dyDescent="0.3">
      <c r="A3530" s="3" t="s">
        <v>57</v>
      </c>
      <c r="B3530" s="3" t="s">
        <v>40</v>
      </c>
      <c r="C3530" s="3" t="s">
        <v>33</v>
      </c>
      <c r="D3530" s="9">
        <v>44572</v>
      </c>
      <c r="E3530" s="11">
        <v>17115</v>
      </c>
      <c r="F3530" s="13">
        <v>513</v>
      </c>
      <c r="G3530" s="23">
        <v>815</v>
      </c>
      <c r="H3530">
        <v>2022</v>
      </c>
    </row>
    <row r="3531" spans="1:8" x14ac:dyDescent="0.3">
      <c r="A3531" s="4" t="s">
        <v>6</v>
      </c>
      <c r="B3531" s="4" t="s">
        <v>35</v>
      </c>
      <c r="C3531" s="4" t="s">
        <v>19</v>
      </c>
      <c r="D3531" s="10">
        <v>44575</v>
      </c>
      <c r="E3531" s="12">
        <v>4774</v>
      </c>
      <c r="F3531" s="14">
        <v>273</v>
      </c>
      <c r="G3531" s="24">
        <v>955</v>
      </c>
      <c r="H3531">
        <v>2022</v>
      </c>
    </row>
    <row r="3532" spans="1:8" x14ac:dyDescent="0.3">
      <c r="A3532" s="3" t="s">
        <v>11</v>
      </c>
      <c r="B3532" s="3" t="s">
        <v>35</v>
      </c>
      <c r="C3532" s="3" t="s">
        <v>24</v>
      </c>
      <c r="D3532" s="9">
        <v>44564</v>
      </c>
      <c r="E3532" s="11">
        <v>15204</v>
      </c>
      <c r="F3532" s="13">
        <v>7</v>
      </c>
      <c r="G3532" s="23">
        <v>1383</v>
      </c>
      <c r="H3532">
        <v>2022</v>
      </c>
    </row>
    <row r="3533" spans="1:8" x14ac:dyDescent="0.3">
      <c r="A3533" s="4" t="s">
        <v>71</v>
      </c>
      <c r="B3533" s="4" t="s">
        <v>35</v>
      </c>
      <c r="C3533" s="4" t="s">
        <v>27</v>
      </c>
      <c r="D3533" s="10">
        <v>44586</v>
      </c>
      <c r="E3533" s="12">
        <v>6111</v>
      </c>
      <c r="F3533" s="14">
        <v>210</v>
      </c>
      <c r="G3533" s="24">
        <v>291</v>
      </c>
      <c r="H3533">
        <v>2022</v>
      </c>
    </row>
    <row r="3534" spans="1:8" x14ac:dyDescent="0.3">
      <c r="A3534" s="3" t="s">
        <v>66</v>
      </c>
      <c r="B3534" s="3" t="s">
        <v>80</v>
      </c>
      <c r="C3534" s="3" t="s">
        <v>24</v>
      </c>
      <c r="D3534" s="9">
        <v>44565</v>
      </c>
      <c r="E3534" s="11">
        <v>945</v>
      </c>
      <c r="F3534" s="13">
        <v>49</v>
      </c>
      <c r="G3534" s="23">
        <v>135</v>
      </c>
      <c r="H3534">
        <v>2022</v>
      </c>
    </row>
    <row r="3535" spans="1:8" x14ac:dyDescent="0.3">
      <c r="A3535" s="4" t="s">
        <v>64</v>
      </c>
      <c r="B3535" s="4" t="s">
        <v>36</v>
      </c>
      <c r="C3535" s="4" t="s">
        <v>31</v>
      </c>
      <c r="D3535" s="10">
        <v>44567</v>
      </c>
      <c r="E3535" s="12">
        <v>1960</v>
      </c>
      <c r="F3535" s="14">
        <v>192</v>
      </c>
      <c r="G3535" s="24">
        <v>86</v>
      </c>
      <c r="H3535">
        <v>2022</v>
      </c>
    </row>
    <row r="3536" spans="1:8" x14ac:dyDescent="0.3">
      <c r="A3536" s="3" t="s">
        <v>67</v>
      </c>
      <c r="B3536" s="3" t="s">
        <v>39</v>
      </c>
      <c r="C3536" s="3" t="s">
        <v>16</v>
      </c>
      <c r="D3536" s="9">
        <v>44586</v>
      </c>
      <c r="E3536" s="11">
        <v>9156</v>
      </c>
      <c r="F3536" s="13">
        <v>375</v>
      </c>
      <c r="G3536" s="23">
        <v>509</v>
      </c>
      <c r="H3536">
        <v>2022</v>
      </c>
    </row>
    <row r="3537" spans="1:8" x14ac:dyDescent="0.3">
      <c r="A3537" s="4" t="s">
        <v>70</v>
      </c>
      <c r="B3537" s="4" t="s">
        <v>39</v>
      </c>
      <c r="C3537" s="4" t="s">
        <v>22</v>
      </c>
      <c r="D3537" s="10">
        <v>44588</v>
      </c>
      <c r="E3537" s="12">
        <v>4809</v>
      </c>
      <c r="F3537" s="14">
        <v>28</v>
      </c>
      <c r="G3537" s="24">
        <v>802</v>
      </c>
      <c r="H3537">
        <v>2022</v>
      </c>
    </row>
    <row r="3538" spans="1:8" x14ac:dyDescent="0.3">
      <c r="A3538" s="3" t="s">
        <v>8</v>
      </c>
      <c r="B3538" s="3" t="s">
        <v>37</v>
      </c>
      <c r="C3538" s="3" t="s">
        <v>34</v>
      </c>
      <c r="D3538" s="9">
        <v>44571</v>
      </c>
      <c r="E3538" s="11">
        <v>3381</v>
      </c>
      <c r="F3538" s="13">
        <v>240</v>
      </c>
      <c r="G3538" s="23">
        <v>242</v>
      </c>
      <c r="H3538">
        <v>2022</v>
      </c>
    </row>
    <row r="3539" spans="1:8" x14ac:dyDescent="0.3">
      <c r="A3539" s="4" t="s">
        <v>67</v>
      </c>
      <c r="B3539" s="4" t="s">
        <v>80</v>
      </c>
      <c r="C3539" s="4" t="s">
        <v>22</v>
      </c>
      <c r="D3539" s="10">
        <v>44588</v>
      </c>
      <c r="E3539" s="12">
        <v>8890</v>
      </c>
      <c r="F3539" s="14">
        <v>343</v>
      </c>
      <c r="G3539" s="24">
        <v>1482</v>
      </c>
      <c r="H3539">
        <v>2022</v>
      </c>
    </row>
    <row r="3540" spans="1:8" x14ac:dyDescent="0.3">
      <c r="A3540" s="3" t="s">
        <v>61</v>
      </c>
      <c r="B3540" s="3" t="s">
        <v>37</v>
      </c>
      <c r="C3540" s="3" t="s">
        <v>30</v>
      </c>
      <c r="D3540" s="9">
        <v>44588</v>
      </c>
      <c r="E3540" s="11">
        <v>2065</v>
      </c>
      <c r="F3540" s="13">
        <v>158</v>
      </c>
      <c r="G3540" s="23">
        <v>173</v>
      </c>
      <c r="H3540">
        <v>2022</v>
      </c>
    </row>
    <row r="3541" spans="1:8" x14ac:dyDescent="0.3">
      <c r="A3541" s="4" t="s">
        <v>70</v>
      </c>
      <c r="B3541" s="4" t="s">
        <v>40</v>
      </c>
      <c r="C3541" s="4" t="s">
        <v>32</v>
      </c>
      <c r="D3541" s="10">
        <v>44567</v>
      </c>
      <c r="E3541" s="12">
        <v>10409</v>
      </c>
      <c r="F3541" s="14">
        <v>33</v>
      </c>
      <c r="G3541" s="24">
        <v>744</v>
      </c>
      <c r="H3541">
        <v>2022</v>
      </c>
    </row>
    <row r="3542" spans="1:8" x14ac:dyDescent="0.3">
      <c r="A3542" s="3" t="s">
        <v>4</v>
      </c>
      <c r="B3542" s="3" t="s">
        <v>36</v>
      </c>
      <c r="C3542" s="3" t="s">
        <v>32</v>
      </c>
      <c r="D3542" s="9">
        <v>44572</v>
      </c>
      <c r="E3542" s="11">
        <v>18788</v>
      </c>
      <c r="F3542" s="13">
        <v>121</v>
      </c>
      <c r="G3542" s="23">
        <v>1342</v>
      </c>
      <c r="H3542">
        <v>2022</v>
      </c>
    </row>
    <row r="3543" spans="1:8" x14ac:dyDescent="0.3">
      <c r="A3543" s="4" t="s">
        <v>58</v>
      </c>
      <c r="B3543" s="4" t="s">
        <v>39</v>
      </c>
      <c r="C3543" s="4" t="s">
        <v>26</v>
      </c>
      <c r="D3543" s="10">
        <v>44579</v>
      </c>
      <c r="E3543" s="12">
        <v>4928</v>
      </c>
      <c r="F3543" s="14">
        <v>71</v>
      </c>
      <c r="G3543" s="24">
        <v>704</v>
      </c>
      <c r="H3543">
        <v>2022</v>
      </c>
    </row>
    <row r="3544" spans="1:8" x14ac:dyDescent="0.3">
      <c r="A3544" s="3" t="s">
        <v>3</v>
      </c>
      <c r="B3544" s="3" t="s">
        <v>39</v>
      </c>
      <c r="C3544" s="3" t="s">
        <v>28</v>
      </c>
      <c r="D3544" s="9">
        <v>44564</v>
      </c>
      <c r="E3544" s="11">
        <v>9394</v>
      </c>
      <c r="F3544" s="13">
        <v>222</v>
      </c>
      <c r="G3544" s="23">
        <v>627</v>
      </c>
      <c r="H3544">
        <v>2022</v>
      </c>
    </row>
    <row r="3545" spans="1:8" x14ac:dyDescent="0.3">
      <c r="A3545" s="4" t="s">
        <v>63</v>
      </c>
      <c r="B3545" s="4" t="s">
        <v>39</v>
      </c>
      <c r="C3545" s="4" t="s">
        <v>21</v>
      </c>
      <c r="D3545" s="10">
        <v>44574</v>
      </c>
      <c r="E3545" s="12">
        <v>5152</v>
      </c>
      <c r="F3545" s="14">
        <v>100</v>
      </c>
      <c r="G3545" s="24">
        <v>304</v>
      </c>
      <c r="H3545">
        <v>2022</v>
      </c>
    </row>
    <row r="3546" spans="1:8" x14ac:dyDescent="0.3">
      <c r="A3546" s="3" t="s">
        <v>4</v>
      </c>
      <c r="B3546" s="3" t="s">
        <v>39</v>
      </c>
      <c r="C3546" s="3" t="s">
        <v>17</v>
      </c>
      <c r="D3546" s="9">
        <v>44564</v>
      </c>
      <c r="E3546" s="11">
        <v>7112</v>
      </c>
      <c r="F3546" s="13">
        <v>58</v>
      </c>
      <c r="G3546" s="23">
        <v>285</v>
      </c>
      <c r="H3546">
        <v>2022</v>
      </c>
    </row>
    <row r="3547" spans="1:8" x14ac:dyDescent="0.3">
      <c r="A3547" s="4" t="s">
        <v>58</v>
      </c>
      <c r="B3547" s="4" t="s">
        <v>80</v>
      </c>
      <c r="C3547" s="4" t="s">
        <v>32</v>
      </c>
      <c r="D3547" s="10">
        <v>44575</v>
      </c>
      <c r="E3547" s="12">
        <v>7028</v>
      </c>
      <c r="F3547" s="14">
        <v>29</v>
      </c>
      <c r="G3547" s="24">
        <v>469</v>
      </c>
      <c r="H3547">
        <v>2022</v>
      </c>
    </row>
    <row r="3548" spans="1:8" x14ac:dyDescent="0.3">
      <c r="A3548" s="3" t="s">
        <v>8</v>
      </c>
      <c r="B3548" s="3" t="s">
        <v>80</v>
      </c>
      <c r="C3548" s="3" t="s">
        <v>16</v>
      </c>
      <c r="D3548" s="9">
        <v>44582</v>
      </c>
      <c r="E3548" s="11">
        <v>20720</v>
      </c>
      <c r="F3548" s="13">
        <v>78</v>
      </c>
      <c r="G3548" s="23">
        <v>1091</v>
      </c>
      <c r="H3548">
        <v>2022</v>
      </c>
    </row>
    <row r="3549" spans="1:8" x14ac:dyDescent="0.3">
      <c r="A3549" s="4" t="s">
        <v>58</v>
      </c>
      <c r="B3549" s="4" t="s">
        <v>39</v>
      </c>
      <c r="C3549" s="4" t="s">
        <v>23</v>
      </c>
      <c r="D3549" s="10">
        <v>44568</v>
      </c>
      <c r="E3549" s="12">
        <v>3682</v>
      </c>
      <c r="F3549" s="14">
        <v>331</v>
      </c>
      <c r="G3549" s="24">
        <v>217</v>
      </c>
      <c r="H3549">
        <v>2022</v>
      </c>
    </row>
    <row r="3550" spans="1:8" x14ac:dyDescent="0.3">
      <c r="A3550" s="3" t="s">
        <v>56</v>
      </c>
      <c r="B3550" s="3" t="s">
        <v>39</v>
      </c>
      <c r="C3550" s="3" t="s">
        <v>26</v>
      </c>
      <c r="D3550" s="9">
        <v>44575</v>
      </c>
      <c r="E3550" s="11">
        <v>3220</v>
      </c>
      <c r="F3550" s="13">
        <v>65</v>
      </c>
      <c r="G3550" s="23">
        <v>537</v>
      </c>
      <c r="H3550">
        <v>2022</v>
      </c>
    </row>
    <row r="3551" spans="1:8" x14ac:dyDescent="0.3">
      <c r="A3551" s="4" t="s">
        <v>57</v>
      </c>
      <c r="B3551" s="4" t="s">
        <v>35</v>
      </c>
      <c r="C3551" s="4" t="s">
        <v>16</v>
      </c>
      <c r="D3551" s="10">
        <v>44574</v>
      </c>
      <c r="E3551" s="12">
        <v>10598</v>
      </c>
      <c r="F3551" s="14">
        <v>336</v>
      </c>
      <c r="G3551" s="24">
        <v>589</v>
      </c>
      <c r="H3551">
        <v>2022</v>
      </c>
    </row>
    <row r="3552" spans="1:8" x14ac:dyDescent="0.3">
      <c r="A3552" s="3" t="s">
        <v>11</v>
      </c>
      <c r="B3552" s="3" t="s">
        <v>37</v>
      </c>
      <c r="C3552" s="3" t="s">
        <v>20</v>
      </c>
      <c r="D3552" s="9">
        <v>44566</v>
      </c>
      <c r="E3552" s="11">
        <v>7651</v>
      </c>
      <c r="F3552" s="13">
        <v>106</v>
      </c>
      <c r="G3552" s="23">
        <v>589</v>
      </c>
      <c r="H3552">
        <v>2022</v>
      </c>
    </row>
    <row r="3553" spans="1:8" x14ac:dyDescent="0.3">
      <c r="A3553" s="4" t="s">
        <v>56</v>
      </c>
      <c r="B3553" s="4" t="s">
        <v>39</v>
      </c>
      <c r="C3553" s="4" t="s">
        <v>29</v>
      </c>
      <c r="D3553" s="10">
        <v>44587</v>
      </c>
      <c r="E3553" s="12">
        <v>14266</v>
      </c>
      <c r="F3553" s="14">
        <v>74</v>
      </c>
      <c r="G3553" s="24">
        <v>1427</v>
      </c>
      <c r="H3553">
        <v>2022</v>
      </c>
    </row>
    <row r="3554" spans="1:8" x14ac:dyDescent="0.3">
      <c r="A3554" s="3" t="s">
        <v>6</v>
      </c>
      <c r="B3554" s="3" t="s">
        <v>37</v>
      </c>
      <c r="C3554" s="3" t="s">
        <v>23</v>
      </c>
      <c r="D3554" s="9">
        <v>44589</v>
      </c>
      <c r="E3554" s="11">
        <v>9730</v>
      </c>
      <c r="F3554" s="13">
        <v>12</v>
      </c>
      <c r="G3554" s="23">
        <v>609</v>
      </c>
      <c r="H3554">
        <v>2022</v>
      </c>
    </row>
    <row r="3555" spans="1:8" x14ac:dyDescent="0.3">
      <c r="A3555" s="4" t="s">
        <v>64</v>
      </c>
      <c r="B3555" s="4" t="s">
        <v>35</v>
      </c>
      <c r="C3555" s="4" t="s">
        <v>29</v>
      </c>
      <c r="D3555" s="10">
        <v>44571</v>
      </c>
      <c r="E3555" s="12">
        <v>4200</v>
      </c>
      <c r="F3555" s="14">
        <v>335</v>
      </c>
      <c r="G3555" s="24">
        <v>467</v>
      </c>
      <c r="H3555">
        <v>2022</v>
      </c>
    </row>
    <row r="3556" spans="1:8" x14ac:dyDescent="0.3">
      <c r="A3556" s="3" t="s">
        <v>58</v>
      </c>
      <c r="B3556" s="3" t="s">
        <v>35</v>
      </c>
      <c r="C3556" s="3" t="s">
        <v>25</v>
      </c>
      <c r="D3556" s="9">
        <v>44582</v>
      </c>
      <c r="E3556" s="11">
        <v>13195</v>
      </c>
      <c r="F3556" s="13">
        <v>215</v>
      </c>
      <c r="G3556" s="23">
        <v>2200</v>
      </c>
      <c r="H3556">
        <v>2022</v>
      </c>
    </row>
    <row r="3557" spans="1:8" x14ac:dyDescent="0.3">
      <c r="A3557" s="4" t="s">
        <v>69</v>
      </c>
      <c r="B3557" s="4" t="s">
        <v>37</v>
      </c>
      <c r="C3557" s="4" t="s">
        <v>17</v>
      </c>
      <c r="D3557" s="10">
        <v>44566</v>
      </c>
      <c r="E3557" s="12">
        <v>13986</v>
      </c>
      <c r="F3557" s="14">
        <v>162</v>
      </c>
      <c r="G3557" s="24">
        <v>583</v>
      </c>
      <c r="H3557">
        <v>2022</v>
      </c>
    </row>
    <row r="3558" spans="1:8" x14ac:dyDescent="0.3">
      <c r="A3558" s="3" t="s">
        <v>69</v>
      </c>
      <c r="B3558" s="3" t="s">
        <v>40</v>
      </c>
      <c r="C3558" s="3" t="s">
        <v>19</v>
      </c>
      <c r="D3558" s="9">
        <v>44564</v>
      </c>
      <c r="E3558" s="11">
        <v>70</v>
      </c>
      <c r="F3558" s="13">
        <v>347</v>
      </c>
      <c r="G3558" s="23">
        <v>12</v>
      </c>
      <c r="H3558">
        <v>2022</v>
      </c>
    </row>
    <row r="3559" spans="1:8" x14ac:dyDescent="0.3">
      <c r="A3559" s="4" t="s">
        <v>63</v>
      </c>
      <c r="B3559" s="4" t="s">
        <v>40</v>
      </c>
      <c r="C3559" s="4" t="s">
        <v>27</v>
      </c>
      <c r="D3559" s="10">
        <v>44572</v>
      </c>
      <c r="E3559" s="12">
        <v>9401</v>
      </c>
      <c r="F3559" s="14">
        <v>164</v>
      </c>
      <c r="G3559" s="24">
        <v>448</v>
      </c>
      <c r="H3559">
        <v>2022</v>
      </c>
    </row>
    <row r="3560" spans="1:8" x14ac:dyDescent="0.3">
      <c r="A3560" s="3" t="s">
        <v>11</v>
      </c>
      <c r="B3560" s="3" t="s">
        <v>39</v>
      </c>
      <c r="C3560" s="3" t="s">
        <v>30</v>
      </c>
      <c r="D3560" s="9">
        <v>44568</v>
      </c>
      <c r="E3560" s="11">
        <v>1491</v>
      </c>
      <c r="F3560" s="13">
        <v>29</v>
      </c>
      <c r="G3560" s="23">
        <v>136</v>
      </c>
      <c r="H3560">
        <v>2022</v>
      </c>
    </row>
    <row r="3561" spans="1:8" x14ac:dyDescent="0.3">
      <c r="A3561" s="4" t="s">
        <v>61</v>
      </c>
      <c r="B3561" s="4" t="s">
        <v>35</v>
      </c>
      <c r="C3561" s="4" t="s">
        <v>5</v>
      </c>
      <c r="D3561" s="10">
        <v>44572</v>
      </c>
      <c r="E3561" s="12">
        <v>13874</v>
      </c>
      <c r="F3561" s="14">
        <v>226</v>
      </c>
      <c r="G3561" s="24">
        <v>534</v>
      </c>
      <c r="H3561">
        <v>2022</v>
      </c>
    </row>
    <row r="3562" spans="1:8" x14ac:dyDescent="0.3">
      <c r="A3562" s="3" t="s">
        <v>67</v>
      </c>
      <c r="B3562" s="3" t="s">
        <v>39</v>
      </c>
      <c r="C3562" s="3" t="s">
        <v>28</v>
      </c>
      <c r="D3562" s="9">
        <v>44579</v>
      </c>
      <c r="E3562" s="11">
        <v>1379</v>
      </c>
      <c r="F3562" s="13">
        <v>46</v>
      </c>
      <c r="G3562" s="23">
        <v>99</v>
      </c>
      <c r="H3562">
        <v>2022</v>
      </c>
    </row>
    <row r="3563" spans="1:8" x14ac:dyDescent="0.3">
      <c r="A3563" s="4" t="s">
        <v>57</v>
      </c>
      <c r="B3563" s="4" t="s">
        <v>40</v>
      </c>
      <c r="C3563" s="4" t="s">
        <v>5</v>
      </c>
      <c r="D3563" s="10">
        <v>44572</v>
      </c>
      <c r="E3563" s="12">
        <v>5369</v>
      </c>
      <c r="F3563" s="14">
        <v>182</v>
      </c>
      <c r="G3563" s="24">
        <v>199</v>
      </c>
      <c r="H3563">
        <v>2022</v>
      </c>
    </row>
    <row r="3564" spans="1:8" x14ac:dyDescent="0.3">
      <c r="A3564" s="3" t="s">
        <v>63</v>
      </c>
      <c r="B3564" s="3" t="s">
        <v>40</v>
      </c>
      <c r="C3564" s="3" t="s">
        <v>26</v>
      </c>
      <c r="D3564" s="9">
        <v>44566</v>
      </c>
      <c r="E3564" s="11">
        <v>7469</v>
      </c>
      <c r="F3564" s="13">
        <v>11</v>
      </c>
      <c r="G3564" s="23">
        <v>1067</v>
      </c>
      <c r="H3564">
        <v>2022</v>
      </c>
    </row>
    <row r="3565" spans="1:8" x14ac:dyDescent="0.3">
      <c r="A3565" s="4" t="s">
        <v>60</v>
      </c>
      <c r="B3565" s="4" t="s">
        <v>35</v>
      </c>
      <c r="C3565" s="4" t="s">
        <v>5</v>
      </c>
      <c r="D3565" s="10">
        <v>44585</v>
      </c>
      <c r="E3565" s="12">
        <v>4361</v>
      </c>
      <c r="F3565" s="14">
        <v>310</v>
      </c>
      <c r="G3565" s="24">
        <v>156</v>
      </c>
      <c r="H3565">
        <v>2022</v>
      </c>
    </row>
    <row r="3566" spans="1:8" x14ac:dyDescent="0.3">
      <c r="A3566" s="3" t="s">
        <v>69</v>
      </c>
      <c r="B3566" s="3" t="s">
        <v>35</v>
      </c>
      <c r="C3566" s="3" t="s">
        <v>17</v>
      </c>
      <c r="D3566" s="9">
        <v>44579</v>
      </c>
      <c r="E3566" s="11">
        <v>6426</v>
      </c>
      <c r="F3566" s="13">
        <v>42</v>
      </c>
      <c r="G3566" s="23">
        <v>268</v>
      </c>
      <c r="H3566">
        <v>2022</v>
      </c>
    </row>
    <row r="3567" spans="1:8" x14ac:dyDescent="0.3">
      <c r="A3567" s="4" t="s">
        <v>56</v>
      </c>
      <c r="B3567" s="4" t="s">
        <v>37</v>
      </c>
      <c r="C3567" s="4" t="s">
        <v>31</v>
      </c>
      <c r="D3567" s="10">
        <v>44586</v>
      </c>
      <c r="E3567" s="12">
        <v>5173</v>
      </c>
      <c r="F3567" s="14">
        <v>85</v>
      </c>
      <c r="G3567" s="24">
        <v>247</v>
      </c>
      <c r="H3567">
        <v>2022</v>
      </c>
    </row>
    <row r="3568" spans="1:8" x14ac:dyDescent="0.3">
      <c r="A3568" s="3" t="s">
        <v>57</v>
      </c>
      <c r="B3568" s="3" t="s">
        <v>40</v>
      </c>
      <c r="C3568" s="3" t="s">
        <v>29</v>
      </c>
      <c r="D3568" s="9">
        <v>44568</v>
      </c>
      <c r="E3568" s="11">
        <v>3878</v>
      </c>
      <c r="F3568" s="13">
        <v>348</v>
      </c>
      <c r="G3568" s="23">
        <v>485</v>
      </c>
      <c r="H3568">
        <v>2022</v>
      </c>
    </row>
    <row r="3569" spans="1:8" x14ac:dyDescent="0.3">
      <c r="A3569" s="4" t="s">
        <v>4</v>
      </c>
      <c r="B3569" s="4" t="s">
        <v>40</v>
      </c>
      <c r="C3569" s="4" t="s">
        <v>21</v>
      </c>
      <c r="D3569" s="10">
        <v>44587</v>
      </c>
      <c r="E3569" s="12">
        <v>3143</v>
      </c>
      <c r="F3569" s="14">
        <v>210</v>
      </c>
      <c r="G3569" s="24">
        <v>197</v>
      </c>
      <c r="H3569">
        <v>2022</v>
      </c>
    </row>
    <row r="3570" spans="1:8" x14ac:dyDescent="0.3">
      <c r="A3570" s="3" t="s">
        <v>11</v>
      </c>
      <c r="B3570" s="3" t="s">
        <v>39</v>
      </c>
      <c r="C3570" s="3" t="s">
        <v>20</v>
      </c>
      <c r="D3570" s="9">
        <v>44565</v>
      </c>
      <c r="E3570" s="11">
        <v>2373</v>
      </c>
      <c r="F3570" s="13">
        <v>342</v>
      </c>
      <c r="G3570" s="23">
        <v>159</v>
      </c>
      <c r="H3570">
        <v>2022</v>
      </c>
    </row>
    <row r="3571" spans="1:8" x14ac:dyDescent="0.3">
      <c r="A3571" s="4" t="s">
        <v>61</v>
      </c>
      <c r="B3571" s="4" t="s">
        <v>40</v>
      </c>
      <c r="C3571" s="4" t="s">
        <v>18</v>
      </c>
      <c r="D3571" s="10">
        <v>44564</v>
      </c>
      <c r="E3571" s="12">
        <v>7749</v>
      </c>
      <c r="F3571" s="14">
        <v>15</v>
      </c>
      <c r="G3571" s="24">
        <v>775</v>
      </c>
      <c r="H3571">
        <v>2022</v>
      </c>
    </row>
    <row r="3572" spans="1:8" x14ac:dyDescent="0.3">
      <c r="A3572" s="3" t="s">
        <v>56</v>
      </c>
      <c r="B3572" s="3" t="s">
        <v>37</v>
      </c>
      <c r="C3572" s="3" t="s">
        <v>17</v>
      </c>
      <c r="D3572" s="9">
        <v>44571</v>
      </c>
      <c r="E3572" s="11">
        <v>6741</v>
      </c>
      <c r="F3572" s="13">
        <v>187</v>
      </c>
      <c r="G3572" s="23">
        <v>307</v>
      </c>
      <c r="H3572">
        <v>2022</v>
      </c>
    </row>
    <row r="3573" spans="1:8" x14ac:dyDescent="0.3">
      <c r="A3573" s="4" t="s">
        <v>56</v>
      </c>
      <c r="B3573" s="4" t="s">
        <v>39</v>
      </c>
      <c r="C3573" s="4" t="s">
        <v>33</v>
      </c>
      <c r="D3573" s="10">
        <v>44573</v>
      </c>
      <c r="E3573" s="12">
        <v>3920</v>
      </c>
      <c r="F3573" s="14">
        <v>270</v>
      </c>
      <c r="G3573" s="24">
        <v>207</v>
      </c>
      <c r="H3573">
        <v>2022</v>
      </c>
    </row>
    <row r="3574" spans="1:8" x14ac:dyDescent="0.3">
      <c r="A3574" s="3" t="s">
        <v>8</v>
      </c>
      <c r="B3574" s="3" t="s">
        <v>39</v>
      </c>
      <c r="C3574" s="3" t="s">
        <v>29</v>
      </c>
      <c r="D3574" s="9">
        <v>44566</v>
      </c>
      <c r="E3574" s="11">
        <v>1316</v>
      </c>
      <c r="F3574" s="13">
        <v>351</v>
      </c>
      <c r="G3574" s="23">
        <v>147</v>
      </c>
      <c r="H3574">
        <v>2022</v>
      </c>
    </row>
    <row r="3575" spans="1:8" x14ac:dyDescent="0.3">
      <c r="A3575" s="4" t="s">
        <v>4</v>
      </c>
      <c r="B3575" s="4" t="s">
        <v>36</v>
      </c>
      <c r="C3575" s="4" t="s">
        <v>18</v>
      </c>
      <c r="D3575" s="10">
        <v>44589</v>
      </c>
      <c r="E3575" s="12">
        <v>3150</v>
      </c>
      <c r="F3575" s="14">
        <v>53</v>
      </c>
      <c r="G3575" s="24">
        <v>287</v>
      </c>
      <c r="H3575">
        <v>2022</v>
      </c>
    </row>
    <row r="3576" spans="1:8" x14ac:dyDescent="0.3">
      <c r="A3576" s="3" t="s">
        <v>3</v>
      </c>
      <c r="B3576" s="3" t="s">
        <v>39</v>
      </c>
      <c r="C3576" s="3" t="s">
        <v>23</v>
      </c>
      <c r="D3576" s="9">
        <v>44566</v>
      </c>
      <c r="E3576" s="11">
        <v>6909</v>
      </c>
      <c r="F3576" s="13">
        <v>166</v>
      </c>
      <c r="G3576" s="23">
        <v>407</v>
      </c>
      <c r="H3576">
        <v>2022</v>
      </c>
    </row>
    <row r="3577" spans="1:8" x14ac:dyDescent="0.3">
      <c r="A3577" s="4" t="s">
        <v>67</v>
      </c>
      <c r="B3577" s="4" t="s">
        <v>39</v>
      </c>
      <c r="C3577" s="4" t="s">
        <v>15</v>
      </c>
      <c r="D3577" s="10">
        <v>44575</v>
      </c>
      <c r="E3577" s="12">
        <v>4466</v>
      </c>
      <c r="F3577" s="14">
        <v>2</v>
      </c>
      <c r="G3577" s="24">
        <v>187</v>
      </c>
      <c r="H3577">
        <v>2022</v>
      </c>
    </row>
    <row r="3578" spans="1:8" x14ac:dyDescent="0.3">
      <c r="A3578" s="3" t="s">
        <v>64</v>
      </c>
      <c r="B3578" s="3" t="s">
        <v>36</v>
      </c>
      <c r="C3578" s="3" t="s">
        <v>20</v>
      </c>
      <c r="D3578" s="9">
        <v>44589</v>
      </c>
      <c r="E3578" s="11">
        <v>2247</v>
      </c>
      <c r="F3578" s="13">
        <v>190</v>
      </c>
      <c r="G3578" s="23">
        <v>205</v>
      </c>
      <c r="H3578">
        <v>2022</v>
      </c>
    </row>
    <row r="3579" spans="1:8" x14ac:dyDescent="0.3">
      <c r="A3579" s="4" t="s">
        <v>4</v>
      </c>
      <c r="B3579" s="4" t="s">
        <v>37</v>
      </c>
      <c r="C3579" s="4" t="s">
        <v>26</v>
      </c>
      <c r="D3579" s="10">
        <v>44564</v>
      </c>
      <c r="E3579" s="12">
        <v>329</v>
      </c>
      <c r="F3579" s="14">
        <v>158</v>
      </c>
      <c r="G3579" s="24">
        <v>66</v>
      </c>
      <c r="H3579">
        <v>2022</v>
      </c>
    </row>
    <row r="3580" spans="1:8" x14ac:dyDescent="0.3">
      <c r="A3580" s="3" t="s">
        <v>64</v>
      </c>
      <c r="B3580" s="3" t="s">
        <v>80</v>
      </c>
      <c r="C3580" s="3" t="s">
        <v>20</v>
      </c>
      <c r="D3580" s="9">
        <v>44566</v>
      </c>
      <c r="E3580" s="11">
        <v>14959</v>
      </c>
      <c r="F3580" s="13">
        <v>313</v>
      </c>
      <c r="G3580" s="23">
        <v>1069</v>
      </c>
      <c r="H3580">
        <v>2022</v>
      </c>
    </row>
    <row r="3581" spans="1:8" x14ac:dyDescent="0.3">
      <c r="A3581" s="4" t="s">
        <v>60</v>
      </c>
      <c r="B3581" s="4" t="s">
        <v>37</v>
      </c>
      <c r="C3581" s="4" t="s">
        <v>21</v>
      </c>
      <c r="D3581" s="10">
        <v>44582</v>
      </c>
      <c r="E3581" s="12">
        <v>9674</v>
      </c>
      <c r="F3581" s="14">
        <v>449</v>
      </c>
      <c r="G3581" s="24">
        <v>645</v>
      </c>
      <c r="H3581">
        <v>2022</v>
      </c>
    </row>
    <row r="3582" spans="1:8" x14ac:dyDescent="0.3">
      <c r="A3582" s="3" t="s">
        <v>64</v>
      </c>
      <c r="B3582" s="3" t="s">
        <v>37</v>
      </c>
      <c r="C3582" s="3" t="s">
        <v>20</v>
      </c>
      <c r="D3582" s="9">
        <v>44565</v>
      </c>
      <c r="E3582" s="11">
        <v>5376</v>
      </c>
      <c r="F3582" s="13">
        <v>353</v>
      </c>
      <c r="G3582" s="23">
        <v>489</v>
      </c>
      <c r="H3582">
        <v>2022</v>
      </c>
    </row>
    <row r="3583" spans="1:8" x14ac:dyDescent="0.3">
      <c r="A3583" s="4" t="s">
        <v>57</v>
      </c>
      <c r="B3583" s="4" t="s">
        <v>80</v>
      </c>
      <c r="C3583" s="4" t="s">
        <v>20</v>
      </c>
      <c r="D3583" s="10">
        <v>44580</v>
      </c>
      <c r="E3583" s="12">
        <v>9751</v>
      </c>
      <c r="F3583" s="14">
        <v>120</v>
      </c>
      <c r="G3583" s="24">
        <v>813</v>
      </c>
      <c r="H3583">
        <v>2022</v>
      </c>
    </row>
    <row r="3584" spans="1:8" x14ac:dyDescent="0.3">
      <c r="A3584" s="3" t="s">
        <v>7</v>
      </c>
      <c r="B3584" s="3" t="s">
        <v>37</v>
      </c>
      <c r="C3584" s="3" t="s">
        <v>32</v>
      </c>
      <c r="D3584" s="9">
        <v>44582</v>
      </c>
      <c r="E3584" s="11">
        <v>10031</v>
      </c>
      <c r="F3584" s="13">
        <v>41</v>
      </c>
      <c r="G3584" s="23">
        <v>669</v>
      </c>
      <c r="H3584">
        <v>2022</v>
      </c>
    </row>
    <row r="3585" spans="1:8" x14ac:dyDescent="0.3">
      <c r="A3585" s="4" t="s">
        <v>6</v>
      </c>
      <c r="B3585" s="4" t="s">
        <v>37</v>
      </c>
      <c r="C3585" s="4" t="s">
        <v>28</v>
      </c>
      <c r="D3585" s="10">
        <v>44574</v>
      </c>
      <c r="E3585" s="12">
        <v>9065</v>
      </c>
      <c r="F3585" s="14">
        <v>11</v>
      </c>
      <c r="G3585" s="24">
        <v>756</v>
      </c>
      <c r="H3585">
        <v>2022</v>
      </c>
    </row>
    <row r="3586" spans="1:8" x14ac:dyDescent="0.3">
      <c r="A3586" s="3" t="s">
        <v>70</v>
      </c>
      <c r="B3586" s="3" t="s">
        <v>80</v>
      </c>
      <c r="C3586" s="3" t="s">
        <v>25</v>
      </c>
      <c r="D3586" s="9">
        <v>44571</v>
      </c>
      <c r="E3586" s="11">
        <v>8512</v>
      </c>
      <c r="F3586" s="13">
        <v>10</v>
      </c>
      <c r="G3586" s="23">
        <v>946</v>
      </c>
      <c r="H3586">
        <v>2022</v>
      </c>
    </row>
    <row r="3587" spans="1:8" x14ac:dyDescent="0.3">
      <c r="A3587" s="4" t="s">
        <v>64</v>
      </c>
      <c r="B3587" s="4" t="s">
        <v>36</v>
      </c>
      <c r="C3587" s="4" t="s">
        <v>26</v>
      </c>
      <c r="D3587" s="10">
        <v>44568</v>
      </c>
      <c r="E3587" s="12">
        <v>5425</v>
      </c>
      <c r="F3587" s="14">
        <v>48</v>
      </c>
      <c r="G3587" s="24">
        <v>905</v>
      </c>
      <c r="H3587">
        <v>2022</v>
      </c>
    </row>
    <row r="3588" spans="1:8" x14ac:dyDescent="0.3">
      <c r="A3588" s="3" t="s">
        <v>4</v>
      </c>
      <c r="B3588" s="3" t="s">
        <v>40</v>
      </c>
      <c r="C3588" s="3" t="s">
        <v>29</v>
      </c>
      <c r="D3588" s="9">
        <v>44586</v>
      </c>
      <c r="E3588" s="11">
        <v>10563</v>
      </c>
      <c r="F3588" s="13">
        <v>236</v>
      </c>
      <c r="G3588" s="23">
        <v>1174</v>
      </c>
      <c r="H3588">
        <v>2022</v>
      </c>
    </row>
    <row r="3589" spans="1:8" x14ac:dyDescent="0.3">
      <c r="A3589" s="4" t="s">
        <v>7</v>
      </c>
      <c r="B3589" s="4" t="s">
        <v>40</v>
      </c>
      <c r="C3589" s="4" t="s">
        <v>30</v>
      </c>
      <c r="D3589" s="10">
        <v>44586</v>
      </c>
      <c r="E3589" s="12">
        <v>7693</v>
      </c>
      <c r="F3589" s="14">
        <v>16</v>
      </c>
      <c r="G3589" s="24">
        <v>642</v>
      </c>
      <c r="H3589">
        <v>2022</v>
      </c>
    </row>
    <row r="3590" spans="1:8" x14ac:dyDescent="0.3">
      <c r="A3590" s="3" t="s">
        <v>58</v>
      </c>
      <c r="B3590" s="3" t="s">
        <v>40</v>
      </c>
      <c r="C3590" s="3" t="s">
        <v>23</v>
      </c>
      <c r="D3590" s="9">
        <v>44582</v>
      </c>
      <c r="E3590" s="11">
        <v>5117</v>
      </c>
      <c r="F3590" s="13">
        <v>138</v>
      </c>
      <c r="G3590" s="23">
        <v>256</v>
      </c>
      <c r="H3590">
        <v>2022</v>
      </c>
    </row>
    <row r="3591" spans="1:8" x14ac:dyDescent="0.3">
      <c r="A3591" s="4" t="s">
        <v>70</v>
      </c>
      <c r="B3591" s="4" t="s">
        <v>37</v>
      </c>
      <c r="C3591" s="4" t="s">
        <v>27</v>
      </c>
      <c r="D3591" s="10">
        <v>44587</v>
      </c>
      <c r="E3591" s="12">
        <v>4312</v>
      </c>
      <c r="F3591" s="14">
        <v>239</v>
      </c>
      <c r="G3591" s="24">
        <v>206</v>
      </c>
      <c r="H3591">
        <v>2022</v>
      </c>
    </row>
    <row r="3592" spans="1:8" x14ac:dyDescent="0.3">
      <c r="A3592" s="3" t="s">
        <v>9</v>
      </c>
      <c r="B3592" s="3" t="s">
        <v>39</v>
      </c>
      <c r="C3592" s="3" t="s">
        <v>17</v>
      </c>
      <c r="D3592" s="9">
        <v>44571</v>
      </c>
      <c r="E3592" s="11">
        <v>5670</v>
      </c>
      <c r="F3592" s="13">
        <v>216</v>
      </c>
      <c r="G3592" s="23">
        <v>237</v>
      </c>
      <c r="H3592">
        <v>2022</v>
      </c>
    </row>
    <row r="3593" spans="1:8" x14ac:dyDescent="0.3">
      <c r="A3593" s="4" t="s">
        <v>63</v>
      </c>
      <c r="B3593" s="4" t="s">
        <v>40</v>
      </c>
      <c r="C3593" s="4" t="s">
        <v>20</v>
      </c>
      <c r="D3593" s="10">
        <v>44572</v>
      </c>
      <c r="E3593" s="12">
        <v>1372</v>
      </c>
      <c r="F3593" s="14">
        <v>45</v>
      </c>
      <c r="G3593" s="24">
        <v>92</v>
      </c>
      <c r="H3593">
        <v>2022</v>
      </c>
    </row>
    <row r="3594" spans="1:8" x14ac:dyDescent="0.3">
      <c r="A3594" s="3" t="s">
        <v>61</v>
      </c>
      <c r="B3594" s="3" t="s">
        <v>36</v>
      </c>
      <c r="C3594" s="3" t="s">
        <v>26</v>
      </c>
      <c r="D3594" s="9">
        <v>44587</v>
      </c>
      <c r="E3594" s="11">
        <v>1183</v>
      </c>
      <c r="F3594" s="13">
        <v>16</v>
      </c>
      <c r="G3594" s="23">
        <v>148</v>
      </c>
      <c r="H3594">
        <v>2022</v>
      </c>
    </row>
    <row r="3595" spans="1:8" x14ac:dyDescent="0.3">
      <c r="A3595" s="4" t="s">
        <v>3</v>
      </c>
      <c r="B3595" s="4" t="s">
        <v>40</v>
      </c>
      <c r="C3595" s="4" t="s">
        <v>18</v>
      </c>
      <c r="D3595" s="10">
        <v>44568</v>
      </c>
      <c r="E3595" s="12">
        <v>3052</v>
      </c>
      <c r="F3595" s="14">
        <v>119</v>
      </c>
      <c r="G3595" s="24">
        <v>340</v>
      </c>
      <c r="H3595">
        <v>2022</v>
      </c>
    </row>
    <row r="3596" spans="1:8" x14ac:dyDescent="0.3">
      <c r="A3596" s="3" t="s">
        <v>63</v>
      </c>
      <c r="B3596" s="3" t="s">
        <v>40</v>
      </c>
      <c r="C3596" s="3" t="s">
        <v>22</v>
      </c>
      <c r="D3596" s="9">
        <v>44587</v>
      </c>
      <c r="E3596" s="11">
        <v>588</v>
      </c>
      <c r="F3596" s="13">
        <v>9</v>
      </c>
      <c r="G3596" s="23">
        <v>74</v>
      </c>
      <c r="H3596">
        <v>2022</v>
      </c>
    </row>
    <row r="3597" spans="1:8" x14ac:dyDescent="0.3">
      <c r="A3597" s="4" t="s">
        <v>7</v>
      </c>
      <c r="B3597" s="4" t="s">
        <v>40</v>
      </c>
      <c r="C3597" s="4" t="s">
        <v>16</v>
      </c>
      <c r="D3597" s="10">
        <v>44567</v>
      </c>
      <c r="E3597" s="12">
        <v>6552</v>
      </c>
      <c r="F3597" s="14">
        <v>51</v>
      </c>
      <c r="G3597" s="24">
        <v>345</v>
      </c>
      <c r="H3597">
        <v>2022</v>
      </c>
    </row>
    <row r="3598" spans="1:8" x14ac:dyDescent="0.3">
      <c r="A3598" s="3" t="s">
        <v>10</v>
      </c>
      <c r="B3598" s="3" t="s">
        <v>39</v>
      </c>
      <c r="C3598" s="3" t="s">
        <v>31</v>
      </c>
      <c r="D3598" s="9">
        <v>44579</v>
      </c>
      <c r="E3598" s="11">
        <v>10465</v>
      </c>
      <c r="F3598" s="13">
        <v>142</v>
      </c>
      <c r="G3598" s="23">
        <v>551</v>
      </c>
      <c r="H3598">
        <v>2022</v>
      </c>
    </row>
    <row r="3599" spans="1:8" x14ac:dyDescent="0.3">
      <c r="A3599" s="4" t="s">
        <v>72</v>
      </c>
      <c r="B3599" s="4" t="s">
        <v>39</v>
      </c>
      <c r="C3599" s="4" t="s">
        <v>21</v>
      </c>
      <c r="D3599" s="10">
        <v>44574</v>
      </c>
      <c r="E3599" s="12">
        <v>13916</v>
      </c>
      <c r="F3599" s="14">
        <v>152</v>
      </c>
      <c r="G3599" s="24">
        <v>928</v>
      </c>
      <c r="H3599">
        <v>2022</v>
      </c>
    </row>
    <row r="3600" spans="1:8" x14ac:dyDescent="0.3">
      <c r="A3600" s="3" t="s">
        <v>71</v>
      </c>
      <c r="B3600" s="3" t="s">
        <v>40</v>
      </c>
      <c r="C3600" s="3" t="s">
        <v>16</v>
      </c>
      <c r="D3600" s="9">
        <v>44571</v>
      </c>
      <c r="E3600" s="11">
        <v>4137</v>
      </c>
      <c r="F3600" s="13">
        <v>233</v>
      </c>
      <c r="G3600" s="23">
        <v>207</v>
      </c>
      <c r="H3600">
        <v>2022</v>
      </c>
    </row>
    <row r="3601" spans="1:8" x14ac:dyDescent="0.3">
      <c r="A3601" s="4" t="s">
        <v>11</v>
      </c>
      <c r="B3601" s="4" t="s">
        <v>35</v>
      </c>
      <c r="C3601" s="4" t="s">
        <v>20</v>
      </c>
      <c r="D3601" s="10">
        <v>44586</v>
      </c>
      <c r="E3601" s="12">
        <v>4599</v>
      </c>
      <c r="F3601" s="14">
        <v>33</v>
      </c>
      <c r="G3601" s="24">
        <v>419</v>
      </c>
      <c r="H3601">
        <v>2022</v>
      </c>
    </row>
    <row r="3602" spans="1:8" x14ac:dyDescent="0.3">
      <c r="A3602" s="3" t="s">
        <v>60</v>
      </c>
      <c r="B3602" s="3" t="s">
        <v>39</v>
      </c>
      <c r="C3602" s="3" t="s">
        <v>16</v>
      </c>
      <c r="D3602" s="9">
        <v>44572</v>
      </c>
      <c r="E3602" s="11">
        <v>17773</v>
      </c>
      <c r="F3602" s="13">
        <v>67</v>
      </c>
      <c r="G3602" s="23">
        <v>988</v>
      </c>
      <c r="H3602">
        <v>2022</v>
      </c>
    </row>
    <row r="3603" spans="1:8" x14ac:dyDescent="0.3">
      <c r="A3603" s="4" t="s">
        <v>63</v>
      </c>
      <c r="B3603" s="4" t="s">
        <v>80</v>
      </c>
      <c r="C3603" s="4" t="s">
        <v>24</v>
      </c>
      <c r="D3603" s="10">
        <v>44588</v>
      </c>
      <c r="E3603" s="12">
        <v>13160</v>
      </c>
      <c r="F3603" s="14">
        <v>138</v>
      </c>
      <c r="G3603" s="24">
        <v>1880</v>
      </c>
      <c r="H3603">
        <v>2022</v>
      </c>
    </row>
    <row r="3604" spans="1:8" x14ac:dyDescent="0.3">
      <c r="A3604" s="3" t="s">
        <v>67</v>
      </c>
      <c r="B3604" s="3" t="s">
        <v>80</v>
      </c>
      <c r="C3604" s="3" t="s">
        <v>24</v>
      </c>
      <c r="D3604" s="9">
        <v>44567</v>
      </c>
      <c r="E3604" s="11">
        <v>3192</v>
      </c>
      <c r="F3604" s="13">
        <v>174</v>
      </c>
      <c r="G3604" s="23">
        <v>355</v>
      </c>
      <c r="H3604">
        <v>2022</v>
      </c>
    </row>
    <row r="3605" spans="1:8" x14ac:dyDescent="0.3">
      <c r="A3605" s="4" t="s">
        <v>63</v>
      </c>
      <c r="B3605" s="4" t="s">
        <v>36</v>
      </c>
      <c r="C3605" s="4" t="s">
        <v>26</v>
      </c>
      <c r="D3605" s="10">
        <v>44568</v>
      </c>
      <c r="E3605" s="12">
        <v>3241</v>
      </c>
      <c r="F3605" s="14">
        <v>226</v>
      </c>
      <c r="G3605" s="24">
        <v>541</v>
      </c>
      <c r="H3605">
        <v>2022</v>
      </c>
    </row>
    <row r="3606" spans="1:8" x14ac:dyDescent="0.3">
      <c r="A3606" s="3" t="s">
        <v>8</v>
      </c>
      <c r="B3606" s="3" t="s">
        <v>35</v>
      </c>
      <c r="C3606" s="3" t="s">
        <v>19</v>
      </c>
      <c r="D3606" s="9">
        <v>44565</v>
      </c>
      <c r="E3606" s="11">
        <v>9576</v>
      </c>
      <c r="F3606" s="13">
        <v>13</v>
      </c>
      <c r="G3606" s="23">
        <v>1368</v>
      </c>
      <c r="H3606">
        <v>2022</v>
      </c>
    </row>
    <row r="3607" spans="1:8" x14ac:dyDescent="0.3">
      <c r="A3607" s="4" t="s">
        <v>6</v>
      </c>
      <c r="B3607" s="4" t="s">
        <v>80</v>
      </c>
      <c r="C3607" s="4" t="s">
        <v>16</v>
      </c>
      <c r="D3607" s="10">
        <v>44575</v>
      </c>
      <c r="E3607" s="12">
        <v>11403</v>
      </c>
      <c r="F3607" s="14">
        <v>367</v>
      </c>
      <c r="G3607" s="24">
        <v>634</v>
      </c>
      <c r="H3607">
        <v>2022</v>
      </c>
    </row>
    <row r="3608" spans="1:8" x14ac:dyDescent="0.3">
      <c r="A3608" s="3" t="s">
        <v>10</v>
      </c>
      <c r="B3608" s="3" t="s">
        <v>35</v>
      </c>
      <c r="C3608" s="3" t="s">
        <v>14</v>
      </c>
      <c r="D3608" s="9">
        <v>44575</v>
      </c>
      <c r="E3608" s="11">
        <v>98</v>
      </c>
      <c r="F3608" s="13">
        <v>64</v>
      </c>
      <c r="G3608" s="23">
        <v>6</v>
      </c>
      <c r="H3608">
        <v>2022</v>
      </c>
    </row>
    <row r="3609" spans="1:8" x14ac:dyDescent="0.3">
      <c r="A3609" s="4" t="s">
        <v>71</v>
      </c>
      <c r="B3609" s="4" t="s">
        <v>80</v>
      </c>
      <c r="C3609" s="4" t="s">
        <v>31</v>
      </c>
      <c r="D3609" s="10">
        <v>44567</v>
      </c>
      <c r="E3609" s="12">
        <v>11389</v>
      </c>
      <c r="F3609" s="14">
        <v>89</v>
      </c>
      <c r="G3609" s="24">
        <v>496</v>
      </c>
      <c r="H3609">
        <v>2022</v>
      </c>
    </row>
    <row r="3610" spans="1:8" x14ac:dyDescent="0.3">
      <c r="A3610" s="3" t="s">
        <v>10</v>
      </c>
      <c r="B3610" s="3" t="s">
        <v>80</v>
      </c>
      <c r="C3610" s="3" t="s">
        <v>18</v>
      </c>
      <c r="D3610" s="9">
        <v>44568</v>
      </c>
      <c r="E3610" s="11">
        <v>546</v>
      </c>
      <c r="F3610" s="13">
        <v>288</v>
      </c>
      <c r="G3610" s="23">
        <v>55</v>
      </c>
      <c r="H3610">
        <v>2022</v>
      </c>
    </row>
    <row r="3611" spans="1:8" x14ac:dyDescent="0.3">
      <c r="A3611" s="4" t="s">
        <v>56</v>
      </c>
      <c r="B3611" s="4" t="s">
        <v>36</v>
      </c>
      <c r="C3611" s="4" t="s">
        <v>27</v>
      </c>
      <c r="D3611" s="10">
        <v>44571</v>
      </c>
      <c r="E3611" s="12">
        <v>18697</v>
      </c>
      <c r="F3611" s="14">
        <v>197</v>
      </c>
      <c r="G3611" s="24">
        <v>891</v>
      </c>
      <c r="H3611">
        <v>2022</v>
      </c>
    </row>
    <row r="3612" spans="1:8" x14ac:dyDescent="0.3">
      <c r="A3612" s="3" t="s">
        <v>63</v>
      </c>
      <c r="B3612" s="3" t="s">
        <v>35</v>
      </c>
      <c r="C3612" s="3" t="s">
        <v>20</v>
      </c>
      <c r="D3612" s="9">
        <v>44586</v>
      </c>
      <c r="E3612" s="11">
        <v>3878</v>
      </c>
      <c r="F3612" s="13">
        <v>322</v>
      </c>
      <c r="G3612" s="23">
        <v>277</v>
      </c>
      <c r="H3612">
        <v>2022</v>
      </c>
    </row>
    <row r="3613" spans="1:8" x14ac:dyDescent="0.3">
      <c r="A3613" s="4" t="s">
        <v>71</v>
      </c>
      <c r="B3613" s="4" t="s">
        <v>40</v>
      </c>
      <c r="C3613" s="4" t="s">
        <v>34</v>
      </c>
      <c r="D3613" s="10">
        <v>44589</v>
      </c>
      <c r="E3613" s="12">
        <v>2765</v>
      </c>
      <c r="F3613" s="14">
        <v>229</v>
      </c>
      <c r="G3613" s="24">
        <v>213</v>
      </c>
      <c r="H3613">
        <v>2022</v>
      </c>
    </row>
    <row r="3614" spans="1:8" x14ac:dyDescent="0.3">
      <c r="A3614" s="3" t="s">
        <v>10</v>
      </c>
      <c r="B3614" s="3" t="s">
        <v>37</v>
      </c>
      <c r="C3614" s="3" t="s">
        <v>20</v>
      </c>
      <c r="D3614" s="9">
        <v>44564</v>
      </c>
      <c r="E3614" s="11">
        <v>7721</v>
      </c>
      <c r="F3614" s="13">
        <v>241</v>
      </c>
      <c r="G3614" s="23">
        <v>594</v>
      </c>
      <c r="H3614">
        <v>2022</v>
      </c>
    </row>
    <row r="3615" spans="1:8" x14ac:dyDescent="0.3">
      <c r="A3615" s="4" t="s">
        <v>9</v>
      </c>
      <c r="B3615" s="4" t="s">
        <v>37</v>
      </c>
      <c r="C3615" s="4" t="s">
        <v>34</v>
      </c>
      <c r="D3615" s="10">
        <v>44585</v>
      </c>
      <c r="E3615" s="12">
        <v>12894</v>
      </c>
      <c r="F3615" s="14">
        <v>253</v>
      </c>
      <c r="G3615" s="24">
        <v>1075</v>
      </c>
      <c r="H3615">
        <v>2022</v>
      </c>
    </row>
    <row r="3616" spans="1:8" x14ac:dyDescent="0.3">
      <c r="A3616" s="3" t="s">
        <v>9</v>
      </c>
      <c r="B3616" s="3" t="s">
        <v>36</v>
      </c>
      <c r="C3616" s="3" t="s">
        <v>29</v>
      </c>
      <c r="D3616" s="9">
        <v>44589</v>
      </c>
      <c r="E3616" s="11">
        <v>7112</v>
      </c>
      <c r="F3616" s="13">
        <v>37</v>
      </c>
      <c r="G3616" s="23">
        <v>647</v>
      </c>
      <c r="H3616">
        <v>2022</v>
      </c>
    </row>
    <row r="3617" spans="1:8" x14ac:dyDescent="0.3">
      <c r="A3617" s="4" t="s">
        <v>62</v>
      </c>
      <c r="B3617" s="4" t="s">
        <v>80</v>
      </c>
      <c r="C3617" s="4" t="s">
        <v>14</v>
      </c>
      <c r="D3617" s="10">
        <v>44568</v>
      </c>
      <c r="E3617" s="12">
        <v>1015</v>
      </c>
      <c r="F3617" s="14">
        <v>421</v>
      </c>
      <c r="G3617" s="24">
        <v>60</v>
      </c>
      <c r="H3617">
        <v>2022</v>
      </c>
    </row>
    <row r="3618" spans="1:8" x14ac:dyDescent="0.3">
      <c r="A3618" s="3" t="s">
        <v>4</v>
      </c>
      <c r="B3618" s="3" t="s">
        <v>39</v>
      </c>
      <c r="C3618" s="3" t="s">
        <v>21</v>
      </c>
      <c r="D3618" s="9">
        <v>44586</v>
      </c>
      <c r="E3618" s="11">
        <v>3801</v>
      </c>
      <c r="F3618" s="13">
        <v>173</v>
      </c>
      <c r="G3618" s="23">
        <v>212</v>
      </c>
      <c r="H3618">
        <v>2022</v>
      </c>
    </row>
    <row r="3619" spans="1:8" x14ac:dyDescent="0.3">
      <c r="A3619" s="4" t="s">
        <v>59</v>
      </c>
      <c r="B3619" s="4" t="s">
        <v>35</v>
      </c>
      <c r="C3619" s="4" t="s">
        <v>21</v>
      </c>
      <c r="D3619" s="10">
        <v>44565</v>
      </c>
      <c r="E3619" s="12">
        <v>2513</v>
      </c>
      <c r="F3619" s="14">
        <v>130</v>
      </c>
      <c r="G3619" s="24">
        <v>158</v>
      </c>
      <c r="H3619">
        <v>2022</v>
      </c>
    </row>
    <row r="3620" spans="1:8" x14ac:dyDescent="0.3">
      <c r="A3620" s="3" t="s">
        <v>3</v>
      </c>
      <c r="B3620" s="3" t="s">
        <v>80</v>
      </c>
      <c r="C3620" s="3" t="s">
        <v>27</v>
      </c>
      <c r="D3620" s="9">
        <v>44568</v>
      </c>
      <c r="E3620" s="11">
        <v>6566</v>
      </c>
      <c r="F3620" s="13">
        <v>388</v>
      </c>
      <c r="G3620" s="23">
        <v>299</v>
      </c>
      <c r="H3620">
        <v>2022</v>
      </c>
    </row>
    <row r="3621" spans="1:8" x14ac:dyDescent="0.3">
      <c r="A3621" s="4" t="s">
        <v>57</v>
      </c>
      <c r="B3621" s="4" t="s">
        <v>40</v>
      </c>
      <c r="C3621" s="4" t="s">
        <v>25</v>
      </c>
      <c r="D3621" s="10">
        <v>44573</v>
      </c>
      <c r="E3621" s="12">
        <v>1526</v>
      </c>
      <c r="F3621" s="14">
        <v>238</v>
      </c>
      <c r="G3621" s="24">
        <v>218</v>
      </c>
      <c r="H3621">
        <v>2022</v>
      </c>
    </row>
    <row r="3622" spans="1:8" x14ac:dyDescent="0.3">
      <c r="A3622" s="3" t="s">
        <v>56</v>
      </c>
      <c r="B3622" s="3" t="s">
        <v>80</v>
      </c>
      <c r="C3622" s="3" t="s">
        <v>34</v>
      </c>
      <c r="D3622" s="9">
        <v>44568</v>
      </c>
      <c r="E3622" s="11">
        <v>8204</v>
      </c>
      <c r="F3622" s="13">
        <v>14</v>
      </c>
      <c r="G3622" s="23">
        <v>547</v>
      </c>
      <c r="H3622">
        <v>2022</v>
      </c>
    </row>
    <row r="3623" spans="1:8" x14ac:dyDescent="0.3">
      <c r="A3623" s="4" t="s">
        <v>67</v>
      </c>
      <c r="B3623" s="4" t="s">
        <v>36</v>
      </c>
      <c r="C3623" s="4" t="s">
        <v>26</v>
      </c>
      <c r="D3623" s="10">
        <v>44586</v>
      </c>
      <c r="E3623" s="12">
        <v>6146</v>
      </c>
      <c r="F3623" s="14">
        <v>418</v>
      </c>
      <c r="G3623" s="24">
        <v>683</v>
      </c>
      <c r="H3623">
        <v>2022</v>
      </c>
    </row>
    <row r="3624" spans="1:8" x14ac:dyDescent="0.3">
      <c r="A3624" s="3" t="s">
        <v>11</v>
      </c>
      <c r="B3624" s="3" t="s">
        <v>36</v>
      </c>
      <c r="C3624" s="3" t="s">
        <v>27</v>
      </c>
      <c r="D3624" s="9">
        <v>44582</v>
      </c>
      <c r="E3624" s="11">
        <v>4977</v>
      </c>
      <c r="F3624" s="13">
        <v>285</v>
      </c>
      <c r="G3624" s="23">
        <v>227</v>
      </c>
      <c r="H3624">
        <v>2022</v>
      </c>
    </row>
    <row r="3625" spans="1:8" x14ac:dyDescent="0.3">
      <c r="A3625" s="4" t="s">
        <v>59</v>
      </c>
      <c r="B3625" s="4" t="s">
        <v>80</v>
      </c>
      <c r="C3625" s="4" t="s">
        <v>34</v>
      </c>
      <c r="D3625" s="10">
        <v>44568</v>
      </c>
      <c r="E3625" s="12">
        <v>13153</v>
      </c>
      <c r="F3625" s="14">
        <v>86</v>
      </c>
      <c r="G3625" s="24">
        <v>1097</v>
      </c>
      <c r="H3625">
        <v>2022</v>
      </c>
    </row>
    <row r="3626" spans="1:8" x14ac:dyDescent="0.3">
      <c r="A3626" s="3" t="s">
        <v>63</v>
      </c>
      <c r="B3626" s="3" t="s">
        <v>37</v>
      </c>
      <c r="C3626" s="3" t="s">
        <v>14</v>
      </c>
      <c r="D3626" s="9">
        <v>44586</v>
      </c>
      <c r="E3626" s="11">
        <v>1008</v>
      </c>
      <c r="F3626" s="13">
        <v>212</v>
      </c>
      <c r="G3626" s="23">
        <v>68</v>
      </c>
      <c r="H3626">
        <v>2022</v>
      </c>
    </row>
    <row r="3627" spans="1:8" x14ac:dyDescent="0.3">
      <c r="A3627" s="4" t="s">
        <v>73</v>
      </c>
      <c r="B3627" s="4" t="s">
        <v>39</v>
      </c>
      <c r="C3627" s="4" t="s">
        <v>29</v>
      </c>
      <c r="D3627" s="10">
        <v>44579</v>
      </c>
      <c r="E3627" s="12">
        <v>1246</v>
      </c>
      <c r="F3627" s="14">
        <v>24</v>
      </c>
      <c r="G3627" s="24">
        <v>156</v>
      </c>
      <c r="H3627">
        <v>2022</v>
      </c>
    </row>
    <row r="3628" spans="1:8" x14ac:dyDescent="0.3">
      <c r="A3628" s="3" t="s">
        <v>56</v>
      </c>
      <c r="B3628" s="3" t="s">
        <v>36</v>
      </c>
      <c r="C3628" s="3" t="s">
        <v>22</v>
      </c>
      <c r="D3628" s="9">
        <v>44588</v>
      </c>
      <c r="E3628" s="11">
        <v>9072</v>
      </c>
      <c r="F3628" s="13">
        <v>68</v>
      </c>
      <c r="G3628" s="23">
        <v>1296</v>
      </c>
      <c r="H3628">
        <v>2022</v>
      </c>
    </row>
    <row r="3629" spans="1:8" x14ac:dyDescent="0.3">
      <c r="A3629" s="4" t="s">
        <v>70</v>
      </c>
      <c r="B3629" s="4" t="s">
        <v>80</v>
      </c>
      <c r="C3629" s="4" t="s">
        <v>23</v>
      </c>
      <c r="D3629" s="10">
        <v>44566</v>
      </c>
      <c r="E3629" s="12">
        <v>6664</v>
      </c>
      <c r="F3629" s="14">
        <v>41</v>
      </c>
      <c r="G3629" s="24">
        <v>334</v>
      </c>
      <c r="H3629">
        <v>2022</v>
      </c>
    </row>
    <row r="3630" spans="1:8" x14ac:dyDescent="0.3">
      <c r="A3630" s="3" t="s">
        <v>57</v>
      </c>
      <c r="B3630" s="3" t="s">
        <v>40</v>
      </c>
      <c r="C3630" s="3" t="s">
        <v>30</v>
      </c>
      <c r="D3630" s="9">
        <v>44579</v>
      </c>
      <c r="E3630" s="11">
        <v>1666</v>
      </c>
      <c r="F3630" s="13">
        <v>156</v>
      </c>
      <c r="G3630" s="23">
        <v>129</v>
      </c>
      <c r="H3630">
        <v>2022</v>
      </c>
    </row>
    <row r="3631" spans="1:8" x14ac:dyDescent="0.3">
      <c r="A3631" s="4" t="s">
        <v>69</v>
      </c>
      <c r="B3631" s="4" t="s">
        <v>37</v>
      </c>
      <c r="C3631" s="4" t="s">
        <v>27</v>
      </c>
      <c r="D3631" s="10">
        <v>44573</v>
      </c>
      <c r="E3631" s="12">
        <v>1253</v>
      </c>
      <c r="F3631" s="14">
        <v>90</v>
      </c>
      <c r="G3631" s="24">
        <v>57</v>
      </c>
      <c r="H3631">
        <v>2022</v>
      </c>
    </row>
    <row r="3632" spans="1:8" x14ac:dyDescent="0.3">
      <c r="A3632" s="3" t="s">
        <v>11</v>
      </c>
      <c r="B3632" s="3" t="s">
        <v>39</v>
      </c>
      <c r="C3632" s="3" t="s">
        <v>22</v>
      </c>
      <c r="D3632" s="9">
        <v>44572</v>
      </c>
      <c r="E3632" s="11">
        <v>14105</v>
      </c>
      <c r="F3632" s="13">
        <v>133</v>
      </c>
      <c r="G3632" s="23">
        <v>2015</v>
      </c>
      <c r="H3632">
        <v>2022</v>
      </c>
    </row>
    <row r="3633" spans="1:8" x14ac:dyDescent="0.3">
      <c r="A3633" s="4" t="s">
        <v>58</v>
      </c>
      <c r="B3633" s="4" t="s">
        <v>40</v>
      </c>
      <c r="C3633" s="4" t="s">
        <v>21</v>
      </c>
      <c r="D3633" s="10">
        <v>44582</v>
      </c>
      <c r="E3633" s="12">
        <v>6930</v>
      </c>
      <c r="F3633" s="14">
        <v>215</v>
      </c>
      <c r="G3633" s="24">
        <v>385</v>
      </c>
      <c r="H3633">
        <v>2022</v>
      </c>
    </row>
    <row r="3634" spans="1:8" x14ac:dyDescent="0.3">
      <c r="A3634" s="3" t="s">
        <v>56</v>
      </c>
      <c r="B3634" s="3" t="s">
        <v>35</v>
      </c>
      <c r="C3634" s="3" t="s">
        <v>28</v>
      </c>
      <c r="D3634" s="9">
        <v>44589</v>
      </c>
      <c r="E3634" s="11">
        <v>3787</v>
      </c>
      <c r="F3634" s="13">
        <v>678</v>
      </c>
      <c r="G3634" s="23">
        <v>345</v>
      </c>
      <c r="H3634">
        <v>2022</v>
      </c>
    </row>
    <row r="3635" spans="1:8" x14ac:dyDescent="0.3">
      <c r="A3635" s="4" t="s">
        <v>57</v>
      </c>
      <c r="B3635" s="4" t="s">
        <v>39</v>
      </c>
      <c r="C3635" s="4" t="s">
        <v>30</v>
      </c>
      <c r="D3635" s="10">
        <v>44586</v>
      </c>
      <c r="E3635" s="12">
        <v>469</v>
      </c>
      <c r="F3635" s="14">
        <v>151</v>
      </c>
      <c r="G3635" s="24">
        <v>47</v>
      </c>
      <c r="H3635">
        <v>2022</v>
      </c>
    </row>
    <row r="3636" spans="1:8" x14ac:dyDescent="0.3">
      <c r="A3636" s="3" t="s">
        <v>71</v>
      </c>
      <c r="B3636" s="3" t="s">
        <v>80</v>
      </c>
      <c r="C3636" s="3" t="s">
        <v>32</v>
      </c>
      <c r="D3636" s="9">
        <v>44566</v>
      </c>
      <c r="E3636" s="11">
        <v>6223</v>
      </c>
      <c r="F3636" s="13">
        <v>16</v>
      </c>
      <c r="G3636" s="23">
        <v>389</v>
      </c>
      <c r="H3636">
        <v>2022</v>
      </c>
    </row>
    <row r="3637" spans="1:8" x14ac:dyDescent="0.3">
      <c r="A3637" s="4" t="s">
        <v>70</v>
      </c>
      <c r="B3637" s="4" t="s">
        <v>36</v>
      </c>
      <c r="C3637" s="4" t="s">
        <v>15</v>
      </c>
      <c r="D3637" s="10">
        <v>44575</v>
      </c>
      <c r="E3637" s="12">
        <v>7714</v>
      </c>
      <c r="F3637" s="14">
        <v>211</v>
      </c>
      <c r="G3637" s="24">
        <v>286</v>
      </c>
      <c r="H3637">
        <v>2022</v>
      </c>
    </row>
    <row r="3638" spans="1:8" x14ac:dyDescent="0.3">
      <c r="A3638" s="3" t="s">
        <v>56</v>
      </c>
      <c r="B3638" s="3" t="s">
        <v>37</v>
      </c>
      <c r="C3638" s="3" t="s">
        <v>29</v>
      </c>
      <c r="D3638" s="9">
        <v>44565</v>
      </c>
      <c r="E3638" s="11">
        <v>1232</v>
      </c>
      <c r="F3638" s="13">
        <v>134</v>
      </c>
      <c r="G3638" s="23">
        <v>103</v>
      </c>
      <c r="H3638">
        <v>2022</v>
      </c>
    </row>
    <row r="3639" spans="1:8" x14ac:dyDescent="0.3">
      <c r="A3639" s="4" t="s">
        <v>72</v>
      </c>
      <c r="B3639" s="4" t="s">
        <v>39</v>
      </c>
      <c r="C3639" s="4" t="s">
        <v>5</v>
      </c>
      <c r="D3639" s="10">
        <v>44574</v>
      </c>
      <c r="E3639" s="12">
        <v>4711</v>
      </c>
      <c r="F3639" s="14">
        <v>204</v>
      </c>
      <c r="G3639" s="24">
        <v>182</v>
      </c>
      <c r="H3639">
        <v>2022</v>
      </c>
    </row>
    <row r="3640" spans="1:8" x14ac:dyDescent="0.3">
      <c r="A3640" s="3" t="s">
        <v>65</v>
      </c>
      <c r="B3640" s="3" t="s">
        <v>37</v>
      </c>
      <c r="C3640" s="3" t="s">
        <v>17</v>
      </c>
      <c r="D3640" s="9">
        <v>44578</v>
      </c>
      <c r="E3640" s="11">
        <v>2569</v>
      </c>
      <c r="F3640" s="13">
        <v>36</v>
      </c>
      <c r="G3640" s="23">
        <v>123</v>
      </c>
      <c r="H3640">
        <v>2022</v>
      </c>
    </row>
    <row r="3641" spans="1:8" x14ac:dyDescent="0.3">
      <c r="A3641" s="4" t="s">
        <v>66</v>
      </c>
      <c r="B3641" s="4" t="s">
        <v>39</v>
      </c>
      <c r="C3641" s="4" t="s">
        <v>17</v>
      </c>
      <c r="D3641" s="10">
        <v>44573</v>
      </c>
      <c r="E3641" s="12">
        <v>1477</v>
      </c>
      <c r="F3641" s="14">
        <v>60</v>
      </c>
      <c r="G3641" s="24">
        <v>68</v>
      </c>
      <c r="H3641">
        <v>2022</v>
      </c>
    </row>
    <row r="3642" spans="1:8" x14ac:dyDescent="0.3">
      <c r="A3642" s="3" t="s">
        <v>59</v>
      </c>
      <c r="B3642" s="3" t="s">
        <v>35</v>
      </c>
      <c r="C3642" s="3" t="s">
        <v>18</v>
      </c>
      <c r="D3642" s="9">
        <v>44574</v>
      </c>
      <c r="E3642" s="11">
        <v>8687</v>
      </c>
      <c r="F3642" s="13">
        <v>121</v>
      </c>
      <c r="G3642" s="23">
        <v>869</v>
      </c>
      <c r="H3642">
        <v>2022</v>
      </c>
    </row>
    <row r="3643" spans="1:8" x14ac:dyDescent="0.3">
      <c r="A3643" s="4" t="s">
        <v>3</v>
      </c>
      <c r="B3643" s="4" t="s">
        <v>36</v>
      </c>
      <c r="C3643" s="4" t="s">
        <v>21</v>
      </c>
      <c r="D3643" s="10">
        <v>44568</v>
      </c>
      <c r="E3643" s="12">
        <v>1288</v>
      </c>
      <c r="F3643" s="14">
        <v>286</v>
      </c>
      <c r="G3643" s="24">
        <v>81</v>
      </c>
      <c r="H3643">
        <v>2022</v>
      </c>
    </row>
    <row r="3644" spans="1:8" x14ac:dyDescent="0.3">
      <c r="A3644" s="3" t="s">
        <v>72</v>
      </c>
      <c r="B3644" s="3" t="s">
        <v>39</v>
      </c>
      <c r="C3644" s="3" t="s">
        <v>24</v>
      </c>
      <c r="D3644" s="9">
        <v>44572</v>
      </c>
      <c r="E3644" s="11">
        <v>2639</v>
      </c>
      <c r="F3644" s="13">
        <v>135</v>
      </c>
      <c r="G3644" s="23">
        <v>240</v>
      </c>
      <c r="H3644">
        <v>2022</v>
      </c>
    </row>
    <row r="3645" spans="1:8" x14ac:dyDescent="0.3">
      <c r="A3645" s="4" t="s">
        <v>58</v>
      </c>
      <c r="B3645" s="4" t="s">
        <v>40</v>
      </c>
      <c r="C3645" s="4" t="s">
        <v>28</v>
      </c>
      <c r="D3645" s="10">
        <v>44587</v>
      </c>
      <c r="E3645" s="12">
        <v>3059</v>
      </c>
      <c r="F3645" s="14">
        <v>218</v>
      </c>
      <c r="G3645" s="24">
        <v>204</v>
      </c>
      <c r="H3645">
        <v>2022</v>
      </c>
    </row>
    <row r="3646" spans="1:8" x14ac:dyDescent="0.3">
      <c r="A3646" s="3" t="s">
        <v>4</v>
      </c>
      <c r="B3646" s="3" t="s">
        <v>80</v>
      </c>
      <c r="C3646" s="3" t="s">
        <v>26</v>
      </c>
      <c r="D3646" s="9">
        <v>44565</v>
      </c>
      <c r="E3646" s="11">
        <v>5306</v>
      </c>
      <c r="F3646" s="13">
        <v>85</v>
      </c>
      <c r="G3646" s="23">
        <v>758</v>
      </c>
      <c r="H3646">
        <v>2022</v>
      </c>
    </row>
    <row r="3647" spans="1:8" x14ac:dyDescent="0.3">
      <c r="A3647" s="4" t="s">
        <v>60</v>
      </c>
      <c r="B3647" s="4" t="s">
        <v>80</v>
      </c>
      <c r="C3647" s="4" t="s">
        <v>34</v>
      </c>
      <c r="D3647" s="10">
        <v>44589</v>
      </c>
      <c r="E3647" s="12">
        <v>2674</v>
      </c>
      <c r="F3647" s="14">
        <v>60</v>
      </c>
      <c r="G3647" s="24">
        <v>168</v>
      </c>
      <c r="H3647">
        <v>2022</v>
      </c>
    </row>
    <row r="3648" spans="1:8" x14ac:dyDescent="0.3">
      <c r="A3648" s="3" t="s">
        <v>71</v>
      </c>
      <c r="B3648" s="3" t="s">
        <v>37</v>
      </c>
      <c r="C3648" s="3" t="s">
        <v>25</v>
      </c>
      <c r="D3648" s="9">
        <v>44568</v>
      </c>
      <c r="E3648" s="11">
        <v>8225</v>
      </c>
      <c r="F3648" s="13">
        <v>283</v>
      </c>
      <c r="G3648" s="23">
        <v>1371</v>
      </c>
      <c r="H3648">
        <v>2022</v>
      </c>
    </row>
    <row r="3649" spans="1:8" x14ac:dyDescent="0.3">
      <c r="A3649" s="4" t="s">
        <v>6</v>
      </c>
      <c r="B3649" s="4" t="s">
        <v>39</v>
      </c>
      <c r="C3649" s="4" t="s">
        <v>26</v>
      </c>
      <c r="D3649" s="10">
        <v>44589</v>
      </c>
      <c r="E3649" s="12">
        <v>378</v>
      </c>
      <c r="F3649" s="14">
        <v>113</v>
      </c>
      <c r="G3649" s="24">
        <v>54</v>
      </c>
      <c r="H3649">
        <v>2022</v>
      </c>
    </row>
    <row r="3650" spans="1:8" x14ac:dyDescent="0.3">
      <c r="A3650" s="3" t="s">
        <v>69</v>
      </c>
      <c r="B3650" s="3" t="s">
        <v>80</v>
      </c>
      <c r="C3650" s="3" t="s">
        <v>26</v>
      </c>
      <c r="D3650" s="9">
        <v>44565</v>
      </c>
      <c r="E3650" s="11">
        <v>3808</v>
      </c>
      <c r="F3650" s="13">
        <v>219</v>
      </c>
      <c r="G3650" s="23">
        <v>762</v>
      </c>
      <c r="H3650">
        <v>2022</v>
      </c>
    </row>
    <row r="3651" spans="1:8" x14ac:dyDescent="0.3">
      <c r="A3651" s="4" t="s">
        <v>7</v>
      </c>
      <c r="B3651" s="4" t="s">
        <v>35</v>
      </c>
      <c r="C3651" s="4" t="s">
        <v>29</v>
      </c>
      <c r="D3651" s="10">
        <v>44586</v>
      </c>
      <c r="E3651" s="12">
        <v>385</v>
      </c>
      <c r="F3651" s="14">
        <v>128</v>
      </c>
      <c r="G3651" s="24">
        <v>35</v>
      </c>
      <c r="H3651">
        <v>2022</v>
      </c>
    </row>
    <row r="3652" spans="1:8" x14ac:dyDescent="0.3">
      <c r="A3652" s="3" t="s">
        <v>11</v>
      </c>
      <c r="B3652" s="3" t="s">
        <v>39</v>
      </c>
      <c r="C3652" s="3" t="s">
        <v>16</v>
      </c>
      <c r="D3652" s="9">
        <v>44587</v>
      </c>
      <c r="E3652" s="11">
        <v>10633</v>
      </c>
      <c r="F3652" s="13">
        <v>25</v>
      </c>
      <c r="G3652" s="23">
        <v>507</v>
      </c>
      <c r="H3652">
        <v>2022</v>
      </c>
    </row>
    <row r="3653" spans="1:8" x14ac:dyDescent="0.3">
      <c r="A3653" s="4" t="s">
        <v>62</v>
      </c>
      <c r="B3653" s="4" t="s">
        <v>35</v>
      </c>
      <c r="C3653" s="4" t="s">
        <v>34</v>
      </c>
      <c r="D3653" s="10">
        <v>44567</v>
      </c>
      <c r="E3653" s="12">
        <v>5530</v>
      </c>
      <c r="F3653" s="14">
        <v>200</v>
      </c>
      <c r="G3653" s="24">
        <v>369</v>
      </c>
      <c r="H3653">
        <v>2022</v>
      </c>
    </row>
    <row r="3654" spans="1:8" x14ac:dyDescent="0.3">
      <c r="A3654" s="3" t="s">
        <v>9</v>
      </c>
      <c r="B3654" s="3" t="s">
        <v>37</v>
      </c>
      <c r="C3654" s="3" t="s">
        <v>15</v>
      </c>
      <c r="D3654" s="9">
        <v>44566</v>
      </c>
      <c r="E3654" s="11">
        <v>3731</v>
      </c>
      <c r="F3654" s="13">
        <v>319</v>
      </c>
      <c r="G3654" s="23">
        <v>156</v>
      </c>
      <c r="H3654">
        <v>2022</v>
      </c>
    </row>
    <row r="3655" spans="1:8" x14ac:dyDescent="0.3">
      <c r="A3655" s="4" t="s">
        <v>7</v>
      </c>
      <c r="B3655" s="4" t="s">
        <v>40</v>
      </c>
      <c r="C3655" s="4" t="s">
        <v>23</v>
      </c>
      <c r="D3655" s="10">
        <v>44574</v>
      </c>
      <c r="E3655" s="12">
        <v>3528</v>
      </c>
      <c r="F3655" s="14">
        <v>250</v>
      </c>
      <c r="G3655" s="24">
        <v>196</v>
      </c>
      <c r="H3655">
        <v>2022</v>
      </c>
    </row>
    <row r="3656" spans="1:8" x14ac:dyDescent="0.3">
      <c r="A3656" s="3" t="s">
        <v>70</v>
      </c>
      <c r="B3656" s="3" t="s">
        <v>37</v>
      </c>
      <c r="C3656" s="3" t="s">
        <v>33</v>
      </c>
      <c r="D3656" s="9">
        <v>44585</v>
      </c>
      <c r="E3656" s="11">
        <v>3444</v>
      </c>
      <c r="F3656" s="13">
        <v>172</v>
      </c>
      <c r="G3656" s="23">
        <v>182</v>
      </c>
      <c r="H3656">
        <v>2022</v>
      </c>
    </row>
    <row r="3657" spans="1:8" x14ac:dyDescent="0.3">
      <c r="A3657" s="4" t="s">
        <v>57</v>
      </c>
      <c r="B3657" s="4" t="s">
        <v>80</v>
      </c>
      <c r="C3657" s="4" t="s">
        <v>30</v>
      </c>
      <c r="D3657" s="10">
        <v>44582</v>
      </c>
      <c r="E3657" s="12">
        <v>9968</v>
      </c>
      <c r="F3657" s="14">
        <v>135</v>
      </c>
      <c r="G3657" s="24">
        <v>907</v>
      </c>
      <c r="H3657">
        <v>2022</v>
      </c>
    </row>
    <row r="3658" spans="1:8" x14ac:dyDescent="0.3">
      <c r="A3658" s="3" t="s">
        <v>67</v>
      </c>
      <c r="B3658" s="3" t="s">
        <v>40</v>
      </c>
      <c r="C3658" s="3" t="s">
        <v>29</v>
      </c>
      <c r="D3658" s="9">
        <v>44564</v>
      </c>
      <c r="E3658" s="11">
        <v>5579</v>
      </c>
      <c r="F3658" s="13">
        <v>130</v>
      </c>
      <c r="G3658" s="23">
        <v>558</v>
      </c>
      <c r="H3658">
        <v>2022</v>
      </c>
    </row>
    <row r="3659" spans="1:8" x14ac:dyDescent="0.3">
      <c r="A3659" s="4" t="s">
        <v>56</v>
      </c>
      <c r="B3659" s="4" t="s">
        <v>80</v>
      </c>
      <c r="C3659" s="4" t="s">
        <v>15</v>
      </c>
      <c r="D3659" s="10">
        <v>44588</v>
      </c>
      <c r="E3659" s="12">
        <v>3983</v>
      </c>
      <c r="F3659" s="14">
        <v>389</v>
      </c>
      <c r="G3659" s="24">
        <v>160</v>
      </c>
      <c r="H3659">
        <v>2022</v>
      </c>
    </row>
    <row r="3660" spans="1:8" x14ac:dyDescent="0.3">
      <c r="A3660" s="3" t="s">
        <v>64</v>
      </c>
      <c r="B3660" s="3" t="s">
        <v>37</v>
      </c>
      <c r="C3660" s="3" t="s">
        <v>24</v>
      </c>
      <c r="D3660" s="9">
        <v>44585</v>
      </c>
      <c r="E3660" s="11">
        <v>11900</v>
      </c>
      <c r="F3660" s="13">
        <v>13</v>
      </c>
      <c r="G3660" s="23">
        <v>1700</v>
      </c>
      <c r="H3660">
        <v>2022</v>
      </c>
    </row>
    <row r="3661" spans="1:8" x14ac:dyDescent="0.3">
      <c r="A3661" s="4" t="s">
        <v>67</v>
      </c>
      <c r="B3661" s="4" t="s">
        <v>39</v>
      </c>
      <c r="C3661" s="4" t="s">
        <v>31</v>
      </c>
      <c r="D3661" s="10">
        <v>44574</v>
      </c>
      <c r="E3661" s="12">
        <v>7882</v>
      </c>
      <c r="F3661" s="14">
        <v>209</v>
      </c>
      <c r="G3661" s="24">
        <v>415</v>
      </c>
      <c r="H3661">
        <v>2022</v>
      </c>
    </row>
    <row r="3662" spans="1:8" x14ac:dyDescent="0.3">
      <c r="A3662" s="3" t="s">
        <v>3</v>
      </c>
      <c r="B3662" s="3" t="s">
        <v>37</v>
      </c>
      <c r="C3662" s="3" t="s">
        <v>32</v>
      </c>
      <c r="D3662" s="9">
        <v>44585</v>
      </c>
      <c r="E3662" s="11">
        <v>10794</v>
      </c>
      <c r="F3662" s="13">
        <v>429</v>
      </c>
      <c r="G3662" s="23">
        <v>771</v>
      </c>
      <c r="H3662">
        <v>2022</v>
      </c>
    </row>
    <row r="3663" spans="1:8" x14ac:dyDescent="0.3">
      <c r="A3663" s="4" t="s">
        <v>69</v>
      </c>
      <c r="B3663" s="4" t="s">
        <v>35</v>
      </c>
      <c r="C3663" s="4" t="s">
        <v>29</v>
      </c>
      <c r="D3663" s="10">
        <v>44575</v>
      </c>
      <c r="E3663" s="12">
        <v>3752</v>
      </c>
      <c r="F3663" s="14">
        <v>7</v>
      </c>
      <c r="G3663" s="24">
        <v>469</v>
      </c>
      <c r="H3663">
        <v>2022</v>
      </c>
    </row>
    <row r="3664" spans="1:8" x14ac:dyDescent="0.3">
      <c r="A3664" s="3" t="s">
        <v>73</v>
      </c>
      <c r="B3664" s="3" t="s">
        <v>35</v>
      </c>
      <c r="C3664" s="3" t="s">
        <v>23</v>
      </c>
      <c r="D3664" s="9">
        <v>44586</v>
      </c>
      <c r="E3664" s="11">
        <v>490</v>
      </c>
      <c r="F3664" s="13">
        <v>41</v>
      </c>
      <c r="G3664" s="23">
        <v>25</v>
      </c>
      <c r="H3664">
        <v>2022</v>
      </c>
    </row>
    <row r="3665" spans="1:8" x14ac:dyDescent="0.3">
      <c r="A3665" s="4" t="s">
        <v>61</v>
      </c>
      <c r="B3665" s="4" t="s">
        <v>39</v>
      </c>
      <c r="C3665" s="4" t="s">
        <v>34</v>
      </c>
      <c r="D3665" s="10">
        <v>44582</v>
      </c>
      <c r="E3665" s="12">
        <v>5243</v>
      </c>
      <c r="F3665" s="14">
        <v>35</v>
      </c>
      <c r="G3665" s="24">
        <v>437</v>
      </c>
      <c r="H3665">
        <v>2022</v>
      </c>
    </row>
    <row r="3666" spans="1:8" x14ac:dyDescent="0.3">
      <c r="A3666" s="3" t="s">
        <v>8</v>
      </c>
      <c r="B3666" s="3" t="s">
        <v>37</v>
      </c>
      <c r="C3666" s="3" t="s">
        <v>32</v>
      </c>
      <c r="D3666" s="9">
        <v>44575</v>
      </c>
      <c r="E3666" s="11">
        <v>6818</v>
      </c>
      <c r="F3666" s="13">
        <v>224</v>
      </c>
      <c r="G3666" s="23">
        <v>487</v>
      </c>
      <c r="H3666">
        <v>2022</v>
      </c>
    </row>
    <row r="3667" spans="1:8" x14ac:dyDescent="0.3">
      <c r="A3667" s="4" t="s">
        <v>73</v>
      </c>
      <c r="B3667" s="4" t="s">
        <v>40</v>
      </c>
      <c r="C3667" s="4" t="s">
        <v>21</v>
      </c>
      <c r="D3667" s="10">
        <v>44565</v>
      </c>
      <c r="E3667" s="12">
        <v>763</v>
      </c>
      <c r="F3667" s="14">
        <v>331</v>
      </c>
      <c r="G3667" s="24">
        <v>48</v>
      </c>
      <c r="H3667">
        <v>2022</v>
      </c>
    </row>
    <row r="3668" spans="1:8" x14ac:dyDescent="0.3">
      <c r="A3668" s="3" t="s">
        <v>57</v>
      </c>
      <c r="B3668" s="3" t="s">
        <v>80</v>
      </c>
      <c r="C3668" s="3" t="s">
        <v>27</v>
      </c>
      <c r="D3668" s="9">
        <v>44574</v>
      </c>
      <c r="E3668" s="11">
        <v>7833</v>
      </c>
      <c r="F3668" s="13">
        <v>330</v>
      </c>
      <c r="G3668" s="23">
        <v>373</v>
      </c>
      <c r="H3668">
        <v>2022</v>
      </c>
    </row>
    <row r="3669" spans="1:8" x14ac:dyDescent="0.3">
      <c r="A3669" s="4" t="s">
        <v>57</v>
      </c>
      <c r="B3669" s="4" t="s">
        <v>35</v>
      </c>
      <c r="C3669" s="4" t="s">
        <v>21</v>
      </c>
      <c r="D3669" s="10">
        <v>44586</v>
      </c>
      <c r="E3669" s="12">
        <v>5642</v>
      </c>
      <c r="F3669" s="14">
        <v>49</v>
      </c>
      <c r="G3669" s="24">
        <v>314</v>
      </c>
      <c r="H3669">
        <v>2022</v>
      </c>
    </row>
    <row r="3670" spans="1:8" x14ac:dyDescent="0.3">
      <c r="A3670" s="3" t="s">
        <v>6</v>
      </c>
      <c r="B3670" s="3" t="s">
        <v>35</v>
      </c>
      <c r="C3670" s="3" t="s">
        <v>24</v>
      </c>
      <c r="D3670" s="9">
        <v>44586</v>
      </c>
      <c r="E3670" s="11">
        <v>7266</v>
      </c>
      <c r="F3670" s="13">
        <v>243</v>
      </c>
      <c r="G3670" s="23">
        <v>909</v>
      </c>
      <c r="H3670">
        <v>2022</v>
      </c>
    </row>
    <row r="3671" spans="1:8" x14ac:dyDescent="0.3">
      <c r="A3671" s="4" t="s">
        <v>72</v>
      </c>
      <c r="B3671" s="4" t="s">
        <v>39</v>
      </c>
      <c r="C3671" s="4" t="s">
        <v>18</v>
      </c>
      <c r="D3671" s="10">
        <v>44566</v>
      </c>
      <c r="E3671" s="12">
        <v>6769</v>
      </c>
      <c r="F3671" s="14">
        <v>196</v>
      </c>
      <c r="G3671" s="24">
        <v>565</v>
      </c>
      <c r="H3671">
        <v>2022</v>
      </c>
    </row>
    <row r="3672" spans="1:8" x14ac:dyDescent="0.3">
      <c r="A3672" s="3" t="s">
        <v>72</v>
      </c>
      <c r="B3672" s="3" t="s">
        <v>35</v>
      </c>
      <c r="C3672" s="3" t="s">
        <v>28</v>
      </c>
      <c r="D3672" s="9">
        <v>44575</v>
      </c>
      <c r="E3672" s="11">
        <v>840</v>
      </c>
      <c r="F3672" s="13">
        <v>308</v>
      </c>
      <c r="G3672" s="23">
        <v>70</v>
      </c>
      <c r="H3672">
        <v>2022</v>
      </c>
    </row>
    <row r="3673" spans="1:8" x14ac:dyDescent="0.3">
      <c r="A3673" s="4" t="s">
        <v>7</v>
      </c>
      <c r="B3673" s="4" t="s">
        <v>36</v>
      </c>
      <c r="C3673" s="4" t="s">
        <v>28</v>
      </c>
      <c r="D3673" s="10">
        <v>44587</v>
      </c>
      <c r="E3673" s="12">
        <v>4676</v>
      </c>
      <c r="F3673" s="14">
        <v>72</v>
      </c>
      <c r="G3673" s="24">
        <v>390</v>
      </c>
      <c r="H3673">
        <v>2022</v>
      </c>
    </row>
    <row r="3674" spans="1:8" x14ac:dyDescent="0.3">
      <c r="A3674" s="3" t="s">
        <v>65</v>
      </c>
      <c r="B3674" s="3" t="s">
        <v>35</v>
      </c>
      <c r="C3674" s="3" t="s">
        <v>24</v>
      </c>
      <c r="D3674" s="9">
        <v>44574</v>
      </c>
      <c r="E3674" s="11">
        <v>3157</v>
      </c>
      <c r="F3674" s="13">
        <v>344</v>
      </c>
      <c r="G3674" s="23">
        <v>351</v>
      </c>
      <c r="H3674">
        <v>2022</v>
      </c>
    </row>
    <row r="3675" spans="1:8" x14ac:dyDescent="0.3">
      <c r="A3675" s="4" t="s">
        <v>66</v>
      </c>
      <c r="B3675" s="4" t="s">
        <v>37</v>
      </c>
      <c r="C3675" s="4" t="s">
        <v>34</v>
      </c>
      <c r="D3675" s="10">
        <v>44567</v>
      </c>
      <c r="E3675" s="12">
        <v>1995</v>
      </c>
      <c r="F3675" s="14">
        <v>159</v>
      </c>
      <c r="G3675" s="24">
        <v>125</v>
      </c>
      <c r="H3675">
        <v>2022</v>
      </c>
    </row>
    <row r="3676" spans="1:8" x14ac:dyDescent="0.3">
      <c r="A3676" s="3" t="s">
        <v>59</v>
      </c>
      <c r="B3676" s="3" t="s">
        <v>35</v>
      </c>
      <c r="C3676" s="3" t="s">
        <v>25</v>
      </c>
      <c r="D3676" s="9">
        <v>44579</v>
      </c>
      <c r="E3676" s="11">
        <v>8855</v>
      </c>
      <c r="F3676" s="13">
        <v>275</v>
      </c>
      <c r="G3676" s="23">
        <v>1771</v>
      </c>
      <c r="H3676">
        <v>2022</v>
      </c>
    </row>
    <row r="3677" spans="1:8" x14ac:dyDescent="0.3">
      <c r="A3677" s="4" t="s">
        <v>9</v>
      </c>
      <c r="B3677" s="4" t="s">
        <v>40</v>
      </c>
      <c r="C3677" s="4" t="s">
        <v>25</v>
      </c>
      <c r="D3677" s="10">
        <v>44574</v>
      </c>
      <c r="E3677" s="12">
        <v>1043</v>
      </c>
      <c r="F3677" s="14">
        <v>209</v>
      </c>
      <c r="G3677" s="24">
        <v>131</v>
      </c>
      <c r="H3677">
        <v>2022</v>
      </c>
    </row>
    <row r="3678" spans="1:8" x14ac:dyDescent="0.3">
      <c r="A3678" s="3" t="s">
        <v>6</v>
      </c>
      <c r="B3678" s="3" t="s">
        <v>80</v>
      </c>
      <c r="C3678" s="3" t="s">
        <v>26</v>
      </c>
      <c r="D3678" s="9">
        <v>44580</v>
      </c>
      <c r="E3678" s="11">
        <v>2786</v>
      </c>
      <c r="F3678" s="13">
        <v>107</v>
      </c>
      <c r="G3678" s="23">
        <v>310</v>
      </c>
      <c r="H3678">
        <v>2022</v>
      </c>
    </row>
    <row r="3679" spans="1:8" x14ac:dyDescent="0.3">
      <c r="A3679" s="4" t="s">
        <v>60</v>
      </c>
      <c r="B3679" s="4" t="s">
        <v>35</v>
      </c>
      <c r="C3679" s="4" t="s">
        <v>20</v>
      </c>
      <c r="D3679" s="10">
        <v>44586</v>
      </c>
      <c r="E3679" s="12">
        <v>2527</v>
      </c>
      <c r="F3679" s="14">
        <v>143</v>
      </c>
      <c r="G3679" s="24">
        <v>195</v>
      </c>
      <c r="H3679">
        <v>2022</v>
      </c>
    </row>
    <row r="3680" spans="1:8" x14ac:dyDescent="0.3">
      <c r="A3680" s="3" t="s">
        <v>70</v>
      </c>
      <c r="B3680" s="3" t="s">
        <v>40</v>
      </c>
      <c r="C3680" s="3" t="s">
        <v>29</v>
      </c>
      <c r="D3680" s="9">
        <v>44586</v>
      </c>
      <c r="E3680" s="11">
        <v>4242</v>
      </c>
      <c r="F3680" s="13">
        <v>140</v>
      </c>
      <c r="G3680" s="23">
        <v>425</v>
      </c>
      <c r="H3680">
        <v>2022</v>
      </c>
    </row>
    <row r="3681" spans="1:8" x14ac:dyDescent="0.3">
      <c r="A3681" s="4" t="s">
        <v>8</v>
      </c>
      <c r="B3681" s="4" t="s">
        <v>36</v>
      </c>
      <c r="C3681" s="4" t="s">
        <v>34</v>
      </c>
      <c r="D3681" s="10">
        <v>44579</v>
      </c>
      <c r="E3681" s="12">
        <v>15253</v>
      </c>
      <c r="F3681" s="14">
        <v>48</v>
      </c>
      <c r="G3681" s="24">
        <v>954</v>
      </c>
      <c r="H3681">
        <v>2022</v>
      </c>
    </row>
    <row r="3682" spans="1:8" x14ac:dyDescent="0.3">
      <c r="A3682" s="3" t="s">
        <v>62</v>
      </c>
      <c r="B3682" s="3" t="s">
        <v>35</v>
      </c>
      <c r="C3682" s="3" t="s">
        <v>30</v>
      </c>
      <c r="D3682" s="9">
        <v>44571</v>
      </c>
      <c r="E3682" s="11">
        <v>5495</v>
      </c>
      <c r="F3682" s="13">
        <v>251</v>
      </c>
      <c r="G3682" s="23">
        <v>393</v>
      </c>
      <c r="H3682">
        <v>2022</v>
      </c>
    </row>
    <row r="3683" spans="1:8" x14ac:dyDescent="0.3">
      <c r="A3683" s="4" t="s">
        <v>64</v>
      </c>
      <c r="B3683" s="4" t="s">
        <v>40</v>
      </c>
      <c r="C3683" s="4" t="s">
        <v>16</v>
      </c>
      <c r="D3683" s="10">
        <v>44589</v>
      </c>
      <c r="E3683" s="12">
        <v>7217</v>
      </c>
      <c r="F3683" s="14">
        <v>245</v>
      </c>
      <c r="G3683" s="24">
        <v>401</v>
      </c>
      <c r="H3683">
        <v>2022</v>
      </c>
    </row>
    <row r="3684" spans="1:8" x14ac:dyDescent="0.3">
      <c r="A3684" s="3" t="s">
        <v>69</v>
      </c>
      <c r="B3684" s="3" t="s">
        <v>80</v>
      </c>
      <c r="C3684" s="3" t="s">
        <v>23</v>
      </c>
      <c r="D3684" s="9">
        <v>44587</v>
      </c>
      <c r="E3684" s="11">
        <v>6559</v>
      </c>
      <c r="F3684" s="13">
        <v>199</v>
      </c>
      <c r="G3684" s="23">
        <v>328</v>
      </c>
      <c r="H3684">
        <v>2022</v>
      </c>
    </row>
    <row r="3685" spans="1:8" x14ac:dyDescent="0.3">
      <c r="A3685" s="4" t="s">
        <v>9</v>
      </c>
      <c r="B3685" s="4" t="s">
        <v>39</v>
      </c>
      <c r="C3685" s="4" t="s">
        <v>33</v>
      </c>
      <c r="D3685" s="10">
        <v>44568</v>
      </c>
      <c r="E3685" s="12">
        <v>10318</v>
      </c>
      <c r="F3685" s="14">
        <v>38</v>
      </c>
      <c r="G3685" s="24">
        <v>516</v>
      </c>
      <c r="H3685">
        <v>2022</v>
      </c>
    </row>
    <row r="3686" spans="1:8" x14ac:dyDescent="0.3">
      <c r="A3686" s="3" t="s">
        <v>70</v>
      </c>
      <c r="B3686" s="3" t="s">
        <v>35</v>
      </c>
      <c r="C3686" s="3" t="s">
        <v>18</v>
      </c>
      <c r="D3686" s="9">
        <v>44575</v>
      </c>
      <c r="E3686" s="11">
        <v>2205</v>
      </c>
      <c r="F3686" s="13">
        <v>259</v>
      </c>
      <c r="G3686" s="23">
        <v>170</v>
      </c>
      <c r="H3686">
        <v>2022</v>
      </c>
    </row>
    <row r="3687" spans="1:8" x14ac:dyDescent="0.3">
      <c r="A3687" s="4" t="s">
        <v>60</v>
      </c>
      <c r="B3687" s="4" t="s">
        <v>37</v>
      </c>
      <c r="C3687" s="4" t="s">
        <v>18</v>
      </c>
      <c r="D3687" s="10">
        <v>44582</v>
      </c>
      <c r="E3687" s="12">
        <v>3731</v>
      </c>
      <c r="F3687" s="14">
        <v>428</v>
      </c>
      <c r="G3687" s="24">
        <v>374</v>
      </c>
      <c r="H3687">
        <v>2022</v>
      </c>
    </row>
    <row r="3688" spans="1:8" x14ac:dyDescent="0.3">
      <c r="A3688" s="3" t="s">
        <v>62</v>
      </c>
      <c r="B3688" s="3" t="s">
        <v>80</v>
      </c>
      <c r="C3688" s="3" t="s">
        <v>19</v>
      </c>
      <c r="D3688" s="9">
        <v>44567</v>
      </c>
      <c r="E3688" s="11">
        <v>6328</v>
      </c>
      <c r="F3688" s="13">
        <v>255</v>
      </c>
      <c r="G3688" s="23">
        <v>791</v>
      </c>
      <c r="H3688">
        <v>2022</v>
      </c>
    </row>
    <row r="3689" spans="1:8" x14ac:dyDescent="0.3">
      <c r="A3689" s="4" t="s">
        <v>62</v>
      </c>
      <c r="B3689" s="4" t="s">
        <v>36</v>
      </c>
      <c r="C3689" s="4" t="s">
        <v>30</v>
      </c>
      <c r="D3689" s="10">
        <v>44585</v>
      </c>
      <c r="E3689" s="12">
        <v>3227</v>
      </c>
      <c r="F3689" s="14">
        <v>31</v>
      </c>
      <c r="G3689" s="24">
        <v>269</v>
      </c>
      <c r="H3689">
        <v>2022</v>
      </c>
    </row>
    <row r="3690" spans="1:8" x14ac:dyDescent="0.3">
      <c r="A3690" s="3" t="s">
        <v>9</v>
      </c>
      <c r="B3690" s="3" t="s">
        <v>37</v>
      </c>
      <c r="C3690" s="3" t="s">
        <v>16</v>
      </c>
      <c r="D3690" s="9">
        <v>44579</v>
      </c>
      <c r="E3690" s="11">
        <v>1197</v>
      </c>
      <c r="F3690" s="13">
        <v>50</v>
      </c>
      <c r="G3690" s="23">
        <v>60</v>
      </c>
      <c r="H3690">
        <v>2022</v>
      </c>
    </row>
    <row r="3691" spans="1:8" x14ac:dyDescent="0.3">
      <c r="A3691" s="4" t="s">
        <v>61</v>
      </c>
      <c r="B3691" s="4" t="s">
        <v>80</v>
      </c>
      <c r="C3691" s="4" t="s">
        <v>22</v>
      </c>
      <c r="D3691" s="10">
        <v>44571</v>
      </c>
      <c r="E3691" s="12">
        <v>756</v>
      </c>
      <c r="F3691" s="14">
        <v>6</v>
      </c>
      <c r="G3691" s="24">
        <v>95</v>
      </c>
      <c r="H3691">
        <v>2022</v>
      </c>
    </row>
    <row r="3692" spans="1:8" x14ac:dyDescent="0.3">
      <c r="A3692" s="3" t="s">
        <v>66</v>
      </c>
      <c r="B3692" s="3" t="s">
        <v>39</v>
      </c>
      <c r="C3692" s="3" t="s">
        <v>33</v>
      </c>
      <c r="D3692" s="9">
        <v>44582</v>
      </c>
      <c r="E3692" s="11">
        <v>6797</v>
      </c>
      <c r="F3692" s="13">
        <v>153</v>
      </c>
      <c r="G3692" s="23">
        <v>324</v>
      </c>
      <c r="H3692">
        <v>2022</v>
      </c>
    </row>
    <row r="3693" spans="1:8" x14ac:dyDescent="0.3">
      <c r="A3693" s="4" t="s">
        <v>8</v>
      </c>
      <c r="B3693" s="4" t="s">
        <v>35</v>
      </c>
      <c r="C3693" s="4" t="s">
        <v>14</v>
      </c>
      <c r="D3693" s="10">
        <v>44571</v>
      </c>
      <c r="E3693" s="12">
        <v>16121</v>
      </c>
      <c r="F3693" s="14">
        <v>55</v>
      </c>
      <c r="G3693" s="24">
        <v>896</v>
      </c>
      <c r="H3693">
        <v>2022</v>
      </c>
    </row>
    <row r="3694" spans="1:8" x14ac:dyDescent="0.3">
      <c r="A3694" s="3" t="s">
        <v>67</v>
      </c>
      <c r="B3694" s="3" t="s">
        <v>40</v>
      </c>
      <c r="C3694" s="3" t="s">
        <v>23</v>
      </c>
      <c r="D3694" s="9">
        <v>44585</v>
      </c>
      <c r="E3694" s="11">
        <v>1113</v>
      </c>
      <c r="F3694" s="13">
        <v>254</v>
      </c>
      <c r="G3694" s="23">
        <v>66</v>
      </c>
      <c r="H3694">
        <v>2022</v>
      </c>
    </row>
    <row r="3695" spans="1:8" x14ac:dyDescent="0.3">
      <c r="A3695" s="4" t="s">
        <v>9</v>
      </c>
      <c r="B3695" s="4" t="s">
        <v>80</v>
      </c>
      <c r="C3695" s="4" t="s">
        <v>23</v>
      </c>
      <c r="D3695" s="10">
        <v>44579</v>
      </c>
      <c r="E3695" s="12">
        <v>2765</v>
      </c>
      <c r="F3695" s="14">
        <v>186</v>
      </c>
      <c r="G3695" s="24">
        <v>146</v>
      </c>
      <c r="H3695">
        <v>2022</v>
      </c>
    </row>
    <row r="3696" spans="1:8" x14ac:dyDescent="0.3">
      <c r="A3696" s="3" t="s">
        <v>62</v>
      </c>
      <c r="B3696" s="3" t="s">
        <v>40</v>
      </c>
      <c r="C3696" s="3" t="s">
        <v>21</v>
      </c>
      <c r="D3696" s="9">
        <v>44586</v>
      </c>
      <c r="E3696" s="11">
        <v>5033</v>
      </c>
      <c r="F3696" s="13">
        <v>368</v>
      </c>
      <c r="G3696" s="23">
        <v>297</v>
      </c>
      <c r="H3696">
        <v>2022</v>
      </c>
    </row>
    <row r="3697" spans="1:8" x14ac:dyDescent="0.3">
      <c r="A3697" s="4" t="s">
        <v>9</v>
      </c>
      <c r="B3697" s="4" t="s">
        <v>36</v>
      </c>
      <c r="C3697" s="4" t="s">
        <v>20</v>
      </c>
      <c r="D3697" s="10">
        <v>44568</v>
      </c>
      <c r="E3697" s="12">
        <v>3843</v>
      </c>
      <c r="F3697" s="14">
        <v>54</v>
      </c>
      <c r="G3697" s="24">
        <v>275</v>
      </c>
      <c r="H3697">
        <v>2022</v>
      </c>
    </row>
    <row r="3698" spans="1:8" x14ac:dyDescent="0.3">
      <c r="A3698" s="3" t="s">
        <v>67</v>
      </c>
      <c r="B3698" s="3" t="s">
        <v>39</v>
      </c>
      <c r="C3698" s="3" t="s">
        <v>22</v>
      </c>
      <c r="D3698" s="9">
        <v>44568</v>
      </c>
      <c r="E3698" s="11">
        <v>11907</v>
      </c>
      <c r="F3698" s="13">
        <v>186</v>
      </c>
      <c r="G3698" s="23">
        <v>1323</v>
      </c>
      <c r="H3698">
        <v>2022</v>
      </c>
    </row>
    <row r="3699" spans="1:8" x14ac:dyDescent="0.3">
      <c r="A3699" s="4" t="s">
        <v>69</v>
      </c>
      <c r="B3699" s="4" t="s">
        <v>36</v>
      </c>
      <c r="C3699" s="4" t="s">
        <v>17</v>
      </c>
      <c r="D3699" s="10">
        <v>44587</v>
      </c>
      <c r="E3699" s="12">
        <v>9289</v>
      </c>
      <c r="F3699" s="14">
        <v>367</v>
      </c>
      <c r="G3699" s="24">
        <v>443</v>
      </c>
      <c r="H3699">
        <v>2022</v>
      </c>
    </row>
    <row r="3700" spans="1:8" x14ac:dyDescent="0.3">
      <c r="A3700" s="3" t="s">
        <v>64</v>
      </c>
      <c r="B3700" s="3" t="s">
        <v>39</v>
      </c>
      <c r="C3700" s="3" t="s">
        <v>25</v>
      </c>
      <c r="D3700" s="9">
        <v>44586</v>
      </c>
      <c r="E3700" s="11">
        <v>6580</v>
      </c>
      <c r="F3700" s="13">
        <v>15</v>
      </c>
      <c r="G3700" s="23">
        <v>1316</v>
      </c>
      <c r="H3700">
        <v>2022</v>
      </c>
    </row>
    <row r="3701" spans="1:8" x14ac:dyDescent="0.3">
      <c r="A3701" s="4" t="s">
        <v>11</v>
      </c>
      <c r="B3701" s="4" t="s">
        <v>37</v>
      </c>
      <c r="C3701" s="4" t="s">
        <v>19</v>
      </c>
      <c r="D3701" s="10">
        <v>44565</v>
      </c>
      <c r="E3701" s="12">
        <v>8099</v>
      </c>
      <c r="F3701" s="14">
        <v>86</v>
      </c>
      <c r="G3701" s="24">
        <v>1620</v>
      </c>
      <c r="H3701">
        <v>2022</v>
      </c>
    </row>
    <row r="3702" spans="1:8" x14ac:dyDescent="0.3">
      <c r="A3702" s="3" t="s">
        <v>8</v>
      </c>
      <c r="B3702" s="3" t="s">
        <v>37</v>
      </c>
      <c r="C3702" s="3" t="s">
        <v>15</v>
      </c>
      <c r="D3702" s="9">
        <v>44587</v>
      </c>
      <c r="E3702" s="11">
        <v>4326</v>
      </c>
      <c r="F3702" s="13">
        <v>10</v>
      </c>
      <c r="G3702" s="23">
        <v>174</v>
      </c>
      <c r="H3702">
        <v>2022</v>
      </c>
    </row>
    <row r="3703" spans="1:8" x14ac:dyDescent="0.3">
      <c r="A3703" s="4" t="s">
        <v>6</v>
      </c>
      <c r="B3703" s="4" t="s">
        <v>40</v>
      </c>
      <c r="C3703" s="4" t="s">
        <v>20</v>
      </c>
      <c r="D3703" s="10">
        <v>44578</v>
      </c>
      <c r="E3703" s="12">
        <v>10206</v>
      </c>
      <c r="F3703" s="14">
        <v>190</v>
      </c>
      <c r="G3703" s="24">
        <v>851</v>
      </c>
      <c r="H3703">
        <v>2022</v>
      </c>
    </row>
    <row r="3704" spans="1:8" x14ac:dyDescent="0.3">
      <c r="A3704" s="3" t="s">
        <v>69</v>
      </c>
      <c r="B3704" s="3" t="s">
        <v>39</v>
      </c>
      <c r="C3704" s="3" t="s">
        <v>29</v>
      </c>
      <c r="D3704" s="9">
        <v>44575</v>
      </c>
      <c r="E3704" s="11">
        <v>7847</v>
      </c>
      <c r="F3704" s="13">
        <v>3</v>
      </c>
      <c r="G3704" s="23">
        <v>654</v>
      </c>
      <c r="H3704">
        <v>2022</v>
      </c>
    </row>
    <row r="3705" spans="1:8" x14ac:dyDescent="0.3">
      <c r="A3705" s="4" t="s">
        <v>65</v>
      </c>
      <c r="B3705" s="4" t="s">
        <v>36</v>
      </c>
      <c r="C3705" s="4" t="s">
        <v>20</v>
      </c>
      <c r="D3705" s="10">
        <v>44588</v>
      </c>
      <c r="E3705" s="12">
        <v>14070</v>
      </c>
      <c r="F3705" s="14">
        <v>365</v>
      </c>
      <c r="G3705" s="24">
        <v>1280</v>
      </c>
      <c r="H3705">
        <v>2022</v>
      </c>
    </row>
    <row r="3706" spans="1:8" x14ac:dyDescent="0.3">
      <c r="A3706" s="3" t="s">
        <v>9</v>
      </c>
      <c r="B3706" s="3" t="s">
        <v>37</v>
      </c>
      <c r="C3706" s="3" t="s">
        <v>5</v>
      </c>
      <c r="D3706" s="9">
        <v>44579</v>
      </c>
      <c r="E3706" s="11">
        <v>329</v>
      </c>
      <c r="F3706" s="13">
        <v>318</v>
      </c>
      <c r="G3706" s="23">
        <v>14</v>
      </c>
      <c r="H3706">
        <v>2022</v>
      </c>
    </row>
    <row r="3707" spans="1:8" x14ac:dyDescent="0.3">
      <c r="A3707" s="4" t="s">
        <v>63</v>
      </c>
      <c r="B3707" s="4" t="s">
        <v>80</v>
      </c>
      <c r="C3707" s="4" t="s">
        <v>34</v>
      </c>
      <c r="D3707" s="10">
        <v>44585</v>
      </c>
      <c r="E3707" s="12">
        <v>5089</v>
      </c>
      <c r="F3707" s="14">
        <v>156</v>
      </c>
      <c r="G3707" s="24">
        <v>340</v>
      </c>
      <c r="H3707">
        <v>2022</v>
      </c>
    </row>
    <row r="3708" spans="1:8" x14ac:dyDescent="0.3">
      <c r="A3708" s="3" t="s">
        <v>60</v>
      </c>
      <c r="B3708" s="3" t="s">
        <v>80</v>
      </c>
      <c r="C3708" s="3" t="s">
        <v>22</v>
      </c>
      <c r="D3708" s="9">
        <v>44567</v>
      </c>
      <c r="E3708" s="11">
        <v>7539</v>
      </c>
      <c r="F3708" s="13">
        <v>373</v>
      </c>
      <c r="G3708" s="23">
        <v>1077</v>
      </c>
      <c r="H3708">
        <v>2022</v>
      </c>
    </row>
    <row r="3709" spans="1:8" x14ac:dyDescent="0.3">
      <c r="A3709" s="4" t="s">
        <v>56</v>
      </c>
      <c r="B3709" s="4" t="s">
        <v>35</v>
      </c>
      <c r="C3709" s="4" t="s">
        <v>17</v>
      </c>
      <c r="D3709" s="10">
        <v>44571</v>
      </c>
      <c r="E3709" s="12">
        <v>1407</v>
      </c>
      <c r="F3709" s="14">
        <v>192</v>
      </c>
      <c r="G3709" s="24">
        <v>67</v>
      </c>
      <c r="H3709">
        <v>2022</v>
      </c>
    </row>
    <row r="3710" spans="1:8" x14ac:dyDescent="0.3">
      <c r="A3710" s="3" t="s">
        <v>9</v>
      </c>
      <c r="B3710" s="3" t="s">
        <v>37</v>
      </c>
      <c r="C3710" s="3" t="s">
        <v>20</v>
      </c>
      <c r="D3710" s="9">
        <v>44579</v>
      </c>
      <c r="E3710" s="11">
        <v>9849</v>
      </c>
      <c r="F3710" s="13">
        <v>8</v>
      </c>
      <c r="G3710" s="23">
        <v>758</v>
      </c>
      <c r="H3710">
        <v>2022</v>
      </c>
    </row>
    <row r="3711" spans="1:8" x14ac:dyDescent="0.3">
      <c r="A3711" s="4" t="s">
        <v>56</v>
      </c>
      <c r="B3711" s="4" t="s">
        <v>35</v>
      </c>
      <c r="C3711" s="4" t="s">
        <v>33</v>
      </c>
      <c r="D3711" s="10">
        <v>44575</v>
      </c>
      <c r="E3711" s="12">
        <v>14875</v>
      </c>
      <c r="F3711" s="14">
        <v>422</v>
      </c>
      <c r="G3711" s="24">
        <v>709</v>
      </c>
      <c r="H3711">
        <v>2022</v>
      </c>
    </row>
    <row r="3712" spans="1:8" x14ac:dyDescent="0.3">
      <c r="A3712" s="3" t="s">
        <v>10</v>
      </c>
      <c r="B3712" s="3" t="s">
        <v>36</v>
      </c>
      <c r="C3712" s="3" t="s">
        <v>14</v>
      </c>
      <c r="D3712" s="9">
        <v>44564</v>
      </c>
      <c r="E3712" s="11">
        <v>7609</v>
      </c>
      <c r="F3712" s="13">
        <v>393</v>
      </c>
      <c r="G3712" s="23">
        <v>448</v>
      </c>
      <c r="H3712">
        <v>2022</v>
      </c>
    </row>
    <row r="3713" spans="1:8" x14ac:dyDescent="0.3">
      <c r="A3713" s="4" t="s">
        <v>9</v>
      </c>
      <c r="B3713" s="4" t="s">
        <v>36</v>
      </c>
      <c r="C3713" s="4" t="s">
        <v>28</v>
      </c>
      <c r="D3713" s="10">
        <v>44564</v>
      </c>
      <c r="E3713" s="12">
        <v>420</v>
      </c>
      <c r="F3713" s="14">
        <v>34</v>
      </c>
      <c r="G3713" s="24">
        <v>28</v>
      </c>
      <c r="H3713">
        <v>2022</v>
      </c>
    </row>
    <row r="3714" spans="1:8" x14ac:dyDescent="0.3">
      <c r="A3714" s="3" t="s">
        <v>8</v>
      </c>
      <c r="B3714" s="3" t="s">
        <v>39</v>
      </c>
      <c r="C3714" s="3" t="s">
        <v>21</v>
      </c>
      <c r="D3714" s="9">
        <v>44574</v>
      </c>
      <c r="E3714" s="11">
        <v>924</v>
      </c>
      <c r="F3714" s="13">
        <v>27</v>
      </c>
      <c r="G3714" s="23">
        <v>66</v>
      </c>
      <c r="H3714">
        <v>2022</v>
      </c>
    </row>
    <row r="3715" spans="1:8" x14ac:dyDescent="0.3">
      <c r="A3715" s="4" t="s">
        <v>73</v>
      </c>
      <c r="B3715" s="4" t="s">
        <v>36</v>
      </c>
      <c r="C3715" s="4" t="s">
        <v>18</v>
      </c>
      <c r="D3715" s="10">
        <v>44582</v>
      </c>
      <c r="E3715" s="12">
        <v>13867</v>
      </c>
      <c r="F3715" s="14">
        <v>34</v>
      </c>
      <c r="G3715" s="24">
        <v>1067</v>
      </c>
      <c r="H3715">
        <v>2022</v>
      </c>
    </row>
    <row r="3716" spans="1:8" x14ac:dyDescent="0.3">
      <c r="A3716" s="3" t="s">
        <v>71</v>
      </c>
      <c r="B3716" s="3" t="s">
        <v>37</v>
      </c>
      <c r="C3716" s="3" t="s">
        <v>28</v>
      </c>
      <c r="D3716" s="9">
        <v>44588</v>
      </c>
      <c r="E3716" s="11">
        <v>2716</v>
      </c>
      <c r="F3716" s="13">
        <v>29</v>
      </c>
      <c r="G3716" s="23">
        <v>194</v>
      </c>
      <c r="H3716">
        <v>2022</v>
      </c>
    </row>
    <row r="3717" spans="1:8" x14ac:dyDescent="0.3">
      <c r="A3717" s="4" t="s">
        <v>72</v>
      </c>
      <c r="B3717" s="4" t="s">
        <v>37</v>
      </c>
      <c r="C3717" s="4" t="s">
        <v>30</v>
      </c>
      <c r="D3717" s="10">
        <v>44572</v>
      </c>
      <c r="E3717" s="12">
        <v>4613</v>
      </c>
      <c r="F3717" s="14">
        <v>70</v>
      </c>
      <c r="G3717" s="24">
        <v>385</v>
      </c>
      <c r="H3717">
        <v>2022</v>
      </c>
    </row>
    <row r="3718" spans="1:8" x14ac:dyDescent="0.3">
      <c r="A3718" s="3" t="s">
        <v>63</v>
      </c>
      <c r="B3718" s="3" t="s">
        <v>39</v>
      </c>
      <c r="C3718" s="3" t="s">
        <v>20</v>
      </c>
      <c r="D3718" s="9">
        <v>44573</v>
      </c>
      <c r="E3718" s="11">
        <v>15302</v>
      </c>
      <c r="F3718" s="13">
        <v>258</v>
      </c>
      <c r="G3718" s="23">
        <v>1392</v>
      </c>
      <c r="H3718">
        <v>2022</v>
      </c>
    </row>
    <row r="3719" spans="1:8" x14ac:dyDescent="0.3">
      <c r="A3719" s="4" t="s">
        <v>59</v>
      </c>
      <c r="B3719" s="4" t="s">
        <v>36</v>
      </c>
      <c r="C3719" s="4" t="s">
        <v>31</v>
      </c>
      <c r="D3719" s="10">
        <v>44579</v>
      </c>
      <c r="E3719" s="12">
        <v>434</v>
      </c>
      <c r="F3719" s="14">
        <v>200</v>
      </c>
      <c r="G3719" s="24">
        <v>20</v>
      </c>
      <c r="H3719">
        <v>2022</v>
      </c>
    </row>
    <row r="3720" spans="1:8" x14ac:dyDescent="0.3">
      <c r="A3720" s="3" t="s">
        <v>59</v>
      </c>
      <c r="B3720" s="3" t="s">
        <v>40</v>
      </c>
      <c r="C3720" s="3" t="s">
        <v>22</v>
      </c>
      <c r="D3720" s="9">
        <v>44589</v>
      </c>
      <c r="E3720" s="11">
        <v>735</v>
      </c>
      <c r="F3720" s="13">
        <v>106</v>
      </c>
      <c r="G3720" s="23">
        <v>147</v>
      </c>
      <c r="H3720">
        <v>2022</v>
      </c>
    </row>
    <row r="3721" spans="1:8" x14ac:dyDescent="0.3">
      <c r="A3721" s="4" t="s">
        <v>7</v>
      </c>
      <c r="B3721" s="4" t="s">
        <v>80</v>
      </c>
      <c r="C3721" s="4" t="s">
        <v>21</v>
      </c>
      <c r="D3721" s="10">
        <v>44588</v>
      </c>
      <c r="E3721" s="12">
        <v>7140</v>
      </c>
      <c r="F3721" s="14">
        <v>156</v>
      </c>
      <c r="G3721" s="24">
        <v>447</v>
      </c>
      <c r="H3721">
        <v>2022</v>
      </c>
    </row>
    <row r="3722" spans="1:8" x14ac:dyDescent="0.3">
      <c r="A3722" s="3" t="s">
        <v>64</v>
      </c>
      <c r="B3722" s="3" t="s">
        <v>40</v>
      </c>
      <c r="C3722" s="3" t="s">
        <v>14</v>
      </c>
      <c r="D3722" s="9">
        <v>44565</v>
      </c>
      <c r="E3722" s="11">
        <v>10171</v>
      </c>
      <c r="F3722" s="13">
        <v>63</v>
      </c>
      <c r="G3722" s="23">
        <v>566</v>
      </c>
      <c r="H3722">
        <v>2022</v>
      </c>
    </row>
    <row r="3723" spans="1:8" x14ac:dyDescent="0.3">
      <c r="A3723" s="4" t="s">
        <v>9</v>
      </c>
      <c r="B3723" s="4" t="s">
        <v>35</v>
      </c>
      <c r="C3723" s="4" t="s">
        <v>34</v>
      </c>
      <c r="D3723" s="10">
        <v>44579</v>
      </c>
      <c r="E3723" s="12">
        <v>2086</v>
      </c>
      <c r="F3723" s="14">
        <v>113</v>
      </c>
      <c r="G3723" s="24">
        <v>131</v>
      </c>
      <c r="H3723">
        <v>2022</v>
      </c>
    </row>
    <row r="3724" spans="1:8" x14ac:dyDescent="0.3">
      <c r="A3724" s="3" t="s">
        <v>60</v>
      </c>
      <c r="B3724" s="3" t="s">
        <v>80</v>
      </c>
      <c r="C3724" s="3" t="s">
        <v>20</v>
      </c>
      <c r="D3724" s="9">
        <v>44564</v>
      </c>
      <c r="E3724" s="11">
        <v>5292</v>
      </c>
      <c r="F3724" s="13">
        <v>99</v>
      </c>
      <c r="G3724" s="23">
        <v>441</v>
      </c>
      <c r="H3724">
        <v>2022</v>
      </c>
    </row>
    <row r="3725" spans="1:8" x14ac:dyDescent="0.3">
      <c r="A3725" s="4" t="s">
        <v>3</v>
      </c>
      <c r="B3725" s="4" t="s">
        <v>35</v>
      </c>
      <c r="C3725" s="4" t="s">
        <v>26</v>
      </c>
      <c r="D3725" s="10">
        <v>44592</v>
      </c>
      <c r="E3725" s="12">
        <v>2485</v>
      </c>
      <c r="F3725" s="14">
        <v>48</v>
      </c>
      <c r="G3725" s="24">
        <v>355</v>
      </c>
      <c r="H3725">
        <v>2022</v>
      </c>
    </row>
    <row r="3726" spans="1:8" x14ac:dyDescent="0.3">
      <c r="A3726" s="3" t="s">
        <v>63</v>
      </c>
      <c r="B3726" s="3" t="s">
        <v>36</v>
      </c>
      <c r="C3726" s="3" t="s">
        <v>24</v>
      </c>
      <c r="D3726" s="9">
        <v>44587</v>
      </c>
      <c r="E3726" s="11">
        <v>3920</v>
      </c>
      <c r="F3726" s="13">
        <v>77</v>
      </c>
      <c r="G3726" s="23">
        <v>392</v>
      </c>
      <c r="H3726">
        <v>2022</v>
      </c>
    </row>
    <row r="3727" spans="1:8" x14ac:dyDescent="0.3">
      <c r="A3727" s="4" t="s">
        <v>6</v>
      </c>
      <c r="B3727" s="4" t="s">
        <v>40</v>
      </c>
      <c r="C3727" s="4" t="s">
        <v>30</v>
      </c>
      <c r="D3727" s="10">
        <v>44582</v>
      </c>
      <c r="E3727" s="12">
        <v>8785</v>
      </c>
      <c r="F3727" s="14">
        <v>328</v>
      </c>
      <c r="G3727" s="24">
        <v>879</v>
      </c>
      <c r="H3727">
        <v>2022</v>
      </c>
    </row>
    <row r="3728" spans="1:8" x14ac:dyDescent="0.3">
      <c r="A3728" s="3" t="s">
        <v>4</v>
      </c>
      <c r="B3728" s="3" t="s">
        <v>80</v>
      </c>
      <c r="C3728" s="3" t="s">
        <v>18</v>
      </c>
      <c r="D3728" s="9">
        <v>44586</v>
      </c>
      <c r="E3728" s="11">
        <v>7588</v>
      </c>
      <c r="F3728" s="13">
        <v>108</v>
      </c>
      <c r="G3728" s="23">
        <v>690</v>
      </c>
      <c r="H3728">
        <v>2022</v>
      </c>
    </row>
    <row r="3729" spans="1:8" x14ac:dyDescent="0.3">
      <c r="A3729" s="4" t="s">
        <v>70</v>
      </c>
      <c r="B3729" s="4" t="s">
        <v>40</v>
      </c>
      <c r="C3729" s="4" t="s">
        <v>28</v>
      </c>
      <c r="D3729" s="10">
        <v>44589</v>
      </c>
      <c r="E3729" s="12">
        <v>4690</v>
      </c>
      <c r="F3729" s="14">
        <v>213</v>
      </c>
      <c r="G3729" s="24">
        <v>427</v>
      </c>
      <c r="H3729">
        <v>2022</v>
      </c>
    </row>
    <row r="3730" spans="1:8" x14ac:dyDescent="0.3">
      <c r="A3730" s="3" t="s">
        <v>62</v>
      </c>
      <c r="B3730" s="3" t="s">
        <v>35</v>
      </c>
      <c r="C3730" s="3" t="s">
        <v>24</v>
      </c>
      <c r="D3730" s="9">
        <v>44586</v>
      </c>
      <c r="E3730" s="11">
        <v>3815</v>
      </c>
      <c r="F3730" s="13">
        <v>221</v>
      </c>
      <c r="G3730" s="23">
        <v>382</v>
      </c>
      <c r="H3730">
        <v>2022</v>
      </c>
    </row>
    <row r="3731" spans="1:8" x14ac:dyDescent="0.3">
      <c r="A3731" s="4" t="s">
        <v>58</v>
      </c>
      <c r="B3731" s="4" t="s">
        <v>80</v>
      </c>
      <c r="C3731" s="4" t="s">
        <v>28</v>
      </c>
      <c r="D3731" s="10">
        <v>44564</v>
      </c>
      <c r="E3731" s="12">
        <v>1260</v>
      </c>
      <c r="F3731" s="14">
        <v>336</v>
      </c>
      <c r="G3731" s="24">
        <v>105</v>
      </c>
      <c r="H3731">
        <v>2022</v>
      </c>
    </row>
    <row r="3732" spans="1:8" x14ac:dyDescent="0.3">
      <c r="A3732" s="3" t="s">
        <v>64</v>
      </c>
      <c r="B3732" s="3" t="s">
        <v>39</v>
      </c>
      <c r="C3732" s="3" t="s">
        <v>31</v>
      </c>
      <c r="D3732" s="9">
        <v>44586</v>
      </c>
      <c r="E3732" s="11">
        <v>9457</v>
      </c>
      <c r="F3732" s="13">
        <v>12</v>
      </c>
      <c r="G3732" s="23">
        <v>412</v>
      </c>
      <c r="H3732">
        <v>2022</v>
      </c>
    </row>
    <row r="3733" spans="1:8" x14ac:dyDescent="0.3">
      <c r="A3733" s="4" t="s">
        <v>62</v>
      </c>
      <c r="B3733" s="4" t="s">
        <v>37</v>
      </c>
      <c r="C3733" s="4" t="s">
        <v>32</v>
      </c>
      <c r="D3733" s="10">
        <v>44574</v>
      </c>
      <c r="E3733" s="12">
        <v>1883</v>
      </c>
      <c r="F3733" s="14">
        <v>68</v>
      </c>
      <c r="G3733" s="24">
        <v>118</v>
      </c>
      <c r="H3733">
        <v>2022</v>
      </c>
    </row>
    <row r="3734" spans="1:8" x14ac:dyDescent="0.3">
      <c r="A3734" s="3" t="s">
        <v>56</v>
      </c>
      <c r="B3734" s="3" t="s">
        <v>36</v>
      </c>
      <c r="C3734" s="3" t="s">
        <v>16</v>
      </c>
      <c r="D3734" s="9">
        <v>44575</v>
      </c>
      <c r="E3734" s="11">
        <v>2114</v>
      </c>
      <c r="F3734" s="13">
        <v>52</v>
      </c>
      <c r="G3734" s="23">
        <v>118</v>
      </c>
      <c r="H3734">
        <v>2022</v>
      </c>
    </row>
    <row r="3735" spans="1:8" x14ac:dyDescent="0.3">
      <c r="A3735" s="4" t="s">
        <v>64</v>
      </c>
      <c r="B3735" s="4" t="s">
        <v>40</v>
      </c>
      <c r="C3735" s="4" t="s">
        <v>30</v>
      </c>
      <c r="D3735" s="10">
        <v>44589</v>
      </c>
      <c r="E3735" s="12">
        <v>8008</v>
      </c>
      <c r="F3735" s="14">
        <v>261</v>
      </c>
      <c r="G3735" s="24">
        <v>572</v>
      </c>
      <c r="H3735">
        <v>2022</v>
      </c>
    </row>
    <row r="3736" spans="1:8" x14ac:dyDescent="0.3">
      <c r="A3736" s="3" t="s">
        <v>57</v>
      </c>
      <c r="B3736" s="3" t="s">
        <v>40</v>
      </c>
      <c r="C3736" s="3" t="s">
        <v>26</v>
      </c>
      <c r="D3736" s="9">
        <v>44579</v>
      </c>
      <c r="E3736" s="11">
        <v>973</v>
      </c>
      <c r="F3736" s="13">
        <v>155</v>
      </c>
      <c r="G3736" s="23">
        <v>122</v>
      </c>
      <c r="H3736">
        <v>2022</v>
      </c>
    </row>
    <row r="3737" spans="1:8" x14ac:dyDescent="0.3">
      <c r="A3737" s="4" t="s">
        <v>60</v>
      </c>
      <c r="B3737" s="4" t="s">
        <v>36</v>
      </c>
      <c r="C3737" s="4" t="s">
        <v>28</v>
      </c>
      <c r="D3737" s="10">
        <v>44571</v>
      </c>
      <c r="E3737" s="12">
        <v>4389</v>
      </c>
      <c r="F3737" s="14">
        <v>94</v>
      </c>
      <c r="G3737" s="24">
        <v>366</v>
      </c>
      <c r="H3737">
        <v>2022</v>
      </c>
    </row>
    <row r="3738" spans="1:8" x14ac:dyDescent="0.3">
      <c r="A3738" s="3" t="s">
        <v>66</v>
      </c>
      <c r="B3738" s="3" t="s">
        <v>36</v>
      </c>
      <c r="C3738" s="3" t="s">
        <v>20</v>
      </c>
      <c r="D3738" s="9">
        <v>44588</v>
      </c>
      <c r="E3738" s="11">
        <v>6776</v>
      </c>
      <c r="F3738" s="13">
        <v>374</v>
      </c>
      <c r="G3738" s="23">
        <v>522</v>
      </c>
      <c r="H3738">
        <v>2022</v>
      </c>
    </row>
    <row r="3739" spans="1:8" x14ac:dyDescent="0.3">
      <c r="A3739" s="4" t="s">
        <v>10</v>
      </c>
      <c r="B3739" s="4" t="s">
        <v>40</v>
      </c>
      <c r="C3739" s="4" t="s">
        <v>24</v>
      </c>
      <c r="D3739" s="10">
        <v>44587</v>
      </c>
      <c r="E3739" s="12">
        <v>3549</v>
      </c>
      <c r="F3739" s="14">
        <v>184</v>
      </c>
      <c r="G3739" s="24">
        <v>444</v>
      </c>
      <c r="H3739">
        <v>2022</v>
      </c>
    </row>
    <row r="3740" spans="1:8" x14ac:dyDescent="0.3">
      <c r="A3740" s="3" t="s">
        <v>65</v>
      </c>
      <c r="B3740" s="3" t="s">
        <v>37</v>
      </c>
      <c r="C3740" s="3" t="s">
        <v>33</v>
      </c>
      <c r="D3740" s="9">
        <v>44565</v>
      </c>
      <c r="E3740" s="11">
        <v>6720</v>
      </c>
      <c r="F3740" s="13">
        <v>244</v>
      </c>
      <c r="G3740" s="23">
        <v>396</v>
      </c>
      <c r="H3740">
        <v>2022</v>
      </c>
    </row>
    <row r="3741" spans="1:8" x14ac:dyDescent="0.3">
      <c r="A3741" s="4" t="s">
        <v>69</v>
      </c>
      <c r="B3741" s="4" t="s">
        <v>40</v>
      </c>
      <c r="C3741" s="4" t="s">
        <v>26</v>
      </c>
      <c r="D3741" s="10">
        <v>44566</v>
      </c>
      <c r="E3741" s="12">
        <v>2177</v>
      </c>
      <c r="F3741" s="14">
        <v>214</v>
      </c>
      <c r="G3741" s="24">
        <v>363</v>
      </c>
      <c r="H3741">
        <v>2022</v>
      </c>
    </row>
    <row r="3742" spans="1:8" x14ac:dyDescent="0.3">
      <c r="A3742" s="3" t="s">
        <v>4</v>
      </c>
      <c r="B3742" s="3" t="s">
        <v>40</v>
      </c>
      <c r="C3742" s="3" t="s">
        <v>27</v>
      </c>
      <c r="D3742" s="9">
        <v>44579</v>
      </c>
      <c r="E3742" s="11">
        <v>14819</v>
      </c>
      <c r="F3742" s="13">
        <v>71</v>
      </c>
      <c r="G3742" s="23">
        <v>618</v>
      </c>
      <c r="H3742">
        <v>2022</v>
      </c>
    </row>
    <row r="3743" spans="1:8" x14ac:dyDescent="0.3">
      <c r="A3743" s="4" t="s">
        <v>9</v>
      </c>
      <c r="B3743" s="4" t="s">
        <v>80</v>
      </c>
      <c r="C3743" s="4" t="s">
        <v>5</v>
      </c>
      <c r="D3743" s="10">
        <v>44571</v>
      </c>
      <c r="E3743" s="12">
        <v>1505</v>
      </c>
      <c r="F3743" s="14">
        <v>107</v>
      </c>
      <c r="G3743" s="24">
        <v>56</v>
      </c>
      <c r="H3743">
        <v>2022</v>
      </c>
    </row>
    <row r="3744" spans="1:8" x14ac:dyDescent="0.3">
      <c r="A3744" s="3" t="s">
        <v>69</v>
      </c>
      <c r="B3744" s="3" t="s">
        <v>36</v>
      </c>
      <c r="C3744" s="3" t="s">
        <v>22</v>
      </c>
      <c r="D3744" s="9">
        <v>44571</v>
      </c>
      <c r="E3744" s="11">
        <v>14119</v>
      </c>
      <c r="F3744" s="13">
        <v>213</v>
      </c>
      <c r="G3744" s="23">
        <v>1765</v>
      </c>
      <c r="H3744">
        <v>2022</v>
      </c>
    </row>
    <row r="3745" spans="1:8" x14ac:dyDescent="0.3">
      <c r="A3745" s="4" t="s">
        <v>3</v>
      </c>
      <c r="B3745" s="4" t="s">
        <v>35</v>
      </c>
      <c r="C3745" s="4" t="s">
        <v>18</v>
      </c>
      <c r="D3745" s="10">
        <v>44571</v>
      </c>
      <c r="E3745" s="12">
        <v>2814</v>
      </c>
      <c r="F3745" s="14">
        <v>15</v>
      </c>
      <c r="G3745" s="24">
        <v>282</v>
      </c>
      <c r="H3745">
        <v>2022</v>
      </c>
    </row>
    <row r="3746" spans="1:8" x14ac:dyDescent="0.3">
      <c r="A3746" s="3" t="s">
        <v>56</v>
      </c>
      <c r="B3746" s="3" t="s">
        <v>37</v>
      </c>
      <c r="C3746" s="3" t="s">
        <v>5</v>
      </c>
      <c r="D3746" s="9">
        <v>44587</v>
      </c>
      <c r="E3746" s="11">
        <v>2982</v>
      </c>
      <c r="F3746" s="13">
        <v>326</v>
      </c>
      <c r="G3746" s="23">
        <v>125</v>
      </c>
      <c r="H3746">
        <v>2022</v>
      </c>
    </row>
    <row r="3747" spans="1:8" x14ac:dyDescent="0.3">
      <c r="A3747" s="4" t="s">
        <v>70</v>
      </c>
      <c r="B3747" s="4" t="s">
        <v>80</v>
      </c>
      <c r="C3747" s="4" t="s">
        <v>15</v>
      </c>
      <c r="D3747" s="10">
        <v>44587</v>
      </c>
      <c r="E3747" s="12">
        <v>1715</v>
      </c>
      <c r="F3747" s="14">
        <v>263</v>
      </c>
      <c r="G3747" s="24">
        <v>62</v>
      </c>
      <c r="H3747">
        <v>2022</v>
      </c>
    </row>
    <row r="3748" spans="1:8" x14ac:dyDescent="0.3">
      <c r="A3748" s="3" t="s">
        <v>63</v>
      </c>
      <c r="B3748" s="3" t="s">
        <v>80</v>
      </c>
      <c r="C3748" s="3" t="s">
        <v>15</v>
      </c>
      <c r="D3748" s="9">
        <v>44572</v>
      </c>
      <c r="E3748" s="11">
        <v>5453</v>
      </c>
      <c r="F3748" s="13">
        <v>153</v>
      </c>
      <c r="G3748" s="23">
        <v>195</v>
      </c>
      <c r="H3748">
        <v>2022</v>
      </c>
    </row>
    <row r="3749" spans="1:8" x14ac:dyDescent="0.3">
      <c r="A3749" s="4" t="s">
        <v>73</v>
      </c>
      <c r="B3749" s="4" t="s">
        <v>39</v>
      </c>
      <c r="C3749" s="4" t="s">
        <v>27</v>
      </c>
      <c r="D3749" s="10">
        <v>44568</v>
      </c>
      <c r="E3749" s="12">
        <v>182</v>
      </c>
      <c r="F3749" s="14">
        <v>210</v>
      </c>
      <c r="G3749" s="24">
        <v>9</v>
      </c>
      <c r="H3749">
        <v>2022</v>
      </c>
    </row>
    <row r="3750" spans="1:8" x14ac:dyDescent="0.3">
      <c r="A3750" s="3" t="s">
        <v>65</v>
      </c>
      <c r="B3750" s="3" t="s">
        <v>80</v>
      </c>
      <c r="C3750" s="3" t="s">
        <v>27</v>
      </c>
      <c r="D3750" s="9">
        <v>44587</v>
      </c>
      <c r="E3750" s="11">
        <v>6762</v>
      </c>
      <c r="F3750" s="13">
        <v>173</v>
      </c>
      <c r="G3750" s="23">
        <v>294</v>
      </c>
      <c r="H3750">
        <v>2022</v>
      </c>
    </row>
    <row r="3751" spans="1:8" x14ac:dyDescent="0.3">
      <c r="A3751" s="4" t="s">
        <v>66</v>
      </c>
      <c r="B3751" s="4" t="s">
        <v>40</v>
      </c>
      <c r="C3751" s="4" t="s">
        <v>24</v>
      </c>
      <c r="D3751" s="10">
        <v>44581</v>
      </c>
      <c r="E3751" s="12">
        <v>7497</v>
      </c>
      <c r="F3751" s="14">
        <v>40</v>
      </c>
      <c r="G3751" s="24">
        <v>750</v>
      </c>
      <c r="H3751">
        <v>2022</v>
      </c>
    </row>
    <row r="3752" spans="1:8" x14ac:dyDescent="0.3">
      <c r="A3752" s="3" t="s">
        <v>69</v>
      </c>
      <c r="B3752" s="3" t="s">
        <v>39</v>
      </c>
      <c r="C3752" s="3" t="s">
        <v>28</v>
      </c>
      <c r="D3752" s="9">
        <v>44568</v>
      </c>
      <c r="E3752" s="11">
        <v>9527</v>
      </c>
      <c r="F3752" s="13">
        <v>384</v>
      </c>
      <c r="G3752" s="23">
        <v>794</v>
      </c>
      <c r="H3752">
        <v>2022</v>
      </c>
    </row>
    <row r="3753" spans="1:8" x14ac:dyDescent="0.3">
      <c r="A3753" s="4" t="s">
        <v>58</v>
      </c>
      <c r="B3753" s="4" t="s">
        <v>40</v>
      </c>
      <c r="C3753" s="4" t="s">
        <v>16</v>
      </c>
      <c r="D3753" s="10">
        <v>44574</v>
      </c>
      <c r="E3753" s="12">
        <v>21490</v>
      </c>
      <c r="F3753" s="14">
        <v>334</v>
      </c>
      <c r="G3753" s="24">
        <v>1132</v>
      </c>
      <c r="H3753">
        <v>2022</v>
      </c>
    </row>
    <row r="3754" spans="1:8" x14ac:dyDescent="0.3">
      <c r="A3754" s="3" t="s">
        <v>9</v>
      </c>
      <c r="B3754" s="3" t="s">
        <v>37</v>
      </c>
      <c r="C3754" s="3" t="s">
        <v>24</v>
      </c>
      <c r="D3754" s="9">
        <v>44575</v>
      </c>
      <c r="E3754" s="11">
        <v>8974</v>
      </c>
      <c r="F3754" s="13">
        <v>420</v>
      </c>
      <c r="G3754" s="23">
        <v>1122</v>
      </c>
      <c r="H3754">
        <v>2022</v>
      </c>
    </row>
    <row r="3755" spans="1:8" x14ac:dyDescent="0.3">
      <c r="A3755" s="4" t="s">
        <v>71</v>
      </c>
      <c r="B3755" s="4" t="s">
        <v>80</v>
      </c>
      <c r="C3755" s="4" t="s">
        <v>19</v>
      </c>
      <c r="D3755" s="10">
        <v>44575</v>
      </c>
      <c r="E3755" s="12">
        <v>868</v>
      </c>
      <c r="F3755" s="14">
        <v>500</v>
      </c>
      <c r="G3755" s="24">
        <v>145</v>
      </c>
      <c r="H3755">
        <v>2022</v>
      </c>
    </row>
    <row r="3756" spans="1:8" x14ac:dyDescent="0.3">
      <c r="A3756" s="3" t="s">
        <v>64</v>
      </c>
      <c r="B3756" s="3" t="s">
        <v>37</v>
      </c>
      <c r="C3756" s="3" t="s">
        <v>16</v>
      </c>
      <c r="D3756" s="9">
        <v>44571</v>
      </c>
      <c r="E3756" s="11">
        <v>2331</v>
      </c>
      <c r="F3756" s="13">
        <v>47</v>
      </c>
      <c r="G3756" s="23">
        <v>138</v>
      </c>
      <c r="H3756">
        <v>2022</v>
      </c>
    </row>
    <row r="3757" spans="1:8" x14ac:dyDescent="0.3">
      <c r="A3757" s="4" t="s">
        <v>56</v>
      </c>
      <c r="B3757" s="4" t="s">
        <v>35</v>
      </c>
      <c r="C3757" s="4" t="s">
        <v>22</v>
      </c>
      <c r="D3757" s="10">
        <v>44589</v>
      </c>
      <c r="E3757" s="12">
        <v>12586</v>
      </c>
      <c r="F3757" s="14">
        <v>145</v>
      </c>
      <c r="G3757" s="24">
        <v>2518</v>
      </c>
      <c r="H3757">
        <v>2022</v>
      </c>
    </row>
    <row r="3758" spans="1:8" x14ac:dyDescent="0.3">
      <c r="A3758" s="3" t="s">
        <v>65</v>
      </c>
      <c r="B3758" s="3" t="s">
        <v>36</v>
      </c>
      <c r="C3758" s="3" t="s">
        <v>29</v>
      </c>
      <c r="D3758" s="9">
        <v>44568</v>
      </c>
      <c r="E3758" s="11">
        <v>4921</v>
      </c>
      <c r="F3758" s="13">
        <v>250</v>
      </c>
      <c r="G3758" s="23">
        <v>493</v>
      </c>
      <c r="H3758">
        <v>2022</v>
      </c>
    </row>
    <row r="3759" spans="1:8" x14ac:dyDescent="0.3">
      <c r="A3759" s="4" t="s">
        <v>66</v>
      </c>
      <c r="B3759" s="4" t="s">
        <v>37</v>
      </c>
      <c r="C3759" s="4" t="s">
        <v>32</v>
      </c>
      <c r="D3759" s="10">
        <v>44589</v>
      </c>
      <c r="E3759" s="12">
        <v>1638</v>
      </c>
      <c r="F3759" s="14">
        <v>136</v>
      </c>
      <c r="G3759" s="24">
        <v>103</v>
      </c>
      <c r="H3759">
        <v>2022</v>
      </c>
    </row>
    <row r="3760" spans="1:8" x14ac:dyDescent="0.3">
      <c r="A3760" s="3" t="s">
        <v>60</v>
      </c>
      <c r="B3760" s="3" t="s">
        <v>36</v>
      </c>
      <c r="C3760" s="3" t="s">
        <v>26</v>
      </c>
      <c r="D3760" s="9">
        <v>44574</v>
      </c>
      <c r="E3760" s="11">
        <v>959</v>
      </c>
      <c r="F3760" s="13">
        <v>28</v>
      </c>
      <c r="G3760" s="23">
        <v>160</v>
      </c>
      <c r="H3760">
        <v>2022</v>
      </c>
    </row>
    <row r="3761" spans="1:8" x14ac:dyDescent="0.3">
      <c r="A3761" s="4" t="s">
        <v>61</v>
      </c>
      <c r="B3761" s="4" t="s">
        <v>40</v>
      </c>
      <c r="C3761" s="4" t="s">
        <v>22</v>
      </c>
      <c r="D3761" s="10">
        <v>44565</v>
      </c>
      <c r="E3761" s="12">
        <v>4221</v>
      </c>
      <c r="F3761" s="14">
        <v>38</v>
      </c>
      <c r="G3761" s="24">
        <v>469</v>
      </c>
      <c r="H3761">
        <v>2022</v>
      </c>
    </row>
    <row r="3762" spans="1:8" x14ac:dyDescent="0.3">
      <c r="A3762" s="3" t="s">
        <v>71</v>
      </c>
      <c r="B3762" s="3" t="s">
        <v>35</v>
      </c>
      <c r="C3762" s="3" t="s">
        <v>28</v>
      </c>
      <c r="D3762" s="9">
        <v>44572</v>
      </c>
      <c r="E3762" s="11">
        <v>7406</v>
      </c>
      <c r="F3762" s="13">
        <v>163</v>
      </c>
      <c r="G3762" s="23">
        <v>618</v>
      </c>
      <c r="H3762">
        <v>2022</v>
      </c>
    </row>
    <row r="3763" spans="1:8" x14ac:dyDescent="0.3">
      <c r="A3763" s="4" t="s">
        <v>65</v>
      </c>
      <c r="B3763" s="4" t="s">
        <v>80</v>
      </c>
      <c r="C3763" s="4" t="s">
        <v>17</v>
      </c>
      <c r="D3763" s="10">
        <v>44585</v>
      </c>
      <c r="E3763" s="12">
        <v>5026</v>
      </c>
      <c r="F3763" s="14">
        <v>136</v>
      </c>
      <c r="G3763" s="24">
        <v>229</v>
      </c>
      <c r="H3763">
        <v>2022</v>
      </c>
    </row>
    <row r="3764" spans="1:8" x14ac:dyDescent="0.3">
      <c r="A3764" s="3" t="s">
        <v>67</v>
      </c>
      <c r="B3764" s="3" t="s">
        <v>80</v>
      </c>
      <c r="C3764" s="3" t="s">
        <v>33</v>
      </c>
      <c r="D3764" s="9">
        <v>44575</v>
      </c>
      <c r="E3764" s="11">
        <v>5866</v>
      </c>
      <c r="F3764" s="13">
        <v>220</v>
      </c>
      <c r="G3764" s="23">
        <v>294</v>
      </c>
      <c r="H3764">
        <v>2022</v>
      </c>
    </row>
    <row r="3765" spans="1:8" x14ac:dyDescent="0.3">
      <c r="A3765" s="4" t="s">
        <v>60</v>
      </c>
      <c r="B3765" s="4" t="s">
        <v>37</v>
      </c>
      <c r="C3765" s="4" t="s">
        <v>33</v>
      </c>
      <c r="D3765" s="10">
        <v>44567</v>
      </c>
      <c r="E3765" s="12">
        <v>5481</v>
      </c>
      <c r="F3765" s="14">
        <v>96</v>
      </c>
      <c r="G3765" s="24">
        <v>275</v>
      </c>
      <c r="H3765">
        <v>2022</v>
      </c>
    </row>
    <row r="3766" spans="1:8" x14ac:dyDescent="0.3">
      <c r="A3766" s="3" t="s">
        <v>7</v>
      </c>
      <c r="B3766" s="3" t="s">
        <v>35</v>
      </c>
      <c r="C3766" s="3" t="s">
        <v>25</v>
      </c>
      <c r="D3766" s="9">
        <v>44574</v>
      </c>
      <c r="E3766" s="11">
        <v>4452</v>
      </c>
      <c r="F3766" s="13">
        <v>246</v>
      </c>
      <c r="G3766" s="23">
        <v>495</v>
      </c>
      <c r="H3766">
        <v>2022</v>
      </c>
    </row>
    <row r="3767" spans="1:8" x14ac:dyDescent="0.3">
      <c r="A3767" s="4" t="s">
        <v>61</v>
      </c>
      <c r="B3767" s="4" t="s">
        <v>35</v>
      </c>
      <c r="C3767" s="4" t="s">
        <v>25</v>
      </c>
      <c r="D3767" s="10">
        <v>44582</v>
      </c>
      <c r="E3767" s="12">
        <v>10850</v>
      </c>
      <c r="F3767" s="14">
        <v>362</v>
      </c>
      <c r="G3767" s="24">
        <v>1550</v>
      </c>
      <c r="H3767">
        <v>2022</v>
      </c>
    </row>
    <row r="3768" spans="1:8" x14ac:dyDescent="0.3">
      <c r="A3768" s="3" t="s">
        <v>6</v>
      </c>
      <c r="B3768" s="3" t="s">
        <v>36</v>
      </c>
      <c r="C3768" s="3" t="s">
        <v>30</v>
      </c>
      <c r="D3768" s="9">
        <v>44574</v>
      </c>
      <c r="E3768" s="11">
        <v>1484</v>
      </c>
      <c r="F3768" s="13">
        <v>174</v>
      </c>
      <c r="G3768" s="23">
        <v>115</v>
      </c>
      <c r="H3768">
        <v>2022</v>
      </c>
    </row>
    <row r="3769" spans="1:8" x14ac:dyDescent="0.3">
      <c r="A3769" s="4" t="s">
        <v>60</v>
      </c>
      <c r="B3769" s="4" t="s">
        <v>40</v>
      </c>
      <c r="C3769" s="4" t="s">
        <v>15</v>
      </c>
      <c r="D3769" s="10">
        <v>44575</v>
      </c>
      <c r="E3769" s="12">
        <v>4123</v>
      </c>
      <c r="F3769" s="14">
        <v>12</v>
      </c>
      <c r="G3769" s="24">
        <v>148</v>
      </c>
      <c r="H3769">
        <v>2022</v>
      </c>
    </row>
    <row r="3770" spans="1:8" x14ac:dyDescent="0.3">
      <c r="A3770" s="3" t="s">
        <v>65</v>
      </c>
      <c r="B3770" s="3" t="s">
        <v>80</v>
      </c>
      <c r="C3770" s="3" t="s">
        <v>34</v>
      </c>
      <c r="D3770" s="9">
        <v>44568</v>
      </c>
      <c r="E3770" s="11">
        <v>8729</v>
      </c>
      <c r="F3770" s="13">
        <v>133</v>
      </c>
      <c r="G3770" s="23">
        <v>624</v>
      </c>
      <c r="H3770">
        <v>2022</v>
      </c>
    </row>
    <row r="3771" spans="1:8" x14ac:dyDescent="0.3">
      <c r="A3771" s="4" t="s">
        <v>58</v>
      </c>
      <c r="B3771" s="4" t="s">
        <v>80</v>
      </c>
      <c r="C3771" s="4" t="s">
        <v>16</v>
      </c>
      <c r="D3771" s="10">
        <v>44572</v>
      </c>
      <c r="E3771" s="12">
        <v>4130</v>
      </c>
      <c r="F3771" s="14">
        <v>395</v>
      </c>
      <c r="G3771" s="24">
        <v>230</v>
      </c>
      <c r="H3771">
        <v>2022</v>
      </c>
    </row>
    <row r="3772" spans="1:8" x14ac:dyDescent="0.3">
      <c r="A3772" s="3" t="s">
        <v>71</v>
      </c>
      <c r="B3772" s="3" t="s">
        <v>39</v>
      </c>
      <c r="C3772" s="3" t="s">
        <v>28</v>
      </c>
      <c r="D3772" s="9">
        <v>44580</v>
      </c>
      <c r="E3772" s="11">
        <v>4872</v>
      </c>
      <c r="F3772" s="13">
        <v>293</v>
      </c>
      <c r="G3772" s="23">
        <v>325</v>
      </c>
      <c r="H3772">
        <v>2022</v>
      </c>
    </row>
    <row r="3773" spans="1:8" x14ac:dyDescent="0.3">
      <c r="A3773" s="4" t="s">
        <v>69</v>
      </c>
      <c r="B3773" s="4" t="s">
        <v>36</v>
      </c>
      <c r="C3773" s="4" t="s">
        <v>18</v>
      </c>
      <c r="D3773" s="10">
        <v>44580</v>
      </c>
      <c r="E3773" s="12">
        <v>5558</v>
      </c>
      <c r="F3773" s="14">
        <v>150</v>
      </c>
      <c r="G3773" s="24">
        <v>618</v>
      </c>
      <c r="H3773">
        <v>2022</v>
      </c>
    </row>
    <row r="3774" spans="1:8" x14ac:dyDescent="0.3">
      <c r="A3774" s="3" t="s">
        <v>6</v>
      </c>
      <c r="B3774" s="3" t="s">
        <v>37</v>
      </c>
      <c r="C3774" s="3" t="s">
        <v>31</v>
      </c>
      <c r="D3774" s="9">
        <v>44587</v>
      </c>
      <c r="E3774" s="11">
        <v>6055</v>
      </c>
      <c r="F3774" s="13">
        <v>132</v>
      </c>
      <c r="G3774" s="23">
        <v>303</v>
      </c>
      <c r="H3774">
        <v>2022</v>
      </c>
    </row>
    <row r="3775" spans="1:8" x14ac:dyDescent="0.3">
      <c r="A3775" s="4" t="s">
        <v>72</v>
      </c>
      <c r="B3775" s="4" t="s">
        <v>40</v>
      </c>
      <c r="C3775" s="4" t="s">
        <v>19</v>
      </c>
      <c r="D3775" s="10">
        <v>44589</v>
      </c>
      <c r="E3775" s="12">
        <v>14413</v>
      </c>
      <c r="F3775" s="14">
        <v>154</v>
      </c>
      <c r="G3775" s="24">
        <v>1802</v>
      </c>
      <c r="H3775">
        <v>2022</v>
      </c>
    </row>
    <row r="3776" spans="1:8" x14ac:dyDescent="0.3">
      <c r="A3776" s="3" t="s">
        <v>63</v>
      </c>
      <c r="B3776" s="3" t="s">
        <v>39</v>
      </c>
      <c r="C3776" s="3" t="s">
        <v>31</v>
      </c>
      <c r="D3776" s="9">
        <v>44568</v>
      </c>
      <c r="E3776" s="11">
        <v>13209</v>
      </c>
      <c r="F3776" s="13">
        <v>26</v>
      </c>
      <c r="G3776" s="23">
        <v>629</v>
      </c>
      <c r="H3776">
        <v>2022</v>
      </c>
    </row>
    <row r="3777" spans="1:8" x14ac:dyDescent="0.3">
      <c r="A3777" s="4" t="s">
        <v>71</v>
      </c>
      <c r="B3777" s="4" t="s">
        <v>40</v>
      </c>
      <c r="C3777" s="4" t="s">
        <v>5</v>
      </c>
      <c r="D3777" s="10">
        <v>44568</v>
      </c>
      <c r="E3777" s="12">
        <v>14560</v>
      </c>
      <c r="F3777" s="14">
        <v>3</v>
      </c>
      <c r="G3777" s="24">
        <v>607</v>
      </c>
      <c r="H3777">
        <v>2022</v>
      </c>
    </row>
    <row r="3778" spans="1:8" x14ac:dyDescent="0.3">
      <c r="A3778" s="3" t="s">
        <v>69</v>
      </c>
      <c r="B3778" s="3" t="s">
        <v>80</v>
      </c>
      <c r="C3778" s="3" t="s">
        <v>19</v>
      </c>
      <c r="D3778" s="9">
        <v>44565</v>
      </c>
      <c r="E3778" s="11">
        <v>3787</v>
      </c>
      <c r="F3778" s="13">
        <v>321</v>
      </c>
      <c r="G3778" s="23">
        <v>474</v>
      </c>
      <c r="H3778">
        <v>2022</v>
      </c>
    </row>
    <row r="3779" spans="1:8" x14ac:dyDescent="0.3">
      <c r="A3779" s="4" t="s">
        <v>73</v>
      </c>
      <c r="B3779" s="4" t="s">
        <v>35</v>
      </c>
      <c r="C3779" s="4" t="s">
        <v>20</v>
      </c>
      <c r="D3779" s="10">
        <v>44573</v>
      </c>
      <c r="E3779" s="12">
        <v>6608</v>
      </c>
      <c r="F3779" s="14">
        <v>216</v>
      </c>
      <c r="G3779" s="24">
        <v>551</v>
      </c>
      <c r="H3779">
        <v>2022</v>
      </c>
    </row>
    <row r="3780" spans="1:8" x14ac:dyDescent="0.3">
      <c r="A3780" s="3" t="s">
        <v>71</v>
      </c>
      <c r="B3780" s="3" t="s">
        <v>80</v>
      </c>
      <c r="C3780" s="3" t="s">
        <v>33</v>
      </c>
      <c r="D3780" s="9">
        <v>44564</v>
      </c>
      <c r="E3780" s="11">
        <v>9534</v>
      </c>
      <c r="F3780" s="13">
        <v>96</v>
      </c>
      <c r="G3780" s="23">
        <v>477</v>
      </c>
      <c r="H3780">
        <v>2022</v>
      </c>
    </row>
    <row r="3781" spans="1:8" x14ac:dyDescent="0.3">
      <c r="A3781" s="4" t="s">
        <v>6</v>
      </c>
      <c r="B3781" s="4" t="s">
        <v>80</v>
      </c>
      <c r="C3781" s="4" t="s">
        <v>23</v>
      </c>
      <c r="D3781" s="10">
        <v>44574</v>
      </c>
      <c r="E3781" s="12">
        <v>12838</v>
      </c>
      <c r="F3781" s="14">
        <v>275</v>
      </c>
      <c r="G3781" s="24">
        <v>803</v>
      </c>
      <c r="H3781">
        <v>2022</v>
      </c>
    </row>
    <row r="3782" spans="1:8" x14ac:dyDescent="0.3">
      <c r="A3782" s="3" t="s">
        <v>60</v>
      </c>
      <c r="B3782" s="3" t="s">
        <v>40</v>
      </c>
      <c r="C3782" s="3" t="s">
        <v>32</v>
      </c>
      <c r="D3782" s="9">
        <v>44586</v>
      </c>
      <c r="E3782" s="11">
        <v>8799</v>
      </c>
      <c r="F3782" s="13">
        <v>178</v>
      </c>
      <c r="G3782" s="23">
        <v>550</v>
      </c>
      <c r="H3782">
        <v>2022</v>
      </c>
    </row>
    <row r="3783" spans="1:8" x14ac:dyDescent="0.3">
      <c r="A3783" s="4" t="s">
        <v>9</v>
      </c>
      <c r="B3783" s="4" t="s">
        <v>80</v>
      </c>
      <c r="C3783" s="4" t="s">
        <v>15</v>
      </c>
      <c r="D3783" s="10">
        <v>44574</v>
      </c>
      <c r="E3783" s="12">
        <v>16254</v>
      </c>
      <c r="F3783" s="14">
        <v>157</v>
      </c>
      <c r="G3783" s="24">
        <v>602</v>
      </c>
      <c r="H3783">
        <v>2022</v>
      </c>
    </row>
    <row r="3784" spans="1:8" x14ac:dyDescent="0.3">
      <c r="A3784" s="3" t="s">
        <v>58</v>
      </c>
      <c r="B3784" s="3" t="s">
        <v>35</v>
      </c>
      <c r="C3784" s="3" t="s">
        <v>5</v>
      </c>
      <c r="D3784" s="9">
        <v>44575</v>
      </c>
      <c r="E3784" s="11">
        <v>1666</v>
      </c>
      <c r="F3784" s="13">
        <v>99</v>
      </c>
      <c r="G3784" s="23">
        <v>67</v>
      </c>
      <c r="H3784">
        <v>2022</v>
      </c>
    </row>
    <row r="3785" spans="1:8" x14ac:dyDescent="0.3">
      <c r="A3785" s="4" t="s">
        <v>73</v>
      </c>
      <c r="B3785" s="4" t="s">
        <v>35</v>
      </c>
      <c r="C3785" s="4" t="s">
        <v>5</v>
      </c>
      <c r="D3785" s="10">
        <v>44565</v>
      </c>
      <c r="E3785" s="12">
        <v>10724</v>
      </c>
      <c r="F3785" s="14">
        <v>130</v>
      </c>
      <c r="G3785" s="24">
        <v>383</v>
      </c>
      <c r="H3785">
        <v>2022</v>
      </c>
    </row>
    <row r="3786" spans="1:8" x14ac:dyDescent="0.3">
      <c r="A3786" s="3" t="s">
        <v>73</v>
      </c>
      <c r="B3786" s="3" t="s">
        <v>36</v>
      </c>
      <c r="C3786" s="3" t="s">
        <v>25</v>
      </c>
      <c r="D3786" s="9">
        <v>44587</v>
      </c>
      <c r="E3786" s="11">
        <v>11984</v>
      </c>
      <c r="F3786" s="13">
        <v>181</v>
      </c>
      <c r="G3786" s="23">
        <v>1712</v>
      </c>
      <c r="H3786">
        <v>2022</v>
      </c>
    </row>
    <row r="3787" spans="1:8" x14ac:dyDescent="0.3">
      <c r="A3787" s="4" t="s">
        <v>71</v>
      </c>
      <c r="B3787" s="4" t="s">
        <v>40</v>
      </c>
      <c r="C3787" s="4" t="s">
        <v>31</v>
      </c>
      <c r="D3787" s="10">
        <v>44565</v>
      </c>
      <c r="E3787" s="12">
        <v>8225</v>
      </c>
      <c r="F3787" s="14">
        <v>258</v>
      </c>
      <c r="G3787" s="24">
        <v>412</v>
      </c>
      <c r="H3787">
        <v>2022</v>
      </c>
    </row>
    <row r="3788" spans="1:8" x14ac:dyDescent="0.3">
      <c r="A3788" s="3" t="s">
        <v>69</v>
      </c>
      <c r="B3788" s="3" t="s">
        <v>35</v>
      </c>
      <c r="C3788" s="3" t="s">
        <v>19</v>
      </c>
      <c r="D3788" s="9">
        <v>44580</v>
      </c>
      <c r="E3788" s="11">
        <v>10682</v>
      </c>
      <c r="F3788" s="13">
        <v>100</v>
      </c>
      <c r="G3788" s="23">
        <v>1526</v>
      </c>
      <c r="H3788">
        <v>2022</v>
      </c>
    </row>
    <row r="3789" spans="1:8" x14ac:dyDescent="0.3">
      <c r="A3789" s="4" t="s">
        <v>61</v>
      </c>
      <c r="B3789" s="4" t="s">
        <v>39</v>
      </c>
      <c r="C3789" s="4" t="s">
        <v>17</v>
      </c>
      <c r="D3789" s="10">
        <v>44579</v>
      </c>
      <c r="E3789" s="12">
        <v>11746</v>
      </c>
      <c r="F3789" s="14">
        <v>85</v>
      </c>
      <c r="G3789" s="24">
        <v>511</v>
      </c>
      <c r="H3789">
        <v>2022</v>
      </c>
    </row>
    <row r="3790" spans="1:8" x14ac:dyDescent="0.3">
      <c r="A3790" s="3" t="s">
        <v>66</v>
      </c>
      <c r="B3790" s="3" t="s">
        <v>39</v>
      </c>
      <c r="C3790" s="3" t="s">
        <v>22</v>
      </c>
      <c r="D3790" s="9">
        <v>44564</v>
      </c>
      <c r="E3790" s="11">
        <v>8862</v>
      </c>
      <c r="F3790" s="13">
        <v>182</v>
      </c>
      <c r="G3790" s="23">
        <v>1477</v>
      </c>
      <c r="H3790">
        <v>2022</v>
      </c>
    </row>
    <row r="3791" spans="1:8" x14ac:dyDescent="0.3">
      <c r="A3791" s="4" t="s">
        <v>4</v>
      </c>
      <c r="B3791" s="4" t="s">
        <v>80</v>
      </c>
      <c r="C3791" s="4" t="s">
        <v>17</v>
      </c>
      <c r="D3791" s="10">
        <v>44582</v>
      </c>
      <c r="E3791" s="12">
        <v>11592</v>
      </c>
      <c r="F3791" s="14">
        <v>334</v>
      </c>
      <c r="G3791" s="24">
        <v>527</v>
      </c>
      <c r="H3791">
        <v>2022</v>
      </c>
    </row>
    <row r="3792" spans="1:8" x14ac:dyDescent="0.3">
      <c r="A3792" s="3" t="s">
        <v>70</v>
      </c>
      <c r="B3792" s="3" t="s">
        <v>36</v>
      </c>
      <c r="C3792" s="3" t="s">
        <v>22</v>
      </c>
      <c r="D3792" s="9">
        <v>44568</v>
      </c>
      <c r="E3792" s="11">
        <v>3871</v>
      </c>
      <c r="F3792" s="13">
        <v>338</v>
      </c>
      <c r="G3792" s="23">
        <v>431</v>
      </c>
      <c r="H3792">
        <v>2022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EB63-735C-4907-9C57-D1C15ACE4923}">
  <dimension ref="A1:D23"/>
  <sheetViews>
    <sheetView workbookViewId="0">
      <selection activeCell="D3" sqref="D3"/>
    </sheetView>
  </sheetViews>
  <sheetFormatPr defaultRowHeight="14.4" x14ac:dyDescent="0.3"/>
  <cols>
    <col min="1" max="1" width="20.21875" bestFit="1" customWidth="1"/>
    <col min="2" max="2" width="10.77734375" bestFit="1" customWidth="1"/>
    <col min="3" max="3" width="6.44140625" bestFit="1" customWidth="1"/>
    <col min="4" max="4" width="13.44140625" bestFit="1" customWidth="1"/>
  </cols>
  <sheetData>
    <row r="1" spans="1:4" x14ac:dyDescent="0.3">
      <c r="A1" t="s">
        <v>0</v>
      </c>
      <c r="B1" t="s">
        <v>42</v>
      </c>
      <c r="C1" t="s">
        <v>74</v>
      </c>
      <c r="D1" t="s">
        <v>102</v>
      </c>
    </row>
    <row r="2" spans="1:4" x14ac:dyDescent="0.3">
      <c r="A2" t="s">
        <v>14</v>
      </c>
      <c r="B2" t="s">
        <v>43</v>
      </c>
      <c r="C2" t="s">
        <v>75</v>
      </c>
      <c r="D2">
        <v>1.52</v>
      </c>
    </row>
    <row r="3" spans="1:4" x14ac:dyDescent="0.3">
      <c r="A3" t="s">
        <v>15</v>
      </c>
      <c r="B3" t="s">
        <v>44</v>
      </c>
      <c r="C3" t="s">
        <v>75</v>
      </c>
      <c r="D3">
        <v>1.56</v>
      </c>
    </row>
    <row r="4" spans="1:4" x14ac:dyDescent="0.3">
      <c r="A4" t="s">
        <v>5</v>
      </c>
      <c r="B4" t="s">
        <v>43</v>
      </c>
      <c r="C4" t="s">
        <v>75</v>
      </c>
      <c r="D4">
        <v>2.4700000000000002</v>
      </c>
    </row>
    <row r="5" spans="1:4" x14ac:dyDescent="0.3">
      <c r="A5" t="s">
        <v>16</v>
      </c>
      <c r="B5" t="s">
        <v>43</v>
      </c>
      <c r="C5" t="s">
        <v>75</v>
      </c>
      <c r="D5">
        <v>3.67</v>
      </c>
    </row>
    <row r="6" spans="1:4" x14ac:dyDescent="0.3">
      <c r="A6" t="s">
        <v>17</v>
      </c>
      <c r="B6" t="s">
        <v>43</v>
      </c>
      <c r="C6" t="s">
        <v>75</v>
      </c>
      <c r="D6">
        <v>4.57</v>
      </c>
    </row>
    <row r="7" spans="1:4" x14ac:dyDescent="0.3">
      <c r="A7" t="s">
        <v>18</v>
      </c>
      <c r="B7" t="s">
        <v>44</v>
      </c>
      <c r="C7" t="s">
        <v>75</v>
      </c>
      <c r="D7">
        <v>7.52</v>
      </c>
    </row>
    <row r="8" spans="1:4" x14ac:dyDescent="0.3">
      <c r="A8" t="s">
        <v>19</v>
      </c>
      <c r="B8" t="s">
        <v>45</v>
      </c>
      <c r="C8" t="s">
        <v>75</v>
      </c>
      <c r="D8">
        <v>2.34</v>
      </c>
    </row>
    <row r="9" spans="1:4" x14ac:dyDescent="0.3">
      <c r="A9" t="s">
        <v>20</v>
      </c>
      <c r="B9" t="s">
        <v>43</v>
      </c>
      <c r="C9" t="s">
        <v>75</v>
      </c>
      <c r="D9">
        <v>4.34</v>
      </c>
    </row>
    <row r="10" spans="1:4" x14ac:dyDescent="0.3">
      <c r="A10" t="s">
        <v>21</v>
      </c>
      <c r="B10" t="s">
        <v>43</v>
      </c>
      <c r="C10" t="s">
        <v>75</v>
      </c>
      <c r="D10">
        <v>2.57</v>
      </c>
    </row>
    <row r="11" spans="1:4" x14ac:dyDescent="0.3">
      <c r="A11" t="s">
        <v>22</v>
      </c>
      <c r="B11" t="s">
        <v>44</v>
      </c>
      <c r="C11" t="s">
        <v>75</v>
      </c>
      <c r="D11">
        <v>3.45</v>
      </c>
    </row>
    <row r="12" spans="1:4" x14ac:dyDescent="0.3">
      <c r="A12" t="s">
        <v>23</v>
      </c>
      <c r="B12" t="s">
        <v>44</v>
      </c>
      <c r="C12" t="s">
        <v>75</v>
      </c>
      <c r="D12">
        <v>7.34</v>
      </c>
    </row>
    <row r="13" spans="1:4" x14ac:dyDescent="0.3">
      <c r="A13" t="s">
        <v>24</v>
      </c>
      <c r="B13" t="s">
        <v>43</v>
      </c>
      <c r="C13" t="s">
        <v>75</v>
      </c>
      <c r="D13">
        <v>6.34</v>
      </c>
    </row>
    <row r="14" spans="1:4" x14ac:dyDescent="0.3">
      <c r="A14" t="s">
        <v>25</v>
      </c>
      <c r="B14" t="s">
        <v>43</v>
      </c>
      <c r="C14" t="s">
        <v>76</v>
      </c>
      <c r="D14">
        <v>0.54</v>
      </c>
    </row>
    <row r="15" spans="1:4" x14ac:dyDescent="0.3">
      <c r="A15" t="s">
        <v>26</v>
      </c>
      <c r="B15" t="s">
        <v>45</v>
      </c>
      <c r="C15" t="s">
        <v>76</v>
      </c>
      <c r="D15">
        <v>0.53</v>
      </c>
    </row>
    <row r="16" spans="1:4" x14ac:dyDescent="0.3">
      <c r="A16" t="s">
        <v>27</v>
      </c>
      <c r="B16" t="s">
        <v>43</v>
      </c>
      <c r="C16" t="s">
        <v>76</v>
      </c>
      <c r="D16">
        <v>3.45</v>
      </c>
    </row>
    <row r="17" spans="1:4" x14ac:dyDescent="0.3">
      <c r="A17" t="s">
        <v>28</v>
      </c>
      <c r="B17" t="s">
        <v>45</v>
      </c>
      <c r="C17" t="s">
        <v>76</v>
      </c>
      <c r="D17">
        <v>2.4700000000000002</v>
      </c>
    </row>
    <row r="18" spans="1:4" x14ac:dyDescent="0.3">
      <c r="A18" t="s">
        <v>29</v>
      </c>
      <c r="B18" t="s">
        <v>43</v>
      </c>
      <c r="C18" t="s">
        <v>76</v>
      </c>
      <c r="D18">
        <v>2.5640000000000001</v>
      </c>
    </row>
    <row r="19" spans="1:4" x14ac:dyDescent="0.3">
      <c r="A19" t="s">
        <v>30</v>
      </c>
      <c r="B19" t="s">
        <v>45</v>
      </c>
      <c r="C19" t="s">
        <v>76</v>
      </c>
      <c r="D19">
        <v>4.2300000000000004</v>
      </c>
    </row>
    <row r="20" spans="1:4" x14ac:dyDescent="0.3">
      <c r="A20" t="s">
        <v>31</v>
      </c>
      <c r="B20" t="s">
        <v>44</v>
      </c>
      <c r="C20" t="s">
        <v>76</v>
      </c>
      <c r="D20">
        <v>2.23</v>
      </c>
    </row>
    <row r="21" spans="1:4" x14ac:dyDescent="0.3">
      <c r="A21" t="s">
        <v>32</v>
      </c>
      <c r="B21" t="s">
        <v>43</v>
      </c>
      <c r="C21" t="s">
        <v>76</v>
      </c>
      <c r="D21">
        <v>3.41</v>
      </c>
    </row>
    <row r="22" spans="1:4" x14ac:dyDescent="0.3">
      <c r="A22" t="s">
        <v>33</v>
      </c>
      <c r="B22" t="s">
        <v>44</v>
      </c>
      <c r="C22" t="s">
        <v>76</v>
      </c>
      <c r="D22">
        <v>2.23</v>
      </c>
    </row>
    <row r="23" spans="1:4" x14ac:dyDescent="0.3">
      <c r="A23" t="s">
        <v>34</v>
      </c>
      <c r="B23" t="s">
        <v>44</v>
      </c>
      <c r="C23" t="s">
        <v>76</v>
      </c>
      <c r="D23">
        <v>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0AD13-F101-49CB-A606-B4685871F010}">
  <dimension ref="E11:U73"/>
  <sheetViews>
    <sheetView topLeftCell="E14" zoomScale="98" zoomScaleNormal="100" workbookViewId="0">
      <selection activeCell="J9" sqref="J9"/>
    </sheetView>
  </sheetViews>
  <sheetFormatPr defaultRowHeight="14.4" x14ac:dyDescent="0.3"/>
  <cols>
    <col min="1" max="1" width="1.77734375" customWidth="1"/>
    <col min="2" max="2" width="3" customWidth="1"/>
    <col min="3" max="3" width="19.5546875" customWidth="1"/>
    <col min="4" max="4" width="14.21875" customWidth="1"/>
    <col min="8" max="8" width="17" customWidth="1"/>
    <col min="12" max="12" width="19.77734375" bestFit="1" customWidth="1"/>
    <col min="13" max="13" width="19" customWidth="1"/>
    <col min="14" max="14" width="23.21875" customWidth="1"/>
    <col min="17" max="17" width="22" customWidth="1"/>
    <col min="18" max="18" width="16" customWidth="1"/>
    <col min="19" max="19" width="13.88671875" customWidth="1"/>
    <col min="20" max="20" width="14" customWidth="1"/>
  </cols>
  <sheetData>
    <row r="11" spans="5:13" x14ac:dyDescent="0.3">
      <c r="F11" s="19"/>
      <c r="H11" t="s">
        <v>46</v>
      </c>
      <c r="I11" t="s">
        <v>47</v>
      </c>
      <c r="L11" t="s">
        <v>52</v>
      </c>
      <c r="M11" t="s">
        <v>53</v>
      </c>
    </row>
    <row r="12" spans="5:13" x14ac:dyDescent="0.3">
      <c r="E12" s="1"/>
      <c r="F12" s="21"/>
      <c r="H12" t="s">
        <v>35</v>
      </c>
      <c r="I12" t="s">
        <v>141</v>
      </c>
      <c r="L12" t="s">
        <v>3</v>
      </c>
      <c r="M12" t="s">
        <v>54</v>
      </c>
    </row>
    <row r="13" spans="5:13" x14ac:dyDescent="0.3">
      <c r="E13" s="1"/>
      <c r="F13" s="21"/>
      <c r="H13" t="s">
        <v>36</v>
      </c>
      <c r="I13" t="s">
        <v>49</v>
      </c>
      <c r="L13" t="s">
        <v>60</v>
      </c>
      <c r="M13" t="s">
        <v>54</v>
      </c>
    </row>
    <row r="14" spans="5:13" x14ac:dyDescent="0.3">
      <c r="E14" s="1"/>
      <c r="F14" s="21"/>
      <c r="H14" t="s">
        <v>37</v>
      </c>
      <c r="I14" t="s">
        <v>49</v>
      </c>
      <c r="L14" t="s">
        <v>4</v>
      </c>
      <c r="M14" t="s">
        <v>54</v>
      </c>
    </row>
    <row r="15" spans="5:13" x14ac:dyDescent="0.3">
      <c r="E15" s="1"/>
      <c r="F15" s="21"/>
      <c r="H15" t="s">
        <v>38</v>
      </c>
      <c r="I15" t="s">
        <v>48</v>
      </c>
      <c r="L15" t="s">
        <v>56</v>
      </c>
      <c r="M15" t="s">
        <v>55</v>
      </c>
    </row>
    <row r="16" spans="5:13" x14ac:dyDescent="0.3">
      <c r="E16" s="1"/>
      <c r="F16" s="21"/>
      <c r="H16" t="s">
        <v>39</v>
      </c>
      <c r="I16" t="s">
        <v>48</v>
      </c>
      <c r="L16" t="s">
        <v>6</v>
      </c>
      <c r="M16" t="s">
        <v>55</v>
      </c>
    </row>
    <row r="17" spans="5:21" x14ac:dyDescent="0.3">
      <c r="E17" s="1"/>
      <c r="F17" s="21"/>
      <c r="H17" t="s">
        <v>40</v>
      </c>
      <c r="I17" t="s">
        <v>50</v>
      </c>
      <c r="L17" t="s">
        <v>7</v>
      </c>
      <c r="M17" t="s">
        <v>55</v>
      </c>
    </row>
    <row r="18" spans="5:21" x14ac:dyDescent="0.3">
      <c r="E18" s="1"/>
      <c r="F18" s="21"/>
      <c r="L18" t="s">
        <v>65</v>
      </c>
      <c r="M18" t="s">
        <v>55</v>
      </c>
      <c r="S18" s="1"/>
      <c r="T18" s="21"/>
    </row>
    <row r="19" spans="5:21" x14ac:dyDescent="0.3">
      <c r="E19" s="1"/>
      <c r="F19" s="21"/>
      <c r="L19" t="s">
        <v>8</v>
      </c>
      <c r="M19" t="s">
        <v>140</v>
      </c>
      <c r="S19" s="1"/>
      <c r="T19" s="21"/>
    </row>
    <row r="20" spans="5:21" x14ac:dyDescent="0.3">
      <c r="E20" s="1"/>
      <c r="F20" s="21"/>
      <c r="L20" t="s">
        <v>58</v>
      </c>
      <c r="M20" t="s">
        <v>68</v>
      </c>
      <c r="S20" s="1"/>
      <c r="T20" s="21"/>
    </row>
    <row r="21" spans="5:21" x14ac:dyDescent="0.3">
      <c r="E21" s="1"/>
      <c r="F21" s="21"/>
      <c r="L21" t="s">
        <v>9</v>
      </c>
      <c r="M21" t="s">
        <v>68</v>
      </c>
      <c r="S21" s="1"/>
      <c r="T21" s="21"/>
    </row>
    <row r="22" spans="5:21" x14ac:dyDescent="0.3">
      <c r="E22" s="1"/>
      <c r="F22" s="21"/>
      <c r="L22" t="s">
        <v>10</v>
      </c>
      <c r="M22" t="s">
        <v>54</v>
      </c>
      <c r="S22" s="1"/>
      <c r="T22" s="21"/>
    </row>
    <row r="23" spans="5:21" x14ac:dyDescent="0.3">
      <c r="E23" s="1"/>
      <c r="F23" s="21"/>
      <c r="L23" t="s">
        <v>64</v>
      </c>
      <c r="M23" t="s">
        <v>54</v>
      </c>
      <c r="S23" s="1"/>
      <c r="T23" s="21"/>
    </row>
    <row r="24" spans="5:21" x14ac:dyDescent="0.3">
      <c r="E24" s="1"/>
      <c r="L24" t="s">
        <v>67</v>
      </c>
      <c r="M24" t="s">
        <v>55</v>
      </c>
      <c r="S24" s="1"/>
      <c r="T24" s="21"/>
    </row>
    <row r="25" spans="5:21" x14ac:dyDescent="0.3">
      <c r="E25" s="1"/>
      <c r="L25" t="s">
        <v>63</v>
      </c>
      <c r="M25" t="s">
        <v>55</v>
      </c>
      <c r="S25" t="s">
        <v>0</v>
      </c>
      <c r="T25" t="s">
        <v>42</v>
      </c>
      <c r="U25" t="s">
        <v>74</v>
      </c>
    </row>
    <row r="26" spans="5:21" x14ac:dyDescent="0.3">
      <c r="E26" s="1"/>
      <c r="L26" t="s">
        <v>66</v>
      </c>
      <c r="M26" t="s">
        <v>54</v>
      </c>
      <c r="S26" t="s">
        <v>14</v>
      </c>
      <c r="T26" t="s">
        <v>43</v>
      </c>
      <c r="U26" s="1" t="s">
        <v>75</v>
      </c>
    </row>
    <row r="27" spans="5:21" x14ac:dyDescent="0.3">
      <c r="E27" s="1"/>
      <c r="L27" t="s">
        <v>59</v>
      </c>
      <c r="M27" t="s">
        <v>68</v>
      </c>
      <c r="S27" t="s">
        <v>15</v>
      </c>
      <c r="T27" t="s">
        <v>44</v>
      </c>
      <c r="U27" s="1" t="s">
        <v>75</v>
      </c>
    </row>
    <row r="28" spans="5:21" x14ac:dyDescent="0.3">
      <c r="E28" s="1"/>
      <c r="L28" t="s">
        <v>61</v>
      </c>
      <c r="M28" t="s">
        <v>140</v>
      </c>
      <c r="S28" t="s">
        <v>5</v>
      </c>
      <c r="T28" t="s">
        <v>43</v>
      </c>
      <c r="U28" s="1" t="s">
        <v>75</v>
      </c>
    </row>
    <row r="29" spans="5:21" x14ac:dyDescent="0.3">
      <c r="E29" s="1"/>
      <c r="L29" t="s">
        <v>57</v>
      </c>
      <c r="M29" t="s">
        <v>68</v>
      </c>
      <c r="S29" t="s">
        <v>16</v>
      </c>
      <c r="T29" t="s">
        <v>43</v>
      </c>
      <c r="U29" s="1" t="s">
        <v>75</v>
      </c>
    </row>
    <row r="30" spans="5:21" x14ac:dyDescent="0.3">
      <c r="E30" s="1"/>
      <c r="L30" t="s">
        <v>62</v>
      </c>
      <c r="M30" t="s">
        <v>68</v>
      </c>
      <c r="S30" t="s">
        <v>17</v>
      </c>
      <c r="T30" t="s">
        <v>43</v>
      </c>
      <c r="U30" s="1" t="s">
        <v>75</v>
      </c>
    </row>
    <row r="31" spans="5:21" x14ac:dyDescent="0.3">
      <c r="E31" s="1"/>
      <c r="L31" t="s">
        <v>11</v>
      </c>
      <c r="M31" t="s">
        <v>68</v>
      </c>
      <c r="S31" t="s">
        <v>18</v>
      </c>
      <c r="T31" t="s">
        <v>44</v>
      </c>
      <c r="U31" s="1" t="s">
        <v>75</v>
      </c>
    </row>
    <row r="32" spans="5:21" x14ac:dyDescent="0.3">
      <c r="E32" s="1"/>
      <c r="L32" t="s">
        <v>70</v>
      </c>
      <c r="M32" t="s">
        <v>140</v>
      </c>
      <c r="S32" t="s">
        <v>19</v>
      </c>
      <c r="T32" t="s">
        <v>45</v>
      </c>
      <c r="U32" s="1" t="s">
        <v>75</v>
      </c>
    </row>
    <row r="33" spans="5:21" x14ac:dyDescent="0.3">
      <c r="E33" s="1"/>
      <c r="L33" t="s">
        <v>72</v>
      </c>
      <c r="M33" t="s">
        <v>140</v>
      </c>
      <c r="S33" t="s">
        <v>20</v>
      </c>
      <c r="T33" t="s">
        <v>43</v>
      </c>
      <c r="U33" s="1" t="s">
        <v>75</v>
      </c>
    </row>
    <row r="34" spans="5:21" x14ac:dyDescent="0.3">
      <c r="L34" t="s">
        <v>69</v>
      </c>
      <c r="M34" t="s">
        <v>54</v>
      </c>
      <c r="S34" t="s">
        <v>21</v>
      </c>
      <c r="T34" t="s">
        <v>43</v>
      </c>
      <c r="U34" s="1" t="s">
        <v>75</v>
      </c>
    </row>
    <row r="35" spans="5:21" x14ac:dyDescent="0.3">
      <c r="H35" s="18"/>
      <c r="L35" t="s">
        <v>71</v>
      </c>
      <c r="M35" t="s">
        <v>55</v>
      </c>
      <c r="S35" t="s">
        <v>22</v>
      </c>
      <c r="T35" t="s">
        <v>44</v>
      </c>
      <c r="U35" s="1" t="s">
        <v>75</v>
      </c>
    </row>
    <row r="36" spans="5:21" x14ac:dyDescent="0.3">
      <c r="L36" t="s">
        <v>73</v>
      </c>
      <c r="M36" t="s">
        <v>140</v>
      </c>
      <c r="S36" t="s">
        <v>23</v>
      </c>
      <c r="T36" t="s">
        <v>44</v>
      </c>
      <c r="U36" s="1" t="s">
        <v>75</v>
      </c>
    </row>
    <row r="37" spans="5:21" x14ac:dyDescent="0.3">
      <c r="S37" t="s">
        <v>24</v>
      </c>
      <c r="T37" t="s">
        <v>43</v>
      </c>
      <c r="U37" s="1" t="s">
        <v>75</v>
      </c>
    </row>
    <row r="38" spans="5:21" x14ac:dyDescent="0.3">
      <c r="S38" t="s">
        <v>25</v>
      </c>
      <c r="T38" t="s">
        <v>43</v>
      </c>
      <c r="U38" s="1" t="s">
        <v>76</v>
      </c>
    </row>
    <row r="39" spans="5:21" x14ac:dyDescent="0.3">
      <c r="S39" t="s">
        <v>26</v>
      </c>
      <c r="T39" t="s">
        <v>45</v>
      </c>
      <c r="U39" s="1" t="s">
        <v>76</v>
      </c>
    </row>
    <row r="40" spans="5:21" x14ac:dyDescent="0.3">
      <c r="S40" t="s">
        <v>27</v>
      </c>
      <c r="T40" t="s">
        <v>43</v>
      </c>
      <c r="U40" s="1" t="s">
        <v>76</v>
      </c>
    </row>
    <row r="41" spans="5:21" x14ac:dyDescent="0.3">
      <c r="S41" t="s">
        <v>28</v>
      </c>
      <c r="T41" t="s">
        <v>45</v>
      </c>
      <c r="U41" s="1" t="s">
        <v>76</v>
      </c>
    </row>
    <row r="42" spans="5:21" x14ac:dyDescent="0.3">
      <c r="S42" t="s">
        <v>29</v>
      </c>
      <c r="T42" t="s">
        <v>43</v>
      </c>
      <c r="U42" s="1" t="s">
        <v>76</v>
      </c>
    </row>
    <row r="43" spans="5:21" x14ac:dyDescent="0.3">
      <c r="S43" t="s">
        <v>30</v>
      </c>
      <c r="T43" t="s">
        <v>45</v>
      </c>
      <c r="U43" s="1" t="s">
        <v>76</v>
      </c>
    </row>
    <row r="44" spans="5:21" x14ac:dyDescent="0.3">
      <c r="S44" t="s">
        <v>31</v>
      </c>
      <c r="T44" t="s">
        <v>44</v>
      </c>
      <c r="U44" s="1" t="s">
        <v>76</v>
      </c>
    </row>
    <row r="45" spans="5:21" x14ac:dyDescent="0.3">
      <c r="S45" t="s">
        <v>32</v>
      </c>
      <c r="T45" t="s">
        <v>43</v>
      </c>
      <c r="U45" s="1" t="s">
        <v>76</v>
      </c>
    </row>
    <row r="46" spans="5:21" x14ac:dyDescent="0.3">
      <c r="S46" t="s">
        <v>33</v>
      </c>
      <c r="T46" t="s">
        <v>44</v>
      </c>
      <c r="U46" s="1" t="s">
        <v>76</v>
      </c>
    </row>
    <row r="47" spans="5:21" x14ac:dyDescent="0.3">
      <c r="S47" t="s">
        <v>34</v>
      </c>
      <c r="T47" t="s">
        <v>44</v>
      </c>
      <c r="U47" s="1" t="s">
        <v>76</v>
      </c>
    </row>
    <row r="53" spans="19:20" x14ac:dyDescent="0.3">
      <c r="S53" s="1"/>
      <c r="T53" s="26"/>
    </row>
    <row r="54" spans="19:20" x14ac:dyDescent="0.3">
      <c r="S54" s="1"/>
      <c r="T54" s="26"/>
    </row>
    <row r="55" spans="19:20" x14ac:dyDescent="0.3">
      <c r="S55" s="1"/>
      <c r="T55" s="26"/>
    </row>
    <row r="56" spans="19:20" x14ac:dyDescent="0.3">
      <c r="S56" s="1"/>
      <c r="T56" s="26"/>
    </row>
    <row r="57" spans="19:20" x14ac:dyDescent="0.3">
      <c r="S57" s="1"/>
      <c r="T57" s="26"/>
    </row>
    <row r="58" spans="19:20" x14ac:dyDescent="0.3">
      <c r="S58" s="1"/>
      <c r="T58" s="26"/>
    </row>
    <row r="59" spans="19:20" x14ac:dyDescent="0.3">
      <c r="S59" s="1"/>
      <c r="T59" s="26"/>
    </row>
    <row r="60" spans="19:20" x14ac:dyDescent="0.3">
      <c r="S60" s="1"/>
      <c r="T60" s="26"/>
    </row>
    <row r="61" spans="19:20" x14ac:dyDescent="0.3">
      <c r="S61" s="1"/>
      <c r="T61" s="26"/>
    </row>
    <row r="62" spans="19:20" x14ac:dyDescent="0.3">
      <c r="S62" s="1"/>
      <c r="T62" s="26"/>
    </row>
    <row r="63" spans="19:20" x14ac:dyDescent="0.3">
      <c r="S63" s="1"/>
      <c r="T63" s="26"/>
    </row>
    <row r="64" spans="19:20" x14ac:dyDescent="0.3">
      <c r="S64" s="1"/>
      <c r="T64" s="26"/>
    </row>
    <row r="65" spans="19:20" x14ac:dyDescent="0.3">
      <c r="S65" s="1"/>
      <c r="T65" s="26"/>
    </row>
    <row r="66" spans="19:20" x14ac:dyDescent="0.3">
      <c r="S66" s="1"/>
      <c r="T66" s="26"/>
    </row>
    <row r="67" spans="19:20" x14ac:dyDescent="0.3">
      <c r="S67" s="1"/>
      <c r="T67" s="26"/>
    </row>
    <row r="68" spans="19:20" x14ac:dyDescent="0.3">
      <c r="S68" s="1"/>
      <c r="T68" s="26"/>
    </row>
    <row r="69" spans="19:20" x14ac:dyDescent="0.3">
      <c r="S69" s="1"/>
      <c r="T69" s="26"/>
    </row>
    <row r="70" spans="19:20" x14ac:dyDescent="0.3">
      <c r="S70" s="1"/>
      <c r="T70" s="26"/>
    </row>
    <row r="71" spans="19:20" x14ac:dyDescent="0.3">
      <c r="S71" s="1"/>
      <c r="T71" s="26"/>
    </row>
    <row r="72" spans="19:20" x14ac:dyDescent="0.3">
      <c r="S72" s="1"/>
      <c r="T72" s="26"/>
    </row>
    <row r="73" spans="19:20" x14ac:dyDescent="0.3">
      <c r="T73" s="19"/>
    </row>
  </sheetData>
  <dataConsolidate/>
  <phoneticPr fontId="5" type="noConversion"/>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A771B-C258-4DD0-9520-0D5927E5349A}">
  <dimension ref="A1:M1003"/>
  <sheetViews>
    <sheetView zoomScale="90" workbookViewId="0">
      <selection activeCell="I30" sqref="I30"/>
    </sheetView>
  </sheetViews>
  <sheetFormatPr defaultRowHeight="14.4" x14ac:dyDescent="0.3"/>
  <cols>
    <col min="1" max="1" width="20.77734375" bestFit="1" customWidth="1"/>
    <col min="2" max="2" width="19.5546875" bestFit="1" customWidth="1"/>
    <col min="3" max="3" width="20.21875" bestFit="1" customWidth="1"/>
    <col min="4" max="4" width="14" bestFit="1" customWidth="1"/>
    <col min="5" max="5" width="17.109375" bestFit="1" customWidth="1"/>
    <col min="6" max="6" width="19.109375" bestFit="1" customWidth="1"/>
    <col min="7" max="7" width="15" bestFit="1" customWidth="1"/>
    <col min="8" max="8" width="13.77734375" bestFit="1" customWidth="1"/>
    <col min="9" max="9" width="19.6640625" bestFit="1" customWidth="1"/>
    <col min="10" max="10" width="22.44140625" bestFit="1" customWidth="1"/>
    <col min="11" max="11" width="21.77734375" bestFit="1" customWidth="1"/>
    <col min="12" max="12" width="17.77734375" bestFit="1" customWidth="1"/>
    <col min="13" max="13" width="27" bestFit="1" customWidth="1"/>
  </cols>
  <sheetData>
    <row r="1" spans="1:13" x14ac:dyDescent="0.3">
      <c r="A1" s="31" t="s">
        <v>134</v>
      </c>
    </row>
    <row r="3" spans="1:13" x14ac:dyDescent="0.3">
      <c r="A3" t="s">
        <v>119</v>
      </c>
      <c r="B3" t="s">
        <v>120</v>
      </c>
      <c r="C3" t="s">
        <v>121</v>
      </c>
      <c r="D3" t="s">
        <v>122</v>
      </c>
      <c r="E3" t="s">
        <v>123</v>
      </c>
      <c r="F3" t="s">
        <v>124</v>
      </c>
      <c r="G3" t="s">
        <v>125</v>
      </c>
      <c r="H3" t="s">
        <v>126</v>
      </c>
      <c r="I3" t="s">
        <v>127</v>
      </c>
      <c r="J3" t="s">
        <v>128</v>
      </c>
      <c r="K3" t="s">
        <v>129</v>
      </c>
      <c r="L3" t="s">
        <v>130</v>
      </c>
      <c r="M3" t="s">
        <v>131</v>
      </c>
    </row>
    <row r="4" spans="1:13" x14ac:dyDescent="0.3">
      <c r="A4" t="s">
        <v>3</v>
      </c>
      <c r="B4" t="s">
        <v>80</v>
      </c>
      <c r="C4" t="s">
        <v>16</v>
      </c>
      <c r="D4" s="28">
        <v>44197</v>
      </c>
      <c r="E4">
        <v>8414</v>
      </c>
      <c r="F4">
        <v>276</v>
      </c>
      <c r="G4">
        <v>495</v>
      </c>
      <c r="H4">
        <v>2021</v>
      </c>
      <c r="I4" t="s">
        <v>88</v>
      </c>
      <c r="J4" t="s">
        <v>132</v>
      </c>
      <c r="K4" t="s">
        <v>90</v>
      </c>
      <c r="M4">
        <v>1</v>
      </c>
    </row>
    <row r="5" spans="1:13" x14ac:dyDescent="0.3">
      <c r="A5" t="s">
        <v>60</v>
      </c>
      <c r="B5" t="s">
        <v>37</v>
      </c>
      <c r="C5" t="s">
        <v>26</v>
      </c>
      <c r="D5" s="28">
        <v>44197</v>
      </c>
      <c r="E5">
        <v>532</v>
      </c>
      <c r="F5">
        <v>317</v>
      </c>
      <c r="G5">
        <v>54</v>
      </c>
      <c r="H5">
        <v>2021</v>
      </c>
      <c r="I5" t="s">
        <v>88</v>
      </c>
      <c r="J5" t="s">
        <v>132</v>
      </c>
      <c r="K5" t="s">
        <v>90</v>
      </c>
      <c r="M5">
        <v>1</v>
      </c>
    </row>
    <row r="6" spans="1:13" x14ac:dyDescent="0.3">
      <c r="A6" t="s">
        <v>64</v>
      </c>
      <c r="B6" t="s">
        <v>36</v>
      </c>
      <c r="C6" t="s">
        <v>20</v>
      </c>
      <c r="D6" s="28">
        <v>44197</v>
      </c>
      <c r="E6">
        <v>5376</v>
      </c>
      <c r="F6">
        <v>178</v>
      </c>
      <c r="G6">
        <v>269</v>
      </c>
      <c r="H6">
        <v>2021</v>
      </c>
      <c r="I6" t="s">
        <v>88</v>
      </c>
      <c r="J6" t="s">
        <v>132</v>
      </c>
      <c r="K6" t="s">
        <v>90</v>
      </c>
      <c r="M6">
        <v>1</v>
      </c>
    </row>
    <row r="7" spans="1:13" x14ac:dyDescent="0.3">
      <c r="A7" t="s">
        <v>3</v>
      </c>
      <c r="B7" t="s">
        <v>80</v>
      </c>
      <c r="C7" t="s">
        <v>27</v>
      </c>
      <c r="D7" s="28">
        <v>44197</v>
      </c>
      <c r="E7">
        <v>259</v>
      </c>
      <c r="F7">
        <v>32</v>
      </c>
      <c r="G7">
        <v>22</v>
      </c>
      <c r="H7">
        <v>2021</v>
      </c>
      <c r="I7" t="s">
        <v>88</v>
      </c>
      <c r="J7" t="s">
        <v>132</v>
      </c>
      <c r="K7" t="s">
        <v>90</v>
      </c>
      <c r="M7">
        <v>1</v>
      </c>
    </row>
    <row r="8" spans="1:13" x14ac:dyDescent="0.3">
      <c r="A8" t="s">
        <v>62</v>
      </c>
      <c r="B8" t="s">
        <v>36</v>
      </c>
      <c r="C8" t="s">
        <v>30</v>
      </c>
      <c r="D8" s="28">
        <v>44197</v>
      </c>
      <c r="E8">
        <v>5530</v>
      </c>
      <c r="F8">
        <v>4</v>
      </c>
      <c r="G8">
        <v>179</v>
      </c>
      <c r="H8">
        <v>2021</v>
      </c>
      <c r="I8" t="s">
        <v>88</v>
      </c>
      <c r="J8" t="s">
        <v>132</v>
      </c>
      <c r="K8" t="s">
        <v>90</v>
      </c>
      <c r="M8">
        <v>1</v>
      </c>
    </row>
    <row r="9" spans="1:13" x14ac:dyDescent="0.3">
      <c r="A9" t="s">
        <v>61</v>
      </c>
      <c r="B9" t="s">
        <v>35</v>
      </c>
      <c r="C9" t="s">
        <v>25</v>
      </c>
      <c r="D9" s="28">
        <v>44197</v>
      </c>
      <c r="E9">
        <v>2184</v>
      </c>
      <c r="F9">
        <v>63</v>
      </c>
      <c r="G9">
        <v>122</v>
      </c>
      <c r="H9">
        <v>2021</v>
      </c>
      <c r="I9" t="s">
        <v>88</v>
      </c>
      <c r="J9" t="s">
        <v>132</v>
      </c>
      <c r="K9" t="s">
        <v>90</v>
      </c>
      <c r="M9">
        <v>1</v>
      </c>
    </row>
    <row r="10" spans="1:13" x14ac:dyDescent="0.3">
      <c r="A10" t="s">
        <v>11</v>
      </c>
      <c r="B10" t="s">
        <v>40</v>
      </c>
      <c r="C10" t="s">
        <v>16</v>
      </c>
      <c r="D10" s="28">
        <v>44197</v>
      </c>
      <c r="E10">
        <v>1057</v>
      </c>
      <c r="F10">
        <v>295</v>
      </c>
      <c r="G10">
        <v>71</v>
      </c>
      <c r="H10">
        <v>2021</v>
      </c>
      <c r="I10" t="s">
        <v>88</v>
      </c>
      <c r="J10" t="s">
        <v>132</v>
      </c>
      <c r="K10" t="s">
        <v>90</v>
      </c>
      <c r="M10">
        <v>1</v>
      </c>
    </row>
    <row r="11" spans="1:13" x14ac:dyDescent="0.3">
      <c r="A11" t="s">
        <v>63</v>
      </c>
      <c r="B11" t="s">
        <v>39</v>
      </c>
      <c r="C11" t="s">
        <v>28</v>
      </c>
      <c r="D11" s="28">
        <v>44197</v>
      </c>
      <c r="E11">
        <v>1036</v>
      </c>
      <c r="F11">
        <v>370</v>
      </c>
      <c r="G11">
        <v>37</v>
      </c>
      <c r="H11">
        <v>2021</v>
      </c>
      <c r="I11" t="s">
        <v>88</v>
      </c>
      <c r="J11" t="s">
        <v>132</v>
      </c>
      <c r="K11" t="s">
        <v>90</v>
      </c>
      <c r="M11">
        <v>1</v>
      </c>
    </row>
    <row r="12" spans="1:13" x14ac:dyDescent="0.3">
      <c r="A12" t="s">
        <v>9</v>
      </c>
      <c r="B12" t="s">
        <v>39</v>
      </c>
      <c r="C12" t="s">
        <v>29</v>
      </c>
      <c r="D12" s="28">
        <v>44197</v>
      </c>
      <c r="E12">
        <v>4039</v>
      </c>
      <c r="F12">
        <v>536</v>
      </c>
      <c r="G12">
        <v>176</v>
      </c>
      <c r="H12">
        <v>2021</v>
      </c>
      <c r="I12" t="s">
        <v>88</v>
      </c>
      <c r="J12" t="s">
        <v>132</v>
      </c>
      <c r="K12" t="s">
        <v>90</v>
      </c>
      <c r="M12">
        <v>1</v>
      </c>
    </row>
    <row r="13" spans="1:13" x14ac:dyDescent="0.3">
      <c r="A13" t="s">
        <v>7</v>
      </c>
      <c r="B13" t="s">
        <v>80</v>
      </c>
      <c r="C13" t="s">
        <v>14</v>
      </c>
      <c r="D13" s="28">
        <v>44197</v>
      </c>
      <c r="E13">
        <v>12894</v>
      </c>
      <c r="F13">
        <v>115</v>
      </c>
      <c r="G13">
        <v>478</v>
      </c>
      <c r="H13">
        <v>2021</v>
      </c>
      <c r="I13" t="s">
        <v>88</v>
      </c>
      <c r="J13" t="s">
        <v>132</v>
      </c>
      <c r="K13" t="s">
        <v>90</v>
      </c>
      <c r="M13">
        <v>1</v>
      </c>
    </row>
    <row r="14" spans="1:13" x14ac:dyDescent="0.3">
      <c r="A14" t="s">
        <v>57</v>
      </c>
      <c r="B14" t="s">
        <v>36</v>
      </c>
      <c r="C14" t="s">
        <v>14</v>
      </c>
      <c r="D14" s="28">
        <v>44197</v>
      </c>
      <c r="E14">
        <v>4669</v>
      </c>
      <c r="F14">
        <v>121</v>
      </c>
      <c r="G14">
        <v>180</v>
      </c>
      <c r="H14">
        <v>2021</v>
      </c>
      <c r="I14" t="s">
        <v>88</v>
      </c>
      <c r="J14" t="s">
        <v>132</v>
      </c>
      <c r="K14" t="s">
        <v>90</v>
      </c>
      <c r="M14">
        <v>1</v>
      </c>
    </row>
    <row r="15" spans="1:13" x14ac:dyDescent="0.3">
      <c r="A15" t="s">
        <v>56</v>
      </c>
      <c r="B15" t="s">
        <v>80</v>
      </c>
      <c r="C15" t="s">
        <v>28</v>
      </c>
      <c r="D15" s="28">
        <v>44197</v>
      </c>
      <c r="E15">
        <v>6377</v>
      </c>
      <c r="F15">
        <v>184</v>
      </c>
      <c r="G15">
        <v>246</v>
      </c>
      <c r="H15">
        <v>2021</v>
      </c>
      <c r="I15" t="s">
        <v>88</v>
      </c>
      <c r="J15" t="s">
        <v>132</v>
      </c>
      <c r="K15" t="s">
        <v>90</v>
      </c>
      <c r="M15">
        <v>1</v>
      </c>
    </row>
    <row r="16" spans="1:13" x14ac:dyDescent="0.3">
      <c r="A16" t="s">
        <v>72</v>
      </c>
      <c r="B16" t="s">
        <v>37</v>
      </c>
      <c r="C16" t="s">
        <v>17</v>
      </c>
      <c r="D16" s="28">
        <v>44197</v>
      </c>
      <c r="E16">
        <v>4599</v>
      </c>
      <c r="F16">
        <v>106</v>
      </c>
      <c r="G16">
        <v>256</v>
      </c>
      <c r="H16">
        <v>2021</v>
      </c>
      <c r="I16" t="s">
        <v>88</v>
      </c>
      <c r="J16" t="s">
        <v>132</v>
      </c>
      <c r="K16" t="s">
        <v>90</v>
      </c>
      <c r="M16">
        <v>1</v>
      </c>
    </row>
    <row r="17" spans="1:13" x14ac:dyDescent="0.3">
      <c r="A17" t="s">
        <v>72</v>
      </c>
      <c r="B17" t="s">
        <v>36</v>
      </c>
      <c r="C17" t="s">
        <v>21</v>
      </c>
      <c r="D17" s="28">
        <v>44197</v>
      </c>
      <c r="E17">
        <v>2751</v>
      </c>
      <c r="F17">
        <v>228</v>
      </c>
      <c r="G17">
        <v>251</v>
      </c>
      <c r="H17">
        <v>2021</v>
      </c>
      <c r="I17" t="s">
        <v>88</v>
      </c>
      <c r="J17" t="s">
        <v>132</v>
      </c>
      <c r="K17" t="s">
        <v>90</v>
      </c>
      <c r="M17">
        <v>1</v>
      </c>
    </row>
    <row r="18" spans="1:13" x14ac:dyDescent="0.3">
      <c r="A18" t="s">
        <v>9</v>
      </c>
      <c r="B18" t="s">
        <v>35</v>
      </c>
      <c r="C18" t="s">
        <v>18</v>
      </c>
      <c r="D18" s="28">
        <v>44197</v>
      </c>
      <c r="E18">
        <v>15596</v>
      </c>
      <c r="F18">
        <v>32</v>
      </c>
      <c r="G18">
        <v>975</v>
      </c>
      <c r="H18">
        <v>2021</v>
      </c>
      <c r="I18" t="s">
        <v>88</v>
      </c>
      <c r="J18" t="s">
        <v>132</v>
      </c>
      <c r="K18" t="s">
        <v>90</v>
      </c>
      <c r="M18">
        <v>1</v>
      </c>
    </row>
    <row r="19" spans="1:13" x14ac:dyDescent="0.3">
      <c r="A19" t="s">
        <v>7</v>
      </c>
      <c r="B19" t="s">
        <v>35</v>
      </c>
      <c r="C19" t="s">
        <v>23</v>
      </c>
      <c r="D19" s="28">
        <v>44197</v>
      </c>
      <c r="E19">
        <v>8561</v>
      </c>
      <c r="F19">
        <v>111</v>
      </c>
      <c r="G19">
        <v>330</v>
      </c>
      <c r="H19">
        <v>2021</v>
      </c>
      <c r="I19" t="s">
        <v>88</v>
      </c>
      <c r="J19" t="s">
        <v>132</v>
      </c>
      <c r="K19" t="s">
        <v>90</v>
      </c>
      <c r="M19">
        <v>1</v>
      </c>
    </row>
    <row r="20" spans="1:13" x14ac:dyDescent="0.3">
      <c r="A20" t="s">
        <v>73</v>
      </c>
      <c r="B20" t="s">
        <v>40</v>
      </c>
      <c r="C20" t="s">
        <v>17</v>
      </c>
      <c r="D20" s="28">
        <v>44197</v>
      </c>
      <c r="E20">
        <v>14273</v>
      </c>
      <c r="F20">
        <v>335</v>
      </c>
      <c r="G20">
        <v>752</v>
      </c>
      <c r="H20">
        <v>2021</v>
      </c>
      <c r="I20" t="s">
        <v>88</v>
      </c>
      <c r="J20" t="s">
        <v>132</v>
      </c>
      <c r="K20" t="s">
        <v>90</v>
      </c>
      <c r="M20">
        <v>1</v>
      </c>
    </row>
    <row r="21" spans="1:13" x14ac:dyDescent="0.3">
      <c r="A21" t="s">
        <v>60</v>
      </c>
      <c r="B21" t="s">
        <v>80</v>
      </c>
      <c r="C21" t="s">
        <v>25</v>
      </c>
      <c r="D21" s="28">
        <v>44197</v>
      </c>
      <c r="E21">
        <v>2506</v>
      </c>
      <c r="F21">
        <v>99</v>
      </c>
      <c r="G21">
        <v>148</v>
      </c>
      <c r="H21">
        <v>2021</v>
      </c>
      <c r="I21" t="s">
        <v>88</v>
      </c>
      <c r="J21" t="s">
        <v>132</v>
      </c>
      <c r="K21" t="s">
        <v>90</v>
      </c>
      <c r="M21">
        <v>1</v>
      </c>
    </row>
    <row r="22" spans="1:13" x14ac:dyDescent="0.3">
      <c r="A22" t="s">
        <v>62</v>
      </c>
      <c r="B22" t="s">
        <v>37</v>
      </c>
      <c r="C22" t="s">
        <v>22</v>
      </c>
      <c r="D22" s="28">
        <v>44197</v>
      </c>
      <c r="E22">
        <v>2387</v>
      </c>
      <c r="F22">
        <v>134</v>
      </c>
      <c r="G22">
        <v>89</v>
      </c>
      <c r="H22">
        <v>2021</v>
      </c>
      <c r="I22" t="s">
        <v>88</v>
      </c>
      <c r="J22" t="s">
        <v>132</v>
      </c>
      <c r="K22" t="s">
        <v>90</v>
      </c>
      <c r="M22">
        <v>1</v>
      </c>
    </row>
    <row r="23" spans="1:13" x14ac:dyDescent="0.3">
      <c r="A23" t="s">
        <v>58</v>
      </c>
      <c r="B23" t="s">
        <v>36</v>
      </c>
      <c r="C23" t="s">
        <v>19</v>
      </c>
      <c r="D23" s="28">
        <v>44197</v>
      </c>
      <c r="E23">
        <v>7553</v>
      </c>
      <c r="F23">
        <v>67</v>
      </c>
      <c r="G23">
        <v>280</v>
      </c>
      <c r="H23">
        <v>2021</v>
      </c>
      <c r="I23" t="s">
        <v>88</v>
      </c>
      <c r="J23" t="s">
        <v>132</v>
      </c>
      <c r="K23" t="s">
        <v>90</v>
      </c>
      <c r="M23">
        <v>1</v>
      </c>
    </row>
    <row r="24" spans="1:13" x14ac:dyDescent="0.3">
      <c r="A24" t="s">
        <v>72</v>
      </c>
      <c r="B24" t="s">
        <v>80</v>
      </c>
      <c r="C24" t="s">
        <v>34</v>
      </c>
      <c r="D24" s="28">
        <v>44197</v>
      </c>
      <c r="E24">
        <v>3409</v>
      </c>
      <c r="F24">
        <v>93</v>
      </c>
      <c r="G24">
        <v>171</v>
      </c>
      <c r="H24">
        <v>2021</v>
      </c>
      <c r="I24" t="s">
        <v>88</v>
      </c>
      <c r="J24" t="s">
        <v>132</v>
      </c>
      <c r="K24" t="s">
        <v>90</v>
      </c>
      <c r="M24">
        <v>1</v>
      </c>
    </row>
    <row r="25" spans="1:13" x14ac:dyDescent="0.3">
      <c r="A25" t="s">
        <v>66</v>
      </c>
      <c r="B25" t="s">
        <v>36</v>
      </c>
      <c r="C25" t="s">
        <v>34</v>
      </c>
      <c r="D25" s="28">
        <v>44197</v>
      </c>
      <c r="E25">
        <v>3878</v>
      </c>
      <c r="F25">
        <v>24</v>
      </c>
      <c r="G25">
        <v>216</v>
      </c>
      <c r="H25">
        <v>2021</v>
      </c>
      <c r="I25" t="s">
        <v>88</v>
      </c>
      <c r="J25" t="s">
        <v>132</v>
      </c>
      <c r="K25" t="s">
        <v>90</v>
      </c>
      <c r="M25">
        <v>1</v>
      </c>
    </row>
    <row r="26" spans="1:13" x14ac:dyDescent="0.3">
      <c r="A26" t="s">
        <v>64</v>
      </c>
      <c r="B26" t="s">
        <v>36</v>
      </c>
      <c r="C26" t="s">
        <v>16</v>
      </c>
      <c r="D26" s="28">
        <v>44197</v>
      </c>
      <c r="E26">
        <v>3052</v>
      </c>
      <c r="F26">
        <v>76</v>
      </c>
      <c r="G26">
        <v>204</v>
      </c>
      <c r="H26">
        <v>2021</v>
      </c>
      <c r="I26" t="s">
        <v>88</v>
      </c>
      <c r="J26" t="s">
        <v>132</v>
      </c>
      <c r="K26" t="s">
        <v>90</v>
      </c>
      <c r="M26">
        <v>1</v>
      </c>
    </row>
    <row r="27" spans="1:13" x14ac:dyDescent="0.3">
      <c r="A27" t="s">
        <v>57</v>
      </c>
      <c r="B27" t="s">
        <v>36</v>
      </c>
      <c r="C27" t="s">
        <v>33</v>
      </c>
      <c r="D27" s="28">
        <v>44200</v>
      </c>
      <c r="E27">
        <v>19229</v>
      </c>
      <c r="F27">
        <v>64</v>
      </c>
      <c r="G27">
        <v>1013</v>
      </c>
      <c r="H27">
        <v>2021</v>
      </c>
      <c r="I27" t="s">
        <v>88</v>
      </c>
      <c r="J27" t="s">
        <v>132</v>
      </c>
      <c r="K27" t="s">
        <v>90</v>
      </c>
      <c r="M27">
        <v>1</v>
      </c>
    </row>
    <row r="28" spans="1:13" x14ac:dyDescent="0.3">
      <c r="A28" t="s">
        <v>66</v>
      </c>
      <c r="B28" t="s">
        <v>40</v>
      </c>
      <c r="C28" t="s">
        <v>33</v>
      </c>
      <c r="D28" s="28">
        <v>44200</v>
      </c>
      <c r="E28">
        <v>1988</v>
      </c>
      <c r="F28">
        <v>179</v>
      </c>
      <c r="G28">
        <v>95</v>
      </c>
      <c r="H28">
        <v>2021</v>
      </c>
      <c r="I28" t="s">
        <v>88</v>
      </c>
      <c r="J28" t="s">
        <v>132</v>
      </c>
      <c r="K28" t="s">
        <v>90</v>
      </c>
      <c r="M28">
        <v>1</v>
      </c>
    </row>
    <row r="29" spans="1:13" x14ac:dyDescent="0.3">
      <c r="A29" t="s">
        <v>64</v>
      </c>
      <c r="B29" t="s">
        <v>40</v>
      </c>
      <c r="C29" t="s">
        <v>21</v>
      </c>
      <c r="D29" s="28">
        <v>44200</v>
      </c>
      <c r="E29">
        <v>147</v>
      </c>
      <c r="F29">
        <v>9</v>
      </c>
      <c r="G29">
        <v>11</v>
      </c>
      <c r="H29">
        <v>2021</v>
      </c>
      <c r="I29" t="s">
        <v>88</v>
      </c>
      <c r="J29" t="s">
        <v>132</v>
      </c>
      <c r="K29" t="s">
        <v>90</v>
      </c>
      <c r="M29">
        <v>1</v>
      </c>
    </row>
    <row r="30" spans="1:13" x14ac:dyDescent="0.3">
      <c r="A30" t="s">
        <v>11</v>
      </c>
      <c r="B30" t="s">
        <v>40</v>
      </c>
      <c r="C30" t="s">
        <v>24</v>
      </c>
      <c r="D30" s="28">
        <v>44200</v>
      </c>
      <c r="E30">
        <v>2401</v>
      </c>
      <c r="F30">
        <v>407</v>
      </c>
      <c r="G30">
        <v>134</v>
      </c>
      <c r="H30">
        <v>2021</v>
      </c>
      <c r="I30" t="s">
        <v>88</v>
      </c>
      <c r="J30" t="s">
        <v>132</v>
      </c>
      <c r="K30" t="s">
        <v>90</v>
      </c>
      <c r="M30">
        <v>1</v>
      </c>
    </row>
    <row r="31" spans="1:13" x14ac:dyDescent="0.3">
      <c r="A31" t="s">
        <v>10</v>
      </c>
      <c r="B31" t="s">
        <v>36</v>
      </c>
      <c r="C31" t="s">
        <v>29</v>
      </c>
      <c r="D31" s="28">
        <v>44200</v>
      </c>
      <c r="E31">
        <v>2814</v>
      </c>
      <c r="F31">
        <v>296</v>
      </c>
      <c r="G31">
        <v>94</v>
      </c>
      <c r="H31">
        <v>2021</v>
      </c>
      <c r="I31" t="s">
        <v>88</v>
      </c>
      <c r="J31" t="s">
        <v>132</v>
      </c>
      <c r="K31" t="s">
        <v>90</v>
      </c>
      <c r="M31">
        <v>1</v>
      </c>
    </row>
    <row r="32" spans="1:13" x14ac:dyDescent="0.3">
      <c r="A32" t="s">
        <v>7</v>
      </c>
      <c r="B32" t="s">
        <v>40</v>
      </c>
      <c r="C32" t="s">
        <v>29</v>
      </c>
      <c r="D32" s="28">
        <v>44200</v>
      </c>
      <c r="E32">
        <v>5390</v>
      </c>
      <c r="F32">
        <v>61</v>
      </c>
      <c r="G32">
        <v>216</v>
      </c>
      <c r="H32">
        <v>2021</v>
      </c>
      <c r="I32" t="s">
        <v>88</v>
      </c>
      <c r="J32" t="s">
        <v>132</v>
      </c>
      <c r="K32" t="s">
        <v>90</v>
      </c>
      <c r="M32">
        <v>1</v>
      </c>
    </row>
    <row r="33" spans="1:13" x14ac:dyDescent="0.3">
      <c r="A33" t="s">
        <v>69</v>
      </c>
      <c r="B33" t="s">
        <v>37</v>
      </c>
      <c r="C33" t="s">
        <v>15</v>
      </c>
      <c r="D33" s="28">
        <v>44200</v>
      </c>
      <c r="E33">
        <v>3920</v>
      </c>
      <c r="F33">
        <v>16</v>
      </c>
      <c r="G33">
        <v>262</v>
      </c>
      <c r="H33">
        <v>2021</v>
      </c>
      <c r="I33" t="s">
        <v>88</v>
      </c>
      <c r="J33" t="s">
        <v>132</v>
      </c>
      <c r="K33" t="s">
        <v>90</v>
      </c>
      <c r="M33">
        <v>1</v>
      </c>
    </row>
    <row r="34" spans="1:13" x14ac:dyDescent="0.3">
      <c r="A34" t="s">
        <v>62</v>
      </c>
      <c r="B34" t="s">
        <v>37</v>
      </c>
      <c r="C34" t="s">
        <v>31</v>
      </c>
      <c r="D34" s="28">
        <v>44200</v>
      </c>
      <c r="E34">
        <v>7539</v>
      </c>
      <c r="F34">
        <v>502</v>
      </c>
      <c r="G34">
        <v>943</v>
      </c>
      <c r="H34">
        <v>2021</v>
      </c>
      <c r="I34" t="s">
        <v>88</v>
      </c>
      <c r="J34" t="s">
        <v>132</v>
      </c>
      <c r="K34" t="s">
        <v>90</v>
      </c>
      <c r="M34">
        <v>1</v>
      </c>
    </row>
    <row r="35" spans="1:13" x14ac:dyDescent="0.3">
      <c r="A35" t="s">
        <v>69</v>
      </c>
      <c r="B35" t="s">
        <v>35</v>
      </c>
      <c r="C35" t="s">
        <v>28</v>
      </c>
      <c r="D35" s="28">
        <v>44201</v>
      </c>
      <c r="E35">
        <v>17248</v>
      </c>
      <c r="F35">
        <v>163</v>
      </c>
      <c r="G35">
        <v>664</v>
      </c>
      <c r="H35">
        <v>2021</v>
      </c>
      <c r="I35" t="s">
        <v>88</v>
      </c>
      <c r="J35" t="s">
        <v>132</v>
      </c>
      <c r="K35" t="s">
        <v>90</v>
      </c>
      <c r="M35">
        <v>1</v>
      </c>
    </row>
    <row r="36" spans="1:13" x14ac:dyDescent="0.3">
      <c r="A36" t="s">
        <v>57</v>
      </c>
      <c r="B36" t="s">
        <v>40</v>
      </c>
      <c r="C36" t="s">
        <v>5</v>
      </c>
      <c r="D36" s="28">
        <v>44201</v>
      </c>
      <c r="E36">
        <v>1176</v>
      </c>
      <c r="F36">
        <v>152</v>
      </c>
      <c r="G36">
        <v>66</v>
      </c>
      <c r="H36">
        <v>2021</v>
      </c>
      <c r="I36" t="s">
        <v>88</v>
      </c>
      <c r="J36" t="s">
        <v>132</v>
      </c>
      <c r="K36" t="s">
        <v>90</v>
      </c>
      <c r="M36">
        <v>1</v>
      </c>
    </row>
    <row r="37" spans="1:13" x14ac:dyDescent="0.3">
      <c r="A37" t="s">
        <v>61</v>
      </c>
      <c r="B37" t="s">
        <v>39</v>
      </c>
      <c r="C37" t="s">
        <v>25</v>
      </c>
      <c r="D37" s="28">
        <v>44201</v>
      </c>
      <c r="E37">
        <v>9730</v>
      </c>
      <c r="F37">
        <v>361</v>
      </c>
      <c r="G37">
        <v>573</v>
      </c>
      <c r="H37">
        <v>2021</v>
      </c>
      <c r="I37" t="s">
        <v>88</v>
      </c>
      <c r="J37" t="s">
        <v>132</v>
      </c>
      <c r="K37" t="s">
        <v>90</v>
      </c>
      <c r="M37">
        <v>1</v>
      </c>
    </row>
    <row r="38" spans="1:13" x14ac:dyDescent="0.3">
      <c r="A38" t="s">
        <v>59</v>
      </c>
      <c r="B38" t="s">
        <v>80</v>
      </c>
      <c r="C38" t="s">
        <v>25</v>
      </c>
      <c r="D38" s="28">
        <v>44201</v>
      </c>
      <c r="E38">
        <v>2226</v>
      </c>
      <c r="F38">
        <v>129</v>
      </c>
      <c r="G38">
        <v>140</v>
      </c>
      <c r="H38">
        <v>2021</v>
      </c>
      <c r="I38" t="s">
        <v>88</v>
      </c>
      <c r="J38" t="s">
        <v>132</v>
      </c>
      <c r="K38" t="s">
        <v>90</v>
      </c>
      <c r="M38">
        <v>1</v>
      </c>
    </row>
    <row r="39" spans="1:13" x14ac:dyDescent="0.3">
      <c r="A39" t="s">
        <v>57</v>
      </c>
      <c r="B39" t="s">
        <v>40</v>
      </c>
      <c r="C39" t="s">
        <v>24</v>
      </c>
      <c r="D39" s="28">
        <v>44201</v>
      </c>
      <c r="E39">
        <v>7063</v>
      </c>
      <c r="F39">
        <v>250</v>
      </c>
      <c r="G39">
        <v>643</v>
      </c>
      <c r="H39">
        <v>2021</v>
      </c>
      <c r="I39" t="s">
        <v>88</v>
      </c>
      <c r="J39" t="s">
        <v>132</v>
      </c>
      <c r="K39" t="s">
        <v>90</v>
      </c>
      <c r="M39">
        <v>1</v>
      </c>
    </row>
    <row r="40" spans="1:13" x14ac:dyDescent="0.3">
      <c r="A40" t="s">
        <v>65</v>
      </c>
      <c r="B40" t="s">
        <v>80</v>
      </c>
      <c r="C40" t="s">
        <v>23</v>
      </c>
      <c r="D40" s="28">
        <v>44201</v>
      </c>
      <c r="E40">
        <v>7399</v>
      </c>
      <c r="F40">
        <v>420</v>
      </c>
      <c r="G40">
        <v>275</v>
      </c>
      <c r="H40">
        <v>2021</v>
      </c>
      <c r="I40" t="s">
        <v>88</v>
      </c>
      <c r="J40" t="s">
        <v>132</v>
      </c>
      <c r="K40" t="s">
        <v>90</v>
      </c>
      <c r="M40">
        <v>1</v>
      </c>
    </row>
    <row r="41" spans="1:13" x14ac:dyDescent="0.3">
      <c r="A41" t="s">
        <v>56</v>
      </c>
      <c r="B41" t="s">
        <v>36</v>
      </c>
      <c r="C41" t="s">
        <v>21</v>
      </c>
      <c r="D41" s="28">
        <v>44201</v>
      </c>
      <c r="E41">
        <v>4284</v>
      </c>
      <c r="F41">
        <v>230</v>
      </c>
      <c r="G41">
        <v>306</v>
      </c>
      <c r="H41">
        <v>2021</v>
      </c>
      <c r="I41" t="s">
        <v>88</v>
      </c>
      <c r="J41" t="s">
        <v>132</v>
      </c>
      <c r="K41" t="s">
        <v>90</v>
      </c>
      <c r="M41">
        <v>1</v>
      </c>
    </row>
    <row r="42" spans="1:13" x14ac:dyDescent="0.3">
      <c r="A42" t="s">
        <v>65</v>
      </c>
      <c r="B42" t="s">
        <v>80</v>
      </c>
      <c r="C42" t="s">
        <v>16</v>
      </c>
      <c r="D42" s="28">
        <v>44201</v>
      </c>
      <c r="E42">
        <v>4865</v>
      </c>
      <c r="F42">
        <v>168</v>
      </c>
      <c r="G42">
        <v>271</v>
      </c>
      <c r="H42">
        <v>2021</v>
      </c>
      <c r="I42" t="s">
        <v>88</v>
      </c>
      <c r="J42" t="s">
        <v>132</v>
      </c>
      <c r="K42" t="s">
        <v>90</v>
      </c>
      <c r="M42">
        <v>1</v>
      </c>
    </row>
    <row r="43" spans="1:13" x14ac:dyDescent="0.3">
      <c r="A43" t="s">
        <v>7</v>
      </c>
      <c r="B43" t="s">
        <v>80</v>
      </c>
      <c r="C43" t="s">
        <v>31</v>
      </c>
      <c r="D43" s="28">
        <v>44201</v>
      </c>
      <c r="E43">
        <v>3780</v>
      </c>
      <c r="F43">
        <v>111</v>
      </c>
      <c r="G43">
        <v>315</v>
      </c>
      <c r="H43">
        <v>2021</v>
      </c>
      <c r="I43" t="s">
        <v>88</v>
      </c>
      <c r="J43" t="s">
        <v>132</v>
      </c>
      <c r="K43" t="s">
        <v>90</v>
      </c>
      <c r="M43">
        <v>1</v>
      </c>
    </row>
    <row r="44" spans="1:13" x14ac:dyDescent="0.3">
      <c r="A44" t="s">
        <v>67</v>
      </c>
      <c r="B44" t="s">
        <v>35</v>
      </c>
      <c r="C44" t="s">
        <v>21</v>
      </c>
      <c r="D44" s="28">
        <v>44201</v>
      </c>
      <c r="E44">
        <v>3059</v>
      </c>
      <c r="F44">
        <v>484</v>
      </c>
      <c r="G44">
        <v>279</v>
      </c>
      <c r="H44">
        <v>2021</v>
      </c>
      <c r="I44" t="s">
        <v>88</v>
      </c>
      <c r="J44" t="s">
        <v>132</v>
      </c>
      <c r="K44" t="s">
        <v>90</v>
      </c>
      <c r="M44">
        <v>1</v>
      </c>
    </row>
    <row r="45" spans="1:13" x14ac:dyDescent="0.3">
      <c r="A45" t="s">
        <v>10</v>
      </c>
      <c r="B45" t="s">
        <v>40</v>
      </c>
      <c r="C45" t="s">
        <v>23</v>
      </c>
      <c r="D45" s="28">
        <v>44201</v>
      </c>
      <c r="E45">
        <v>6622</v>
      </c>
      <c r="F45">
        <v>57</v>
      </c>
      <c r="G45">
        <v>276</v>
      </c>
      <c r="H45">
        <v>2021</v>
      </c>
      <c r="I45" t="s">
        <v>88</v>
      </c>
      <c r="J45" t="s">
        <v>132</v>
      </c>
      <c r="K45" t="s">
        <v>90</v>
      </c>
      <c r="M45">
        <v>1</v>
      </c>
    </row>
    <row r="46" spans="1:13" x14ac:dyDescent="0.3">
      <c r="A46" t="s">
        <v>56</v>
      </c>
      <c r="B46" t="s">
        <v>35</v>
      </c>
      <c r="C46" t="s">
        <v>32</v>
      </c>
      <c r="D46" s="28">
        <v>44202</v>
      </c>
      <c r="E46">
        <v>644</v>
      </c>
      <c r="F46">
        <v>116</v>
      </c>
      <c r="G46">
        <v>34</v>
      </c>
      <c r="H46">
        <v>2021</v>
      </c>
      <c r="I46" t="s">
        <v>88</v>
      </c>
      <c r="J46" t="s">
        <v>132</v>
      </c>
      <c r="K46" t="s">
        <v>90</v>
      </c>
      <c r="M46">
        <v>1</v>
      </c>
    </row>
    <row r="47" spans="1:13" x14ac:dyDescent="0.3">
      <c r="A47" t="s">
        <v>8</v>
      </c>
      <c r="B47" t="s">
        <v>35</v>
      </c>
      <c r="C47" t="s">
        <v>23</v>
      </c>
      <c r="D47" s="28">
        <v>44202</v>
      </c>
      <c r="E47">
        <v>4935</v>
      </c>
      <c r="F47">
        <v>87</v>
      </c>
      <c r="G47">
        <v>171</v>
      </c>
      <c r="H47">
        <v>2021</v>
      </c>
      <c r="I47" t="s">
        <v>88</v>
      </c>
      <c r="J47" t="s">
        <v>132</v>
      </c>
      <c r="K47" t="s">
        <v>90</v>
      </c>
      <c r="M47">
        <v>1</v>
      </c>
    </row>
    <row r="48" spans="1:13" x14ac:dyDescent="0.3">
      <c r="A48" t="s">
        <v>67</v>
      </c>
      <c r="B48" t="s">
        <v>40</v>
      </c>
      <c r="C48" t="s">
        <v>34</v>
      </c>
      <c r="D48" s="28">
        <v>44202</v>
      </c>
      <c r="E48">
        <v>7182</v>
      </c>
      <c r="F48">
        <v>29</v>
      </c>
      <c r="G48">
        <v>378</v>
      </c>
      <c r="H48">
        <v>2021</v>
      </c>
      <c r="I48" t="s">
        <v>88</v>
      </c>
      <c r="J48" t="s">
        <v>132</v>
      </c>
      <c r="K48" t="s">
        <v>90</v>
      </c>
      <c r="M48">
        <v>1</v>
      </c>
    </row>
    <row r="49" spans="1:13" x14ac:dyDescent="0.3">
      <c r="A49" t="s">
        <v>58</v>
      </c>
      <c r="B49" t="s">
        <v>39</v>
      </c>
      <c r="C49" t="s">
        <v>21</v>
      </c>
      <c r="D49" s="28">
        <v>44202</v>
      </c>
      <c r="E49">
        <v>539</v>
      </c>
      <c r="F49">
        <v>10</v>
      </c>
      <c r="G49">
        <v>77</v>
      </c>
      <c r="H49">
        <v>2021</v>
      </c>
      <c r="I49" t="s">
        <v>88</v>
      </c>
      <c r="J49" t="s">
        <v>132</v>
      </c>
      <c r="K49" t="s">
        <v>90</v>
      </c>
      <c r="M49">
        <v>1</v>
      </c>
    </row>
    <row r="50" spans="1:13" x14ac:dyDescent="0.3">
      <c r="A50" t="s">
        <v>11</v>
      </c>
      <c r="B50" t="s">
        <v>40</v>
      </c>
      <c r="C50" t="s">
        <v>31</v>
      </c>
      <c r="D50" s="28">
        <v>44202</v>
      </c>
      <c r="E50">
        <v>637</v>
      </c>
      <c r="F50">
        <v>79</v>
      </c>
      <c r="G50">
        <v>91</v>
      </c>
      <c r="H50">
        <v>2021</v>
      </c>
      <c r="I50" t="s">
        <v>88</v>
      </c>
      <c r="J50" t="s">
        <v>132</v>
      </c>
      <c r="K50" t="s">
        <v>90</v>
      </c>
      <c r="M50">
        <v>1</v>
      </c>
    </row>
    <row r="51" spans="1:13" x14ac:dyDescent="0.3">
      <c r="A51" t="s">
        <v>65</v>
      </c>
      <c r="B51" t="s">
        <v>36</v>
      </c>
      <c r="C51" t="s">
        <v>27</v>
      </c>
      <c r="D51" s="28">
        <v>44202</v>
      </c>
      <c r="E51">
        <v>1470</v>
      </c>
      <c r="F51">
        <v>57</v>
      </c>
      <c r="G51">
        <v>184</v>
      </c>
      <c r="H51">
        <v>2021</v>
      </c>
      <c r="I51" t="s">
        <v>88</v>
      </c>
      <c r="J51" t="s">
        <v>132</v>
      </c>
      <c r="K51" t="s">
        <v>90</v>
      </c>
      <c r="M51">
        <v>1</v>
      </c>
    </row>
    <row r="52" spans="1:13" x14ac:dyDescent="0.3">
      <c r="A52" t="s">
        <v>9</v>
      </c>
      <c r="B52" t="s">
        <v>36</v>
      </c>
      <c r="C52" t="s">
        <v>25</v>
      </c>
      <c r="D52" s="28">
        <v>44202</v>
      </c>
      <c r="E52">
        <v>1442</v>
      </c>
      <c r="F52">
        <v>108</v>
      </c>
      <c r="G52">
        <v>61</v>
      </c>
      <c r="H52">
        <v>2021</v>
      </c>
      <c r="I52" t="s">
        <v>88</v>
      </c>
      <c r="J52" t="s">
        <v>132</v>
      </c>
      <c r="K52" t="s">
        <v>90</v>
      </c>
      <c r="M52">
        <v>1</v>
      </c>
    </row>
    <row r="53" spans="1:13" x14ac:dyDescent="0.3">
      <c r="A53" t="s">
        <v>10</v>
      </c>
      <c r="B53" t="s">
        <v>36</v>
      </c>
      <c r="C53" t="s">
        <v>32</v>
      </c>
      <c r="D53" s="28">
        <v>44202</v>
      </c>
      <c r="E53">
        <v>9023</v>
      </c>
      <c r="F53">
        <v>224</v>
      </c>
      <c r="G53">
        <v>564</v>
      </c>
      <c r="H53">
        <v>2021</v>
      </c>
      <c r="I53" t="s">
        <v>88</v>
      </c>
      <c r="J53" t="s">
        <v>132</v>
      </c>
      <c r="K53" t="s">
        <v>90</v>
      </c>
      <c r="M53">
        <v>1</v>
      </c>
    </row>
    <row r="54" spans="1:13" x14ac:dyDescent="0.3">
      <c r="A54" t="s">
        <v>4</v>
      </c>
      <c r="B54" t="s">
        <v>40</v>
      </c>
      <c r="C54" t="s">
        <v>14</v>
      </c>
      <c r="D54" s="28">
        <v>44202</v>
      </c>
      <c r="E54">
        <v>2709</v>
      </c>
      <c r="F54">
        <v>27</v>
      </c>
      <c r="G54">
        <v>101</v>
      </c>
      <c r="H54">
        <v>2021</v>
      </c>
      <c r="I54" t="s">
        <v>88</v>
      </c>
      <c r="J54" t="s">
        <v>132</v>
      </c>
      <c r="K54" t="s">
        <v>90</v>
      </c>
      <c r="M54">
        <v>1</v>
      </c>
    </row>
    <row r="55" spans="1:13" x14ac:dyDescent="0.3">
      <c r="A55" t="s">
        <v>62</v>
      </c>
      <c r="B55" t="s">
        <v>37</v>
      </c>
      <c r="C55" t="s">
        <v>33</v>
      </c>
      <c r="D55" s="28">
        <v>44203</v>
      </c>
      <c r="E55">
        <v>5733</v>
      </c>
      <c r="F55">
        <v>193</v>
      </c>
      <c r="G55">
        <v>338</v>
      </c>
      <c r="H55">
        <v>2021</v>
      </c>
      <c r="I55" t="s">
        <v>88</v>
      </c>
      <c r="J55" t="s">
        <v>132</v>
      </c>
      <c r="K55" t="s">
        <v>90</v>
      </c>
      <c r="M55">
        <v>1</v>
      </c>
    </row>
    <row r="56" spans="1:13" x14ac:dyDescent="0.3">
      <c r="A56" t="s">
        <v>6</v>
      </c>
      <c r="B56" t="s">
        <v>37</v>
      </c>
      <c r="C56" t="s">
        <v>15</v>
      </c>
      <c r="D56" s="28">
        <v>44203</v>
      </c>
      <c r="E56">
        <v>10451</v>
      </c>
      <c r="F56">
        <v>155</v>
      </c>
      <c r="G56">
        <v>1307</v>
      </c>
      <c r="H56">
        <v>2021</v>
      </c>
      <c r="I56" t="s">
        <v>88</v>
      </c>
      <c r="J56" t="s">
        <v>132</v>
      </c>
      <c r="K56" t="s">
        <v>90</v>
      </c>
      <c r="M56">
        <v>1</v>
      </c>
    </row>
    <row r="57" spans="1:13" x14ac:dyDescent="0.3">
      <c r="A57" t="s">
        <v>57</v>
      </c>
      <c r="B57" t="s">
        <v>35</v>
      </c>
      <c r="C57" t="s">
        <v>30</v>
      </c>
      <c r="D57" s="28">
        <v>44203</v>
      </c>
      <c r="E57">
        <v>11228</v>
      </c>
      <c r="F57">
        <v>236</v>
      </c>
      <c r="G57">
        <v>388</v>
      </c>
      <c r="H57">
        <v>2021</v>
      </c>
      <c r="I57" t="s">
        <v>88</v>
      </c>
      <c r="J57" t="s">
        <v>132</v>
      </c>
      <c r="K57" t="s">
        <v>90</v>
      </c>
      <c r="M57">
        <v>1</v>
      </c>
    </row>
    <row r="58" spans="1:13" x14ac:dyDescent="0.3">
      <c r="A58" t="s">
        <v>66</v>
      </c>
      <c r="B58" t="s">
        <v>40</v>
      </c>
      <c r="C58" t="s">
        <v>29</v>
      </c>
      <c r="D58" s="28">
        <v>44203</v>
      </c>
      <c r="E58">
        <v>3073</v>
      </c>
      <c r="F58">
        <v>137</v>
      </c>
      <c r="G58">
        <v>129</v>
      </c>
      <c r="H58">
        <v>2021</v>
      </c>
      <c r="I58" t="s">
        <v>88</v>
      </c>
      <c r="J58" t="s">
        <v>132</v>
      </c>
      <c r="K58" t="s">
        <v>90</v>
      </c>
      <c r="M58">
        <v>1</v>
      </c>
    </row>
    <row r="59" spans="1:13" x14ac:dyDescent="0.3">
      <c r="A59" t="s">
        <v>58</v>
      </c>
      <c r="B59" t="s">
        <v>39</v>
      </c>
      <c r="C59" t="s">
        <v>25</v>
      </c>
      <c r="D59" s="28">
        <v>44203</v>
      </c>
      <c r="E59">
        <v>5467</v>
      </c>
      <c r="F59">
        <v>109</v>
      </c>
      <c r="G59">
        <v>288</v>
      </c>
      <c r="H59">
        <v>2021</v>
      </c>
      <c r="I59" t="s">
        <v>88</v>
      </c>
      <c r="J59" t="s">
        <v>132</v>
      </c>
      <c r="K59" t="s">
        <v>90</v>
      </c>
      <c r="M59">
        <v>1</v>
      </c>
    </row>
    <row r="60" spans="1:13" x14ac:dyDescent="0.3">
      <c r="A60" t="s">
        <v>8</v>
      </c>
      <c r="B60" t="s">
        <v>36</v>
      </c>
      <c r="C60" t="s">
        <v>32</v>
      </c>
      <c r="D60" s="28">
        <v>44203</v>
      </c>
      <c r="E60">
        <v>4067</v>
      </c>
      <c r="F60">
        <v>272</v>
      </c>
      <c r="G60">
        <v>226</v>
      </c>
      <c r="H60">
        <v>2021</v>
      </c>
      <c r="I60" t="s">
        <v>88</v>
      </c>
      <c r="J60" t="s">
        <v>132</v>
      </c>
      <c r="K60" t="s">
        <v>90</v>
      </c>
      <c r="M60">
        <v>1</v>
      </c>
    </row>
    <row r="61" spans="1:13" x14ac:dyDescent="0.3">
      <c r="A61" t="s">
        <v>60</v>
      </c>
      <c r="B61" t="s">
        <v>35</v>
      </c>
      <c r="C61" t="s">
        <v>17</v>
      </c>
      <c r="D61" s="28">
        <v>44204</v>
      </c>
      <c r="E61">
        <v>2814</v>
      </c>
      <c r="F61">
        <v>69</v>
      </c>
      <c r="G61">
        <v>149</v>
      </c>
      <c r="H61">
        <v>2021</v>
      </c>
      <c r="I61" t="s">
        <v>88</v>
      </c>
      <c r="J61" t="s">
        <v>132</v>
      </c>
      <c r="K61" t="s">
        <v>90</v>
      </c>
      <c r="M61">
        <v>1</v>
      </c>
    </row>
    <row r="62" spans="1:13" x14ac:dyDescent="0.3">
      <c r="A62" t="s">
        <v>71</v>
      </c>
      <c r="B62" t="s">
        <v>80</v>
      </c>
      <c r="C62" t="s">
        <v>29</v>
      </c>
      <c r="D62" s="28">
        <v>44204</v>
      </c>
      <c r="E62">
        <v>2716</v>
      </c>
      <c r="F62">
        <v>299</v>
      </c>
      <c r="G62">
        <v>105</v>
      </c>
      <c r="H62">
        <v>2021</v>
      </c>
      <c r="I62" t="s">
        <v>88</v>
      </c>
      <c r="J62" t="s">
        <v>132</v>
      </c>
      <c r="K62" t="s">
        <v>90</v>
      </c>
      <c r="M62">
        <v>1</v>
      </c>
    </row>
    <row r="63" spans="1:13" x14ac:dyDescent="0.3">
      <c r="A63" t="s">
        <v>72</v>
      </c>
      <c r="B63" t="s">
        <v>39</v>
      </c>
      <c r="C63" t="s">
        <v>21</v>
      </c>
      <c r="D63" s="28">
        <v>44204</v>
      </c>
      <c r="E63">
        <v>3570</v>
      </c>
      <c r="F63">
        <v>61</v>
      </c>
      <c r="G63">
        <v>325</v>
      </c>
      <c r="H63">
        <v>2021</v>
      </c>
      <c r="I63" t="s">
        <v>88</v>
      </c>
      <c r="J63" t="s">
        <v>132</v>
      </c>
      <c r="K63" t="s">
        <v>90</v>
      </c>
      <c r="M63">
        <v>1</v>
      </c>
    </row>
    <row r="64" spans="1:13" x14ac:dyDescent="0.3">
      <c r="A64" t="s">
        <v>64</v>
      </c>
      <c r="B64" t="s">
        <v>35</v>
      </c>
      <c r="C64" t="s">
        <v>25</v>
      </c>
      <c r="D64" s="28">
        <v>44204</v>
      </c>
      <c r="E64">
        <v>9562</v>
      </c>
      <c r="F64">
        <v>123</v>
      </c>
      <c r="G64">
        <v>479</v>
      </c>
      <c r="H64">
        <v>2021</v>
      </c>
      <c r="I64" t="s">
        <v>88</v>
      </c>
      <c r="J64" t="s">
        <v>132</v>
      </c>
      <c r="K64" t="s">
        <v>90</v>
      </c>
      <c r="M64">
        <v>1</v>
      </c>
    </row>
    <row r="65" spans="1:13" x14ac:dyDescent="0.3">
      <c r="A65" t="s">
        <v>61</v>
      </c>
      <c r="B65" t="s">
        <v>80</v>
      </c>
      <c r="C65" t="s">
        <v>34</v>
      </c>
      <c r="D65" s="28">
        <v>44204</v>
      </c>
      <c r="E65">
        <v>2373</v>
      </c>
      <c r="F65">
        <v>2</v>
      </c>
      <c r="G65">
        <v>104</v>
      </c>
      <c r="H65">
        <v>2021</v>
      </c>
      <c r="I65" t="s">
        <v>88</v>
      </c>
      <c r="J65" t="s">
        <v>132</v>
      </c>
      <c r="K65" t="s">
        <v>90</v>
      </c>
      <c r="M65">
        <v>1</v>
      </c>
    </row>
    <row r="66" spans="1:13" x14ac:dyDescent="0.3">
      <c r="A66" t="s">
        <v>8</v>
      </c>
      <c r="B66" t="s">
        <v>35</v>
      </c>
      <c r="C66" t="s">
        <v>29</v>
      </c>
      <c r="D66" s="28">
        <v>44204</v>
      </c>
      <c r="E66">
        <v>2807</v>
      </c>
      <c r="F66">
        <v>236</v>
      </c>
      <c r="G66">
        <v>123</v>
      </c>
      <c r="H66">
        <v>2021</v>
      </c>
      <c r="I66" t="s">
        <v>88</v>
      </c>
      <c r="J66" t="s">
        <v>132</v>
      </c>
      <c r="K66" t="s">
        <v>90</v>
      </c>
      <c r="M66">
        <v>1</v>
      </c>
    </row>
    <row r="67" spans="1:13" x14ac:dyDescent="0.3">
      <c r="A67" t="s">
        <v>9</v>
      </c>
      <c r="B67" t="s">
        <v>36</v>
      </c>
      <c r="C67" t="s">
        <v>14</v>
      </c>
      <c r="D67" s="28">
        <v>44204</v>
      </c>
      <c r="E67">
        <v>420</v>
      </c>
      <c r="F67">
        <v>196</v>
      </c>
      <c r="G67">
        <v>14</v>
      </c>
      <c r="H67">
        <v>2021</v>
      </c>
      <c r="I67" t="s">
        <v>88</v>
      </c>
      <c r="J67" t="s">
        <v>132</v>
      </c>
      <c r="K67" t="s">
        <v>90</v>
      </c>
      <c r="M67">
        <v>1</v>
      </c>
    </row>
    <row r="68" spans="1:13" x14ac:dyDescent="0.3">
      <c r="A68" t="s">
        <v>7</v>
      </c>
      <c r="B68" t="s">
        <v>36</v>
      </c>
      <c r="C68" t="s">
        <v>16</v>
      </c>
      <c r="D68" s="28">
        <v>44204</v>
      </c>
      <c r="E68">
        <v>8239</v>
      </c>
      <c r="F68">
        <v>157</v>
      </c>
      <c r="G68">
        <v>515</v>
      </c>
      <c r="H68">
        <v>2021</v>
      </c>
      <c r="I68" t="s">
        <v>88</v>
      </c>
      <c r="J68" t="s">
        <v>132</v>
      </c>
      <c r="K68" t="s">
        <v>90</v>
      </c>
      <c r="M68">
        <v>1</v>
      </c>
    </row>
    <row r="69" spans="1:13" x14ac:dyDescent="0.3">
      <c r="A69" t="s">
        <v>6</v>
      </c>
      <c r="B69" t="s">
        <v>80</v>
      </c>
      <c r="C69" t="s">
        <v>15</v>
      </c>
      <c r="D69" s="28">
        <v>44204</v>
      </c>
      <c r="E69">
        <v>6797</v>
      </c>
      <c r="F69">
        <v>114</v>
      </c>
      <c r="G69">
        <v>486</v>
      </c>
      <c r="H69">
        <v>2021</v>
      </c>
      <c r="I69" t="s">
        <v>88</v>
      </c>
      <c r="J69" t="s">
        <v>132</v>
      </c>
      <c r="K69" t="s">
        <v>90</v>
      </c>
      <c r="M69">
        <v>1</v>
      </c>
    </row>
    <row r="70" spans="1:13" x14ac:dyDescent="0.3">
      <c r="A70" t="s">
        <v>72</v>
      </c>
      <c r="B70" t="s">
        <v>80</v>
      </c>
      <c r="C70" t="s">
        <v>25</v>
      </c>
      <c r="D70" s="28">
        <v>44204</v>
      </c>
      <c r="E70">
        <v>6048</v>
      </c>
      <c r="F70">
        <v>56</v>
      </c>
      <c r="G70">
        <v>319</v>
      </c>
      <c r="H70">
        <v>2021</v>
      </c>
      <c r="I70" t="s">
        <v>88</v>
      </c>
      <c r="J70" t="s">
        <v>132</v>
      </c>
      <c r="K70" t="s">
        <v>90</v>
      </c>
      <c r="M70">
        <v>1</v>
      </c>
    </row>
    <row r="71" spans="1:13" x14ac:dyDescent="0.3">
      <c r="A71" t="s">
        <v>6</v>
      </c>
      <c r="B71" t="s">
        <v>39</v>
      </c>
      <c r="C71" t="s">
        <v>16</v>
      </c>
      <c r="D71" s="28">
        <v>44204</v>
      </c>
      <c r="E71">
        <v>364</v>
      </c>
      <c r="F71">
        <v>14</v>
      </c>
      <c r="G71">
        <v>21</v>
      </c>
      <c r="H71">
        <v>2021</v>
      </c>
      <c r="I71" t="s">
        <v>88</v>
      </c>
      <c r="J71" t="s">
        <v>132</v>
      </c>
      <c r="K71" t="s">
        <v>90</v>
      </c>
      <c r="M71">
        <v>1</v>
      </c>
    </row>
    <row r="72" spans="1:13" x14ac:dyDescent="0.3">
      <c r="A72" t="s">
        <v>62</v>
      </c>
      <c r="B72" t="s">
        <v>39</v>
      </c>
      <c r="C72" t="s">
        <v>26</v>
      </c>
      <c r="D72" s="28">
        <v>44204</v>
      </c>
      <c r="E72">
        <v>6496</v>
      </c>
      <c r="F72">
        <v>15</v>
      </c>
      <c r="G72">
        <v>406</v>
      </c>
      <c r="H72">
        <v>2021</v>
      </c>
      <c r="I72" t="s">
        <v>88</v>
      </c>
      <c r="J72" t="s">
        <v>132</v>
      </c>
      <c r="K72" t="s">
        <v>90</v>
      </c>
      <c r="M72">
        <v>1</v>
      </c>
    </row>
    <row r="73" spans="1:13" x14ac:dyDescent="0.3">
      <c r="A73" t="s">
        <v>71</v>
      </c>
      <c r="B73" t="s">
        <v>36</v>
      </c>
      <c r="C73" t="s">
        <v>21</v>
      </c>
      <c r="D73" s="28">
        <v>44204</v>
      </c>
      <c r="E73">
        <v>1057</v>
      </c>
      <c r="F73">
        <v>45</v>
      </c>
      <c r="G73">
        <v>106</v>
      </c>
      <c r="H73">
        <v>2021</v>
      </c>
      <c r="I73" t="s">
        <v>88</v>
      </c>
      <c r="J73" t="s">
        <v>132</v>
      </c>
      <c r="K73" t="s">
        <v>90</v>
      </c>
      <c r="M73">
        <v>1</v>
      </c>
    </row>
    <row r="74" spans="1:13" x14ac:dyDescent="0.3">
      <c r="A74" t="s">
        <v>8</v>
      </c>
      <c r="B74" t="s">
        <v>40</v>
      </c>
      <c r="C74" t="s">
        <v>16</v>
      </c>
      <c r="D74" s="28">
        <v>44204</v>
      </c>
      <c r="E74">
        <v>357</v>
      </c>
      <c r="F74">
        <v>185</v>
      </c>
      <c r="G74">
        <v>17</v>
      </c>
      <c r="H74">
        <v>2021</v>
      </c>
      <c r="I74" t="s">
        <v>88</v>
      </c>
      <c r="J74" t="s">
        <v>132</v>
      </c>
      <c r="K74" t="s">
        <v>90</v>
      </c>
      <c r="M74">
        <v>1</v>
      </c>
    </row>
    <row r="75" spans="1:13" x14ac:dyDescent="0.3">
      <c r="A75" t="s">
        <v>8</v>
      </c>
      <c r="B75" t="s">
        <v>39</v>
      </c>
      <c r="C75" t="s">
        <v>19</v>
      </c>
      <c r="D75" s="28">
        <v>44204</v>
      </c>
      <c r="E75">
        <v>6419</v>
      </c>
      <c r="F75">
        <v>359</v>
      </c>
      <c r="G75">
        <v>257</v>
      </c>
      <c r="H75">
        <v>2021</v>
      </c>
      <c r="I75" t="s">
        <v>88</v>
      </c>
      <c r="J75" t="s">
        <v>132</v>
      </c>
      <c r="K75" t="s">
        <v>90</v>
      </c>
      <c r="M75">
        <v>1</v>
      </c>
    </row>
    <row r="76" spans="1:13" x14ac:dyDescent="0.3">
      <c r="A76" t="s">
        <v>8</v>
      </c>
      <c r="B76" t="s">
        <v>37</v>
      </c>
      <c r="C76" t="s">
        <v>22</v>
      </c>
      <c r="D76" s="28">
        <v>44204</v>
      </c>
      <c r="E76">
        <v>12726</v>
      </c>
      <c r="F76">
        <v>179</v>
      </c>
      <c r="G76">
        <v>579</v>
      </c>
      <c r="H76">
        <v>2021</v>
      </c>
      <c r="I76" t="s">
        <v>88</v>
      </c>
      <c r="J76" t="s">
        <v>132</v>
      </c>
      <c r="K76" t="s">
        <v>90</v>
      </c>
      <c r="M76">
        <v>1</v>
      </c>
    </row>
    <row r="77" spans="1:13" x14ac:dyDescent="0.3">
      <c r="A77" t="s">
        <v>59</v>
      </c>
      <c r="B77" t="s">
        <v>36</v>
      </c>
      <c r="C77" t="s">
        <v>25</v>
      </c>
      <c r="D77" s="28">
        <v>44207</v>
      </c>
      <c r="E77">
        <v>6006</v>
      </c>
      <c r="F77">
        <v>109</v>
      </c>
      <c r="G77">
        <v>376</v>
      </c>
      <c r="H77">
        <v>2021</v>
      </c>
      <c r="I77" t="s">
        <v>88</v>
      </c>
      <c r="J77" t="s">
        <v>132</v>
      </c>
      <c r="K77" t="s">
        <v>90</v>
      </c>
      <c r="M77">
        <v>1</v>
      </c>
    </row>
    <row r="78" spans="1:13" x14ac:dyDescent="0.3">
      <c r="A78" t="s">
        <v>66</v>
      </c>
      <c r="B78" t="s">
        <v>40</v>
      </c>
      <c r="C78" t="s">
        <v>20</v>
      </c>
      <c r="D78" s="28">
        <v>44207</v>
      </c>
      <c r="E78">
        <v>5124</v>
      </c>
      <c r="F78">
        <v>33</v>
      </c>
      <c r="G78">
        <v>285</v>
      </c>
      <c r="H78">
        <v>2021</v>
      </c>
      <c r="I78" t="s">
        <v>88</v>
      </c>
      <c r="J78" t="s">
        <v>132</v>
      </c>
      <c r="K78" t="s">
        <v>90</v>
      </c>
      <c r="M78">
        <v>1</v>
      </c>
    </row>
    <row r="79" spans="1:13" x14ac:dyDescent="0.3">
      <c r="A79" t="s">
        <v>69</v>
      </c>
      <c r="B79" t="s">
        <v>80</v>
      </c>
      <c r="C79" t="s">
        <v>14</v>
      </c>
      <c r="D79" s="28">
        <v>44207</v>
      </c>
      <c r="E79">
        <v>2709</v>
      </c>
      <c r="F79">
        <v>188</v>
      </c>
      <c r="G79">
        <v>113</v>
      </c>
      <c r="H79">
        <v>2021</v>
      </c>
      <c r="I79" t="s">
        <v>88</v>
      </c>
      <c r="J79" t="s">
        <v>132</v>
      </c>
      <c r="K79" t="s">
        <v>90</v>
      </c>
      <c r="M79">
        <v>1</v>
      </c>
    </row>
    <row r="80" spans="1:13" x14ac:dyDescent="0.3">
      <c r="A80" t="s">
        <v>3</v>
      </c>
      <c r="B80" t="s">
        <v>39</v>
      </c>
      <c r="C80" t="s">
        <v>14</v>
      </c>
      <c r="D80" s="28">
        <v>44207</v>
      </c>
      <c r="E80">
        <v>7238</v>
      </c>
      <c r="F80">
        <v>67</v>
      </c>
      <c r="G80">
        <v>315</v>
      </c>
      <c r="H80">
        <v>2021</v>
      </c>
      <c r="I80" t="s">
        <v>88</v>
      </c>
      <c r="J80" t="s">
        <v>132</v>
      </c>
      <c r="K80" t="s">
        <v>90</v>
      </c>
      <c r="M80">
        <v>1</v>
      </c>
    </row>
    <row r="81" spans="1:13" x14ac:dyDescent="0.3">
      <c r="A81" t="s">
        <v>7</v>
      </c>
      <c r="B81" t="s">
        <v>35</v>
      </c>
      <c r="C81" t="s">
        <v>26</v>
      </c>
      <c r="D81" s="28">
        <v>44208</v>
      </c>
      <c r="E81">
        <v>6776</v>
      </c>
      <c r="F81">
        <v>68</v>
      </c>
      <c r="G81">
        <v>424</v>
      </c>
      <c r="H81">
        <v>2021</v>
      </c>
      <c r="I81" t="s">
        <v>88</v>
      </c>
      <c r="J81" t="s">
        <v>132</v>
      </c>
      <c r="K81" t="s">
        <v>90</v>
      </c>
      <c r="M81">
        <v>1</v>
      </c>
    </row>
    <row r="82" spans="1:13" x14ac:dyDescent="0.3">
      <c r="A82" t="s">
        <v>10</v>
      </c>
      <c r="B82" t="s">
        <v>40</v>
      </c>
      <c r="C82" t="s">
        <v>14</v>
      </c>
      <c r="D82" s="28">
        <v>44208</v>
      </c>
      <c r="E82">
        <v>189</v>
      </c>
      <c r="F82">
        <v>123</v>
      </c>
      <c r="G82">
        <v>8</v>
      </c>
      <c r="H82">
        <v>2021</v>
      </c>
      <c r="I82" t="s">
        <v>88</v>
      </c>
      <c r="J82" t="s">
        <v>132</v>
      </c>
      <c r="K82" t="s">
        <v>90</v>
      </c>
      <c r="M82">
        <v>1</v>
      </c>
    </row>
    <row r="83" spans="1:13" x14ac:dyDescent="0.3">
      <c r="A83" t="s">
        <v>8</v>
      </c>
      <c r="B83" t="s">
        <v>36</v>
      </c>
      <c r="C83" t="s">
        <v>24</v>
      </c>
      <c r="D83" s="28">
        <v>44208</v>
      </c>
      <c r="E83">
        <v>4669</v>
      </c>
      <c r="F83">
        <v>217</v>
      </c>
      <c r="G83">
        <v>390</v>
      </c>
      <c r="H83">
        <v>2021</v>
      </c>
      <c r="I83" t="s">
        <v>88</v>
      </c>
      <c r="J83" t="s">
        <v>132</v>
      </c>
      <c r="K83" t="s">
        <v>90</v>
      </c>
      <c r="M83">
        <v>1</v>
      </c>
    </row>
    <row r="84" spans="1:13" x14ac:dyDescent="0.3">
      <c r="A84" t="s">
        <v>3</v>
      </c>
      <c r="B84" t="s">
        <v>37</v>
      </c>
      <c r="C84" t="s">
        <v>31</v>
      </c>
      <c r="D84" s="28">
        <v>44208</v>
      </c>
      <c r="E84">
        <v>490</v>
      </c>
      <c r="F84">
        <v>188</v>
      </c>
      <c r="G84">
        <v>35</v>
      </c>
      <c r="H84">
        <v>2021</v>
      </c>
      <c r="I84" t="s">
        <v>88</v>
      </c>
      <c r="J84" t="s">
        <v>132</v>
      </c>
      <c r="K84" t="s">
        <v>90</v>
      </c>
      <c r="M84">
        <v>1</v>
      </c>
    </row>
    <row r="85" spans="1:13" x14ac:dyDescent="0.3">
      <c r="A85" t="s">
        <v>8</v>
      </c>
      <c r="B85" t="s">
        <v>39</v>
      </c>
      <c r="C85" t="s">
        <v>31</v>
      </c>
      <c r="D85" s="28">
        <v>44208</v>
      </c>
      <c r="E85">
        <v>4235</v>
      </c>
      <c r="F85">
        <v>76</v>
      </c>
      <c r="G85">
        <v>283</v>
      </c>
      <c r="H85">
        <v>2021</v>
      </c>
      <c r="I85" t="s">
        <v>88</v>
      </c>
      <c r="J85" t="s">
        <v>132</v>
      </c>
      <c r="K85" t="s">
        <v>90</v>
      </c>
      <c r="M85">
        <v>1</v>
      </c>
    </row>
    <row r="86" spans="1:13" x14ac:dyDescent="0.3">
      <c r="A86" t="s">
        <v>67</v>
      </c>
      <c r="B86" t="s">
        <v>36</v>
      </c>
      <c r="C86" t="s">
        <v>19</v>
      </c>
      <c r="D86" s="28">
        <v>44208</v>
      </c>
      <c r="E86">
        <v>4487</v>
      </c>
      <c r="F86">
        <v>161</v>
      </c>
      <c r="G86">
        <v>187</v>
      </c>
      <c r="H86">
        <v>2021</v>
      </c>
      <c r="I86" t="s">
        <v>88</v>
      </c>
      <c r="J86" t="s">
        <v>132</v>
      </c>
      <c r="K86" t="s">
        <v>90</v>
      </c>
      <c r="M86">
        <v>1</v>
      </c>
    </row>
    <row r="87" spans="1:13" x14ac:dyDescent="0.3">
      <c r="A87" t="s">
        <v>60</v>
      </c>
      <c r="B87" t="s">
        <v>37</v>
      </c>
      <c r="C87" t="s">
        <v>27</v>
      </c>
      <c r="D87" s="28">
        <v>44208</v>
      </c>
      <c r="E87">
        <v>2653</v>
      </c>
      <c r="F87">
        <v>147</v>
      </c>
      <c r="G87">
        <v>332</v>
      </c>
      <c r="H87">
        <v>2021</v>
      </c>
      <c r="I87" t="s">
        <v>88</v>
      </c>
      <c r="J87" t="s">
        <v>132</v>
      </c>
      <c r="K87" t="s">
        <v>90</v>
      </c>
      <c r="M87">
        <v>1</v>
      </c>
    </row>
    <row r="88" spans="1:13" x14ac:dyDescent="0.3">
      <c r="A88" t="s">
        <v>56</v>
      </c>
      <c r="B88" t="s">
        <v>80</v>
      </c>
      <c r="C88" t="s">
        <v>22</v>
      </c>
      <c r="D88" s="28">
        <v>44208</v>
      </c>
      <c r="E88">
        <v>5306</v>
      </c>
      <c r="F88">
        <v>5</v>
      </c>
      <c r="G88">
        <v>253</v>
      </c>
      <c r="H88">
        <v>2021</v>
      </c>
      <c r="I88" t="s">
        <v>88</v>
      </c>
      <c r="J88" t="s">
        <v>132</v>
      </c>
      <c r="K88" t="s">
        <v>90</v>
      </c>
      <c r="M88">
        <v>1</v>
      </c>
    </row>
    <row r="89" spans="1:13" x14ac:dyDescent="0.3">
      <c r="A89" t="s">
        <v>59</v>
      </c>
      <c r="B89" t="s">
        <v>36</v>
      </c>
      <c r="C89" t="s">
        <v>15</v>
      </c>
      <c r="D89" s="28">
        <v>44208</v>
      </c>
      <c r="E89">
        <v>6888</v>
      </c>
      <c r="F89">
        <v>112</v>
      </c>
      <c r="G89">
        <v>689</v>
      </c>
      <c r="H89">
        <v>2021</v>
      </c>
      <c r="I89" t="s">
        <v>88</v>
      </c>
      <c r="J89" t="s">
        <v>132</v>
      </c>
      <c r="K89" t="s">
        <v>90</v>
      </c>
      <c r="M89">
        <v>1</v>
      </c>
    </row>
    <row r="90" spans="1:13" x14ac:dyDescent="0.3">
      <c r="A90" t="s">
        <v>8</v>
      </c>
      <c r="B90" t="s">
        <v>80</v>
      </c>
      <c r="C90" t="s">
        <v>28</v>
      </c>
      <c r="D90" s="28">
        <v>44208</v>
      </c>
      <c r="E90">
        <v>721</v>
      </c>
      <c r="F90">
        <v>45</v>
      </c>
      <c r="G90">
        <v>24</v>
      </c>
      <c r="H90">
        <v>2021</v>
      </c>
      <c r="I90" t="s">
        <v>88</v>
      </c>
      <c r="J90" t="s">
        <v>132</v>
      </c>
      <c r="K90" t="s">
        <v>90</v>
      </c>
      <c r="M90">
        <v>1</v>
      </c>
    </row>
    <row r="91" spans="1:13" x14ac:dyDescent="0.3">
      <c r="A91" t="s">
        <v>63</v>
      </c>
      <c r="B91" t="s">
        <v>35</v>
      </c>
      <c r="C91" t="s">
        <v>22</v>
      </c>
      <c r="D91" s="28">
        <v>44208</v>
      </c>
      <c r="E91">
        <v>8610</v>
      </c>
      <c r="F91">
        <v>124</v>
      </c>
      <c r="G91">
        <v>345</v>
      </c>
      <c r="H91">
        <v>2021</v>
      </c>
      <c r="I91" t="s">
        <v>88</v>
      </c>
      <c r="J91" t="s">
        <v>132</v>
      </c>
      <c r="K91" t="s">
        <v>90</v>
      </c>
      <c r="M91">
        <v>1</v>
      </c>
    </row>
    <row r="92" spans="1:13" x14ac:dyDescent="0.3">
      <c r="A92" t="s">
        <v>9</v>
      </c>
      <c r="B92" t="s">
        <v>36</v>
      </c>
      <c r="C92" t="s">
        <v>24</v>
      </c>
      <c r="D92" s="28">
        <v>44208</v>
      </c>
      <c r="E92">
        <v>11739</v>
      </c>
      <c r="F92">
        <v>22</v>
      </c>
      <c r="G92">
        <v>903</v>
      </c>
      <c r="H92">
        <v>2021</v>
      </c>
      <c r="I92" t="s">
        <v>88</v>
      </c>
      <c r="J92" t="s">
        <v>132</v>
      </c>
      <c r="K92" t="s">
        <v>90</v>
      </c>
      <c r="M92">
        <v>1</v>
      </c>
    </row>
    <row r="93" spans="1:13" x14ac:dyDescent="0.3">
      <c r="A93" t="s">
        <v>59</v>
      </c>
      <c r="B93" t="s">
        <v>35</v>
      </c>
      <c r="C93" t="s">
        <v>21</v>
      </c>
      <c r="D93" s="28">
        <v>44209</v>
      </c>
      <c r="E93">
        <v>4774</v>
      </c>
      <c r="F93">
        <v>206</v>
      </c>
      <c r="G93">
        <v>341</v>
      </c>
      <c r="H93">
        <v>2021</v>
      </c>
      <c r="I93" t="s">
        <v>88</v>
      </c>
      <c r="J93" t="s">
        <v>132</v>
      </c>
      <c r="K93" t="s">
        <v>90</v>
      </c>
      <c r="M93">
        <v>1</v>
      </c>
    </row>
    <row r="94" spans="1:13" x14ac:dyDescent="0.3">
      <c r="A94" t="s">
        <v>9</v>
      </c>
      <c r="B94" t="s">
        <v>37</v>
      </c>
      <c r="C94" t="s">
        <v>15</v>
      </c>
      <c r="D94" s="28">
        <v>44209</v>
      </c>
      <c r="E94">
        <v>6307</v>
      </c>
      <c r="F94">
        <v>123</v>
      </c>
      <c r="G94">
        <v>789</v>
      </c>
      <c r="H94">
        <v>2021</v>
      </c>
      <c r="I94" t="s">
        <v>88</v>
      </c>
      <c r="J94" t="s">
        <v>132</v>
      </c>
      <c r="K94" t="s">
        <v>90</v>
      </c>
      <c r="M94">
        <v>1</v>
      </c>
    </row>
    <row r="95" spans="1:13" x14ac:dyDescent="0.3">
      <c r="A95" t="s">
        <v>70</v>
      </c>
      <c r="B95" t="s">
        <v>37</v>
      </c>
      <c r="C95" t="s">
        <v>20</v>
      </c>
      <c r="D95" s="28">
        <v>44209</v>
      </c>
      <c r="E95">
        <v>4340</v>
      </c>
      <c r="F95">
        <v>168</v>
      </c>
      <c r="G95">
        <v>217</v>
      </c>
      <c r="H95">
        <v>2021</v>
      </c>
      <c r="I95" t="s">
        <v>88</v>
      </c>
      <c r="J95" t="s">
        <v>132</v>
      </c>
      <c r="K95" t="s">
        <v>90</v>
      </c>
      <c r="M95">
        <v>1</v>
      </c>
    </row>
    <row r="96" spans="1:13" x14ac:dyDescent="0.3">
      <c r="A96" t="s">
        <v>58</v>
      </c>
      <c r="B96" t="s">
        <v>35</v>
      </c>
      <c r="C96" t="s">
        <v>31</v>
      </c>
      <c r="D96" s="28">
        <v>44209</v>
      </c>
      <c r="E96">
        <v>1078</v>
      </c>
      <c r="F96">
        <v>76</v>
      </c>
      <c r="G96">
        <v>77</v>
      </c>
      <c r="H96">
        <v>2021</v>
      </c>
      <c r="I96" t="s">
        <v>88</v>
      </c>
      <c r="J96" t="s">
        <v>132</v>
      </c>
      <c r="K96" t="s">
        <v>90</v>
      </c>
      <c r="M96">
        <v>1</v>
      </c>
    </row>
    <row r="97" spans="1:13" x14ac:dyDescent="0.3">
      <c r="A97" t="s">
        <v>67</v>
      </c>
      <c r="B97" t="s">
        <v>40</v>
      </c>
      <c r="C97" t="s">
        <v>5</v>
      </c>
      <c r="D97" s="28">
        <v>44209</v>
      </c>
      <c r="E97">
        <v>5418</v>
      </c>
      <c r="F97">
        <v>287</v>
      </c>
      <c r="G97">
        <v>247</v>
      </c>
      <c r="H97">
        <v>2021</v>
      </c>
      <c r="I97" t="s">
        <v>88</v>
      </c>
      <c r="J97" t="s">
        <v>132</v>
      </c>
      <c r="K97" t="s">
        <v>90</v>
      </c>
      <c r="M97">
        <v>1</v>
      </c>
    </row>
    <row r="98" spans="1:13" x14ac:dyDescent="0.3">
      <c r="A98" t="s">
        <v>4</v>
      </c>
      <c r="B98" t="s">
        <v>36</v>
      </c>
      <c r="C98" t="s">
        <v>33</v>
      </c>
      <c r="D98" s="28">
        <v>44209</v>
      </c>
      <c r="E98">
        <v>6069</v>
      </c>
      <c r="F98">
        <v>268</v>
      </c>
      <c r="G98">
        <v>434</v>
      </c>
      <c r="H98">
        <v>2021</v>
      </c>
      <c r="I98" t="s">
        <v>88</v>
      </c>
      <c r="J98" t="s">
        <v>132</v>
      </c>
      <c r="K98" t="s">
        <v>90</v>
      </c>
      <c r="M98">
        <v>1</v>
      </c>
    </row>
    <row r="99" spans="1:13" x14ac:dyDescent="0.3">
      <c r="A99" t="s">
        <v>66</v>
      </c>
      <c r="B99" t="s">
        <v>36</v>
      </c>
      <c r="C99" t="s">
        <v>33</v>
      </c>
      <c r="D99" s="28">
        <v>44209</v>
      </c>
      <c r="E99">
        <v>12334</v>
      </c>
      <c r="F99">
        <v>119</v>
      </c>
      <c r="G99">
        <v>686</v>
      </c>
      <c r="H99">
        <v>2021</v>
      </c>
      <c r="I99" t="s">
        <v>88</v>
      </c>
      <c r="J99" t="s">
        <v>132</v>
      </c>
      <c r="K99" t="s">
        <v>90</v>
      </c>
      <c r="M99">
        <v>1</v>
      </c>
    </row>
    <row r="100" spans="1:13" x14ac:dyDescent="0.3">
      <c r="A100" t="s">
        <v>8</v>
      </c>
      <c r="B100" t="s">
        <v>40</v>
      </c>
      <c r="C100" t="s">
        <v>19</v>
      </c>
      <c r="D100" s="28">
        <v>44209</v>
      </c>
      <c r="E100">
        <v>728</v>
      </c>
      <c r="F100">
        <v>234</v>
      </c>
      <c r="G100">
        <v>32</v>
      </c>
      <c r="H100">
        <v>2021</v>
      </c>
      <c r="I100" t="s">
        <v>88</v>
      </c>
      <c r="J100" t="s">
        <v>132</v>
      </c>
      <c r="K100" t="s">
        <v>90</v>
      </c>
      <c r="M100">
        <v>1</v>
      </c>
    </row>
    <row r="101" spans="1:13" x14ac:dyDescent="0.3">
      <c r="A101" t="s">
        <v>70</v>
      </c>
      <c r="B101" t="s">
        <v>35</v>
      </c>
      <c r="C101" t="s">
        <v>27</v>
      </c>
      <c r="D101" s="28">
        <v>44209</v>
      </c>
      <c r="E101">
        <v>2135</v>
      </c>
      <c r="F101">
        <v>179</v>
      </c>
      <c r="G101">
        <v>165</v>
      </c>
      <c r="H101">
        <v>2021</v>
      </c>
      <c r="I101" t="s">
        <v>88</v>
      </c>
      <c r="J101" t="s">
        <v>132</v>
      </c>
      <c r="K101" t="s">
        <v>90</v>
      </c>
      <c r="M101">
        <v>1</v>
      </c>
    </row>
    <row r="102" spans="1:13" x14ac:dyDescent="0.3">
      <c r="A102" t="s">
        <v>65</v>
      </c>
      <c r="B102" t="s">
        <v>80</v>
      </c>
      <c r="C102" t="s">
        <v>25</v>
      </c>
      <c r="D102" s="28">
        <v>44209</v>
      </c>
      <c r="E102">
        <v>2121</v>
      </c>
      <c r="F102">
        <v>130</v>
      </c>
      <c r="G102">
        <v>89</v>
      </c>
      <c r="H102">
        <v>2021</v>
      </c>
      <c r="I102" t="s">
        <v>88</v>
      </c>
      <c r="J102" t="s">
        <v>132</v>
      </c>
      <c r="K102" t="s">
        <v>90</v>
      </c>
      <c r="M102">
        <v>1</v>
      </c>
    </row>
    <row r="103" spans="1:13" x14ac:dyDescent="0.3">
      <c r="A103" t="s">
        <v>64</v>
      </c>
      <c r="B103" t="s">
        <v>40</v>
      </c>
      <c r="C103" t="s">
        <v>14</v>
      </c>
      <c r="D103" s="28">
        <v>44210</v>
      </c>
      <c r="E103">
        <v>6881</v>
      </c>
      <c r="F103">
        <v>10</v>
      </c>
      <c r="G103">
        <v>222</v>
      </c>
      <c r="H103">
        <v>2021</v>
      </c>
      <c r="I103" t="s">
        <v>88</v>
      </c>
      <c r="J103" t="s">
        <v>132</v>
      </c>
      <c r="K103" t="s">
        <v>90</v>
      </c>
      <c r="M103">
        <v>1</v>
      </c>
    </row>
    <row r="104" spans="1:13" x14ac:dyDescent="0.3">
      <c r="A104" t="s">
        <v>71</v>
      </c>
      <c r="B104" t="s">
        <v>80</v>
      </c>
      <c r="C104" t="s">
        <v>19</v>
      </c>
      <c r="D104" s="28">
        <v>44210</v>
      </c>
      <c r="E104">
        <v>1239</v>
      </c>
      <c r="F104">
        <v>97</v>
      </c>
      <c r="G104">
        <v>50</v>
      </c>
      <c r="H104">
        <v>2021</v>
      </c>
      <c r="I104" t="s">
        <v>88</v>
      </c>
      <c r="J104" t="s">
        <v>132</v>
      </c>
      <c r="K104" t="s">
        <v>90</v>
      </c>
      <c r="M104">
        <v>1</v>
      </c>
    </row>
    <row r="105" spans="1:13" x14ac:dyDescent="0.3">
      <c r="A105" t="s">
        <v>59</v>
      </c>
      <c r="B105" t="s">
        <v>39</v>
      </c>
      <c r="C105" t="s">
        <v>17</v>
      </c>
      <c r="D105" s="28">
        <v>44210</v>
      </c>
      <c r="E105">
        <v>3598</v>
      </c>
      <c r="F105">
        <v>365</v>
      </c>
      <c r="G105">
        <v>257</v>
      </c>
      <c r="H105">
        <v>2021</v>
      </c>
      <c r="I105" t="s">
        <v>88</v>
      </c>
      <c r="J105" t="s">
        <v>132</v>
      </c>
      <c r="K105" t="s">
        <v>90</v>
      </c>
      <c r="M105">
        <v>1</v>
      </c>
    </row>
    <row r="106" spans="1:13" x14ac:dyDescent="0.3">
      <c r="A106" t="s">
        <v>57</v>
      </c>
      <c r="B106" t="s">
        <v>37</v>
      </c>
      <c r="C106" t="s">
        <v>32</v>
      </c>
      <c r="D106" s="28">
        <v>44210</v>
      </c>
      <c r="E106">
        <v>6580</v>
      </c>
      <c r="F106">
        <v>210</v>
      </c>
      <c r="G106">
        <v>347</v>
      </c>
      <c r="H106">
        <v>2021</v>
      </c>
      <c r="I106" t="s">
        <v>88</v>
      </c>
      <c r="J106" t="s">
        <v>132</v>
      </c>
      <c r="K106" t="s">
        <v>90</v>
      </c>
      <c r="M106">
        <v>1</v>
      </c>
    </row>
    <row r="107" spans="1:13" x14ac:dyDescent="0.3">
      <c r="A107" t="s">
        <v>8</v>
      </c>
      <c r="B107" t="s">
        <v>40</v>
      </c>
      <c r="C107" t="s">
        <v>22</v>
      </c>
      <c r="D107" s="28">
        <v>44210</v>
      </c>
      <c r="E107">
        <v>1127</v>
      </c>
      <c r="F107">
        <v>97</v>
      </c>
      <c r="G107">
        <v>54</v>
      </c>
      <c r="H107">
        <v>2021</v>
      </c>
      <c r="I107" t="s">
        <v>88</v>
      </c>
      <c r="J107" t="s">
        <v>132</v>
      </c>
      <c r="K107" t="s">
        <v>90</v>
      </c>
      <c r="M107">
        <v>1</v>
      </c>
    </row>
    <row r="108" spans="1:13" x14ac:dyDescent="0.3">
      <c r="A108" t="s">
        <v>72</v>
      </c>
      <c r="B108" t="s">
        <v>35</v>
      </c>
      <c r="C108" t="s">
        <v>34</v>
      </c>
      <c r="D108" s="28">
        <v>44210</v>
      </c>
      <c r="E108">
        <v>3605</v>
      </c>
      <c r="F108">
        <v>345</v>
      </c>
      <c r="G108">
        <v>139</v>
      </c>
      <c r="H108">
        <v>2021</v>
      </c>
      <c r="I108" t="s">
        <v>88</v>
      </c>
      <c r="J108" t="s">
        <v>132</v>
      </c>
      <c r="K108" t="s">
        <v>90</v>
      </c>
      <c r="M108">
        <v>1</v>
      </c>
    </row>
    <row r="109" spans="1:13" x14ac:dyDescent="0.3">
      <c r="A109" t="s">
        <v>58</v>
      </c>
      <c r="B109" t="s">
        <v>80</v>
      </c>
      <c r="C109" t="s">
        <v>23</v>
      </c>
      <c r="D109" s="28">
        <v>44210</v>
      </c>
      <c r="E109">
        <v>5096</v>
      </c>
      <c r="F109">
        <v>201</v>
      </c>
      <c r="G109">
        <v>196</v>
      </c>
      <c r="H109">
        <v>2021</v>
      </c>
      <c r="I109" t="s">
        <v>88</v>
      </c>
      <c r="J109" t="s">
        <v>132</v>
      </c>
      <c r="K109" t="s">
        <v>90</v>
      </c>
      <c r="M109">
        <v>1</v>
      </c>
    </row>
    <row r="110" spans="1:13" x14ac:dyDescent="0.3">
      <c r="A110" t="s">
        <v>73</v>
      </c>
      <c r="B110" t="s">
        <v>36</v>
      </c>
      <c r="C110" t="s">
        <v>20</v>
      </c>
      <c r="D110" s="28">
        <v>44210</v>
      </c>
      <c r="E110">
        <v>2135</v>
      </c>
      <c r="F110">
        <v>183</v>
      </c>
      <c r="G110">
        <v>98</v>
      </c>
      <c r="H110">
        <v>2021</v>
      </c>
      <c r="I110" t="s">
        <v>88</v>
      </c>
      <c r="J110" t="s">
        <v>132</v>
      </c>
      <c r="K110" t="s">
        <v>90</v>
      </c>
      <c r="M110">
        <v>1</v>
      </c>
    </row>
    <row r="111" spans="1:13" x14ac:dyDescent="0.3">
      <c r="A111" t="s">
        <v>67</v>
      </c>
      <c r="B111" t="s">
        <v>36</v>
      </c>
      <c r="C111" t="s">
        <v>16</v>
      </c>
      <c r="D111" s="28">
        <v>44210</v>
      </c>
      <c r="E111">
        <v>35</v>
      </c>
      <c r="F111">
        <v>142</v>
      </c>
      <c r="G111">
        <v>3</v>
      </c>
      <c r="H111">
        <v>2021</v>
      </c>
      <c r="I111" t="s">
        <v>88</v>
      </c>
      <c r="J111" t="s">
        <v>132</v>
      </c>
      <c r="K111" t="s">
        <v>90</v>
      </c>
      <c r="M111">
        <v>1</v>
      </c>
    </row>
    <row r="112" spans="1:13" x14ac:dyDescent="0.3">
      <c r="A112" t="s">
        <v>10</v>
      </c>
      <c r="B112" t="s">
        <v>35</v>
      </c>
      <c r="C112" t="s">
        <v>31</v>
      </c>
      <c r="D112" s="28">
        <v>44210</v>
      </c>
      <c r="E112">
        <v>13090</v>
      </c>
      <c r="F112">
        <v>17</v>
      </c>
      <c r="G112">
        <v>935</v>
      </c>
      <c r="H112">
        <v>2021</v>
      </c>
      <c r="I112" t="s">
        <v>88</v>
      </c>
      <c r="J112" t="s">
        <v>132</v>
      </c>
      <c r="K112" t="s">
        <v>90</v>
      </c>
      <c r="M112">
        <v>1</v>
      </c>
    </row>
    <row r="113" spans="1:13" x14ac:dyDescent="0.3">
      <c r="A113" t="s">
        <v>6</v>
      </c>
      <c r="B113" t="s">
        <v>40</v>
      </c>
      <c r="C113" t="s">
        <v>32</v>
      </c>
      <c r="D113" s="28">
        <v>44210</v>
      </c>
      <c r="E113">
        <v>15785</v>
      </c>
      <c r="F113">
        <v>209</v>
      </c>
      <c r="G113">
        <v>1128</v>
      </c>
      <c r="H113">
        <v>2021</v>
      </c>
      <c r="I113" t="s">
        <v>88</v>
      </c>
      <c r="J113" t="s">
        <v>132</v>
      </c>
      <c r="K113" t="s">
        <v>90</v>
      </c>
      <c r="M113">
        <v>1</v>
      </c>
    </row>
    <row r="114" spans="1:13" x14ac:dyDescent="0.3">
      <c r="A114" t="s">
        <v>11</v>
      </c>
      <c r="B114" t="s">
        <v>39</v>
      </c>
      <c r="C114" t="s">
        <v>24</v>
      </c>
      <c r="D114" s="28">
        <v>44210</v>
      </c>
      <c r="E114">
        <v>14574</v>
      </c>
      <c r="F114">
        <v>86</v>
      </c>
      <c r="G114">
        <v>810</v>
      </c>
      <c r="H114">
        <v>2021</v>
      </c>
      <c r="I114" t="s">
        <v>88</v>
      </c>
      <c r="J114" t="s">
        <v>132</v>
      </c>
      <c r="K114" t="s">
        <v>90</v>
      </c>
      <c r="M114">
        <v>1</v>
      </c>
    </row>
    <row r="115" spans="1:13" x14ac:dyDescent="0.3">
      <c r="A115" t="s">
        <v>10</v>
      </c>
      <c r="B115" t="s">
        <v>80</v>
      </c>
      <c r="C115" t="s">
        <v>29</v>
      </c>
      <c r="D115" s="28">
        <v>44210</v>
      </c>
      <c r="E115">
        <v>3556</v>
      </c>
      <c r="F115">
        <v>195</v>
      </c>
      <c r="G115">
        <v>143</v>
      </c>
      <c r="H115">
        <v>2021</v>
      </c>
      <c r="I115" t="s">
        <v>88</v>
      </c>
      <c r="J115" t="s">
        <v>132</v>
      </c>
      <c r="K115" t="s">
        <v>90</v>
      </c>
      <c r="M115">
        <v>1</v>
      </c>
    </row>
    <row r="116" spans="1:13" x14ac:dyDescent="0.3">
      <c r="A116" t="s">
        <v>60</v>
      </c>
      <c r="B116" t="s">
        <v>36</v>
      </c>
      <c r="C116" t="s">
        <v>24</v>
      </c>
      <c r="D116" s="28">
        <v>44210</v>
      </c>
      <c r="E116">
        <v>14532</v>
      </c>
      <c r="F116">
        <v>142</v>
      </c>
      <c r="G116">
        <v>969</v>
      </c>
      <c r="H116">
        <v>2021</v>
      </c>
      <c r="I116" t="s">
        <v>88</v>
      </c>
      <c r="J116" t="s">
        <v>132</v>
      </c>
      <c r="K116" t="s">
        <v>90</v>
      </c>
      <c r="M116">
        <v>1</v>
      </c>
    </row>
    <row r="117" spans="1:13" x14ac:dyDescent="0.3">
      <c r="A117" t="s">
        <v>69</v>
      </c>
      <c r="B117" t="s">
        <v>80</v>
      </c>
      <c r="C117" t="s">
        <v>29</v>
      </c>
      <c r="D117" s="28">
        <v>44210</v>
      </c>
      <c r="E117">
        <v>4445</v>
      </c>
      <c r="F117">
        <v>340</v>
      </c>
      <c r="G117">
        <v>159</v>
      </c>
      <c r="H117">
        <v>2021</v>
      </c>
      <c r="I117" t="s">
        <v>88</v>
      </c>
      <c r="J117" t="s">
        <v>132</v>
      </c>
      <c r="K117" t="s">
        <v>90</v>
      </c>
      <c r="M117">
        <v>1</v>
      </c>
    </row>
    <row r="118" spans="1:13" x14ac:dyDescent="0.3">
      <c r="A118" t="s">
        <v>61</v>
      </c>
      <c r="B118" t="s">
        <v>36</v>
      </c>
      <c r="C118" t="s">
        <v>14</v>
      </c>
      <c r="D118" s="28">
        <v>44210</v>
      </c>
      <c r="E118">
        <v>10339</v>
      </c>
      <c r="F118">
        <v>207</v>
      </c>
      <c r="G118">
        <v>357</v>
      </c>
      <c r="H118">
        <v>2021</v>
      </c>
      <c r="I118" t="s">
        <v>88</v>
      </c>
      <c r="J118" t="s">
        <v>132</v>
      </c>
      <c r="K118" t="s">
        <v>90</v>
      </c>
      <c r="M118">
        <v>1</v>
      </c>
    </row>
    <row r="119" spans="1:13" x14ac:dyDescent="0.3">
      <c r="A119" t="s">
        <v>4</v>
      </c>
      <c r="B119" t="s">
        <v>80</v>
      </c>
      <c r="C119" t="s">
        <v>23</v>
      </c>
      <c r="D119" s="28">
        <v>44210</v>
      </c>
      <c r="E119">
        <v>1351</v>
      </c>
      <c r="F119">
        <v>282</v>
      </c>
      <c r="G119">
        <v>55</v>
      </c>
      <c r="H119">
        <v>2021</v>
      </c>
      <c r="I119" t="s">
        <v>88</v>
      </c>
      <c r="J119" t="s">
        <v>132</v>
      </c>
      <c r="K119" t="s">
        <v>90</v>
      </c>
      <c r="M119">
        <v>1</v>
      </c>
    </row>
    <row r="120" spans="1:13" x14ac:dyDescent="0.3">
      <c r="A120" t="s">
        <v>60</v>
      </c>
      <c r="B120" t="s">
        <v>80</v>
      </c>
      <c r="C120" t="s">
        <v>27</v>
      </c>
      <c r="D120" s="28">
        <v>44210</v>
      </c>
      <c r="E120">
        <v>4011</v>
      </c>
      <c r="F120">
        <v>260</v>
      </c>
      <c r="G120">
        <v>335</v>
      </c>
      <c r="H120">
        <v>2021</v>
      </c>
      <c r="I120" t="s">
        <v>88</v>
      </c>
      <c r="J120" t="s">
        <v>132</v>
      </c>
      <c r="K120" t="s">
        <v>90</v>
      </c>
      <c r="M120">
        <v>1</v>
      </c>
    </row>
    <row r="121" spans="1:13" x14ac:dyDescent="0.3">
      <c r="A121" t="s">
        <v>61</v>
      </c>
      <c r="B121" t="s">
        <v>40</v>
      </c>
      <c r="C121" t="s">
        <v>24</v>
      </c>
      <c r="D121" s="28">
        <v>44210</v>
      </c>
      <c r="E121">
        <v>5306</v>
      </c>
      <c r="F121">
        <v>333</v>
      </c>
      <c r="G121">
        <v>483</v>
      </c>
      <c r="H121">
        <v>2021</v>
      </c>
      <c r="I121" t="s">
        <v>88</v>
      </c>
      <c r="J121" t="s">
        <v>132</v>
      </c>
      <c r="K121" t="s">
        <v>90</v>
      </c>
      <c r="M121">
        <v>1</v>
      </c>
    </row>
    <row r="122" spans="1:13" x14ac:dyDescent="0.3">
      <c r="A122" t="s">
        <v>71</v>
      </c>
      <c r="B122" t="s">
        <v>36</v>
      </c>
      <c r="C122" t="s">
        <v>23</v>
      </c>
      <c r="D122" s="28">
        <v>44210</v>
      </c>
      <c r="E122">
        <v>18704</v>
      </c>
      <c r="F122">
        <v>78</v>
      </c>
      <c r="G122">
        <v>585</v>
      </c>
      <c r="H122">
        <v>2021</v>
      </c>
      <c r="I122" t="s">
        <v>88</v>
      </c>
      <c r="J122" t="s">
        <v>132</v>
      </c>
      <c r="K122" t="s">
        <v>90</v>
      </c>
      <c r="M122">
        <v>1</v>
      </c>
    </row>
    <row r="123" spans="1:13" x14ac:dyDescent="0.3">
      <c r="A123" t="s">
        <v>70</v>
      </c>
      <c r="B123" t="s">
        <v>37</v>
      </c>
      <c r="C123" t="s">
        <v>32</v>
      </c>
      <c r="D123" s="28">
        <v>44210</v>
      </c>
      <c r="E123">
        <v>9310</v>
      </c>
      <c r="F123">
        <v>62</v>
      </c>
      <c r="G123">
        <v>582</v>
      </c>
      <c r="H123">
        <v>2021</v>
      </c>
      <c r="I123" t="s">
        <v>88</v>
      </c>
      <c r="J123" t="s">
        <v>132</v>
      </c>
      <c r="K123" t="s">
        <v>90</v>
      </c>
      <c r="M123">
        <v>1</v>
      </c>
    </row>
    <row r="124" spans="1:13" x14ac:dyDescent="0.3">
      <c r="A124" t="s">
        <v>56</v>
      </c>
      <c r="B124" t="s">
        <v>80</v>
      </c>
      <c r="C124" t="s">
        <v>18</v>
      </c>
      <c r="D124" s="28">
        <v>44210</v>
      </c>
      <c r="E124">
        <v>1211</v>
      </c>
      <c r="F124">
        <v>37</v>
      </c>
      <c r="G124">
        <v>61</v>
      </c>
      <c r="H124">
        <v>2021</v>
      </c>
      <c r="I124" t="s">
        <v>88</v>
      </c>
      <c r="J124" t="s">
        <v>132</v>
      </c>
      <c r="K124" t="s">
        <v>90</v>
      </c>
      <c r="M124">
        <v>1</v>
      </c>
    </row>
    <row r="125" spans="1:13" x14ac:dyDescent="0.3">
      <c r="A125" t="s">
        <v>58</v>
      </c>
      <c r="B125" t="s">
        <v>37</v>
      </c>
      <c r="C125" t="s">
        <v>16</v>
      </c>
      <c r="D125" s="28">
        <v>44211</v>
      </c>
      <c r="E125">
        <v>3094</v>
      </c>
      <c r="F125">
        <v>317</v>
      </c>
      <c r="G125">
        <v>148</v>
      </c>
      <c r="H125">
        <v>2021</v>
      </c>
      <c r="I125" t="s">
        <v>88</v>
      </c>
      <c r="J125" t="s">
        <v>132</v>
      </c>
      <c r="K125" t="s">
        <v>90</v>
      </c>
      <c r="M125">
        <v>1</v>
      </c>
    </row>
    <row r="126" spans="1:13" x14ac:dyDescent="0.3">
      <c r="A126" t="s">
        <v>61</v>
      </c>
      <c r="B126" t="s">
        <v>80</v>
      </c>
      <c r="C126" t="s">
        <v>16</v>
      </c>
      <c r="D126" s="28">
        <v>44211</v>
      </c>
      <c r="E126">
        <v>4949</v>
      </c>
      <c r="F126">
        <v>244</v>
      </c>
      <c r="G126">
        <v>248</v>
      </c>
      <c r="H126">
        <v>2021</v>
      </c>
      <c r="I126" t="s">
        <v>88</v>
      </c>
      <c r="J126" t="s">
        <v>132</v>
      </c>
      <c r="K126" t="s">
        <v>90</v>
      </c>
      <c r="M126">
        <v>1</v>
      </c>
    </row>
    <row r="127" spans="1:13" x14ac:dyDescent="0.3">
      <c r="A127" t="s">
        <v>7</v>
      </c>
      <c r="B127" t="s">
        <v>80</v>
      </c>
      <c r="C127" t="s">
        <v>20</v>
      </c>
      <c r="D127" s="28">
        <v>44211</v>
      </c>
      <c r="E127">
        <v>308</v>
      </c>
      <c r="F127">
        <v>91</v>
      </c>
      <c r="G127">
        <v>19</v>
      </c>
      <c r="H127">
        <v>2021</v>
      </c>
      <c r="I127" t="s">
        <v>88</v>
      </c>
      <c r="J127" t="s">
        <v>132</v>
      </c>
      <c r="K127" t="s">
        <v>90</v>
      </c>
      <c r="M127">
        <v>1</v>
      </c>
    </row>
    <row r="128" spans="1:13" x14ac:dyDescent="0.3">
      <c r="A128" t="s">
        <v>10</v>
      </c>
      <c r="B128" t="s">
        <v>35</v>
      </c>
      <c r="C128" t="s">
        <v>29</v>
      </c>
      <c r="D128" s="28">
        <v>44211</v>
      </c>
      <c r="E128">
        <v>7546</v>
      </c>
      <c r="F128">
        <v>49</v>
      </c>
      <c r="G128">
        <v>329</v>
      </c>
      <c r="H128">
        <v>2021</v>
      </c>
      <c r="I128" t="s">
        <v>88</v>
      </c>
      <c r="J128" t="s">
        <v>132</v>
      </c>
      <c r="K128" t="s">
        <v>90</v>
      </c>
      <c r="M128">
        <v>1</v>
      </c>
    </row>
    <row r="129" spans="1:13" x14ac:dyDescent="0.3">
      <c r="A129" t="s">
        <v>64</v>
      </c>
      <c r="B129" t="s">
        <v>36</v>
      </c>
      <c r="C129" t="s">
        <v>25</v>
      </c>
      <c r="D129" s="28">
        <v>44211</v>
      </c>
      <c r="E129">
        <v>6713</v>
      </c>
      <c r="F129">
        <v>422</v>
      </c>
      <c r="G129">
        <v>373</v>
      </c>
      <c r="H129">
        <v>2021</v>
      </c>
      <c r="I129" t="s">
        <v>88</v>
      </c>
      <c r="J129" t="s">
        <v>132</v>
      </c>
      <c r="K129" t="s">
        <v>90</v>
      </c>
      <c r="M129">
        <v>1</v>
      </c>
    </row>
    <row r="130" spans="1:13" x14ac:dyDescent="0.3">
      <c r="A130" t="s">
        <v>63</v>
      </c>
      <c r="B130" t="s">
        <v>80</v>
      </c>
      <c r="C130" t="s">
        <v>29</v>
      </c>
      <c r="D130" s="28">
        <v>44211</v>
      </c>
      <c r="E130">
        <v>6895</v>
      </c>
      <c r="F130">
        <v>318</v>
      </c>
      <c r="G130">
        <v>300</v>
      </c>
      <c r="H130">
        <v>2021</v>
      </c>
      <c r="I130" t="s">
        <v>88</v>
      </c>
      <c r="J130" t="s">
        <v>132</v>
      </c>
      <c r="K130" t="s">
        <v>90</v>
      </c>
      <c r="M130">
        <v>1</v>
      </c>
    </row>
    <row r="131" spans="1:13" x14ac:dyDescent="0.3">
      <c r="A131" t="s">
        <v>60</v>
      </c>
      <c r="B131" t="s">
        <v>80</v>
      </c>
      <c r="C131" t="s">
        <v>17</v>
      </c>
      <c r="D131" s="28">
        <v>44211</v>
      </c>
      <c r="E131">
        <v>3430</v>
      </c>
      <c r="F131">
        <v>120</v>
      </c>
      <c r="G131">
        <v>202</v>
      </c>
      <c r="H131">
        <v>2021</v>
      </c>
      <c r="I131" t="s">
        <v>88</v>
      </c>
      <c r="J131" t="s">
        <v>132</v>
      </c>
      <c r="K131" t="s">
        <v>90</v>
      </c>
      <c r="M131">
        <v>1</v>
      </c>
    </row>
    <row r="132" spans="1:13" x14ac:dyDescent="0.3">
      <c r="A132" t="s">
        <v>70</v>
      </c>
      <c r="B132" t="s">
        <v>80</v>
      </c>
      <c r="C132" t="s">
        <v>26</v>
      </c>
      <c r="D132" s="28">
        <v>44214</v>
      </c>
      <c r="E132">
        <v>4165</v>
      </c>
      <c r="F132">
        <v>61</v>
      </c>
      <c r="G132">
        <v>348</v>
      </c>
      <c r="H132">
        <v>2021</v>
      </c>
      <c r="I132" t="s">
        <v>88</v>
      </c>
      <c r="J132" t="s">
        <v>132</v>
      </c>
      <c r="K132" t="s">
        <v>90</v>
      </c>
      <c r="M132">
        <v>1</v>
      </c>
    </row>
    <row r="133" spans="1:13" x14ac:dyDescent="0.3">
      <c r="A133" t="s">
        <v>73</v>
      </c>
      <c r="B133" t="s">
        <v>35</v>
      </c>
      <c r="C133" t="s">
        <v>5</v>
      </c>
      <c r="D133" s="28">
        <v>44214</v>
      </c>
      <c r="E133">
        <v>2380</v>
      </c>
      <c r="F133">
        <v>209</v>
      </c>
      <c r="G133">
        <v>159</v>
      </c>
      <c r="H133">
        <v>2021</v>
      </c>
      <c r="I133" t="s">
        <v>88</v>
      </c>
      <c r="J133" t="s">
        <v>132</v>
      </c>
      <c r="K133" t="s">
        <v>90</v>
      </c>
      <c r="M133">
        <v>1</v>
      </c>
    </row>
    <row r="134" spans="1:13" x14ac:dyDescent="0.3">
      <c r="A134" t="s">
        <v>4</v>
      </c>
      <c r="B134" t="s">
        <v>40</v>
      </c>
      <c r="C134" t="s">
        <v>26</v>
      </c>
      <c r="D134" s="28">
        <v>44214</v>
      </c>
      <c r="E134">
        <v>6594</v>
      </c>
      <c r="F134">
        <v>114</v>
      </c>
      <c r="G134">
        <v>413</v>
      </c>
      <c r="H134">
        <v>2021</v>
      </c>
      <c r="I134" t="s">
        <v>88</v>
      </c>
      <c r="J134" t="s">
        <v>132</v>
      </c>
      <c r="K134" t="s">
        <v>90</v>
      </c>
      <c r="M134">
        <v>1</v>
      </c>
    </row>
    <row r="135" spans="1:13" x14ac:dyDescent="0.3">
      <c r="A135" t="s">
        <v>56</v>
      </c>
      <c r="B135" t="s">
        <v>39</v>
      </c>
      <c r="C135" t="s">
        <v>16</v>
      </c>
      <c r="D135" s="28">
        <v>44214</v>
      </c>
      <c r="E135">
        <v>1428</v>
      </c>
      <c r="F135">
        <v>55</v>
      </c>
      <c r="G135">
        <v>76</v>
      </c>
      <c r="H135">
        <v>2021</v>
      </c>
      <c r="I135" t="s">
        <v>88</v>
      </c>
      <c r="J135" t="s">
        <v>132</v>
      </c>
      <c r="K135" t="s">
        <v>90</v>
      </c>
      <c r="M135">
        <v>1</v>
      </c>
    </row>
    <row r="136" spans="1:13" x14ac:dyDescent="0.3">
      <c r="A136" t="s">
        <v>62</v>
      </c>
      <c r="B136" t="s">
        <v>39</v>
      </c>
      <c r="C136" t="s">
        <v>19</v>
      </c>
      <c r="D136" s="28">
        <v>44214</v>
      </c>
      <c r="E136">
        <v>2646</v>
      </c>
      <c r="F136">
        <v>150</v>
      </c>
      <c r="G136">
        <v>116</v>
      </c>
      <c r="H136">
        <v>2021</v>
      </c>
      <c r="I136" t="s">
        <v>88</v>
      </c>
      <c r="J136" t="s">
        <v>132</v>
      </c>
      <c r="K136" t="s">
        <v>90</v>
      </c>
      <c r="M136">
        <v>1</v>
      </c>
    </row>
    <row r="137" spans="1:13" x14ac:dyDescent="0.3">
      <c r="A137" t="s">
        <v>9</v>
      </c>
      <c r="B137" t="s">
        <v>35</v>
      </c>
      <c r="C137" t="s">
        <v>14</v>
      </c>
      <c r="D137" s="28">
        <v>44214</v>
      </c>
      <c r="E137">
        <v>238</v>
      </c>
      <c r="F137">
        <v>364</v>
      </c>
      <c r="G137">
        <v>11</v>
      </c>
      <c r="H137">
        <v>2021</v>
      </c>
      <c r="I137" t="s">
        <v>88</v>
      </c>
      <c r="J137" t="s">
        <v>132</v>
      </c>
      <c r="K137" t="s">
        <v>90</v>
      </c>
      <c r="M137">
        <v>1</v>
      </c>
    </row>
    <row r="138" spans="1:13" x14ac:dyDescent="0.3">
      <c r="A138" t="s">
        <v>71</v>
      </c>
      <c r="B138" t="s">
        <v>39</v>
      </c>
      <c r="C138" t="s">
        <v>16</v>
      </c>
      <c r="D138" s="28">
        <v>44214</v>
      </c>
      <c r="E138">
        <v>945</v>
      </c>
      <c r="F138">
        <v>298</v>
      </c>
      <c r="G138">
        <v>50</v>
      </c>
      <c r="H138">
        <v>2021</v>
      </c>
      <c r="I138" t="s">
        <v>88</v>
      </c>
      <c r="J138" t="s">
        <v>132</v>
      </c>
      <c r="K138" t="s">
        <v>90</v>
      </c>
      <c r="M138">
        <v>1</v>
      </c>
    </row>
    <row r="139" spans="1:13" x14ac:dyDescent="0.3">
      <c r="A139" t="s">
        <v>10</v>
      </c>
      <c r="B139" t="s">
        <v>40</v>
      </c>
      <c r="C139" t="s">
        <v>22</v>
      </c>
      <c r="D139" s="28">
        <v>44214</v>
      </c>
      <c r="E139">
        <v>9436</v>
      </c>
      <c r="F139">
        <v>102</v>
      </c>
      <c r="G139">
        <v>337</v>
      </c>
      <c r="H139">
        <v>2021</v>
      </c>
      <c r="I139" t="s">
        <v>88</v>
      </c>
      <c r="J139" t="s">
        <v>132</v>
      </c>
      <c r="K139" t="s">
        <v>90</v>
      </c>
      <c r="M139">
        <v>1</v>
      </c>
    </row>
    <row r="140" spans="1:13" x14ac:dyDescent="0.3">
      <c r="A140" t="s">
        <v>61</v>
      </c>
      <c r="B140" t="s">
        <v>36</v>
      </c>
      <c r="C140" t="s">
        <v>22</v>
      </c>
      <c r="D140" s="28">
        <v>44214</v>
      </c>
      <c r="E140">
        <v>4081</v>
      </c>
      <c r="F140">
        <v>116</v>
      </c>
      <c r="G140">
        <v>152</v>
      </c>
      <c r="H140">
        <v>2021</v>
      </c>
      <c r="I140" t="s">
        <v>88</v>
      </c>
      <c r="J140" t="s">
        <v>132</v>
      </c>
      <c r="K140" t="s">
        <v>90</v>
      </c>
      <c r="M140">
        <v>1</v>
      </c>
    </row>
    <row r="141" spans="1:13" x14ac:dyDescent="0.3">
      <c r="A141" t="s">
        <v>56</v>
      </c>
      <c r="B141" t="s">
        <v>36</v>
      </c>
      <c r="C141" t="s">
        <v>20</v>
      </c>
      <c r="D141" s="28">
        <v>44214</v>
      </c>
      <c r="E141">
        <v>10556</v>
      </c>
      <c r="F141">
        <v>25</v>
      </c>
      <c r="G141">
        <v>587</v>
      </c>
      <c r="H141">
        <v>2021</v>
      </c>
      <c r="I141" t="s">
        <v>88</v>
      </c>
      <c r="J141" t="s">
        <v>132</v>
      </c>
      <c r="K141" t="s">
        <v>90</v>
      </c>
      <c r="M141">
        <v>1</v>
      </c>
    </row>
    <row r="142" spans="1:13" x14ac:dyDescent="0.3">
      <c r="A142" t="s">
        <v>3</v>
      </c>
      <c r="B142" t="s">
        <v>36</v>
      </c>
      <c r="C142" t="s">
        <v>26</v>
      </c>
      <c r="D142" s="28">
        <v>44214</v>
      </c>
      <c r="E142">
        <v>2331</v>
      </c>
      <c r="F142">
        <v>38</v>
      </c>
      <c r="G142">
        <v>167</v>
      </c>
      <c r="H142">
        <v>2021</v>
      </c>
      <c r="I142" t="s">
        <v>88</v>
      </c>
      <c r="J142" t="s">
        <v>132</v>
      </c>
      <c r="K142" t="s">
        <v>90</v>
      </c>
      <c r="M142">
        <v>1</v>
      </c>
    </row>
    <row r="143" spans="1:13" x14ac:dyDescent="0.3">
      <c r="A143" t="s">
        <v>10</v>
      </c>
      <c r="B143" t="s">
        <v>37</v>
      </c>
      <c r="C143" t="s">
        <v>28</v>
      </c>
      <c r="D143" s="28">
        <v>44215</v>
      </c>
      <c r="E143">
        <v>896</v>
      </c>
      <c r="F143">
        <v>346</v>
      </c>
      <c r="G143">
        <v>32</v>
      </c>
      <c r="H143">
        <v>2021</v>
      </c>
      <c r="I143" t="s">
        <v>88</v>
      </c>
      <c r="J143" t="s">
        <v>132</v>
      </c>
      <c r="K143" t="s">
        <v>90</v>
      </c>
      <c r="M143">
        <v>1</v>
      </c>
    </row>
    <row r="144" spans="1:13" x14ac:dyDescent="0.3">
      <c r="A144" t="s">
        <v>11</v>
      </c>
      <c r="B144" t="s">
        <v>35</v>
      </c>
      <c r="C144" t="s">
        <v>30</v>
      </c>
      <c r="D144" s="28">
        <v>44215</v>
      </c>
      <c r="E144">
        <v>4214</v>
      </c>
      <c r="F144">
        <v>314</v>
      </c>
      <c r="G144">
        <v>169</v>
      </c>
      <c r="H144">
        <v>2021</v>
      </c>
      <c r="I144" t="s">
        <v>88</v>
      </c>
      <c r="J144" t="s">
        <v>132</v>
      </c>
      <c r="K144" t="s">
        <v>90</v>
      </c>
      <c r="M144">
        <v>1</v>
      </c>
    </row>
    <row r="145" spans="1:13" x14ac:dyDescent="0.3">
      <c r="A145" t="s">
        <v>11</v>
      </c>
      <c r="B145" t="s">
        <v>37</v>
      </c>
      <c r="C145" t="s">
        <v>21</v>
      </c>
      <c r="D145" s="28">
        <v>44215</v>
      </c>
      <c r="E145">
        <v>2121</v>
      </c>
      <c r="F145">
        <v>90</v>
      </c>
      <c r="G145">
        <v>177</v>
      </c>
      <c r="H145">
        <v>2021</v>
      </c>
      <c r="I145" t="s">
        <v>88</v>
      </c>
      <c r="J145" t="s">
        <v>132</v>
      </c>
      <c r="K145" t="s">
        <v>90</v>
      </c>
      <c r="M145">
        <v>1</v>
      </c>
    </row>
    <row r="146" spans="1:13" x14ac:dyDescent="0.3">
      <c r="A146" t="s">
        <v>69</v>
      </c>
      <c r="B146" t="s">
        <v>35</v>
      </c>
      <c r="C146" t="s">
        <v>25</v>
      </c>
      <c r="D146" s="28">
        <v>44215</v>
      </c>
      <c r="E146">
        <v>1029</v>
      </c>
      <c r="F146">
        <v>386</v>
      </c>
      <c r="G146">
        <v>47</v>
      </c>
      <c r="H146">
        <v>2021</v>
      </c>
      <c r="I146" t="s">
        <v>88</v>
      </c>
      <c r="J146" t="s">
        <v>132</v>
      </c>
      <c r="K146" t="s">
        <v>90</v>
      </c>
      <c r="M146">
        <v>1</v>
      </c>
    </row>
    <row r="147" spans="1:13" x14ac:dyDescent="0.3">
      <c r="A147" t="s">
        <v>8</v>
      </c>
      <c r="B147" t="s">
        <v>35</v>
      </c>
      <c r="C147" t="s">
        <v>17</v>
      </c>
      <c r="D147" s="28">
        <v>44215</v>
      </c>
      <c r="E147">
        <v>15407</v>
      </c>
      <c r="F147">
        <v>103</v>
      </c>
      <c r="G147">
        <v>771</v>
      </c>
      <c r="H147">
        <v>2021</v>
      </c>
      <c r="I147" t="s">
        <v>88</v>
      </c>
      <c r="J147" t="s">
        <v>132</v>
      </c>
      <c r="K147" t="s">
        <v>90</v>
      </c>
      <c r="M147">
        <v>1</v>
      </c>
    </row>
    <row r="148" spans="1:13" x14ac:dyDescent="0.3">
      <c r="A148" t="s">
        <v>4</v>
      </c>
      <c r="B148" t="s">
        <v>80</v>
      </c>
      <c r="C148" t="s">
        <v>29</v>
      </c>
      <c r="D148" s="28">
        <v>44215</v>
      </c>
      <c r="E148">
        <v>10129</v>
      </c>
      <c r="F148">
        <v>134</v>
      </c>
      <c r="G148">
        <v>406</v>
      </c>
      <c r="H148">
        <v>2021</v>
      </c>
      <c r="I148" t="s">
        <v>88</v>
      </c>
      <c r="J148" t="s">
        <v>132</v>
      </c>
      <c r="K148" t="s">
        <v>90</v>
      </c>
      <c r="M148">
        <v>1</v>
      </c>
    </row>
    <row r="149" spans="1:13" x14ac:dyDescent="0.3">
      <c r="A149" t="s">
        <v>67</v>
      </c>
      <c r="B149" t="s">
        <v>36</v>
      </c>
      <c r="C149" t="s">
        <v>32</v>
      </c>
      <c r="D149" s="28">
        <v>44215</v>
      </c>
      <c r="E149">
        <v>16380</v>
      </c>
      <c r="F149">
        <v>203</v>
      </c>
      <c r="G149">
        <v>1092</v>
      </c>
      <c r="H149">
        <v>2021</v>
      </c>
      <c r="I149" t="s">
        <v>88</v>
      </c>
      <c r="J149" t="s">
        <v>132</v>
      </c>
      <c r="K149" t="s">
        <v>90</v>
      </c>
      <c r="M149">
        <v>1</v>
      </c>
    </row>
    <row r="150" spans="1:13" x14ac:dyDescent="0.3">
      <c r="A150" t="s">
        <v>71</v>
      </c>
      <c r="B150" t="s">
        <v>35</v>
      </c>
      <c r="C150" t="s">
        <v>26</v>
      </c>
      <c r="D150" s="28">
        <v>44215</v>
      </c>
      <c r="E150">
        <v>3899</v>
      </c>
      <c r="F150">
        <v>102</v>
      </c>
      <c r="G150">
        <v>279</v>
      </c>
      <c r="H150">
        <v>2021</v>
      </c>
      <c r="I150" t="s">
        <v>88</v>
      </c>
      <c r="J150" t="s">
        <v>132</v>
      </c>
      <c r="K150" t="s">
        <v>90</v>
      </c>
      <c r="M150">
        <v>1</v>
      </c>
    </row>
    <row r="151" spans="1:13" x14ac:dyDescent="0.3">
      <c r="A151" t="s">
        <v>6</v>
      </c>
      <c r="B151" t="s">
        <v>37</v>
      </c>
      <c r="C151" t="s">
        <v>22</v>
      </c>
      <c r="D151" s="28">
        <v>44215</v>
      </c>
      <c r="E151">
        <v>12075</v>
      </c>
      <c r="F151">
        <v>264</v>
      </c>
      <c r="G151">
        <v>432</v>
      </c>
      <c r="H151">
        <v>2021</v>
      </c>
      <c r="I151" t="s">
        <v>88</v>
      </c>
      <c r="J151" t="s">
        <v>132</v>
      </c>
      <c r="K151" t="s">
        <v>90</v>
      </c>
      <c r="M151">
        <v>1</v>
      </c>
    </row>
    <row r="152" spans="1:13" x14ac:dyDescent="0.3">
      <c r="A152" t="s">
        <v>10</v>
      </c>
      <c r="B152" t="s">
        <v>36</v>
      </c>
      <c r="C152" t="s">
        <v>30</v>
      </c>
      <c r="D152" s="28">
        <v>44215</v>
      </c>
      <c r="E152">
        <v>10696</v>
      </c>
      <c r="F152">
        <v>115</v>
      </c>
      <c r="G152">
        <v>428</v>
      </c>
      <c r="H152">
        <v>2021</v>
      </c>
      <c r="I152" t="s">
        <v>88</v>
      </c>
      <c r="J152" t="s">
        <v>132</v>
      </c>
      <c r="K152" t="s">
        <v>90</v>
      </c>
      <c r="M152">
        <v>1</v>
      </c>
    </row>
    <row r="153" spans="1:13" x14ac:dyDescent="0.3">
      <c r="A153" t="s">
        <v>62</v>
      </c>
      <c r="B153" t="s">
        <v>36</v>
      </c>
      <c r="C153" t="s">
        <v>5</v>
      </c>
      <c r="D153" s="28">
        <v>44215</v>
      </c>
      <c r="E153">
        <v>4039</v>
      </c>
      <c r="F153">
        <v>436</v>
      </c>
      <c r="G153">
        <v>238</v>
      </c>
      <c r="H153">
        <v>2021</v>
      </c>
      <c r="I153" t="s">
        <v>88</v>
      </c>
      <c r="J153" t="s">
        <v>132</v>
      </c>
      <c r="K153" t="s">
        <v>90</v>
      </c>
      <c r="M153">
        <v>1</v>
      </c>
    </row>
    <row r="154" spans="1:13" x14ac:dyDescent="0.3">
      <c r="A154" t="s">
        <v>57</v>
      </c>
      <c r="B154" t="s">
        <v>35</v>
      </c>
      <c r="C154" t="s">
        <v>34</v>
      </c>
      <c r="D154" s="28">
        <v>44215</v>
      </c>
      <c r="E154">
        <v>5250</v>
      </c>
      <c r="F154">
        <v>410</v>
      </c>
      <c r="G154">
        <v>202</v>
      </c>
      <c r="H154">
        <v>2021</v>
      </c>
      <c r="I154" t="s">
        <v>88</v>
      </c>
      <c r="J154" t="s">
        <v>132</v>
      </c>
      <c r="K154" t="s">
        <v>90</v>
      </c>
      <c r="M154">
        <v>1</v>
      </c>
    </row>
    <row r="155" spans="1:13" x14ac:dyDescent="0.3">
      <c r="A155" t="s">
        <v>70</v>
      </c>
      <c r="B155" t="s">
        <v>35</v>
      </c>
      <c r="C155" t="s">
        <v>20</v>
      </c>
      <c r="D155" s="28">
        <v>44215</v>
      </c>
      <c r="E155">
        <v>8113</v>
      </c>
      <c r="F155">
        <v>25</v>
      </c>
      <c r="G155">
        <v>508</v>
      </c>
      <c r="H155">
        <v>2021</v>
      </c>
      <c r="I155" t="s">
        <v>88</v>
      </c>
      <c r="J155" t="s">
        <v>132</v>
      </c>
      <c r="K155" t="s">
        <v>90</v>
      </c>
      <c r="M155">
        <v>1</v>
      </c>
    </row>
    <row r="156" spans="1:13" x14ac:dyDescent="0.3">
      <c r="A156" t="s">
        <v>8</v>
      </c>
      <c r="B156" t="s">
        <v>40</v>
      </c>
      <c r="C156" t="s">
        <v>18</v>
      </c>
      <c r="D156" s="28">
        <v>44215</v>
      </c>
      <c r="E156">
        <v>161</v>
      </c>
      <c r="F156">
        <v>95</v>
      </c>
      <c r="G156">
        <v>10</v>
      </c>
      <c r="H156">
        <v>2021</v>
      </c>
      <c r="I156" t="s">
        <v>88</v>
      </c>
      <c r="J156" t="s">
        <v>132</v>
      </c>
      <c r="K156" t="s">
        <v>90</v>
      </c>
      <c r="M156">
        <v>1</v>
      </c>
    </row>
    <row r="157" spans="1:13" x14ac:dyDescent="0.3">
      <c r="A157" t="s">
        <v>65</v>
      </c>
      <c r="B157" t="s">
        <v>40</v>
      </c>
      <c r="C157" t="s">
        <v>22</v>
      </c>
      <c r="D157" s="28">
        <v>44215</v>
      </c>
      <c r="E157">
        <v>8218</v>
      </c>
      <c r="F157">
        <v>205</v>
      </c>
      <c r="G157">
        <v>294</v>
      </c>
      <c r="H157">
        <v>2021</v>
      </c>
      <c r="I157" t="s">
        <v>88</v>
      </c>
      <c r="J157" t="s">
        <v>132</v>
      </c>
      <c r="K157" t="s">
        <v>90</v>
      </c>
      <c r="M157">
        <v>1</v>
      </c>
    </row>
    <row r="158" spans="1:13" x14ac:dyDescent="0.3">
      <c r="A158" t="s">
        <v>7</v>
      </c>
      <c r="B158" t="s">
        <v>39</v>
      </c>
      <c r="C158" t="s">
        <v>27</v>
      </c>
      <c r="D158" s="28">
        <v>44215</v>
      </c>
      <c r="E158">
        <v>742</v>
      </c>
      <c r="F158">
        <v>80</v>
      </c>
      <c r="G158">
        <v>53</v>
      </c>
      <c r="H158">
        <v>2021</v>
      </c>
      <c r="I158" t="s">
        <v>88</v>
      </c>
      <c r="J158" t="s">
        <v>132</v>
      </c>
      <c r="K158" t="s">
        <v>90</v>
      </c>
      <c r="M158">
        <v>1</v>
      </c>
    </row>
    <row r="159" spans="1:13" x14ac:dyDescent="0.3">
      <c r="A159" t="s">
        <v>4</v>
      </c>
      <c r="B159" t="s">
        <v>36</v>
      </c>
      <c r="C159" t="s">
        <v>23</v>
      </c>
      <c r="D159" s="28">
        <v>44215</v>
      </c>
      <c r="E159">
        <v>3087</v>
      </c>
      <c r="F159">
        <v>193</v>
      </c>
      <c r="G159">
        <v>111</v>
      </c>
      <c r="H159">
        <v>2021</v>
      </c>
      <c r="I159" t="s">
        <v>88</v>
      </c>
      <c r="J159" t="s">
        <v>132</v>
      </c>
      <c r="K159" t="s">
        <v>90</v>
      </c>
      <c r="M159">
        <v>1</v>
      </c>
    </row>
    <row r="160" spans="1:13" x14ac:dyDescent="0.3">
      <c r="A160" t="s">
        <v>8</v>
      </c>
      <c r="B160" t="s">
        <v>35</v>
      </c>
      <c r="C160" t="s">
        <v>30</v>
      </c>
      <c r="D160" s="28">
        <v>44215</v>
      </c>
      <c r="E160">
        <v>5110</v>
      </c>
      <c r="F160">
        <v>131</v>
      </c>
      <c r="G160">
        <v>155</v>
      </c>
      <c r="H160">
        <v>2021</v>
      </c>
      <c r="I160" t="s">
        <v>88</v>
      </c>
      <c r="J160" t="s">
        <v>132</v>
      </c>
      <c r="K160" t="s">
        <v>90</v>
      </c>
      <c r="M160">
        <v>1</v>
      </c>
    </row>
    <row r="161" spans="1:13" x14ac:dyDescent="0.3">
      <c r="A161" t="s">
        <v>56</v>
      </c>
      <c r="B161" t="s">
        <v>80</v>
      </c>
      <c r="C161" t="s">
        <v>16</v>
      </c>
      <c r="D161" s="28">
        <v>44215</v>
      </c>
      <c r="E161">
        <v>5873</v>
      </c>
      <c r="F161">
        <v>164</v>
      </c>
      <c r="G161">
        <v>267</v>
      </c>
      <c r="H161">
        <v>2021</v>
      </c>
      <c r="I161" t="s">
        <v>88</v>
      </c>
      <c r="J161" t="s">
        <v>132</v>
      </c>
      <c r="K161" t="s">
        <v>90</v>
      </c>
      <c r="M161">
        <v>1</v>
      </c>
    </row>
    <row r="162" spans="1:13" x14ac:dyDescent="0.3">
      <c r="A162" t="s">
        <v>10</v>
      </c>
      <c r="B162" t="s">
        <v>40</v>
      </c>
      <c r="C162" t="s">
        <v>17</v>
      </c>
      <c r="D162" s="28">
        <v>44215</v>
      </c>
      <c r="E162">
        <v>4641</v>
      </c>
      <c r="F162">
        <v>301</v>
      </c>
      <c r="G162">
        <v>357</v>
      </c>
      <c r="H162">
        <v>2021</v>
      </c>
      <c r="I162" t="s">
        <v>88</v>
      </c>
      <c r="J162" t="s">
        <v>132</v>
      </c>
      <c r="K162" t="s">
        <v>90</v>
      </c>
      <c r="M162">
        <v>1</v>
      </c>
    </row>
    <row r="163" spans="1:13" x14ac:dyDescent="0.3">
      <c r="A163" t="s">
        <v>56</v>
      </c>
      <c r="B163" t="s">
        <v>80</v>
      </c>
      <c r="C163" t="s">
        <v>34</v>
      </c>
      <c r="D163" s="28">
        <v>44216</v>
      </c>
      <c r="E163">
        <v>1155</v>
      </c>
      <c r="F163">
        <v>34</v>
      </c>
      <c r="G163">
        <v>45</v>
      </c>
      <c r="H163">
        <v>2021</v>
      </c>
      <c r="I163" t="s">
        <v>88</v>
      </c>
      <c r="J163" t="s">
        <v>132</v>
      </c>
      <c r="K163" t="s">
        <v>90</v>
      </c>
      <c r="M163">
        <v>1</v>
      </c>
    </row>
    <row r="164" spans="1:13" x14ac:dyDescent="0.3">
      <c r="A164" t="s">
        <v>9</v>
      </c>
      <c r="B164" t="s">
        <v>40</v>
      </c>
      <c r="C164" t="s">
        <v>15</v>
      </c>
      <c r="D164" s="28">
        <v>44216</v>
      </c>
      <c r="E164">
        <v>784</v>
      </c>
      <c r="F164">
        <v>247</v>
      </c>
      <c r="G164">
        <v>49</v>
      </c>
      <c r="H164">
        <v>2021</v>
      </c>
      <c r="I164" t="s">
        <v>88</v>
      </c>
      <c r="J164" t="s">
        <v>132</v>
      </c>
      <c r="K164" t="s">
        <v>90</v>
      </c>
      <c r="M164">
        <v>1</v>
      </c>
    </row>
    <row r="165" spans="1:13" x14ac:dyDescent="0.3">
      <c r="A165" t="s">
        <v>73</v>
      </c>
      <c r="B165" t="s">
        <v>80</v>
      </c>
      <c r="C165" t="s">
        <v>17</v>
      </c>
      <c r="D165" s="28">
        <v>44216</v>
      </c>
      <c r="E165">
        <v>5369</v>
      </c>
      <c r="F165">
        <v>16</v>
      </c>
      <c r="G165">
        <v>384</v>
      </c>
      <c r="H165">
        <v>2021</v>
      </c>
      <c r="I165" t="s">
        <v>88</v>
      </c>
      <c r="J165" t="s">
        <v>132</v>
      </c>
      <c r="K165" t="s">
        <v>90</v>
      </c>
      <c r="M165">
        <v>1</v>
      </c>
    </row>
    <row r="166" spans="1:13" x14ac:dyDescent="0.3">
      <c r="A166" t="s">
        <v>9</v>
      </c>
      <c r="B166" t="s">
        <v>37</v>
      </c>
      <c r="C166" t="s">
        <v>18</v>
      </c>
      <c r="D166" s="28">
        <v>44216</v>
      </c>
      <c r="E166">
        <v>343</v>
      </c>
      <c r="F166">
        <v>338</v>
      </c>
      <c r="G166">
        <v>18</v>
      </c>
      <c r="H166">
        <v>2021</v>
      </c>
      <c r="I166" t="s">
        <v>88</v>
      </c>
      <c r="J166" t="s">
        <v>132</v>
      </c>
      <c r="K166" t="s">
        <v>90</v>
      </c>
      <c r="M166">
        <v>1</v>
      </c>
    </row>
    <row r="167" spans="1:13" x14ac:dyDescent="0.3">
      <c r="A167" t="s">
        <v>9</v>
      </c>
      <c r="B167" t="s">
        <v>40</v>
      </c>
      <c r="C167" t="s">
        <v>31</v>
      </c>
      <c r="D167" s="28">
        <v>44216</v>
      </c>
      <c r="E167">
        <v>7007</v>
      </c>
      <c r="F167">
        <v>38</v>
      </c>
      <c r="G167">
        <v>584</v>
      </c>
      <c r="H167">
        <v>2021</v>
      </c>
      <c r="I167" t="s">
        <v>88</v>
      </c>
      <c r="J167" t="s">
        <v>132</v>
      </c>
      <c r="K167" t="s">
        <v>90</v>
      </c>
      <c r="M167">
        <v>1</v>
      </c>
    </row>
    <row r="168" spans="1:13" x14ac:dyDescent="0.3">
      <c r="A168" t="s">
        <v>66</v>
      </c>
      <c r="B168" t="s">
        <v>35</v>
      </c>
      <c r="C168" t="s">
        <v>27</v>
      </c>
      <c r="D168" s="28">
        <v>44216</v>
      </c>
      <c r="E168">
        <v>126</v>
      </c>
      <c r="F168">
        <v>127</v>
      </c>
      <c r="G168">
        <v>13</v>
      </c>
      <c r="H168">
        <v>2021</v>
      </c>
      <c r="I168" t="s">
        <v>88</v>
      </c>
      <c r="J168" t="s">
        <v>132</v>
      </c>
      <c r="K168" t="s">
        <v>90</v>
      </c>
      <c r="M168">
        <v>1</v>
      </c>
    </row>
    <row r="169" spans="1:13" x14ac:dyDescent="0.3">
      <c r="A169" t="s">
        <v>59</v>
      </c>
      <c r="B169" t="s">
        <v>35</v>
      </c>
      <c r="C169" t="s">
        <v>20</v>
      </c>
      <c r="D169" s="28">
        <v>44216</v>
      </c>
      <c r="E169">
        <v>3073</v>
      </c>
      <c r="F169">
        <v>57</v>
      </c>
      <c r="G169">
        <v>134</v>
      </c>
      <c r="H169">
        <v>2021</v>
      </c>
      <c r="I169" t="s">
        <v>88</v>
      </c>
      <c r="J169" t="s">
        <v>132</v>
      </c>
      <c r="K169" t="s">
        <v>90</v>
      </c>
      <c r="M169">
        <v>1</v>
      </c>
    </row>
    <row r="170" spans="1:13" x14ac:dyDescent="0.3">
      <c r="A170" t="s">
        <v>62</v>
      </c>
      <c r="B170" t="s">
        <v>80</v>
      </c>
      <c r="C170" t="s">
        <v>33</v>
      </c>
      <c r="D170" s="28">
        <v>44217</v>
      </c>
      <c r="E170">
        <v>7805</v>
      </c>
      <c r="F170">
        <v>86</v>
      </c>
      <c r="G170">
        <v>488</v>
      </c>
      <c r="H170">
        <v>2021</v>
      </c>
      <c r="I170" t="s">
        <v>88</v>
      </c>
      <c r="J170" t="s">
        <v>132</v>
      </c>
      <c r="K170" t="s">
        <v>90</v>
      </c>
      <c r="M170">
        <v>1</v>
      </c>
    </row>
    <row r="171" spans="1:13" x14ac:dyDescent="0.3">
      <c r="A171" t="s">
        <v>58</v>
      </c>
      <c r="B171" t="s">
        <v>40</v>
      </c>
      <c r="C171" t="s">
        <v>23</v>
      </c>
      <c r="D171" s="28">
        <v>44217</v>
      </c>
      <c r="E171">
        <v>3087</v>
      </c>
      <c r="F171">
        <v>14</v>
      </c>
      <c r="G171">
        <v>124</v>
      </c>
      <c r="H171">
        <v>2021</v>
      </c>
      <c r="I171" t="s">
        <v>88</v>
      </c>
      <c r="J171" t="s">
        <v>132</v>
      </c>
      <c r="K171" t="s">
        <v>90</v>
      </c>
      <c r="M171">
        <v>1</v>
      </c>
    </row>
    <row r="172" spans="1:13" x14ac:dyDescent="0.3">
      <c r="A172" t="s">
        <v>67</v>
      </c>
      <c r="B172" t="s">
        <v>80</v>
      </c>
      <c r="C172" t="s">
        <v>33</v>
      </c>
      <c r="D172" s="28">
        <v>44217</v>
      </c>
      <c r="E172">
        <v>9030</v>
      </c>
      <c r="F172">
        <v>85</v>
      </c>
      <c r="G172">
        <v>452</v>
      </c>
      <c r="H172">
        <v>2021</v>
      </c>
      <c r="I172" t="s">
        <v>88</v>
      </c>
      <c r="J172" t="s">
        <v>132</v>
      </c>
      <c r="K172" t="s">
        <v>90</v>
      </c>
      <c r="M172">
        <v>1</v>
      </c>
    </row>
    <row r="173" spans="1:13" x14ac:dyDescent="0.3">
      <c r="A173" t="s">
        <v>56</v>
      </c>
      <c r="B173" t="s">
        <v>36</v>
      </c>
      <c r="C173" t="s">
        <v>32</v>
      </c>
      <c r="D173" s="28">
        <v>44217</v>
      </c>
      <c r="E173">
        <v>7805</v>
      </c>
      <c r="F173">
        <v>6</v>
      </c>
      <c r="G173">
        <v>411</v>
      </c>
      <c r="H173">
        <v>2021</v>
      </c>
      <c r="I173" t="s">
        <v>88</v>
      </c>
      <c r="J173" t="s">
        <v>132</v>
      </c>
      <c r="K173" t="s">
        <v>90</v>
      </c>
      <c r="M173">
        <v>1</v>
      </c>
    </row>
    <row r="174" spans="1:13" x14ac:dyDescent="0.3">
      <c r="A174" t="s">
        <v>57</v>
      </c>
      <c r="B174" t="s">
        <v>35</v>
      </c>
      <c r="C174" t="s">
        <v>23</v>
      </c>
      <c r="D174" s="28">
        <v>44217</v>
      </c>
      <c r="E174">
        <v>6979</v>
      </c>
      <c r="F174">
        <v>38</v>
      </c>
      <c r="G174">
        <v>233</v>
      </c>
      <c r="H174">
        <v>2021</v>
      </c>
      <c r="I174" t="s">
        <v>88</v>
      </c>
      <c r="J174" t="s">
        <v>132</v>
      </c>
      <c r="K174" t="s">
        <v>90</v>
      </c>
      <c r="M174">
        <v>1</v>
      </c>
    </row>
    <row r="175" spans="1:13" x14ac:dyDescent="0.3">
      <c r="A175" t="s">
        <v>62</v>
      </c>
      <c r="B175" t="s">
        <v>35</v>
      </c>
      <c r="C175" t="s">
        <v>19</v>
      </c>
      <c r="D175" s="28">
        <v>44217</v>
      </c>
      <c r="E175">
        <v>11284</v>
      </c>
      <c r="F175">
        <v>39</v>
      </c>
      <c r="G175">
        <v>513</v>
      </c>
      <c r="H175">
        <v>2021</v>
      </c>
      <c r="I175" t="s">
        <v>88</v>
      </c>
      <c r="J175" t="s">
        <v>132</v>
      </c>
      <c r="K175" t="s">
        <v>90</v>
      </c>
      <c r="M175">
        <v>1</v>
      </c>
    </row>
    <row r="176" spans="1:13" x14ac:dyDescent="0.3">
      <c r="A176" t="s">
        <v>61</v>
      </c>
      <c r="B176" t="s">
        <v>39</v>
      </c>
      <c r="C176" t="s">
        <v>14</v>
      </c>
      <c r="D176" s="28">
        <v>44217</v>
      </c>
      <c r="E176">
        <v>2408</v>
      </c>
      <c r="F176">
        <v>106</v>
      </c>
      <c r="G176">
        <v>90</v>
      </c>
      <c r="H176">
        <v>2021</v>
      </c>
      <c r="I176" t="s">
        <v>88</v>
      </c>
      <c r="J176" t="s">
        <v>132</v>
      </c>
      <c r="K176" t="s">
        <v>90</v>
      </c>
      <c r="M176">
        <v>1</v>
      </c>
    </row>
    <row r="177" spans="1:13" x14ac:dyDescent="0.3">
      <c r="A177" t="s">
        <v>4</v>
      </c>
      <c r="B177" t="s">
        <v>40</v>
      </c>
      <c r="C177" t="s">
        <v>15</v>
      </c>
      <c r="D177" s="28">
        <v>44217</v>
      </c>
      <c r="E177">
        <v>5299</v>
      </c>
      <c r="F177">
        <v>86</v>
      </c>
      <c r="G177">
        <v>332</v>
      </c>
      <c r="H177">
        <v>2021</v>
      </c>
      <c r="I177" t="s">
        <v>88</v>
      </c>
      <c r="J177" t="s">
        <v>132</v>
      </c>
      <c r="K177" t="s">
        <v>90</v>
      </c>
      <c r="M177">
        <v>1</v>
      </c>
    </row>
    <row r="178" spans="1:13" x14ac:dyDescent="0.3">
      <c r="A178" t="s">
        <v>9</v>
      </c>
      <c r="B178" t="s">
        <v>40</v>
      </c>
      <c r="C178" t="s">
        <v>28</v>
      </c>
      <c r="D178" s="28">
        <v>44217</v>
      </c>
      <c r="E178">
        <v>6293</v>
      </c>
      <c r="F178">
        <v>158</v>
      </c>
      <c r="G178">
        <v>234</v>
      </c>
      <c r="H178">
        <v>2021</v>
      </c>
      <c r="I178" t="s">
        <v>88</v>
      </c>
      <c r="J178" t="s">
        <v>132</v>
      </c>
      <c r="K178" t="s">
        <v>90</v>
      </c>
      <c r="M178">
        <v>1</v>
      </c>
    </row>
    <row r="179" spans="1:13" x14ac:dyDescent="0.3">
      <c r="A179" t="s">
        <v>8</v>
      </c>
      <c r="B179" t="s">
        <v>39</v>
      </c>
      <c r="C179" t="s">
        <v>5</v>
      </c>
      <c r="D179" s="28">
        <v>44217</v>
      </c>
      <c r="E179">
        <v>280</v>
      </c>
      <c r="F179">
        <v>408</v>
      </c>
      <c r="G179">
        <v>17</v>
      </c>
      <c r="H179">
        <v>2021</v>
      </c>
      <c r="I179" t="s">
        <v>88</v>
      </c>
      <c r="J179" t="s">
        <v>132</v>
      </c>
      <c r="K179" t="s">
        <v>90</v>
      </c>
      <c r="M179">
        <v>1</v>
      </c>
    </row>
    <row r="180" spans="1:13" x14ac:dyDescent="0.3">
      <c r="A180" t="s">
        <v>6</v>
      </c>
      <c r="B180" t="s">
        <v>35</v>
      </c>
      <c r="C180" t="s">
        <v>25</v>
      </c>
      <c r="D180" s="28">
        <v>44217</v>
      </c>
      <c r="E180">
        <v>644</v>
      </c>
      <c r="F180">
        <v>483</v>
      </c>
      <c r="G180">
        <v>30</v>
      </c>
      <c r="H180">
        <v>2021</v>
      </c>
      <c r="I180" t="s">
        <v>88</v>
      </c>
      <c r="J180" t="s">
        <v>132</v>
      </c>
      <c r="K180" t="s">
        <v>90</v>
      </c>
      <c r="M180">
        <v>1</v>
      </c>
    </row>
    <row r="181" spans="1:13" x14ac:dyDescent="0.3">
      <c r="A181" t="s">
        <v>65</v>
      </c>
      <c r="B181" t="s">
        <v>39</v>
      </c>
      <c r="C181" t="s">
        <v>33</v>
      </c>
      <c r="D181" s="28">
        <v>44217</v>
      </c>
      <c r="E181">
        <v>2191</v>
      </c>
      <c r="F181">
        <v>65</v>
      </c>
      <c r="G181">
        <v>110</v>
      </c>
      <c r="H181">
        <v>2021</v>
      </c>
      <c r="I181" t="s">
        <v>88</v>
      </c>
      <c r="J181" t="s">
        <v>132</v>
      </c>
      <c r="K181" t="s">
        <v>90</v>
      </c>
      <c r="M181">
        <v>1</v>
      </c>
    </row>
    <row r="182" spans="1:13" x14ac:dyDescent="0.3">
      <c r="A182" t="s">
        <v>59</v>
      </c>
      <c r="B182" t="s">
        <v>80</v>
      </c>
      <c r="C182" t="s">
        <v>33</v>
      </c>
      <c r="D182" s="28">
        <v>44217</v>
      </c>
      <c r="E182">
        <v>427</v>
      </c>
      <c r="F182">
        <v>267</v>
      </c>
      <c r="G182">
        <v>26</v>
      </c>
      <c r="H182">
        <v>2021</v>
      </c>
      <c r="I182" t="s">
        <v>88</v>
      </c>
      <c r="J182" t="s">
        <v>132</v>
      </c>
      <c r="K182" t="s">
        <v>90</v>
      </c>
      <c r="M182">
        <v>1</v>
      </c>
    </row>
    <row r="183" spans="1:13" x14ac:dyDescent="0.3">
      <c r="A183" t="s">
        <v>63</v>
      </c>
      <c r="B183" t="s">
        <v>37</v>
      </c>
      <c r="C183" t="s">
        <v>32</v>
      </c>
      <c r="D183" s="28">
        <v>44217</v>
      </c>
      <c r="E183">
        <v>5537</v>
      </c>
      <c r="F183">
        <v>346</v>
      </c>
      <c r="G183">
        <v>426</v>
      </c>
      <c r="H183">
        <v>2021</v>
      </c>
      <c r="I183" t="s">
        <v>88</v>
      </c>
      <c r="J183" t="s">
        <v>132</v>
      </c>
      <c r="K183" t="s">
        <v>90</v>
      </c>
      <c r="M183">
        <v>1</v>
      </c>
    </row>
    <row r="184" spans="1:13" x14ac:dyDescent="0.3">
      <c r="A184" t="s">
        <v>57</v>
      </c>
      <c r="B184" t="s">
        <v>39</v>
      </c>
      <c r="C184" t="s">
        <v>20</v>
      </c>
      <c r="D184" s="28">
        <v>44217</v>
      </c>
      <c r="E184">
        <v>742</v>
      </c>
      <c r="F184">
        <v>264</v>
      </c>
      <c r="G184">
        <v>31</v>
      </c>
      <c r="H184">
        <v>2021</v>
      </c>
      <c r="I184" t="s">
        <v>88</v>
      </c>
      <c r="J184" t="s">
        <v>132</v>
      </c>
      <c r="K184" t="s">
        <v>90</v>
      </c>
      <c r="M184">
        <v>1</v>
      </c>
    </row>
    <row r="185" spans="1:13" x14ac:dyDescent="0.3">
      <c r="A185" t="s">
        <v>69</v>
      </c>
      <c r="B185" t="s">
        <v>37</v>
      </c>
      <c r="C185" t="s">
        <v>25</v>
      </c>
      <c r="D185" s="28">
        <v>44217</v>
      </c>
      <c r="E185">
        <v>4200</v>
      </c>
      <c r="F185">
        <v>457</v>
      </c>
      <c r="G185">
        <v>248</v>
      </c>
      <c r="H185">
        <v>2021</v>
      </c>
      <c r="I185" t="s">
        <v>88</v>
      </c>
      <c r="J185" t="s">
        <v>132</v>
      </c>
      <c r="K185" t="s">
        <v>90</v>
      </c>
      <c r="M185">
        <v>1</v>
      </c>
    </row>
    <row r="186" spans="1:13" x14ac:dyDescent="0.3">
      <c r="A186" t="s">
        <v>8</v>
      </c>
      <c r="B186" t="s">
        <v>40</v>
      </c>
      <c r="C186" t="s">
        <v>27</v>
      </c>
      <c r="D186" s="28">
        <v>44217</v>
      </c>
      <c r="E186">
        <v>5299</v>
      </c>
      <c r="F186">
        <v>203</v>
      </c>
      <c r="G186">
        <v>442</v>
      </c>
      <c r="H186">
        <v>2021</v>
      </c>
      <c r="I186" t="s">
        <v>88</v>
      </c>
      <c r="J186" t="s">
        <v>132</v>
      </c>
      <c r="K186" t="s">
        <v>90</v>
      </c>
      <c r="M186">
        <v>1</v>
      </c>
    </row>
    <row r="187" spans="1:13" x14ac:dyDescent="0.3">
      <c r="A187" t="s">
        <v>8</v>
      </c>
      <c r="B187" t="s">
        <v>36</v>
      </c>
      <c r="C187" t="s">
        <v>29</v>
      </c>
      <c r="D187" s="28">
        <v>44217</v>
      </c>
      <c r="E187">
        <v>3829</v>
      </c>
      <c r="F187">
        <v>286</v>
      </c>
      <c r="G187">
        <v>160</v>
      </c>
      <c r="H187">
        <v>2021</v>
      </c>
      <c r="I187" t="s">
        <v>88</v>
      </c>
      <c r="J187" t="s">
        <v>132</v>
      </c>
      <c r="K187" t="s">
        <v>90</v>
      </c>
      <c r="M187">
        <v>1</v>
      </c>
    </row>
    <row r="188" spans="1:13" x14ac:dyDescent="0.3">
      <c r="A188" t="s">
        <v>11</v>
      </c>
      <c r="B188" t="s">
        <v>80</v>
      </c>
      <c r="C188" t="s">
        <v>30</v>
      </c>
      <c r="D188" s="28">
        <v>44217</v>
      </c>
      <c r="E188">
        <v>5747</v>
      </c>
      <c r="F188">
        <v>70</v>
      </c>
      <c r="G188">
        <v>192</v>
      </c>
      <c r="H188">
        <v>2021</v>
      </c>
      <c r="I188" t="s">
        <v>88</v>
      </c>
      <c r="J188" t="s">
        <v>132</v>
      </c>
      <c r="K188" t="s">
        <v>90</v>
      </c>
      <c r="M188">
        <v>1</v>
      </c>
    </row>
    <row r="189" spans="1:13" x14ac:dyDescent="0.3">
      <c r="A189" t="s">
        <v>7</v>
      </c>
      <c r="B189" t="s">
        <v>80</v>
      </c>
      <c r="C189" t="s">
        <v>25</v>
      </c>
      <c r="D189" s="28">
        <v>44217</v>
      </c>
      <c r="E189">
        <v>2345</v>
      </c>
      <c r="F189">
        <v>199</v>
      </c>
      <c r="G189">
        <v>147</v>
      </c>
      <c r="H189">
        <v>2021</v>
      </c>
      <c r="I189" t="s">
        <v>88</v>
      </c>
      <c r="J189" t="s">
        <v>132</v>
      </c>
      <c r="K189" t="s">
        <v>90</v>
      </c>
      <c r="M189">
        <v>1</v>
      </c>
    </row>
    <row r="190" spans="1:13" x14ac:dyDescent="0.3">
      <c r="A190" t="s">
        <v>64</v>
      </c>
      <c r="B190" t="s">
        <v>80</v>
      </c>
      <c r="C190" t="s">
        <v>21</v>
      </c>
      <c r="D190" s="28">
        <v>44218</v>
      </c>
      <c r="E190">
        <v>4312</v>
      </c>
      <c r="F190">
        <v>181</v>
      </c>
      <c r="G190">
        <v>616</v>
      </c>
      <c r="H190">
        <v>2021</v>
      </c>
      <c r="I190" t="s">
        <v>88</v>
      </c>
      <c r="J190" t="s">
        <v>132</v>
      </c>
      <c r="K190" t="s">
        <v>90</v>
      </c>
      <c r="M190">
        <v>1</v>
      </c>
    </row>
    <row r="191" spans="1:13" x14ac:dyDescent="0.3">
      <c r="A191" t="s">
        <v>73</v>
      </c>
      <c r="B191" t="s">
        <v>80</v>
      </c>
      <c r="C191" t="s">
        <v>25</v>
      </c>
      <c r="D191" s="28">
        <v>44218</v>
      </c>
      <c r="E191">
        <v>1358</v>
      </c>
      <c r="F191">
        <v>68</v>
      </c>
      <c r="G191">
        <v>68</v>
      </c>
      <c r="H191">
        <v>2021</v>
      </c>
      <c r="I191" t="s">
        <v>88</v>
      </c>
      <c r="J191" t="s">
        <v>132</v>
      </c>
      <c r="K191" t="s">
        <v>90</v>
      </c>
      <c r="M191">
        <v>1</v>
      </c>
    </row>
    <row r="192" spans="1:13" x14ac:dyDescent="0.3">
      <c r="A192" t="s">
        <v>3</v>
      </c>
      <c r="B192" t="s">
        <v>36</v>
      </c>
      <c r="C192" t="s">
        <v>21</v>
      </c>
      <c r="D192" s="28">
        <v>44218</v>
      </c>
      <c r="E192">
        <v>13146</v>
      </c>
      <c r="F192">
        <v>85</v>
      </c>
      <c r="G192">
        <v>1644</v>
      </c>
      <c r="H192">
        <v>2021</v>
      </c>
      <c r="I192" t="s">
        <v>88</v>
      </c>
      <c r="J192" t="s">
        <v>132</v>
      </c>
      <c r="K192" t="s">
        <v>90</v>
      </c>
      <c r="M192">
        <v>1</v>
      </c>
    </row>
    <row r="193" spans="1:13" x14ac:dyDescent="0.3">
      <c r="A193" t="s">
        <v>6</v>
      </c>
      <c r="B193" t="s">
        <v>39</v>
      </c>
      <c r="C193" t="s">
        <v>26</v>
      </c>
      <c r="D193" s="28">
        <v>44218</v>
      </c>
      <c r="E193">
        <v>12047</v>
      </c>
      <c r="F193">
        <v>295</v>
      </c>
      <c r="G193">
        <v>927</v>
      </c>
      <c r="H193">
        <v>2021</v>
      </c>
      <c r="I193" t="s">
        <v>88</v>
      </c>
      <c r="J193" t="s">
        <v>132</v>
      </c>
      <c r="K193" t="s">
        <v>90</v>
      </c>
      <c r="M193">
        <v>1</v>
      </c>
    </row>
    <row r="194" spans="1:13" x14ac:dyDescent="0.3">
      <c r="A194" t="s">
        <v>8</v>
      </c>
      <c r="B194" t="s">
        <v>37</v>
      </c>
      <c r="C194" t="s">
        <v>32</v>
      </c>
      <c r="D194" s="28">
        <v>44218</v>
      </c>
      <c r="E194">
        <v>5971</v>
      </c>
      <c r="F194">
        <v>44</v>
      </c>
      <c r="G194">
        <v>460</v>
      </c>
      <c r="H194">
        <v>2021</v>
      </c>
      <c r="I194" t="s">
        <v>88</v>
      </c>
      <c r="J194" t="s">
        <v>132</v>
      </c>
      <c r="K194" t="s">
        <v>90</v>
      </c>
      <c r="M194">
        <v>1</v>
      </c>
    </row>
    <row r="195" spans="1:13" x14ac:dyDescent="0.3">
      <c r="A195" t="s">
        <v>59</v>
      </c>
      <c r="B195" t="s">
        <v>80</v>
      </c>
      <c r="C195" t="s">
        <v>15</v>
      </c>
      <c r="D195" s="28">
        <v>44218</v>
      </c>
      <c r="E195">
        <v>3038</v>
      </c>
      <c r="F195">
        <v>280</v>
      </c>
      <c r="G195">
        <v>254</v>
      </c>
      <c r="H195">
        <v>2021</v>
      </c>
      <c r="I195" t="s">
        <v>88</v>
      </c>
      <c r="J195" t="s">
        <v>132</v>
      </c>
      <c r="K195" t="s">
        <v>90</v>
      </c>
      <c r="M195">
        <v>1</v>
      </c>
    </row>
    <row r="196" spans="1:13" x14ac:dyDescent="0.3">
      <c r="A196" t="s">
        <v>11</v>
      </c>
      <c r="B196" t="s">
        <v>40</v>
      </c>
      <c r="C196" t="s">
        <v>28</v>
      </c>
      <c r="D196" s="28">
        <v>44218</v>
      </c>
      <c r="E196">
        <v>8022</v>
      </c>
      <c r="F196">
        <v>167</v>
      </c>
      <c r="G196">
        <v>268</v>
      </c>
      <c r="H196">
        <v>2021</v>
      </c>
      <c r="I196" t="s">
        <v>88</v>
      </c>
      <c r="J196" t="s">
        <v>132</v>
      </c>
      <c r="K196" t="s">
        <v>90</v>
      </c>
      <c r="M196">
        <v>1</v>
      </c>
    </row>
    <row r="197" spans="1:13" x14ac:dyDescent="0.3">
      <c r="A197" t="s">
        <v>59</v>
      </c>
      <c r="B197" t="s">
        <v>37</v>
      </c>
      <c r="C197" t="s">
        <v>27</v>
      </c>
      <c r="D197" s="28">
        <v>44218</v>
      </c>
      <c r="E197">
        <v>2226</v>
      </c>
      <c r="F197">
        <v>1</v>
      </c>
      <c r="G197">
        <v>248</v>
      </c>
      <c r="H197">
        <v>2021</v>
      </c>
      <c r="I197" t="s">
        <v>88</v>
      </c>
      <c r="J197" t="s">
        <v>132</v>
      </c>
      <c r="K197" t="s">
        <v>90</v>
      </c>
      <c r="M197">
        <v>1</v>
      </c>
    </row>
    <row r="198" spans="1:13" x14ac:dyDescent="0.3">
      <c r="A198" t="s">
        <v>9</v>
      </c>
      <c r="B198" t="s">
        <v>37</v>
      </c>
      <c r="C198" t="s">
        <v>29</v>
      </c>
      <c r="D198" s="28">
        <v>44218</v>
      </c>
      <c r="E198">
        <v>2366</v>
      </c>
      <c r="F198">
        <v>470</v>
      </c>
      <c r="G198">
        <v>79</v>
      </c>
      <c r="H198">
        <v>2021</v>
      </c>
      <c r="I198" t="s">
        <v>88</v>
      </c>
      <c r="J198" t="s">
        <v>132</v>
      </c>
      <c r="K198" t="s">
        <v>90</v>
      </c>
      <c r="M198">
        <v>1</v>
      </c>
    </row>
    <row r="199" spans="1:13" x14ac:dyDescent="0.3">
      <c r="A199" t="s">
        <v>71</v>
      </c>
      <c r="B199" t="s">
        <v>39</v>
      </c>
      <c r="C199" t="s">
        <v>15</v>
      </c>
      <c r="D199" s="28">
        <v>44218</v>
      </c>
      <c r="E199">
        <v>8386</v>
      </c>
      <c r="F199">
        <v>194</v>
      </c>
      <c r="G199">
        <v>599</v>
      </c>
      <c r="H199">
        <v>2021</v>
      </c>
      <c r="I199" t="s">
        <v>88</v>
      </c>
      <c r="J199" t="s">
        <v>132</v>
      </c>
      <c r="K199" t="s">
        <v>90</v>
      </c>
      <c r="M199">
        <v>1</v>
      </c>
    </row>
    <row r="200" spans="1:13" x14ac:dyDescent="0.3">
      <c r="A200" t="s">
        <v>4</v>
      </c>
      <c r="B200" t="s">
        <v>37</v>
      </c>
      <c r="C200" t="s">
        <v>28</v>
      </c>
      <c r="D200" s="28">
        <v>44218</v>
      </c>
      <c r="E200">
        <v>13230</v>
      </c>
      <c r="F200">
        <v>261</v>
      </c>
      <c r="G200">
        <v>576</v>
      </c>
      <c r="H200">
        <v>2021</v>
      </c>
      <c r="I200" t="s">
        <v>88</v>
      </c>
      <c r="J200" t="s">
        <v>132</v>
      </c>
      <c r="K200" t="s">
        <v>90</v>
      </c>
      <c r="M200">
        <v>1</v>
      </c>
    </row>
    <row r="201" spans="1:13" x14ac:dyDescent="0.3">
      <c r="A201" t="s">
        <v>61</v>
      </c>
      <c r="B201" t="s">
        <v>40</v>
      </c>
      <c r="C201" t="s">
        <v>5</v>
      </c>
      <c r="D201" s="28">
        <v>44218</v>
      </c>
      <c r="E201">
        <v>1771</v>
      </c>
      <c r="F201">
        <v>151</v>
      </c>
      <c r="G201">
        <v>111</v>
      </c>
      <c r="H201">
        <v>2021</v>
      </c>
      <c r="I201" t="s">
        <v>88</v>
      </c>
      <c r="J201" t="s">
        <v>132</v>
      </c>
      <c r="K201" t="s">
        <v>90</v>
      </c>
      <c r="M201">
        <v>1</v>
      </c>
    </row>
    <row r="202" spans="1:13" x14ac:dyDescent="0.3">
      <c r="A202" t="s">
        <v>67</v>
      </c>
      <c r="B202" t="s">
        <v>40</v>
      </c>
      <c r="C202" t="s">
        <v>16</v>
      </c>
      <c r="D202" s="28">
        <v>44218</v>
      </c>
      <c r="E202">
        <v>3416</v>
      </c>
      <c r="F202">
        <v>458</v>
      </c>
      <c r="G202">
        <v>228</v>
      </c>
      <c r="H202">
        <v>2021</v>
      </c>
      <c r="I202" t="s">
        <v>88</v>
      </c>
      <c r="J202" t="s">
        <v>132</v>
      </c>
      <c r="K202" t="s">
        <v>90</v>
      </c>
      <c r="M202">
        <v>1</v>
      </c>
    </row>
    <row r="203" spans="1:13" x14ac:dyDescent="0.3">
      <c r="A203" t="s">
        <v>61</v>
      </c>
      <c r="B203" t="s">
        <v>40</v>
      </c>
      <c r="C203" t="s">
        <v>25</v>
      </c>
      <c r="D203" s="28">
        <v>44218</v>
      </c>
      <c r="E203">
        <v>15197</v>
      </c>
      <c r="F203">
        <v>11</v>
      </c>
      <c r="G203">
        <v>634</v>
      </c>
      <c r="H203">
        <v>2021</v>
      </c>
      <c r="I203" t="s">
        <v>88</v>
      </c>
      <c r="J203" t="s">
        <v>132</v>
      </c>
      <c r="K203" t="s">
        <v>90</v>
      </c>
      <c r="M203">
        <v>1</v>
      </c>
    </row>
    <row r="204" spans="1:13" x14ac:dyDescent="0.3">
      <c r="A204" t="s">
        <v>8</v>
      </c>
      <c r="B204" t="s">
        <v>80</v>
      </c>
      <c r="C204" t="s">
        <v>27</v>
      </c>
      <c r="D204" s="28">
        <v>44218</v>
      </c>
      <c r="E204">
        <v>5971</v>
      </c>
      <c r="F204">
        <v>59</v>
      </c>
      <c r="G204">
        <v>498</v>
      </c>
      <c r="H204">
        <v>2021</v>
      </c>
      <c r="I204" t="s">
        <v>88</v>
      </c>
      <c r="J204" t="s">
        <v>132</v>
      </c>
      <c r="K204" t="s">
        <v>90</v>
      </c>
      <c r="M204">
        <v>1</v>
      </c>
    </row>
    <row r="205" spans="1:13" x14ac:dyDescent="0.3">
      <c r="A205" t="s">
        <v>60</v>
      </c>
      <c r="B205" t="s">
        <v>40</v>
      </c>
      <c r="C205" t="s">
        <v>21</v>
      </c>
      <c r="D205" s="28">
        <v>44218</v>
      </c>
      <c r="E205">
        <v>13335</v>
      </c>
      <c r="F205">
        <v>227</v>
      </c>
      <c r="G205">
        <v>1667</v>
      </c>
      <c r="H205">
        <v>2021</v>
      </c>
      <c r="I205" t="s">
        <v>88</v>
      </c>
      <c r="J205" t="s">
        <v>132</v>
      </c>
      <c r="K205" t="s">
        <v>90</v>
      </c>
      <c r="M205">
        <v>1</v>
      </c>
    </row>
    <row r="206" spans="1:13" x14ac:dyDescent="0.3">
      <c r="A206" t="s">
        <v>69</v>
      </c>
      <c r="B206" t="s">
        <v>37</v>
      </c>
      <c r="C206" t="s">
        <v>33</v>
      </c>
      <c r="D206" s="28">
        <v>44218</v>
      </c>
      <c r="E206">
        <v>4613</v>
      </c>
      <c r="F206">
        <v>54</v>
      </c>
      <c r="G206">
        <v>210</v>
      </c>
      <c r="H206">
        <v>2021</v>
      </c>
      <c r="I206" t="s">
        <v>88</v>
      </c>
      <c r="J206" t="s">
        <v>132</v>
      </c>
      <c r="K206" t="s">
        <v>90</v>
      </c>
      <c r="M206">
        <v>1</v>
      </c>
    </row>
    <row r="207" spans="1:13" x14ac:dyDescent="0.3">
      <c r="A207" t="s">
        <v>64</v>
      </c>
      <c r="B207" t="s">
        <v>35</v>
      </c>
      <c r="C207" t="s">
        <v>24</v>
      </c>
      <c r="D207" s="28">
        <v>44218</v>
      </c>
      <c r="E207">
        <v>10430</v>
      </c>
      <c r="F207">
        <v>110</v>
      </c>
      <c r="G207">
        <v>580</v>
      </c>
      <c r="H207">
        <v>2021</v>
      </c>
      <c r="I207" t="s">
        <v>88</v>
      </c>
      <c r="J207" t="s">
        <v>132</v>
      </c>
      <c r="K207" t="s">
        <v>90</v>
      </c>
      <c r="M207">
        <v>1</v>
      </c>
    </row>
    <row r="208" spans="1:13" x14ac:dyDescent="0.3">
      <c r="A208" t="s">
        <v>11</v>
      </c>
      <c r="B208" t="s">
        <v>36</v>
      </c>
      <c r="C208" t="s">
        <v>5</v>
      </c>
      <c r="D208" s="28">
        <v>44218</v>
      </c>
      <c r="E208">
        <v>168</v>
      </c>
      <c r="F208">
        <v>94</v>
      </c>
      <c r="G208">
        <v>10</v>
      </c>
      <c r="H208">
        <v>2021</v>
      </c>
      <c r="I208" t="s">
        <v>88</v>
      </c>
      <c r="J208" t="s">
        <v>132</v>
      </c>
      <c r="K208" t="s">
        <v>90</v>
      </c>
      <c r="M208">
        <v>1</v>
      </c>
    </row>
    <row r="209" spans="1:13" x14ac:dyDescent="0.3">
      <c r="A209" t="s">
        <v>73</v>
      </c>
      <c r="B209" t="s">
        <v>40</v>
      </c>
      <c r="C209" t="s">
        <v>20</v>
      </c>
      <c r="D209" s="28">
        <v>44218</v>
      </c>
      <c r="E209">
        <v>4606</v>
      </c>
      <c r="F209">
        <v>256</v>
      </c>
      <c r="G209">
        <v>192</v>
      </c>
      <c r="H209">
        <v>2021</v>
      </c>
      <c r="I209" t="s">
        <v>88</v>
      </c>
      <c r="J209" t="s">
        <v>132</v>
      </c>
      <c r="K209" t="s">
        <v>90</v>
      </c>
      <c r="M209">
        <v>1</v>
      </c>
    </row>
    <row r="210" spans="1:13" x14ac:dyDescent="0.3">
      <c r="A210" t="s">
        <v>10</v>
      </c>
      <c r="B210" t="s">
        <v>40</v>
      </c>
      <c r="C210" t="s">
        <v>26</v>
      </c>
      <c r="D210" s="28">
        <v>44218</v>
      </c>
      <c r="E210">
        <v>1491</v>
      </c>
      <c r="F210">
        <v>193</v>
      </c>
      <c r="G210">
        <v>136</v>
      </c>
      <c r="H210">
        <v>2021</v>
      </c>
      <c r="I210" t="s">
        <v>88</v>
      </c>
      <c r="J210" t="s">
        <v>132</v>
      </c>
      <c r="K210" t="s">
        <v>90</v>
      </c>
      <c r="M210">
        <v>1</v>
      </c>
    </row>
    <row r="211" spans="1:13" x14ac:dyDescent="0.3">
      <c r="A211" t="s">
        <v>60</v>
      </c>
      <c r="B211" t="s">
        <v>35</v>
      </c>
      <c r="C211" t="s">
        <v>20</v>
      </c>
      <c r="D211" s="28">
        <v>44221</v>
      </c>
      <c r="E211">
        <v>12194</v>
      </c>
      <c r="F211">
        <v>302</v>
      </c>
      <c r="G211">
        <v>509</v>
      </c>
      <c r="H211">
        <v>2021</v>
      </c>
      <c r="I211" t="s">
        <v>88</v>
      </c>
      <c r="J211" t="s">
        <v>132</v>
      </c>
      <c r="K211" t="s">
        <v>90</v>
      </c>
      <c r="M211">
        <v>1</v>
      </c>
    </row>
    <row r="212" spans="1:13" x14ac:dyDescent="0.3">
      <c r="A212" t="s">
        <v>64</v>
      </c>
      <c r="B212" t="s">
        <v>40</v>
      </c>
      <c r="C212" t="s">
        <v>16</v>
      </c>
      <c r="D212" s="28">
        <v>44221</v>
      </c>
      <c r="E212">
        <v>10122</v>
      </c>
      <c r="F212">
        <v>206</v>
      </c>
      <c r="G212">
        <v>533</v>
      </c>
      <c r="H212">
        <v>2021</v>
      </c>
      <c r="I212" t="s">
        <v>88</v>
      </c>
      <c r="J212" t="s">
        <v>132</v>
      </c>
      <c r="K212" t="s">
        <v>90</v>
      </c>
      <c r="M212">
        <v>1</v>
      </c>
    </row>
    <row r="213" spans="1:13" x14ac:dyDescent="0.3">
      <c r="A213" t="s">
        <v>58</v>
      </c>
      <c r="B213" t="s">
        <v>39</v>
      </c>
      <c r="C213" t="s">
        <v>20</v>
      </c>
      <c r="D213" s="28">
        <v>44221</v>
      </c>
      <c r="E213">
        <v>1841</v>
      </c>
      <c r="F213">
        <v>164</v>
      </c>
      <c r="G213">
        <v>88</v>
      </c>
      <c r="H213">
        <v>2021</v>
      </c>
      <c r="I213" t="s">
        <v>88</v>
      </c>
      <c r="J213" t="s">
        <v>132</v>
      </c>
      <c r="K213" t="s">
        <v>90</v>
      </c>
      <c r="M213">
        <v>1</v>
      </c>
    </row>
    <row r="214" spans="1:13" x14ac:dyDescent="0.3">
      <c r="A214" t="s">
        <v>59</v>
      </c>
      <c r="B214" t="s">
        <v>40</v>
      </c>
      <c r="C214" t="s">
        <v>21</v>
      </c>
      <c r="D214" s="28">
        <v>44221</v>
      </c>
      <c r="E214">
        <v>6958</v>
      </c>
      <c r="F214">
        <v>337</v>
      </c>
      <c r="G214">
        <v>580</v>
      </c>
      <c r="H214">
        <v>2021</v>
      </c>
      <c r="I214" t="s">
        <v>88</v>
      </c>
      <c r="J214" t="s">
        <v>132</v>
      </c>
      <c r="K214" t="s">
        <v>90</v>
      </c>
      <c r="M214">
        <v>1</v>
      </c>
    </row>
    <row r="215" spans="1:13" x14ac:dyDescent="0.3">
      <c r="A215" t="s">
        <v>65</v>
      </c>
      <c r="B215" t="s">
        <v>35</v>
      </c>
      <c r="C215" t="s">
        <v>20</v>
      </c>
      <c r="D215" s="28">
        <v>44221</v>
      </c>
      <c r="E215">
        <v>749</v>
      </c>
      <c r="F215">
        <v>323</v>
      </c>
      <c r="G215">
        <v>35</v>
      </c>
      <c r="H215">
        <v>2021</v>
      </c>
      <c r="I215" t="s">
        <v>88</v>
      </c>
      <c r="J215" t="s">
        <v>132</v>
      </c>
      <c r="K215" t="s">
        <v>90</v>
      </c>
      <c r="M215">
        <v>1</v>
      </c>
    </row>
    <row r="216" spans="1:13" x14ac:dyDescent="0.3">
      <c r="A216" t="s">
        <v>59</v>
      </c>
      <c r="B216" t="s">
        <v>40</v>
      </c>
      <c r="C216" t="s">
        <v>16</v>
      </c>
      <c r="D216" s="28">
        <v>44221</v>
      </c>
      <c r="E216">
        <v>3507</v>
      </c>
      <c r="F216">
        <v>48</v>
      </c>
      <c r="G216">
        <v>195</v>
      </c>
      <c r="H216">
        <v>2021</v>
      </c>
      <c r="I216" t="s">
        <v>88</v>
      </c>
      <c r="J216" t="s">
        <v>132</v>
      </c>
      <c r="K216" t="s">
        <v>90</v>
      </c>
      <c r="M216">
        <v>1</v>
      </c>
    </row>
    <row r="217" spans="1:13" x14ac:dyDescent="0.3">
      <c r="A217" t="s">
        <v>61</v>
      </c>
      <c r="B217" t="s">
        <v>80</v>
      </c>
      <c r="C217" t="s">
        <v>27</v>
      </c>
      <c r="D217" s="28">
        <v>44221</v>
      </c>
      <c r="E217">
        <v>7294</v>
      </c>
      <c r="F217">
        <v>122</v>
      </c>
      <c r="G217">
        <v>562</v>
      </c>
      <c r="H217">
        <v>2021</v>
      </c>
      <c r="I217" t="s">
        <v>88</v>
      </c>
      <c r="J217" t="s">
        <v>132</v>
      </c>
      <c r="K217" t="s">
        <v>90</v>
      </c>
      <c r="M217">
        <v>1</v>
      </c>
    </row>
    <row r="218" spans="1:13" x14ac:dyDescent="0.3">
      <c r="A218" t="s">
        <v>9</v>
      </c>
      <c r="B218" t="s">
        <v>35</v>
      </c>
      <c r="C218" t="s">
        <v>24</v>
      </c>
      <c r="D218" s="28">
        <v>44221</v>
      </c>
      <c r="E218">
        <v>5040</v>
      </c>
      <c r="F218">
        <v>219</v>
      </c>
      <c r="G218">
        <v>420</v>
      </c>
      <c r="H218">
        <v>2021</v>
      </c>
      <c r="I218" t="s">
        <v>88</v>
      </c>
      <c r="J218" t="s">
        <v>132</v>
      </c>
      <c r="K218" t="s">
        <v>90</v>
      </c>
      <c r="M218">
        <v>1</v>
      </c>
    </row>
    <row r="219" spans="1:13" x14ac:dyDescent="0.3">
      <c r="A219" t="s">
        <v>9</v>
      </c>
      <c r="B219" t="s">
        <v>35</v>
      </c>
      <c r="C219" t="s">
        <v>28</v>
      </c>
      <c r="D219" s="28">
        <v>44221</v>
      </c>
      <c r="E219">
        <v>3913</v>
      </c>
      <c r="F219">
        <v>257</v>
      </c>
      <c r="G219">
        <v>157</v>
      </c>
      <c r="H219">
        <v>2021</v>
      </c>
      <c r="I219" t="s">
        <v>88</v>
      </c>
      <c r="J219" t="s">
        <v>132</v>
      </c>
      <c r="K219" t="s">
        <v>90</v>
      </c>
      <c r="M219">
        <v>1</v>
      </c>
    </row>
    <row r="220" spans="1:13" x14ac:dyDescent="0.3">
      <c r="A220" t="s">
        <v>58</v>
      </c>
      <c r="B220" t="s">
        <v>36</v>
      </c>
      <c r="C220" t="s">
        <v>15</v>
      </c>
      <c r="D220" s="28">
        <v>44221</v>
      </c>
      <c r="E220">
        <v>3598</v>
      </c>
      <c r="F220">
        <v>101</v>
      </c>
      <c r="G220">
        <v>300</v>
      </c>
      <c r="H220">
        <v>2021</v>
      </c>
      <c r="I220" t="s">
        <v>88</v>
      </c>
      <c r="J220" t="s">
        <v>132</v>
      </c>
      <c r="K220" t="s">
        <v>90</v>
      </c>
      <c r="M220">
        <v>1</v>
      </c>
    </row>
    <row r="221" spans="1:13" x14ac:dyDescent="0.3">
      <c r="A221" t="s">
        <v>62</v>
      </c>
      <c r="B221" t="s">
        <v>36</v>
      </c>
      <c r="C221" t="s">
        <v>22</v>
      </c>
      <c r="D221" s="28">
        <v>44221</v>
      </c>
      <c r="E221">
        <v>8911</v>
      </c>
      <c r="F221">
        <v>302</v>
      </c>
      <c r="G221">
        <v>319</v>
      </c>
      <c r="H221">
        <v>2021</v>
      </c>
      <c r="I221" t="s">
        <v>88</v>
      </c>
      <c r="J221" t="s">
        <v>132</v>
      </c>
      <c r="K221" t="s">
        <v>90</v>
      </c>
      <c r="M221">
        <v>1</v>
      </c>
    </row>
    <row r="222" spans="1:13" x14ac:dyDescent="0.3">
      <c r="A222" t="s">
        <v>8</v>
      </c>
      <c r="B222" t="s">
        <v>80</v>
      </c>
      <c r="C222" t="s">
        <v>34</v>
      </c>
      <c r="D222" s="28">
        <v>44221</v>
      </c>
      <c r="E222">
        <v>42</v>
      </c>
      <c r="F222">
        <v>35</v>
      </c>
      <c r="G222">
        <v>2</v>
      </c>
      <c r="H222">
        <v>2021</v>
      </c>
      <c r="I222" t="s">
        <v>88</v>
      </c>
      <c r="J222" t="s">
        <v>132</v>
      </c>
      <c r="K222" t="s">
        <v>90</v>
      </c>
      <c r="M222">
        <v>1</v>
      </c>
    </row>
    <row r="223" spans="1:13" x14ac:dyDescent="0.3">
      <c r="A223" t="s">
        <v>67</v>
      </c>
      <c r="B223" t="s">
        <v>35</v>
      </c>
      <c r="C223" t="s">
        <v>33</v>
      </c>
      <c r="D223" s="28">
        <v>44221</v>
      </c>
      <c r="E223">
        <v>2282</v>
      </c>
      <c r="F223">
        <v>222</v>
      </c>
      <c r="G223">
        <v>109</v>
      </c>
      <c r="H223">
        <v>2021</v>
      </c>
      <c r="I223" t="s">
        <v>88</v>
      </c>
      <c r="J223" t="s">
        <v>132</v>
      </c>
      <c r="K223" t="s">
        <v>90</v>
      </c>
      <c r="M223">
        <v>1</v>
      </c>
    </row>
    <row r="224" spans="1:13" x14ac:dyDescent="0.3">
      <c r="A224" t="s">
        <v>69</v>
      </c>
      <c r="B224" t="s">
        <v>37</v>
      </c>
      <c r="C224" t="s">
        <v>20</v>
      </c>
      <c r="D224" s="28">
        <v>44221</v>
      </c>
      <c r="E224">
        <v>12964</v>
      </c>
      <c r="F224">
        <v>242</v>
      </c>
      <c r="G224">
        <v>541</v>
      </c>
      <c r="H224">
        <v>2021</v>
      </c>
      <c r="I224" t="s">
        <v>88</v>
      </c>
      <c r="J224" t="s">
        <v>132</v>
      </c>
      <c r="K224" t="s">
        <v>90</v>
      </c>
      <c r="M224">
        <v>1</v>
      </c>
    </row>
    <row r="225" spans="1:13" x14ac:dyDescent="0.3">
      <c r="A225" t="s">
        <v>58</v>
      </c>
      <c r="B225" t="s">
        <v>37</v>
      </c>
      <c r="C225" t="s">
        <v>32</v>
      </c>
      <c r="D225" s="28">
        <v>44221</v>
      </c>
      <c r="E225">
        <v>5775</v>
      </c>
      <c r="F225">
        <v>219</v>
      </c>
      <c r="G225">
        <v>361</v>
      </c>
      <c r="H225">
        <v>2021</v>
      </c>
      <c r="I225" t="s">
        <v>88</v>
      </c>
      <c r="J225" t="s">
        <v>132</v>
      </c>
      <c r="K225" t="s">
        <v>90</v>
      </c>
      <c r="M225">
        <v>1</v>
      </c>
    </row>
    <row r="226" spans="1:13" x14ac:dyDescent="0.3">
      <c r="A226" t="s">
        <v>59</v>
      </c>
      <c r="B226" t="s">
        <v>80</v>
      </c>
      <c r="C226" t="s">
        <v>22</v>
      </c>
      <c r="D226" s="28">
        <v>44221</v>
      </c>
      <c r="E226">
        <v>10787</v>
      </c>
      <c r="F226">
        <v>100</v>
      </c>
      <c r="G226">
        <v>400</v>
      </c>
      <c r="H226">
        <v>2021</v>
      </c>
      <c r="I226" t="s">
        <v>88</v>
      </c>
      <c r="J226" t="s">
        <v>132</v>
      </c>
      <c r="K226" t="s">
        <v>90</v>
      </c>
      <c r="M226">
        <v>1</v>
      </c>
    </row>
    <row r="227" spans="1:13" x14ac:dyDescent="0.3">
      <c r="A227" t="s">
        <v>11</v>
      </c>
      <c r="B227" t="s">
        <v>39</v>
      </c>
      <c r="C227" t="s">
        <v>33</v>
      </c>
      <c r="D227" s="28">
        <v>44221</v>
      </c>
      <c r="E227">
        <v>6342</v>
      </c>
      <c r="F227">
        <v>115</v>
      </c>
      <c r="G227">
        <v>374</v>
      </c>
      <c r="H227">
        <v>2021</v>
      </c>
      <c r="I227" t="s">
        <v>88</v>
      </c>
      <c r="J227" t="s">
        <v>132</v>
      </c>
      <c r="K227" t="s">
        <v>90</v>
      </c>
      <c r="M227">
        <v>1</v>
      </c>
    </row>
    <row r="228" spans="1:13" x14ac:dyDescent="0.3">
      <c r="A228" t="s">
        <v>63</v>
      </c>
      <c r="B228" t="s">
        <v>35</v>
      </c>
      <c r="C228" t="s">
        <v>34</v>
      </c>
      <c r="D228" s="28">
        <v>44221</v>
      </c>
      <c r="E228">
        <v>11564</v>
      </c>
      <c r="F228">
        <v>46</v>
      </c>
      <c r="G228">
        <v>463</v>
      </c>
      <c r="H228">
        <v>2021</v>
      </c>
      <c r="I228" t="s">
        <v>88</v>
      </c>
      <c r="J228" t="s">
        <v>132</v>
      </c>
      <c r="K228" t="s">
        <v>90</v>
      </c>
      <c r="M228">
        <v>1</v>
      </c>
    </row>
    <row r="229" spans="1:13" x14ac:dyDescent="0.3">
      <c r="A229" t="s">
        <v>4</v>
      </c>
      <c r="B229" t="s">
        <v>36</v>
      </c>
      <c r="C229" t="s">
        <v>16</v>
      </c>
      <c r="D229" s="28">
        <v>44221</v>
      </c>
      <c r="E229">
        <v>2793</v>
      </c>
      <c r="F229">
        <v>37</v>
      </c>
      <c r="G229">
        <v>156</v>
      </c>
      <c r="H229">
        <v>2021</v>
      </c>
      <c r="I229" t="s">
        <v>88</v>
      </c>
      <c r="J229" t="s">
        <v>132</v>
      </c>
      <c r="K229" t="s">
        <v>90</v>
      </c>
      <c r="M229">
        <v>1</v>
      </c>
    </row>
    <row r="230" spans="1:13" x14ac:dyDescent="0.3">
      <c r="A230" t="s">
        <v>57</v>
      </c>
      <c r="B230" t="s">
        <v>37</v>
      </c>
      <c r="C230" t="s">
        <v>31</v>
      </c>
      <c r="D230" s="28">
        <v>44221</v>
      </c>
      <c r="E230">
        <v>1603</v>
      </c>
      <c r="F230">
        <v>81</v>
      </c>
      <c r="G230">
        <v>134</v>
      </c>
      <c r="H230">
        <v>2021</v>
      </c>
      <c r="I230" t="s">
        <v>88</v>
      </c>
      <c r="J230" t="s">
        <v>132</v>
      </c>
      <c r="K230" t="s">
        <v>90</v>
      </c>
      <c r="M230">
        <v>1</v>
      </c>
    </row>
    <row r="231" spans="1:13" x14ac:dyDescent="0.3">
      <c r="A231" t="s">
        <v>7</v>
      </c>
      <c r="B231" t="s">
        <v>39</v>
      </c>
      <c r="C231" t="s">
        <v>5</v>
      </c>
      <c r="D231" s="28">
        <v>44221</v>
      </c>
      <c r="E231">
        <v>3052</v>
      </c>
      <c r="F231">
        <v>357</v>
      </c>
      <c r="G231">
        <v>180</v>
      </c>
      <c r="H231">
        <v>2021</v>
      </c>
      <c r="I231" t="s">
        <v>88</v>
      </c>
      <c r="J231" t="s">
        <v>132</v>
      </c>
      <c r="K231" t="s">
        <v>90</v>
      </c>
      <c r="M231">
        <v>1</v>
      </c>
    </row>
    <row r="232" spans="1:13" x14ac:dyDescent="0.3">
      <c r="A232" t="s">
        <v>64</v>
      </c>
      <c r="B232" t="s">
        <v>37</v>
      </c>
      <c r="C232" t="s">
        <v>33</v>
      </c>
      <c r="D232" s="28">
        <v>44221</v>
      </c>
      <c r="E232">
        <v>1659</v>
      </c>
      <c r="F232">
        <v>82</v>
      </c>
      <c r="G232">
        <v>83</v>
      </c>
      <c r="H232">
        <v>2021</v>
      </c>
      <c r="I232" t="s">
        <v>88</v>
      </c>
      <c r="J232" t="s">
        <v>132</v>
      </c>
      <c r="K232" t="s">
        <v>90</v>
      </c>
      <c r="M232">
        <v>1</v>
      </c>
    </row>
    <row r="233" spans="1:13" x14ac:dyDescent="0.3">
      <c r="A233" t="s">
        <v>3</v>
      </c>
      <c r="B233" t="s">
        <v>80</v>
      </c>
      <c r="C233" t="s">
        <v>17</v>
      </c>
      <c r="D233" s="28">
        <v>44221</v>
      </c>
      <c r="E233">
        <v>3143</v>
      </c>
      <c r="F233">
        <v>82</v>
      </c>
      <c r="G233">
        <v>210</v>
      </c>
      <c r="H233">
        <v>2021</v>
      </c>
      <c r="I233" t="s">
        <v>88</v>
      </c>
      <c r="J233" t="s">
        <v>132</v>
      </c>
      <c r="K233" t="s">
        <v>90</v>
      </c>
      <c r="M233">
        <v>1</v>
      </c>
    </row>
    <row r="234" spans="1:13" x14ac:dyDescent="0.3">
      <c r="A234" t="s">
        <v>60</v>
      </c>
      <c r="B234" t="s">
        <v>36</v>
      </c>
      <c r="C234" t="s">
        <v>33</v>
      </c>
      <c r="D234" s="28">
        <v>44221</v>
      </c>
      <c r="E234">
        <v>12782</v>
      </c>
      <c r="F234">
        <v>212</v>
      </c>
      <c r="G234">
        <v>609</v>
      </c>
      <c r="H234">
        <v>2021</v>
      </c>
      <c r="I234" t="s">
        <v>88</v>
      </c>
      <c r="J234" t="s">
        <v>132</v>
      </c>
      <c r="K234" t="s">
        <v>90</v>
      </c>
      <c r="M234">
        <v>1</v>
      </c>
    </row>
    <row r="235" spans="1:13" x14ac:dyDescent="0.3">
      <c r="A235" t="s">
        <v>70</v>
      </c>
      <c r="B235" t="s">
        <v>80</v>
      </c>
      <c r="C235" t="s">
        <v>31</v>
      </c>
      <c r="D235" s="28">
        <v>44221</v>
      </c>
      <c r="E235">
        <v>343</v>
      </c>
      <c r="F235">
        <v>313</v>
      </c>
      <c r="G235">
        <v>32</v>
      </c>
      <c r="H235">
        <v>2021</v>
      </c>
      <c r="I235" t="s">
        <v>88</v>
      </c>
      <c r="J235" t="s">
        <v>132</v>
      </c>
      <c r="K235" t="s">
        <v>90</v>
      </c>
      <c r="M235">
        <v>1</v>
      </c>
    </row>
    <row r="236" spans="1:13" x14ac:dyDescent="0.3">
      <c r="A236" t="s">
        <v>9</v>
      </c>
      <c r="B236" t="s">
        <v>80</v>
      </c>
      <c r="C236" t="s">
        <v>26</v>
      </c>
      <c r="D236" s="28">
        <v>44221</v>
      </c>
      <c r="E236">
        <v>1785</v>
      </c>
      <c r="F236">
        <v>216</v>
      </c>
      <c r="G236">
        <v>138</v>
      </c>
      <c r="H236">
        <v>2021</v>
      </c>
      <c r="I236" t="s">
        <v>88</v>
      </c>
      <c r="J236" t="s">
        <v>132</v>
      </c>
      <c r="K236" t="s">
        <v>90</v>
      </c>
      <c r="M236">
        <v>1</v>
      </c>
    </row>
    <row r="237" spans="1:13" x14ac:dyDescent="0.3">
      <c r="A237" t="s">
        <v>9</v>
      </c>
      <c r="B237" t="s">
        <v>37</v>
      </c>
      <c r="C237" t="s">
        <v>21</v>
      </c>
      <c r="D237" s="28">
        <v>44221</v>
      </c>
      <c r="E237">
        <v>4914</v>
      </c>
      <c r="F237">
        <v>46</v>
      </c>
      <c r="G237">
        <v>615</v>
      </c>
      <c r="H237">
        <v>2021</v>
      </c>
      <c r="I237" t="s">
        <v>88</v>
      </c>
      <c r="J237" t="s">
        <v>132</v>
      </c>
      <c r="K237" t="s">
        <v>90</v>
      </c>
      <c r="M237">
        <v>1</v>
      </c>
    </row>
    <row r="238" spans="1:13" x14ac:dyDescent="0.3">
      <c r="A238" t="s">
        <v>57</v>
      </c>
      <c r="B238" t="s">
        <v>40</v>
      </c>
      <c r="C238" t="s">
        <v>26</v>
      </c>
      <c r="D238" s="28">
        <v>44222</v>
      </c>
      <c r="E238">
        <v>1869</v>
      </c>
      <c r="F238">
        <v>242</v>
      </c>
      <c r="G238">
        <v>208</v>
      </c>
      <c r="H238">
        <v>2021</v>
      </c>
      <c r="I238" t="s">
        <v>88</v>
      </c>
      <c r="J238" t="s">
        <v>132</v>
      </c>
      <c r="K238" t="s">
        <v>90</v>
      </c>
      <c r="M238">
        <v>1</v>
      </c>
    </row>
    <row r="239" spans="1:13" x14ac:dyDescent="0.3">
      <c r="A239" t="s">
        <v>56</v>
      </c>
      <c r="B239" t="s">
        <v>35</v>
      </c>
      <c r="C239" t="s">
        <v>22</v>
      </c>
      <c r="D239" s="28">
        <v>44222</v>
      </c>
      <c r="E239">
        <v>8512</v>
      </c>
      <c r="F239">
        <v>173</v>
      </c>
      <c r="G239">
        <v>387</v>
      </c>
      <c r="H239">
        <v>2021</v>
      </c>
      <c r="I239" t="s">
        <v>88</v>
      </c>
      <c r="J239" t="s">
        <v>132</v>
      </c>
      <c r="K239" t="s">
        <v>90</v>
      </c>
      <c r="M239">
        <v>1</v>
      </c>
    </row>
    <row r="240" spans="1:13" x14ac:dyDescent="0.3">
      <c r="A240" t="s">
        <v>69</v>
      </c>
      <c r="B240" t="s">
        <v>40</v>
      </c>
      <c r="C240" t="s">
        <v>21</v>
      </c>
      <c r="D240" s="28">
        <v>44222</v>
      </c>
      <c r="E240">
        <v>9296</v>
      </c>
      <c r="F240">
        <v>1</v>
      </c>
      <c r="G240">
        <v>716</v>
      </c>
      <c r="H240">
        <v>2021</v>
      </c>
      <c r="I240" t="s">
        <v>88</v>
      </c>
      <c r="J240" t="s">
        <v>132</v>
      </c>
      <c r="K240" t="s">
        <v>90</v>
      </c>
      <c r="M240">
        <v>1</v>
      </c>
    </row>
    <row r="241" spans="1:13" x14ac:dyDescent="0.3">
      <c r="A241" t="s">
        <v>11</v>
      </c>
      <c r="B241" t="s">
        <v>39</v>
      </c>
      <c r="C241" t="s">
        <v>19</v>
      </c>
      <c r="D241" s="28">
        <v>44222</v>
      </c>
      <c r="E241">
        <v>6034</v>
      </c>
      <c r="F241">
        <v>229</v>
      </c>
      <c r="G241">
        <v>263</v>
      </c>
      <c r="H241">
        <v>2021</v>
      </c>
      <c r="I241" t="s">
        <v>88</v>
      </c>
      <c r="J241" t="s">
        <v>132</v>
      </c>
      <c r="K241" t="s">
        <v>90</v>
      </c>
      <c r="M241">
        <v>1</v>
      </c>
    </row>
    <row r="242" spans="1:13" x14ac:dyDescent="0.3">
      <c r="A242" t="s">
        <v>72</v>
      </c>
      <c r="B242" t="s">
        <v>35</v>
      </c>
      <c r="C242" t="s">
        <v>23</v>
      </c>
      <c r="D242" s="28">
        <v>44222</v>
      </c>
      <c r="E242">
        <v>9471</v>
      </c>
      <c r="F242">
        <v>166</v>
      </c>
      <c r="G242">
        <v>365</v>
      </c>
      <c r="H242">
        <v>2021</v>
      </c>
      <c r="I242" t="s">
        <v>88</v>
      </c>
      <c r="J242" t="s">
        <v>132</v>
      </c>
      <c r="K242" t="s">
        <v>90</v>
      </c>
      <c r="M242">
        <v>1</v>
      </c>
    </row>
    <row r="243" spans="1:13" x14ac:dyDescent="0.3">
      <c r="A243" t="s">
        <v>66</v>
      </c>
      <c r="B243" t="s">
        <v>35</v>
      </c>
      <c r="C243" t="s">
        <v>34</v>
      </c>
      <c r="D243" s="28">
        <v>44222</v>
      </c>
      <c r="E243">
        <v>3815</v>
      </c>
      <c r="F243">
        <v>146</v>
      </c>
      <c r="G243">
        <v>166</v>
      </c>
      <c r="H243">
        <v>2021</v>
      </c>
      <c r="I243" t="s">
        <v>88</v>
      </c>
      <c r="J243" t="s">
        <v>132</v>
      </c>
      <c r="K243" t="s">
        <v>90</v>
      </c>
      <c r="M243">
        <v>1</v>
      </c>
    </row>
    <row r="244" spans="1:13" x14ac:dyDescent="0.3">
      <c r="A244" t="s">
        <v>3</v>
      </c>
      <c r="B244" t="s">
        <v>80</v>
      </c>
      <c r="C244" t="s">
        <v>18</v>
      </c>
      <c r="D244" s="28">
        <v>44222</v>
      </c>
      <c r="E244">
        <v>9485</v>
      </c>
      <c r="F244">
        <v>140</v>
      </c>
      <c r="G244">
        <v>527</v>
      </c>
      <c r="H244">
        <v>2021</v>
      </c>
      <c r="I244" t="s">
        <v>88</v>
      </c>
      <c r="J244" t="s">
        <v>132</v>
      </c>
      <c r="K244" t="s">
        <v>90</v>
      </c>
      <c r="M244">
        <v>1</v>
      </c>
    </row>
    <row r="245" spans="1:13" x14ac:dyDescent="0.3">
      <c r="A245" t="s">
        <v>59</v>
      </c>
      <c r="B245" t="s">
        <v>36</v>
      </c>
      <c r="C245" t="s">
        <v>28</v>
      </c>
      <c r="D245" s="28">
        <v>44222</v>
      </c>
      <c r="E245">
        <v>3549</v>
      </c>
      <c r="F245">
        <v>78</v>
      </c>
      <c r="G245">
        <v>132</v>
      </c>
      <c r="H245">
        <v>2021</v>
      </c>
      <c r="I245" t="s">
        <v>88</v>
      </c>
      <c r="J245" t="s">
        <v>132</v>
      </c>
      <c r="K245" t="s">
        <v>90</v>
      </c>
      <c r="M245">
        <v>1</v>
      </c>
    </row>
    <row r="246" spans="1:13" x14ac:dyDescent="0.3">
      <c r="A246" t="s">
        <v>56</v>
      </c>
      <c r="B246" t="s">
        <v>40</v>
      </c>
      <c r="C246" t="s">
        <v>21</v>
      </c>
      <c r="D246" s="28">
        <v>44222</v>
      </c>
      <c r="E246">
        <v>1512</v>
      </c>
      <c r="F246">
        <v>61</v>
      </c>
      <c r="G246">
        <v>117</v>
      </c>
      <c r="H246">
        <v>2021</v>
      </c>
      <c r="I246" t="s">
        <v>88</v>
      </c>
      <c r="J246" t="s">
        <v>132</v>
      </c>
      <c r="K246" t="s">
        <v>90</v>
      </c>
      <c r="M246">
        <v>1</v>
      </c>
    </row>
    <row r="247" spans="1:13" x14ac:dyDescent="0.3">
      <c r="A247" t="s">
        <v>67</v>
      </c>
      <c r="B247" t="s">
        <v>37</v>
      </c>
      <c r="C247" t="s">
        <v>28</v>
      </c>
      <c r="D247" s="28">
        <v>44222</v>
      </c>
      <c r="E247">
        <v>2296</v>
      </c>
      <c r="F247">
        <v>113</v>
      </c>
      <c r="G247">
        <v>96</v>
      </c>
      <c r="H247">
        <v>2021</v>
      </c>
      <c r="I247" t="s">
        <v>88</v>
      </c>
      <c r="J247" t="s">
        <v>132</v>
      </c>
      <c r="K247" t="s">
        <v>90</v>
      </c>
      <c r="M247">
        <v>1</v>
      </c>
    </row>
    <row r="248" spans="1:13" x14ac:dyDescent="0.3">
      <c r="A248" t="s">
        <v>10</v>
      </c>
      <c r="B248" t="s">
        <v>35</v>
      </c>
      <c r="C248" t="s">
        <v>14</v>
      </c>
      <c r="D248" s="28">
        <v>44223</v>
      </c>
      <c r="E248">
        <v>17402</v>
      </c>
      <c r="F248">
        <v>43</v>
      </c>
      <c r="G248">
        <v>697</v>
      </c>
      <c r="H248">
        <v>2021</v>
      </c>
      <c r="I248" t="s">
        <v>88</v>
      </c>
      <c r="J248" t="s">
        <v>132</v>
      </c>
      <c r="K248" t="s">
        <v>90</v>
      </c>
      <c r="M248">
        <v>1</v>
      </c>
    </row>
    <row r="249" spans="1:13" x14ac:dyDescent="0.3">
      <c r="A249" t="s">
        <v>66</v>
      </c>
      <c r="B249" t="s">
        <v>40</v>
      </c>
      <c r="C249" t="s">
        <v>24</v>
      </c>
      <c r="D249" s="28">
        <v>44223</v>
      </c>
      <c r="E249">
        <v>11816</v>
      </c>
      <c r="F249">
        <v>160</v>
      </c>
      <c r="G249">
        <v>844</v>
      </c>
      <c r="H249">
        <v>2021</v>
      </c>
      <c r="I249" t="s">
        <v>88</v>
      </c>
      <c r="J249" t="s">
        <v>132</v>
      </c>
      <c r="K249" t="s">
        <v>90</v>
      </c>
      <c r="M249">
        <v>1</v>
      </c>
    </row>
    <row r="250" spans="1:13" x14ac:dyDescent="0.3">
      <c r="A250" t="s">
        <v>61</v>
      </c>
      <c r="B250" t="s">
        <v>80</v>
      </c>
      <c r="C250" t="s">
        <v>28</v>
      </c>
      <c r="D250" s="28">
        <v>44223</v>
      </c>
      <c r="E250">
        <v>10612</v>
      </c>
      <c r="F250">
        <v>232</v>
      </c>
      <c r="G250">
        <v>425</v>
      </c>
      <c r="H250">
        <v>2021</v>
      </c>
      <c r="I250" t="s">
        <v>88</v>
      </c>
      <c r="J250" t="s">
        <v>132</v>
      </c>
      <c r="K250" t="s">
        <v>90</v>
      </c>
      <c r="M250">
        <v>1</v>
      </c>
    </row>
    <row r="251" spans="1:13" x14ac:dyDescent="0.3">
      <c r="A251" t="s">
        <v>3</v>
      </c>
      <c r="B251" t="s">
        <v>36</v>
      </c>
      <c r="C251" t="s">
        <v>14</v>
      </c>
      <c r="D251" s="28">
        <v>44223</v>
      </c>
      <c r="E251">
        <v>5558</v>
      </c>
      <c r="F251">
        <v>263</v>
      </c>
      <c r="G251">
        <v>192</v>
      </c>
      <c r="H251">
        <v>2021</v>
      </c>
      <c r="I251" t="s">
        <v>88</v>
      </c>
      <c r="J251" t="s">
        <v>132</v>
      </c>
      <c r="K251" t="s">
        <v>90</v>
      </c>
      <c r="M251">
        <v>1</v>
      </c>
    </row>
    <row r="252" spans="1:13" x14ac:dyDescent="0.3">
      <c r="A252" t="s">
        <v>70</v>
      </c>
      <c r="B252" t="s">
        <v>40</v>
      </c>
      <c r="C252" t="s">
        <v>16</v>
      </c>
      <c r="D252" s="28">
        <v>44223</v>
      </c>
      <c r="E252">
        <v>14056</v>
      </c>
      <c r="F252">
        <v>148</v>
      </c>
      <c r="G252">
        <v>781</v>
      </c>
      <c r="H252">
        <v>2021</v>
      </c>
      <c r="I252" t="s">
        <v>88</v>
      </c>
      <c r="J252" t="s">
        <v>132</v>
      </c>
      <c r="K252" t="s">
        <v>90</v>
      </c>
      <c r="M252">
        <v>1</v>
      </c>
    </row>
    <row r="253" spans="1:13" x14ac:dyDescent="0.3">
      <c r="A253" t="s">
        <v>58</v>
      </c>
      <c r="B253" t="s">
        <v>36</v>
      </c>
      <c r="C253" t="s">
        <v>28</v>
      </c>
      <c r="D253" s="28">
        <v>44223</v>
      </c>
      <c r="E253">
        <v>5131</v>
      </c>
      <c r="F253">
        <v>171</v>
      </c>
      <c r="G253">
        <v>166</v>
      </c>
      <c r="H253">
        <v>2021</v>
      </c>
      <c r="I253" t="s">
        <v>88</v>
      </c>
      <c r="J253" t="s">
        <v>132</v>
      </c>
      <c r="K253" t="s">
        <v>90</v>
      </c>
      <c r="M253">
        <v>1</v>
      </c>
    </row>
    <row r="254" spans="1:13" x14ac:dyDescent="0.3">
      <c r="A254" t="s">
        <v>59</v>
      </c>
      <c r="B254" t="s">
        <v>36</v>
      </c>
      <c r="C254" t="s">
        <v>20</v>
      </c>
      <c r="D254" s="28">
        <v>44223</v>
      </c>
      <c r="E254">
        <v>1477</v>
      </c>
      <c r="F254">
        <v>352</v>
      </c>
      <c r="G254">
        <v>87</v>
      </c>
      <c r="H254">
        <v>2021</v>
      </c>
      <c r="I254" t="s">
        <v>88</v>
      </c>
      <c r="J254" t="s">
        <v>132</v>
      </c>
      <c r="K254" t="s">
        <v>90</v>
      </c>
      <c r="M254">
        <v>1</v>
      </c>
    </row>
    <row r="255" spans="1:13" x14ac:dyDescent="0.3">
      <c r="A255" t="s">
        <v>7</v>
      </c>
      <c r="B255" t="s">
        <v>39</v>
      </c>
      <c r="C255" t="s">
        <v>16</v>
      </c>
      <c r="D255" s="28">
        <v>44223</v>
      </c>
      <c r="E255">
        <v>7686</v>
      </c>
      <c r="F255">
        <v>72</v>
      </c>
      <c r="G255">
        <v>549</v>
      </c>
      <c r="H255">
        <v>2021</v>
      </c>
      <c r="I255" t="s">
        <v>88</v>
      </c>
      <c r="J255" t="s">
        <v>132</v>
      </c>
      <c r="K255" t="s">
        <v>90</v>
      </c>
      <c r="M255">
        <v>1</v>
      </c>
    </row>
    <row r="256" spans="1:13" x14ac:dyDescent="0.3">
      <c r="A256" t="s">
        <v>69</v>
      </c>
      <c r="B256" t="s">
        <v>40</v>
      </c>
      <c r="C256" t="s">
        <v>25</v>
      </c>
      <c r="D256" s="28">
        <v>44223</v>
      </c>
      <c r="E256">
        <v>8722</v>
      </c>
      <c r="F256">
        <v>35</v>
      </c>
      <c r="G256">
        <v>460</v>
      </c>
      <c r="H256">
        <v>2021</v>
      </c>
      <c r="I256" t="s">
        <v>88</v>
      </c>
      <c r="J256" t="s">
        <v>132</v>
      </c>
      <c r="K256" t="s">
        <v>90</v>
      </c>
      <c r="M256">
        <v>1</v>
      </c>
    </row>
    <row r="257" spans="1:13" x14ac:dyDescent="0.3">
      <c r="A257" t="s">
        <v>8</v>
      </c>
      <c r="B257" t="s">
        <v>40</v>
      </c>
      <c r="C257" t="s">
        <v>28</v>
      </c>
      <c r="D257" s="28">
        <v>44223</v>
      </c>
      <c r="E257">
        <v>6370</v>
      </c>
      <c r="F257">
        <v>35</v>
      </c>
      <c r="G257">
        <v>206</v>
      </c>
      <c r="H257">
        <v>2021</v>
      </c>
      <c r="I257" t="s">
        <v>88</v>
      </c>
      <c r="J257" t="s">
        <v>132</v>
      </c>
      <c r="K257" t="s">
        <v>90</v>
      </c>
      <c r="M257">
        <v>1</v>
      </c>
    </row>
    <row r="258" spans="1:13" x14ac:dyDescent="0.3">
      <c r="A258" t="s">
        <v>4</v>
      </c>
      <c r="B258" t="s">
        <v>40</v>
      </c>
      <c r="C258" t="s">
        <v>25</v>
      </c>
      <c r="D258" s="28">
        <v>44223</v>
      </c>
      <c r="E258">
        <v>4074</v>
      </c>
      <c r="F258">
        <v>208</v>
      </c>
      <c r="G258">
        <v>240</v>
      </c>
      <c r="H258">
        <v>2021</v>
      </c>
      <c r="I258" t="s">
        <v>88</v>
      </c>
      <c r="J258" t="s">
        <v>132</v>
      </c>
      <c r="K258" t="s">
        <v>90</v>
      </c>
      <c r="M258">
        <v>1</v>
      </c>
    </row>
    <row r="259" spans="1:13" x14ac:dyDescent="0.3">
      <c r="A259" t="s">
        <v>71</v>
      </c>
      <c r="B259" t="s">
        <v>80</v>
      </c>
      <c r="C259" t="s">
        <v>23</v>
      </c>
      <c r="D259" s="28">
        <v>44223</v>
      </c>
      <c r="E259">
        <v>1309</v>
      </c>
      <c r="F259">
        <v>97</v>
      </c>
      <c r="G259">
        <v>51</v>
      </c>
      <c r="H259">
        <v>2021</v>
      </c>
      <c r="I259" t="s">
        <v>88</v>
      </c>
      <c r="J259" t="s">
        <v>132</v>
      </c>
      <c r="K259" t="s">
        <v>90</v>
      </c>
      <c r="M259">
        <v>1</v>
      </c>
    </row>
    <row r="260" spans="1:13" x14ac:dyDescent="0.3">
      <c r="A260" t="s">
        <v>65</v>
      </c>
      <c r="B260" t="s">
        <v>39</v>
      </c>
      <c r="C260" t="s">
        <v>32</v>
      </c>
      <c r="D260" s="28">
        <v>44223</v>
      </c>
      <c r="E260">
        <v>4991</v>
      </c>
      <c r="F260">
        <v>137</v>
      </c>
      <c r="G260">
        <v>357</v>
      </c>
      <c r="H260">
        <v>2021</v>
      </c>
      <c r="I260" t="s">
        <v>88</v>
      </c>
      <c r="J260" t="s">
        <v>132</v>
      </c>
      <c r="K260" t="s">
        <v>90</v>
      </c>
      <c r="M260">
        <v>1</v>
      </c>
    </row>
    <row r="261" spans="1:13" x14ac:dyDescent="0.3">
      <c r="A261" t="s">
        <v>56</v>
      </c>
      <c r="B261" t="s">
        <v>37</v>
      </c>
      <c r="C261" t="s">
        <v>34</v>
      </c>
      <c r="D261" s="28">
        <v>44223</v>
      </c>
      <c r="E261">
        <v>6965</v>
      </c>
      <c r="F261">
        <v>91</v>
      </c>
      <c r="G261">
        <v>367</v>
      </c>
      <c r="H261">
        <v>2021</v>
      </c>
      <c r="I261" t="s">
        <v>88</v>
      </c>
      <c r="J261" t="s">
        <v>132</v>
      </c>
      <c r="K261" t="s">
        <v>90</v>
      </c>
      <c r="M261">
        <v>1</v>
      </c>
    </row>
    <row r="262" spans="1:13" x14ac:dyDescent="0.3">
      <c r="A262" t="s">
        <v>66</v>
      </c>
      <c r="B262" t="s">
        <v>39</v>
      </c>
      <c r="C262" t="s">
        <v>30</v>
      </c>
      <c r="D262" s="28">
        <v>44223</v>
      </c>
      <c r="E262">
        <v>10199</v>
      </c>
      <c r="F262">
        <v>497</v>
      </c>
      <c r="G262">
        <v>408</v>
      </c>
      <c r="H262">
        <v>2021</v>
      </c>
      <c r="I262" t="s">
        <v>88</v>
      </c>
      <c r="J262" t="s">
        <v>132</v>
      </c>
      <c r="K262" t="s">
        <v>90</v>
      </c>
      <c r="M262">
        <v>1</v>
      </c>
    </row>
    <row r="263" spans="1:13" x14ac:dyDescent="0.3">
      <c r="A263" t="s">
        <v>64</v>
      </c>
      <c r="B263" t="s">
        <v>80</v>
      </c>
      <c r="C263" t="s">
        <v>33</v>
      </c>
      <c r="D263" s="28">
        <v>44223</v>
      </c>
      <c r="E263">
        <v>7392</v>
      </c>
      <c r="F263">
        <v>9</v>
      </c>
      <c r="G263">
        <v>390</v>
      </c>
      <c r="H263">
        <v>2021</v>
      </c>
      <c r="I263" t="s">
        <v>88</v>
      </c>
      <c r="J263" t="s">
        <v>132</v>
      </c>
      <c r="K263" t="s">
        <v>90</v>
      </c>
      <c r="M263">
        <v>1</v>
      </c>
    </row>
    <row r="264" spans="1:13" x14ac:dyDescent="0.3">
      <c r="A264" t="s">
        <v>3</v>
      </c>
      <c r="B264" t="s">
        <v>80</v>
      </c>
      <c r="C264" t="s">
        <v>24</v>
      </c>
      <c r="D264" s="28">
        <v>44223</v>
      </c>
      <c r="E264">
        <v>5880</v>
      </c>
      <c r="F264">
        <v>71</v>
      </c>
      <c r="G264">
        <v>392</v>
      </c>
      <c r="H264">
        <v>2021</v>
      </c>
      <c r="I264" t="s">
        <v>88</v>
      </c>
      <c r="J264" t="s">
        <v>132</v>
      </c>
      <c r="K264" t="s">
        <v>90</v>
      </c>
      <c r="M264">
        <v>1</v>
      </c>
    </row>
    <row r="265" spans="1:13" x14ac:dyDescent="0.3">
      <c r="A265" t="s">
        <v>56</v>
      </c>
      <c r="B265" t="s">
        <v>36</v>
      </c>
      <c r="C265" t="s">
        <v>23</v>
      </c>
      <c r="D265" s="28">
        <v>44223</v>
      </c>
      <c r="E265">
        <v>5950</v>
      </c>
      <c r="F265">
        <v>25</v>
      </c>
      <c r="G265">
        <v>238</v>
      </c>
      <c r="H265">
        <v>2021</v>
      </c>
      <c r="I265" t="s">
        <v>88</v>
      </c>
      <c r="J265" t="s">
        <v>132</v>
      </c>
      <c r="K265" t="s">
        <v>90</v>
      </c>
      <c r="M265">
        <v>1</v>
      </c>
    </row>
    <row r="266" spans="1:13" x14ac:dyDescent="0.3">
      <c r="A266" t="s">
        <v>63</v>
      </c>
      <c r="B266" t="s">
        <v>36</v>
      </c>
      <c r="C266" t="s">
        <v>28</v>
      </c>
      <c r="D266" s="28">
        <v>44223</v>
      </c>
      <c r="E266">
        <v>10395</v>
      </c>
      <c r="F266">
        <v>57</v>
      </c>
      <c r="G266">
        <v>336</v>
      </c>
      <c r="H266">
        <v>2021</v>
      </c>
      <c r="I266" t="s">
        <v>88</v>
      </c>
      <c r="J266" t="s">
        <v>132</v>
      </c>
      <c r="K266" t="s">
        <v>90</v>
      </c>
      <c r="M266">
        <v>1</v>
      </c>
    </row>
    <row r="267" spans="1:13" x14ac:dyDescent="0.3">
      <c r="A267" t="s">
        <v>72</v>
      </c>
      <c r="B267" t="s">
        <v>35</v>
      </c>
      <c r="C267" t="s">
        <v>19</v>
      </c>
      <c r="D267" s="28">
        <v>44223</v>
      </c>
      <c r="E267">
        <v>6174</v>
      </c>
      <c r="F267">
        <v>33</v>
      </c>
      <c r="G267">
        <v>247</v>
      </c>
      <c r="H267">
        <v>2021</v>
      </c>
      <c r="I267" t="s">
        <v>88</v>
      </c>
      <c r="J267" t="s">
        <v>132</v>
      </c>
      <c r="K267" t="s">
        <v>90</v>
      </c>
      <c r="M267">
        <v>1</v>
      </c>
    </row>
    <row r="268" spans="1:13" x14ac:dyDescent="0.3">
      <c r="A268" t="s">
        <v>56</v>
      </c>
      <c r="B268" t="s">
        <v>80</v>
      </c>
      <c r="C268" t="s">
        <v>31</v>
      </c>
      <c r="D268" s="28">
        <v>44223</v>
      </c>
      <c r="E268">
        <v>15239</v>
      </c>
      <c r="F268">
        <v>170</v>
      </c>
      <c r="G268">
        <v>1524</v>
      </c>
      <c r="H268">
        <v>2021</v>
      </c>
      <c r="I268" t="s">
        <v>88</v>
      </c>
      <c r="J268" t="s">
        <v>132</v>
      </c>
      <c r="K268" t="s">
        <v>90</v>
      </c>
      <c r="M268">
        <v>1</v>
      </c>
    </row>
    <row r="269" spans="1:13" x14ac:dyDescent="0.3">
      <c r="A269" t="s">
        <v>70</v>
      </c>
      <c r="B269" t="s">
        <v>37</v>
      </c>
      <c r="C269" t="s">
        <v>21</v>
      </c>
      <c r="D269" s="28">
        <v>44223</v>
      </c>
      <c r="E269">
        <v>2219</v>
      </c>
      <c r="F269">
        <v>145</v>
      </c>
      <c r="G269">
        <v>247</v>
      </c>
      <c r="H269">
        <v>2021</v>
      </c>
      <c r="I269" t="s">
        <v>88</v>
      </c>
      <c r="J269" t="s">
        <v>132</v>
      </c>
      <c r="K269" t="s">
        <v>90</v>
      </c>
      <c r="M269">
        <v>1</v>
      </c>
    </row>
    <row r="270" spans="1:13" x14ac:dyDescent="0.3">
      <c r="A270" t="s">
        <v>61</v>
      </c>
      <c r="B270" t="s">
        <v>80</v>
      </c>
      <c r="C270" t="s">
        <v>31</v>
      </c>
      <c r="D270" s="28">
        <v>44223</v>
      </c>
      <c r="E270">
        <v>3150</v>
      </c>
      <c r="F270">
        <v>70</v>
      </c>
      <c r="G270">
        <v>243</v>
      </c>
      <c r="H270">
        <v>2021</v>
      </c>
      <c r="I270" t="s">
        <v>88</v>
      </c>
      <c r="J270" t="s">
        <v>132</v>
      </c>
      <c r="K270" t="s">
        <v>90</v>
      </c>
      <c r="M270">
        <v>1</v>
      </c>
    </row>
    <row r="271" spans="1:13" x14ac:dyDescent="0.3">
      <c r="A271" t="s">
        <v>61</v>
      </c>
      <c r="B271" t="s">
        <v>40</v>
      </c>
      <c r="C271" t="s">
        <v>27</v>
      </c>
      <c r="D271" s="28">
        <v>44223</v>
      </c>
      <c r="E271">
        <v>2968</v>
      </c>
      <c r="F271">
        <v>216</v>
      </c>
      <c r="G271">
        <v>212</v>
      </c>
      <c r="H271">
        <v>2021</v>
      </c>
      <c r="I271" t="s">
        <v>88</v>
      </c>
      <c r="J271" t="s">
        <v>132</v>
      </c>
      <c r="K271" t="s">
        <v>90</v>
      </c>
      <c r="M271">
        <v>1</v>
      </c>
    </row>
    <row r="272" spans="1:13" x14ac:dyDescent="0.3">
      <c r="A272" t="s">
        <v>60</v>
      </c>
      <c r="B272" t="s">
        <v>37</v>
      </c>
      <c r="C272" t="s">
        <v>17</v>
      </c>
      <c r="D272" s="28">
        <v>44223</v>
      </c>
      <c r="E272">
        <v>3241</v>
      </c>
      <c r="F272">
        <v>199</v>
      </c>
      <c r="G272">
        <v>163</v>
      </c>
      <c r="H272">
        <v>2021</v>
      </c>
      <c r="I272" t="s">
        <v>88</v>
      </c>
      <c r="J272" t="s">
        <v>132</v>
      </c>
      <c r="K272" t="s">
        <v>90</v>
      </c>
      <c r="M272">
        <v>1</v>
      </c>
    </row>
    <row r="273" spans="1:13" x14ac:dyDescent="0.3">
      <c r="A273" t="s">
        <v>66</v>
      </c>
      <c r="B273" t="s">
        <v>37</v>
      </c>
      <c r="C273" t="s">
        <v>19</v>
      </c>
      <c r="D273" s="28">
        <v>44223</v>
      </c>
      <c r="E273">
        <v>3605</v>
      </c>
      <c r="F273">
        <v>120</v>
      </c>
      <c r="G273">
        <v>151</v>
      </c>
      <c r="H273">
        <v>2021</v>
      </c>
      <c r="I273" t="s">
        <v>88</v>
      </c>
      <c r="J273" t="s">
        <v>132</v>
      </c>
      <c r="K273" t="s">
        <v>90</v>
      </c>
      <c r="M273">
        <v>1</v>
      </c>
    </row>
    <row r="274" spans="1:13" x14ac:dyDescent="0.3">
      <c r="A274" t="s">
        <v>11</v>
      </c>
      <c r="B274" t="s">
        <v>37</v>
      </c>
      <c r="C274" t="s">
        <v>20</v>
      </c>
      <c r="D274" s="28">
        <v>44224</v>
      </c>
      <c r="E274">
        <v>3640</v>
      </c>
      <c r="F274">
        <v>169</v>
      </c>
      <c r="G274">
        <v>174</v>
      </c>
      <c r="H274">
        <v>2021</v>
      </c>
      <c r="I274" t="s">
        <v>88</v>
      </c>
      <c r="J274" t="s">
        <v>132</v>
      </c>
      <c r="K274" t="s">
        <v>90</v>
      </c>
      <c r="M274">
        <v>1</v>
      </c>
    </row>
    <row r="275" spans="1:13" x14ac:dyDescent="0.3">
      <c r="A275" t="s">
        <v>10</v>
      </c>
      <c r="B275" t="s">
        <v>37</v>
      </c>
      <c r="C275" t="s">
        <v>20</v>
      </c>
      <c r="D275" s="28">
        <v>44224</v>
      </c>
      <c r="E275">
        <v>1309</v>
      </c>
      <c r="F275">
        <v>294</v>
      </c>
      <c r="G275">
        <v>77</v>
      </c>
      <c r="H275">
        <v>2021</v>
      </c>
      <c r="I275" t="s">
        <v>88</v>
      </c>
      <c r="J275" t="s">
        <v>132</v>
      </c>
      <c r="K275" t="s">
        <v>90</v>
      </c>
      <c r="M275">
        <v>1</v>
      </c>
    </row>
    <row r="276" spans="1:13" x14ac:dyDescent="0.3">
      <c r="A276" t="s">
        <v>67</v>
      </c>
      <c r="B276" t="s">
        <v>35</v>
      </c>
      <c r="C276" t="s">
        <v>18</v>
      </c>
      <c r="D276" s="28">
        <v>44224</v>
      </c>
      <c r="E276">
        <v>10346</v>
      </c>
      <c r="F276">
        <v>131</v>
      </c>
      <c r="G276">
        <v>739</v>
      </c>
      <c r="H276">
        <v>2021</v>
      </c>
      <c r="I276" t="s">
        <v>88</v>
      </c>
      <c r="J276" t="s">
        <v>132</v>
      </c>
      <c r="K276" t="s">
        <v>90</v>
      </c>
      <c r="M276">
        <v>1</v>
      </c>
    </row>
    <row r="277" spans="1:13" x14ac:dyDescent="0.3">
      <c r="A277" t="s">
        <v>66</v>
      </c>
      <c r="B277" t="s">
        <v>37</v>
      </c>
      <c r="C277" t="s">
        <v>16</v>
      </c>
      <c r="D277" s="28">
        <v>44224</v>
      </c>
      <c r="E277">
        <v>1071</v>
      </c>
      <c r="F277">
        <v>359</v>
      </c>
      <c r="G277">
        <v>54</v>
      </c>
      <c r="H277">
        <v>2021</v>
      </c>
      <c r="I277" t="s">
        <v>88</v>
      </c>
      <c r="J277" t="s">
        <v>132</v>
      </c>
      <c r="K277" t="s">
        <v>90</v>
      </c>
      <c r="M277">
        <v>1</v>
      </c>
    </row>
    <row r="278" spans="1:13" x14ac:dyDescent="0.3">
      <c r="A278" t="s">
        <v>10</v>
      </c>
      <c r="B278" t="s">
        <v>40</v>
      </c>
      <c r="C278" t="s">
        <v>31</v>
      </c>
      <c r="D278" s="28">
        <v>44224</v>
      </c>
      <c r="E278">
        <v>6328</v>
      </c>
      <c r="F278">
        <v>119</v>
      </c>
      <c r="G278">
        <v>791</v>
      </c>
      <c r="H278">
        <v>2021</v>
      </c>
      <c r="I278" t="s">
        <v>88</v>
      </c>
      <c r="J278" t="s">
        <v>132</v>
      </c>
      <c r="K278" t="s">
        <v>90</v>
      </c>
      <c r="M278">
        <v>1</v>
      </c>
    </row>
    <row r="279" spans="1:13" x14ac:dyDescent="0.3">
      <c r="A279" t="s">
        <v>65</v>
      </c>
      <c r="B279" t="s">
        <v>37</v>
      </c>
      <c r="C279" t="s">
        <v>23</v>
      </c>
      <c r="D279" s="28">
        <v>44224</v>
      </c>
      <c r="E279">
        <v>1820</v>
      </c>
      <c r="F279">
        <v>143</v>
      </c>
      <c r="G279">
        <v>68</v>
      </c>
      <c r="H279">
        <v>2021</v>
      </c>
      <c r="I279" t="s">
        <v>88</v>
      </c>
      <c r="J279" t="s">
        <v>132</v>
      </c>
      <c r="K279" t="s">
        <v>90</v>
      </c>
      <c r="M279">
        <v>1</v>
      </c>
    </row>
    <row r="280" spans="1:13" x14ac:dyDescent="0.3">
      <c r="A280" t="s">
        <v>58</v>
      </c>
      <c r="B280" t="s">
        <v>35</v>
      </c>
      <c r="C280" t="s">
        <v>33</v>
      </c>
      <c r="D280" s="28">
        <v>44224</v>
      </c>
      <c r="E280">
        <v>3437</v>
      </c>
      <c r="F280">
        <v>179</v>
      </c>
      <c r="G280">
        <v>157</v>
      </c>
      <c r="H280">
        <v>2021</v>
      </c>
      <c r="I280" t="s">
        <v>88</v>
      </c>
      <c r="J280" t="s">
        <v>132</v>
      </c>
      <c r="K280" t="s">
        <v>90</v>
      </c>
      <c r="M280">
        <v>1</v>
      </c>
    </row>
    <row r="281" spans="1:13" x14ac:dyDescent="0.3">
      <c r="A281" t="s">
        <v>61</v>
      </c>
      <c r="B281" t="s">
        <v>40</v>
      </c>
      <c r="C281" t="s">
        <v>26</v>
      </c>
      <c r="D281" s="28">
        <v>44224</v>
      </c>
      <c r="E281">
        <v>4550</v>
      </c>
      <c r="F281">
        <v>214</v>
      </c>
      <c r="G281">
        <v>455</v>
      </c>
      <c r="H281">
        <v>2021</v>
      </c>
      <c r="I281" t="s">
        <v>88</v>
      </c>
      <c r="J281" t="s">
        <v>132</v>
      </c>
      <c r="K281" t="s">
        <v>90</v>
      </c>
      <c r="M281">
        <v>1</v>
      </c>
    </row>
    <row r="282" spans="1:13" x14ac:dyDescent="0.3">
      <c r="A282" t="s">
        <v>3</v>
      </c>
      <c r="B282" t="s">
        <v>37</v>
      </c>
      <c r="C282" t="s">
        <v>19</v>
      </c>
      <c r="D282" s="28">
        <v>44224</v>
      </c>
      <c r="E282">
        <v>2968</v>
      </c>
      <c r="F282">
        <v>259</v>
      </c>
      <c r="G282">
        <v>110</v>
      </c>
      <c r="H282">
        <v>2021</v>
      </c>
      <c r="I282" t="s">
        <v>88</v>
      </c>
      <c r="J282" t="s">
        <v>132</v>
      </c>
      <c r="K282" t="s">
        <v>90</v>
      </c>
      <c r="M282">
        <v>1</v>
      </c>
    </row>
    <row r="283" spans="1:13" x14ac:dyDescent="0.3">
      <c r="A283" t="s">
        <v>63</v>
      </c>
      <c r="B283" t="s">
        <v>36</v>
      </c>
      <c r="C283" t="s">
        <v>18</v>
      </c>
      <c r="D283" s="28">
        <v>44224</v>
      </c>
      <c r="E283">
        <v>12565</v>
      </c>
      <c r="F283">
        <v>4</v>
      </c>
      <c r="G283">
        <v>898</v>
      </c>
      <c r="H283">
        <v>2021</v>
      </c>
      <c r="I283" t="s">
        <v>88</v>
      </c>
      <c r="J283" t="s">
        <v>132</v>
      </c>
      <c r="K283" t="s">
        <v>90</v>
      </c>
      <c r="M283">
        <v>1</v>
      </c>
    </row>
    <row r="284" spans="1:13" x14ac:dyDescent="0.3">
      <c r="A284" t="s">
        <v>61</v>
      </c>
      <c r="B284" t="s">
        <v>37</v>
      </c>
      <c r="C284" t="s">
        <v>14</v>
      </c>
      <c r="D284" s="28">
        <v>44224</v>
      </c>
      <c r="E284">
        <v>8246</v>
      </c>
      <c r="F284">
        <v>294</v>
      </c>
      <c r="G284">
        <v>318</v>
      </c>
      <c r="H284">
        <v>2021</v>
      </c>
      <c r="I284" t="s">
        <v>88</v>
      </c>
      <c r="J284" t="s">
        <v>132</v>
      </c>
      <c r="K284" t="s">
        <v>90</v>
      </c>
      <c r="M284">
        <v>1</v>
      </c>
    </row>
    <row r="285" spans="1:13" x14ac:dyDescent="0.3">
      <c r="A285" t="s">
        <v>58</v>
      </c>
      <c r="B285" t="s">
        <v>35</v>
      </c>
      <c r="C285" t="s">
        <v>17</v>
      </c>
      <c r="D285" s="28">
        <v>44224</v>
      </c>
      <c r="E285">
        <v>1190</v>
      </c>
      <c r="F285">
        <v>137</v>
      </c>
      <c r="G285">
        <v>70</v>
      </c>
      <c r="H285">
        <v>2021</v>
      </c>
      <c r="I285" t="s">
        <v>88</v>
      </c>
      <c r="J285" t="s">
        <v>132</v>
      </c>
      <c r="K285" t="s">
        <v>90</v>
      </c>
      <c r="M285">
        <v>1</v>
      </c>
    </row>
    <row r="286" spans="1:13" x14ac:dyDescent="0.3">
      <c r="A286" t="s">
        <v>71</v>
      </c>
      <c r="B286" t="s">
        <v>80</v>
      </c>
      <c r="C286" t="s">
        <v>18</v>
      </c>
      <c r="D286" s="28">
        <v>44224</v>
      </c>
      <c r="E286">
        <v>3283</v>
      </c>
      <c r="F286">
        <v>146</v>
      </c>
      <c r="G286">
        <v>183</v>
      </c>
      <c r="H286">
        <v>2021</v>
      </c>
      <c r="I286" t="s">
        <v>88</v>
      </c>
      <c r="J286" t="s">
        <v>132</v>
      </c>
      <c r="K286" t="s">
        <v>90</v>
      </c>
      <c r="M286">
        <v>1</v>
      </c>
    </row>
    <row r="287" spans="1:13" x14ac:dyDescent="0.3">
      <c r="A287" t="s">
        <v>8</v>
      </c>
      <c r="B287" t="s">
        <v>39</v>
      </c>
      <c r="C287" t="s">
        <v>30</v>
      </c>
      <c r="D287" s="28">
        <v>44224</v>
      </c>
      <c r="E287">
        <v>3087</v>
      </c>
      <c r="F287">
        <v>300</v>
      </c>
      <c r="G287">
        <v>115</v>
      </c>
      <c r="H287">
        <v>2021</v>
      </c>
      <c r="I287" t="s">
        <v>88</v>
      </c>
      <c r="J287" t="s">
        <v>132</v>
      </c>
      <c r="K287" t="s">
        <v>90</v>
      </c>
      <c r="M287">
        <v>1</v>
      </c>
    </row>
    <row r="288" spans="1:13" x14ac:dyDescent="0.3">
      <c r="A288" t="s">
        <v>11</v>
      </c>
      <c r="B288" t="s">
        <v>35</v>
      </c>
      <c r="C288" t="s">
        <v>33</v>
      </c>
      <c r="D288" s="28">
        <v>44224</v>
      </c>
      <c r="E288">
        <v>6531</v>
      </c>
      <c r="F288">
        <v>244</v>
      </c>
      <c r="G288">
        <v>297</v>
      </c>
      <c r="H288">
        <v>2021</v>
      </c>
      <c r="I288" t="s">
        <v>88</v>
      </c>
      <c r="J288" t="s">
        <v>132</v>
      </c>
      <c r="K288" t="s">
        <v>90</v>
      </c>
      <c r="M288">
        <v>1</v>
      </c>
    </row>
    <row r="289" spans="1:13" x14ac:dyDescent="0.3">
      <c r="A289" t="s">
        <v>59</v>
      </c>
      <c r="B289" t="s">
        <v>36</v>
      </c>
      <c r="C289" t="s">
        <v>26</v>
      </c>
      <c r="D289" s="28">
        <v>44224</v>
      </c>
      <c r="E289">
        <v>4228</v>
      </c>
      <c r="F289">
        <v>55</v>
      </c>
      <c r="G289">
        <v>249</v>
      </c>
      <c r="H289">
        <v>2021</v>
      </c>
      <c r="I289" t="s">
        <v>88</v>
      </c>
      <c r="J289" t="s">
        <v>132</v>
      </c>
      <c r="K289" t="s">
        <v>90</v>
      </c>
      <c r="M289">
        <v>1</v>
      </c>
    </row>
    <row r="290" spans="1:13" x14ac:dyDescent="0.3">
      <c r="A290" t="s">
        <v>71</v>
      </c>
      <c r="B290" t="s">
        <v>36</v>
      </c>
      <c r="C290" t="s">
        <v>29</v>
      </c>
      <c r="D290" s="28">
        <v>44224</v>
      </c>
      <c r="E290">
        <v>10094</v>
      </c>
      <c r="F290">
        <v>118</v>
      </c>
      <c r="G290">
        <v>389</v>
      </c>
      <c r="H290">
        <v>2021</v>
      </c>
      <c r="I290" t="s">
        <v>88</v>
      </c>
      <c r="J290" t="s">
        <v>132</v>
      </c>
      <c r="K290" t="s">
        <v>90</v>
      </c>
      <c r="M290">
        <v>1</v>
      </c>
    </row>
    <row r="291" spans="1:13" x14ac:dyDescent="0.3">
      <c r="A291" t="s">
        <v>70</v>
      </c>
      <c r="B291" t="s">
        <v>80</v>
      </c>
      <c r="C291" t="s">
        <v>14</v>
      </c>
      <c r="D291" s="28">
        <v>44224</v>
      </c>
      <c r="E291">
        <v>182</v>
      </c>
      <c r="F291">
        <v>46</v>
      </c>
      <c r="G291">
        <v>6</v>
      </c>
      <c r="H291">
        <v>2021</v>
      </c>
      <c r="I291" t="s">
        <v>88</v>
      </c>
      <c r="J291" t="s">
        <v>132</v>
      </c>
      <c r="K291" t="s">
        <v>90</v>
      </c>
      <c r="M291">
        <v>1</v>
      </c>
    </row>
    <row r="292" spans="1:13" x14ac:dyDescent="0.3">
      <c r="A292" t="s">
        <v>72</v>
      </c>
      <c r="B292" t="s">
        <v>80</v>
      </c>
      <c r="C292" t="s">
        <v>26</v>
      </c>
      <c r="D292" s="28">
        <v>44224</v>
      </c>
      <c r="E292">
        <v>616</v>
      </c>
      <c r="F292">
        <v>151</v>
      </c>
      <c r="G292">
        <v>37</v>
      </c>
      <c r="H292">
        <v>2021</v>
      </c>
      <c r="I292" t="s">
        <v>88</v>
      </c>
      <c r="J292" t="s">
        <v>132</v>
      </c>
      <c r="K292" t="s">
        <v>90</v>
      </c>
      <c r="M292">
        <v>1</v>
      </c>
    </row>
    <row r="293" spans="1:13" x14ac:dyDescent="0.3">
      <c r="A293" t="s">
        <v>71</v>
      </c>
      <c r="B293" t="s">
        <v>36</v>
      </c>
      <c r="C293" t="s">
        <v>32</v>
      </c>
      <c r="D293" s="28">
        <v>44225</v>
      </c>
      <c r="E293">
        <v>12131</v>
      </c>
      <c r="F293">
        <v>121</v>
      </c>
      <c r="G293">
        <v>809</v>
      </c>
      <c r="H293">
        <v>2021</v>
      </c>
      <c r="I293" t="s">
        <v>88</v>
      </c>
      <c r="J293" t="s">
        <v>132</v>
      </c>
      <c r="K293" t="s">
        <v>90</v>
      </c>
      <c r="M293">
        <v>1</v>
      </c>
    </row>
    <row r="294" spans="1:13" x14ac:dyDescent="0.3">
      <c r="A294" t="s">
        <v>65</v>
      </c>
      <c r="B294" t="s">
        <v>36</v>
      </c>
      <c r="C294" t="s">
        <v>19</v>
      </c>
      <c r="D294" s="28">
        <v>44225</v>
      </c>
      <c r="E294">
        <v>2394</v>
      </c>
      <c r="F294">
        <v>323</v>
      </c>
      <c r="G294">
        <v>93</v>
      </c>
      <c r="H294">
        <v>2021</v>
      </c>
      <c r="I294" t="s">
        <v>88</v>
      </c>
      <c r="J294" t="s">
        <v>132</v>
      </c>
      <c r="K294" t="s">
        <v>90</v>
      </c>
      <c r="M294">
        <v>1</v>
      </c>
    </row>
    <row r="295" spans="1:13" x14ac:dyDescent="0.3">
      <c r="A295" t="s">
        <v>64</v>
      </c>
      <c r="B295" t="s">
        <v>35</v>
      </c>
      <c r="C295" t="s">
        <v>26</v>
      </c>
      <c r="D295" s="28">
        <v>44225</v>
      </c>
      <c r="E295">
        <v>14287</v>
      </c>
      <c r="F295">
        <v>89</v>
      </c>
      <c r="G295">
        <v>841</v>
      </c>
      <c r="H295">
        <v>2021</v>
      </c>
      <c r="I295" t="s">
        <v>88</v>
      </c>
      <c r="J295" t="s">
        <v>132</v>
      </c>
      <c r="K295" t="s">
        <v>90</v>
      </c>
      <c r="M295">
        <v>1</v>
      </c>
    </row>
    <row r="296" spans="1:13" x14ac:dyDescent="0.3">
      <c r="A296" t="s">
        <v>10</v>
      </c>
      <c r="B296" t="s">
        <v>80</v>
      </c>
      <c r="C296" t="s">
        <v>5</v>
      </c>
      <c r="D296" s="28">
        <v>44225</v>
      </c>
      <c r="E296">
        <v>10941</v>
      </c>
      <c r="F296">
        <v>185</v>
      </c>
      <c r="G296">
        <v>730</v>
      </c>
      <c r="H296">
        <v>2021</v>
      </c>
      <c r="I296" t="s">
        <v>88</v>
      </c>
      <c r="J296" t="s">
        <v>132</v>
      </c>
      <c r="K296" t="s">
        <v>90</v>
      </c>
      <c r="M296">
        <v>1</v>
      </c>
    </row>
    <row r="297" spans="1:13" x14ac:dyDescent="0.3">
      <c r="A297" t="s">
        <v>71</v>
      </c>
      <c r="B297" t="s">
        <v>40</v>
      </c>
      <c r="C297" t="s">
        <v>19</v>
      </c>
      <c r="D297" s="28">
        <v>44225</v>
      </c>
      <c r="E297">
        <v>7777</v>
      </c>
      <c r="F297">
        <v>345</v>
      </c>
      <c r="G297">
        <v>260</v>
      </c>
      <c r="H297">
        <v>2021</v>
      </c>
      <c r="I297" t="s">
        <v>88</v>
      </c>
      <c r="J297" t="s">
        <v>132</v>
      </c>
      <c r="K297" t="s">
        <v>90</v>
      </c>
      <c r="M297">
        <v>1</v>
      </c>
    </row>
    <row r="298" spans="1:13" x14ac:dyDescent="0.3">
      <c r="A298" t="s">
        <v>7</v>
      </c>
      <c r="B298" t="s">
        <v>37</v>
      </c>
      <c r="C298" t="s">
        <v>21</v>
      </c>
      <c r="D298" s="28">
        <v>44225</v>
      </c>
      <c r="E298">
        <v>9436</v>
      </c>
      <c r="F298">
        <v>7</v>
      </c>
      <c r="G298">
        <v>858</v>
      </c>
      <c r="H298">
        <v>2021</v>
      </c>
      <c r="I298" t="s">
        <v>88</v>
      </c>
      <c r="J298" t="s">
        <v>132</v>
      </c>
      <c r="K298" t="s">
        <v>90</v>
      </c>
      <c r="M298">
        <v>1</v>
      </c>
    </row>
    <row r="299" spans="1:13" x14ac:dyDescent="0.3">
      <c r="A299" t="s">
        <v>65</v>
      </c>
      <c r="B299" t="s">
        <v>37</v>
      </c>
      <c r="C299" t="s">
        <v>24</v>
      </c>
      <c r="D299" s="28">
        <v>44225</v>
      </c>
      <c r="E299">
        <v>1267</v>
      </c>
      <c r="F299">
        <v>104</v>
      </c>
      <c r="G299">
        <v>116</v>
      </c>
      <c r="H299">
        <v>2021</v>
      </c>
      <c r="I299" t="s">
        <v>88</v>
      </c>
      <c r="J299" t="s">
        <v>132</v>
      </c>
      <c r="K299" t="s">
        <v>90</v>
      </c>
      <c r="M299">
        <v>1</v>
      </c>
    </row>
    <row r="300" spans="1:13" x14ac:dyDescent="0.3">
      <c r="A300" t="s">
        <v>65</v>
      </c>
      <c r="B300" t="s">
        <v>36</v>
      </c>
      <c r="C300" t="s">
        <v>23</v>
      </c>
      <c r="D300" s="28">
        <v>44225</v>
      </c>
      <c r="E300">
        <v>8806</v>
      </c>
      <c r="F300">
        <v>32</v>
      </c>
      <c r="G300">
        <v>327</v>
      </c>
      <c r="H300">
        <v>2021</v>
      </c>
      <c r="I300" t="s">
        <v>88</v>
      </c>
      <c r="J300" t="s">
        <v>132</v>
      </c>
      <c r="K300" t="s">
        <v>90</v>
      </c>
      <c r="M300">
        <v>1</v>
      </c>
    </row>
    <row r="301" spans="1:13" x14ac:dyDescent="0.3">
      <c r="A301" t="s">
        <v>7</v>
      </c>
      <c r="B301" t="s">
        <v>40</v>
      </c>
      <c r="C301" t="s">
        <v>33</v>
      </c>
      <c r="D301" s="28">
        <v>44225</v>
      </c>
      <c r="E301">
        <v>3640</v>
      </c>
      <c r="F301">
        <v>403</v>
      </c>
      <c r="G301">
        <v>243</v>
      </c>
      <c r="H301">
        <v>2021</v>
      </c>
      <c r="I301" t="s">
        <v>88</v>
      </c>
      <c r="J301" t="s">
        <v>132</v>
      </c>
      <c r="K301" t="s">
        <v>90</v>
      </c>
      <c r="M301">
        <v>1</v>
      </c>
    </row>
    <row r="302" spans="1:13" x14ac:dyDescent="0.3">
      <c r="A302" t="s">
        <v>65</v>
      </c>
      <c r="B302" t="s">
        <v>40</v>
      </c>
      <c r="C302" t="s">
        <v>29</v>
      </c>
      <c r="D302" s="28">
        <v>44225</v>
      </c>
      <c r="E302">
        <v>4900</v>
      </c>
      <c r="F302">
        <v>239</v>
      </c>
      <c r="G302">
        <v>182</v>
      </c>
      <c r="H302">
        <v>2021</v>
      </c>
      <c r="I302" t="s">
        <v>88</v>
      </c>
      <c r="J302" t="s">
        <v>132</v>
      </c>
      <c r="K302" t="s">
        <v>90</v>
      </c>
      <c r="M302">
        <v>1</v>
      </c>
    </row>
    <row r="303" spans="1:13" x14ac:dyDescent="0.3">
      <c r="A303" t="s">
        <v>57</v>
      </c>
      <c r="B303" t="s">
        <v>39</v>
      </c>
      <c r="C303" t="s">
        <v>26</v>
      </c>
      <c r="D303" s="28">
        <v>44225</v>
      </c>
      <c r="E303">
        <v>5558</v>
      </c>
      <c r="F303">
        <v>219</v>
      </c>
      <c r="G303">
        <v>348</v>
      </c>
      <c r="H303">
        <v>2021</v>
      </c>
      <c r="I303" t="s">
        <v>88</v>
      </c>
      <c r="J303" t="s">
        <v>132</v>
      </c>
      <c r="K303" t="s">
        <v>90</v>
      </c>
      <c r="M303">
        <v>1</v>
      </c>
    </row>
    <row r="304" spans="1:13" x14ac:dyDescent="0.3">
      <c r="A304" t="s">
        <v>73</v>
      </c>
      <c r="B304" t="s">
        <v>80</v>
      </c>
      <c r="C304" t="s">
        <v>5</v>
      </c>
      <c r="D304" s="28">
        <v>44225</v>
      </c>
      <c r="E304">
        <v>9142</v>
      </c>
      <c r="F304">
        <v>1</v>
      </c>
      <c r="G304">
        <v>436</v>
      </c>
      <c r="H304">
        <v>2021</v>
      </c>
      <c r="I304" t="s">
        <v>88</v>
      </c>
      <c r="J304" t="s">
        <v>132</v>
      </c>
      <c r="K304" t="s">
        <v>90</v>
      </c>
      <c r="M304">
        <v>1</v>
      </c>
    </row>
    <row r="305" spans="1:13" x14ac:dyDescent="0.3">
      <c r="A305" t="s">
        <v>60</v>
      </c>
      <c r="B305" t="s">
        <v>40</v>
      </c>
      <c r="C305" t="s">
        <v>17</v>
      </c>
      <c r="D305" s="28">
        <v>44225</v>
      </c>
      <c r="E305">
        <v>3514</v>
      </c>
      <c r="F305">
        <v>143</v>
      </c>
      <c r="G305">
        <v>235</v>
      </c>
      <c r="H305">
        <v>2021</v>
      </c>
      <c r="I305" t="s">
        <v>88</v>
      </c>
      <c r="J305" t="s">
        <v>132</v>
      </c>
      <c r="K305" t="s">
        <v>90</v>
      </c>
      <c r="M305">
        <v>1</v>
      </c>
    </row>
    <row r="306" spans="1:13" x14ac:dyDescent="0.3">
      <c r="A306" t="s">
        <v>62</v>
      </c>
      <c r="B306" t="s">
        <v>37</v>
      </c>
      <c r="C306" t="s">
        <v>15</v>
      </c>
      <c r="D306" s="28">
        <v>44225</v>
      </c>
      <c r="E306">
        <v>140</v>
      </c>
      <c r="F306">
        <v>91</v>
      </c>
      <c r="G306">
        <v>10</v>
      </c>
      <c r="H306">
        <v>2021</v>
      </c>
      <c r="I306" t="s">
        <v>88</v>
      </c>
      <c r="J306" t="s">
        <v>132</v>
      </c>
      <c r="K306" t="s">
        <v>90</v>
      </c>
      <c r="M306">
        <v>1</v>
      </c>
    </row>
    <row r="307" spans="1:13" x14ac:dyDescent="0.3">
      <c r="A307" t="s">
        <v>66</v>
      </c>
      <c r="B307" t="s">
        <v>40</v>
      </c>
      <c r="C307" t="s">
        <v>22</v>
      </c>
      <c r="D307" s="28">
        <v>44228</v>
      </c>
      <c r="E307">
        <v>11844</v>
      </c>
      <c r="F307">
        <v>211</v>
      </c>
      <c r="G307">
        <v>439</v>
      </c>
      <c r="H307">
        <v>2021</v>
      </c>
      <c r="I307" t="s">
        <v>88</v>
      </c>
      <c r="J307" t="s">
        <v>132</v>
      </c>
      <c r="K307" t="s">
        <v>91</v>
      </c>
      <c r="M307">
        <v>2</v>
      </c>
    </row>
    <row r="308" spans="1:13" x14ac:dyDescent="0.3">
      <c r="A308" t="s">
        <v>4</v>
      </c>
      <c r="B308" t="s">
        <v>80</v>
      </c>
      <c r="C308" t="s">
        <v>14</v>
      </c>
      <c r="D308" s="28">
        <v>44228</v>
      </c>
      <c r="E308">
        <v>6517</v>
      </c>
      <c r="F308">
        <v>54</v>
      </c>
      <c r="G308">
        <v>233</v>
      </c>
      <c r="H308">
        <v>2021</v>
      </c>
      <c r="I308" t="s">
        <v>88</v>
      </c>
      <c r="J308" t="s">
        <v>132</v>
      </c>
      <c r="K308" t="s">
        <v>91</v>
      </c>
      <c r="M308">
        <v>2</v>
      </c>
    </row>
    <row r="309" spans="1:13" x14ac:dyDescent="0.3">
      <c r="A309" t="s">
        <v>65</v>
      </c>
      <c r="B309" t="s">
        <v>35</v>
      </c>
      <c r="C309" t="s">
        <v>14</v>
      </c>
      <c r="D309" s="28">
        <v>44228</v>
      </c>
      <c r="E309">
        <v>8715</v>
      </c>
      <c r="F309">
        <v>24</v>
      </c>
      <c r="G309">
        <v>282</v>
      </c>
      <c r="H309">
        <v>2021</v>
      </c>
      <c r="I309" t="s">
        <v>88</v>
      </c>
      <c r="J309" t="s">
        <v>132</v>
      </c>
      <c r="K309" t="s">
        <v>91</v>
      </c>
      <c r="M309">
        <v>2</v>
      </c>
    </row>
    <row r="310" spans="1:13" x14ac:dyDescent="0.3">
      <c r="A310" t="s">
        <v>6</v>
      </c>
      <c r="B310" t="s">
        <v>35</v>
      </c>
      <c r="C310" t="s">
        <v>28</v>
      </c>
      <c r="D310" s="28">
        <v>44228</v>
      </c>
      <c r="E310">
        <v>4851</v>
      </c>
      <c r="F310">
        <v>455</v>
      </c>
      <c r="G310">
        <v>180</v>
      </c>
      <c r="H310">
        <v>2021</v>
      </c>
      <c r="I310" t="s">
        <v>88</v>
      </c>
      <c r="J310" t="s">
        <v>132</v>
      </c>
      <c r="K310" t="s">
        <v>91</v>
      </c>
      <c r="M310">
        <v>2</v>
      </c>
    </row>
    <row r="311" spans="1:13" x14ac:dyDescent="0.3">
      <c r="A311" t="s">
        <v>3</v>
      </c>
      <c r="B311" t="s">
        <v>36</v>
      </c>
      <c r="C311" t="s">
        <v>28</v>
      </c>
      <c r="D311" s="28">
        <v>44228</v>
      </c>
      <c r="E311">
        <v>10983</v>
      </c>
      <c r="F311">
        <v>185</v>
      </c>
      <c r="G311">
        <v>379</v>
      </c>
      <c r="H311">
        <v>2021</v>
      </c>
      <c r="I311" t="s">
        <v>88</v>
      </c>
      <c r="J311" t="s">
        <v>132</v>
      </c>
      <c r="K311" t="s">
        <v>91</v>
      </c>
      <c r="M311">
        <v>2</v>
      </c>
    </row>
    <row r="312" spans="1:13" x14ac:dyDescent="0.3">
      <c r="A312" t="s">
        <v>70</v>
      </c>
      <c r="B312" t="s">
        <v>39</v>
      </c>
      <c r="C312" t="s">
        <v>27</v>
      </c>
      <c r="D312" s="28">
        <v>44228</v>
      </c>
      <c r="E312">
        <v>3290</v>
      </c>
      <c r="F312">
        <v>75</v>
      </c>
      <c r="G312">
        <v>329</v>
      </c>
      <c r="H312">
        <v>2021</v>
      </c>
      <c r="I312" t="s">
        <v>88</v>
      </c>
      <c r="J312" t="s">
        <v>132</v>
      </c>
      <c r="K312" t="s">
        <v>91</v>
      </c>
      <c r="M312">
        <v>2</v>
      </c>
    </row>
    <row r="313" spans="1:13" x14ac:dyDescent="0.3">
      <c r="A313" t="s">
        <v>10</v>
      </c>
      <c r="B313" t="s">
        <v>39</v>
      </c>
      <c r="C313" t="s">
        <v>28</v>
      </c>
      <c r="D313" s="28">
        <v>44228</v>
      </c>
      <c r="E313">
        <v>6545</v>
      </c>
      <c r="F313">
        <v>86</v>
      </c>
      <c r="G313">
        <v>212</v>
      </c>
      <c r="H313">
        <v>2021</v>
      </c>
      <c r="I313" t="s">
        <v>88</v>
      </c>
      <c r="J313" t="s">
        <v>132</v>
      </c>
      <c r="K313" t="s">
        <v>91</v>
      </c>
      <c r="M313">
        <v>2</v>
      </c>
    </row>
    <row r="314" spans="1:13" x14ac:dyDescent="0.3">
      <c r="A314" t="s">
        <v>4</v>
      </c>
      <c r="B314" t="s">
        <v>37</v>
      </c>
      <c r="C314" t="s">
        <v>31</v>
      </c>
      <c r="D314" s="28">
        <v>44228</v>
      </c>
      <c r="E314">
        <v>441</v>
      </c>
      <c r="F314">
        <v>7</v>
      </c>
      <c r="G314">
        <v>45</v>
      </c>
      <c r="H314">
        <v>2021</v>
      </c>
      <c r="I314" t="s">
        <v>88</v>
      </c>
      <c r="J314" t="s">
        <v>132</v>
      </c>
      <c r="K314" t="s">
        <v>91</v>
      </c>
      <c r="M314">
        <v>2</v>
      </c>
    </row>
    <row r="315" spans="1:13" x14ac:dyDescent="0.3">
      <c r="A315" t="s">
        <v>63</v>
      </c>
      <c r="B315" t="s">
        <v>35</v>
      </c>
      <c r="C315" t="s">
        <v>33</v>
      </c>
      <c r="D315" s="28">
        <v>44228</v>
      </c>
      <c r="E315">
        <v>9849</v>
      </c>
      <c r="F315">
        <v>75</v>
      </c>
      <c r="G315">
        <v>580</v>
      </c>
      <c r="H315">
        <v>2021</v>
      </c>
      <c r="I315" t="s">
        <v>88</v>
      </c>
      <c r="J315" t="s">
        <v>132</v>
      </c>
      <c r="K315" t="s">
        <v>91</v>
      </c>
      <c r="M315">
        <v>2</v>
      </c>
    </row>
    <row r="316" spans="1:13" x14ac:dyDescent="0.3">
      <c r="A316" t="s">
        <v>58</v>
      </c>
      <c r="B316" t="s">
        <v>80</v>
      </c>
      <c r="C316" t="s">
        <v>26</v>
      </c>
      <c r="D316" s="28">
        <v>44228</v>
      </c>
      <c r="E316">
        <v>3073</v>
      </c>
      <c r="F316">
        <v>9</v>
      </c>
      <c r="G316">
        <v>308</v>
      </c>
      <c r="H316">
        <v>2021</v>
      </c>
      <c r="I316" t="s">
        <v>88</v>
      </c>
      <c r="J316" t="s">
        <v>132</v>
      </c>
      <c r="K316" t="s">
        <v>91</v>
      </c>
      <c r="M316">
        <v>2</v>
      </c>
    </row>
    <row r="317" spans="1:13" x14ac:dyDescent="0.3">
      <c r="A317" t="s">
        <v>61</v>
      </c>
      <c r="B317" t="s">
        <v>36</v>
      </c>
      <c r="C317" t="s">
        <v>28</v>
      </c>
      <c r="D317" s="28">
        <v>44228</v>
      </c>
      <c r="E317">
        <v>4452</v>
      </c>
      <c r="F317">
        <v>75</v>
      </c>
      <c r="G317">
        <v>149</v>
      </c>
      <c r="H317">
        <v>2021</v>
      </c>
      <c r="I317" t="s">
        <v>88</v>
      </c>
      <c r="J317" t="s">
        <v>132</v>
      </c>
      <c r="K317" t="s">
        <v>91</v>
      </c>
      <c r="M317">
        <v>2</v>
      </c>
    </row>
    <row r="318" spans="1:13" x14ac:dyDescent="0.3">
      <c r="A318" t="s">
        <v>64</v>
      </c>
      <c r="B318" t="s">
        <v>37</v>
      </c>
      <c r="C318" t="s">
        <v>25</v>
      </c>
      <c r="D318" s="28">
        <v>44228</v>
      </c>
      <c r="E318">
        <v>10220</v>
      </c>
      <c r="F318">
        <v>105</v>
      </c>
      <c r="G318">
        <v>538</v>
      </c>
      <c r="H318">
        <v>2021</v>
      </c>
      <c r="I318" t="s">
        <v>88</v>
      </c>
      <c r="J318" t="s">
        <v>132</v>
      </c>
      <c r="K318" t="s">
        <v>91</v>
      </c>
      <c r="M318">
        <v>2</v>
      </c>
    </row>
    <row r="319" spans="1:13" x14ac:dyDescent="0.3">
      <c r="A319" t="s">
        <v>58</v>
      </c>
      <c r="B319" t="s">
        <v>40</v>
      </c>
      <c r="C319" t="s">
        <v>31</v>
      </c>
      <c r="D319" s="28">
        <v>44228</v>
      </c>
      <c r="E319">
        <v>3150</v>
      </c>
      <c r="F319">
        <v>11</v>
      </c>
      <c r="G319">
        <v>210</v>
      </c>
      <c r="H319">
        <v>2021</v>
      </c>
      <c r="I319" t="s">
        <v>88</v>
      </c>
      <c r="J319" t="s">
        <v>132</v>
      </c>
      <c r="K319" t="s">
        <v>91</v>
      </c>
      <c r="M319">
        <v>2</v>
      </c>
    </row>
    <row r="320" spans="1:13" x14ac:dyDescent="0.3">
      <c r="A320" t="s">
        <v>65</v>
      </c>
      <c r="B320" t="s">
        <v>36</v>
      </c>
      <c r="C320" t="s">
        <v>32</v>
      </c>
      <c r="D320" s="28">
        <v>44228</v>
      </c>
      <c r="E320">
        <v>6083</v>
      </c>
      <c r="F320">
        <v>43</v>
      </c>
      <c r="G320">
        <v>381</v>
      </c>
      <c r="H320">
        <v>2021</v>
      </c>
      <c r="I320" t="s">
        <v>88</v>
      </c>
      <c r="J320" t="s">
        <v>132</v>
      </c>
      <c r="K320" t="s">
        <v>91</v>
      </c>
      <c r="M320">
        <v>2</v>
      </c>
    </row>
    <row r="321" spans="1:13" x14ac:dyDescent="0.3">
      <c r="A321" t="s">
        <v>8</v>
      </c>
      <c r="B321" t="s">
        <v>40</v>
      </c>
      <c r="C321" t="s">
        <v>24</v>
      </c>
      <c r="D321" s="28">
        <v>44228</v>
      </c>
      <c r="E321">
        <v>14063</v>
      </c>
      <c r="F321">
        <v>140</v>
      </c>
      <c r="G321">
        <v>1407</v>
      </c>
      <c r="H321">
        <v>2021</v>
      </c>
      <c r="I321" t="s">
        <v>88</v>
      </c>
      <c r="J321" t="s">
        <v>132</v>
      </c>
      <c r="K321" t="s">
        <v>91</v>
      </c>
      <c r="M321">
        <v>2</v>
      </c>
    </row>
    <row r="322" spans="1:13" x14ac:dyDescent="0.3">
      <c r="A322" t="s">
        <v>65</v>
      </c>
      <c r="B322" t="s">
        <v>40</v>
      </c>
      <c r="C322" t="s">
        <v>31</v>
      </c>
      <c r="D322" s="28">
        <v>44228</v>
      </c>
      <c r="E322">
        <v>4578</v>
      </c>
      <c r="F322">
        <v>256</v>
      </c>
      <c r="G322">
        <v>306</v>
      </c>
      <c r="H322">
        <v>2021</v>
      </c>
      <c r="I322" t="s">
        <v>88</v>
      </c>
      <c r="J322" t="s">
        <v>132</v>
      </c>
      <c r="K322" t="s">
        <v>91</v>
      </c>
      <c r="M322">
        <v>2</v>
      </c>
    </row>
    <row r="323" spans="1:13" x14ac:dyDescent="0.3">
      <c r="A323" t="s">
        <v>62</v>
      </c>
      <c r="B323" t="s">
        <v>35</v>
      </c>
      <c r="C323" t="s">
        <v>26</v>
      </c>
      <c r="D323" s="28">
        <v>44228</v>
      </c>
      <c r="E323">
        <v>6454</v>
      </c>
      <c r="F323">
        <v>21</v>
      </c>
      <c r="G323">
        <v>461</v>
      </c>
      <c r="H323">
        <v>2021</v>
      </c>
      <c r="I323" t="s">
        <v>88</v>
      </c>
      <c r="J323" t="s">
        <v>132</v>
      </c>
      <c r="K323" t="s">
        <v>91</v>
      </c>
      <c r="M323">
        <v>2</v>
      </c>
    </row>
    <row r="324" spans="1:13" x14ac:dyDescent="0.3">
      <c r="A324" t="s">
        <v>66</v>
      </c>
      <c r="B324" t="s">
        <v>36</v>
      </c>
      <c r="C324" t="s">
        <v>30</v>
      </c>
      <c r="D324" s="28">
        <v>44229</v>
      </c>
      <c r="E324">
        <v>6650</v>
      </c>
      <c r="F324">
        <v>166</v>
      </c>
      <c r="G324">
        <v>256</v>
      </c>
      <c r="H324">
        <v>2021</v>
      </c>
      <c r="I324" t="s">
        <v>88</v>
      </c>
      <c r="J324" t="s">
        <v>132</v>
      </c>
      <c r="K324" t="s">
        <v>91</v>
      </c>
      <c r="M324">
        <v>2</v>
      </c>
    </row>
    <row r="325" spans="1:13" x14ac:dyDescent="0.3">
      <c r="A325" t="s">
        <v>3</v>
      </c>
      <c r="B325" t="s">
        <v>35</v>
      </c>
      <c r="C325" t="s">
        <v>34</v>
      </c>
      <c r="D325" s="28">
        <v>44229</v>
      </c>
      <c r="E325">
        <v>2436</v>
      </c>
      <c r="F325">
        <v>203</v>
      </c>
      <c r="G325">
        <v>94</v>
      </c>
      <c r="H325">
        <v>2021</v>
      </c>
      <c r="I325" t="s">
        <v>88</v>
      </c>
      <c r="J325" t="s">
        <v>132</v>
      </c>
      <c r="K325" t="s">
        <v>91</v>
      </c>
      <c r="M325">
        <v>2</v>
      </c>
    </row>
    <row r="326" spans="1:13" x14ac:dyDescent="0.3">
      <c r="A326" t="s">
        <v>70</v>
      </c>
      <c r="B326" t="s">
        <v>80</v>
      </c>
      <c r="C326" t="s">
        <v>33</v>
      </c>
      <c r="D326" s="28">
        <v>44229</v>
      </c>
      <c r="E326">
        <v>6944</v>
      </c>
      <c r="F326">
        <v>33</v>
      </c>
      <c r="G326">
        <v>331</v>
      </c>
      <c r="H326">
        <v>2021</v>
      </c>
      <c r="I326" t="s">
        <v>88</v>
      </c>
      <c r="J326" t="s">
        <v>132</v>
      </c>
      <c r="K326" t="s">
        <v>91</v>
      </c>
      <c r="M326">
        <v>2</v>
      </c>
    </row>
    <row r="327" spans="1:13" x14ac:dyDescent="0.3">
      <c r="A327" t="s">
        <v>6</v>
      </c>
      <c r="B327" t="s">
        <v>35</v>
      </c>
      <c r="C327" t="s">
        <v>23</v>
      </c>
      <c r="D327" s="28">
        <v>44229</v>
      </c>
      <c r="E327">
        <v>19817</v>
      </c>
      <c r="F327">
        <v>126</v>
      </c>
      <c r="G327">
        <v>684</v>
      </c>
      <c r="H327">
        <v>2021</v>
      </c>
      <c r="I327" t="s">
        <v>88</v>
      </c>
      <c r="J327" t="s">
        <v>132</v>
      </c>
      <c r="K327" t="s">
        <v>91</v>
      </c>
      <c r="M327">
        <v>2</v>
      </c>
    </row>
    <row r="328" spans="1:13" x14ac:dyDescent="0.3">
      <c r="A328" t="s">
        <v>3</v>
      </c>
      <c r="B328" t="s">
        <v>35</v>
      </c>
      <c r="C328" t="s">
        <v>15</v>
      </c>
      <c r="D328" s="28">
        <v>44229</v>
      </c>
      <c r="E328">
        <v>3521</v>
      </c>
      <c r="F328">
        <v>50</v>
      </c>
      <c r="G328">
        <v>235</v>
      </c>
      <c r="H328">
        <v>2021</v>
      </c>
      <c r="I328" t="s">
        <v>88</v>
      </c>
      <c r="J328" t="s">
        <v>132</v>
      </c>
      <c r="K328" t="s">
        <v>91</v>
      </c>
      <c r="M328">
        <v>2</v>
      </c>
    </row>
    <row r="329" spans="1:13" x14ac:dyDescent="0.3">
      <c r="A329" t="s">
        <v>64</v>
      </c>
      <c r="B329" t="s">
        <v>36</v>
      </c>
      <c r="C329" t="s">
        <v>23</v>
      </c>
      <c r="D329" s="28">
        <v>44229</v>
      </c>
      <c r="E329">
        <v>10458</v>
      </c>
      <c r="F329">
        <v>546</v>
      </c>
      <c r="G329">
        <v>327</v>
      </c>
      <c r="H329">
        <v>2021</v>
      </c>
      <c r="I329" t="s">
        <v>88</v>
      </c>
      <c r="J329" t="s">
        <v>132</v>
      </c>
      <c r="K329" t="s">
        <v>91</v>
      </c>
      <c r="M329">
        <v>2</v>
      </c>
    </row>
    <row r="330" spans="1:13" x14ac:dyDescent="0.3">
      <c r="A330" t="s">
        <v>71</v>
      </c>
      <c r="B330" t="s">
        <v>80</v>
      </c>
      <c r="C330" t="s">
        <v>20</v>
      </c>
      <c r="D330" s="28">
        <v>44229</v>
      </c>
      <c r="E330">
        <v>1302</v>
      </c>
      <c r="F330">
        <v>401</v>
      </c>
      <c r="G330">
        <v>57</v>
      </c>
      <c r="H330">
        <v>2021</v>
      </c>
      <c r="I330" t="s">
        <v>88</v>
      </c>
      <c r="J330" t="s">
        <v>132</v>
      </c>
      <c r="K330" t="s">
        <v>91</v>
      </c>
      <c r="M330">
        <v>2</v>
      </c>
    </row>
    <row r="331" spans="1:13" x14ac:dyDescent="0.3">
      <c r="A331" t="s">
        <v>9</v>
      </c>
      <c r="B331" t="s">
        <v>39</v>
      </c>
      <c r="C331" t="s">
        <v>23</v>
      </c>
      <c r="D331" s="28">
        <v>44229</v>
      </c>
      <c r="E331">
        <v>7952</v>
      </c>
      <c r="F331">
        <v>221</v>
      </c>
      <c r="G331">
        <v>249</v>
      </c>
      <c r="H331">
        <v>2021</v>
      </c>
      <c r="I331" t="s">
        <v>88</v>
      </c>
      <c r="J331" t="s">
        <v>132</v>
      </c>
      <c r="K331" t="s">
        <v>91</v>
      </c>
      <c r="M331">
        <v>2</v>
      </c>
    </row>
    <row r="332" spans="1:13" x14ac:dyDescent="0.3">
      <c r="A332" t="s">
        <v>67</v>
      </c>
      <c r="B332" t="s">
        <v>39</v>
      </c>
      <c r="C332" t="s">
        <v>18</v>
      </c>
      <c r="D332" s="28">
        <v>44229</v>
      </c>
      <c r="E332">
        <v>4753</v>
      </c>
      <c r="F332">
        <v>133</v>
      </c>
      <c r="G332">
        <v>265</v>
      </c>
      <c r="H332">
        <v>2021</v>
      </c>
      <c r="I332" t="s">
        <v>88</v>
      </c>
      <c r="J332" t="s">
        <v>132</v>
      </c>
      <c r="K332" t="s">
        <v>91</v>
      </c>
      <c r="M332">
        <v>2</v>
      </c>
    </row>
    <row r="333" spans="1:13" x14ac:dyDescent="0.3">
      <c r="A333" t="s">
        <v>10</v>
      </c>
      <c r="B333" t="s">
        <v>35</v>
      </c>
      <c r="C333" t="s">
        <v>25</v>
      </c>
      <c r="D333" s="28">
        <v>44229</v>
      </c>
      <c r="E333">
        <v>11452</v>
      </c>
      <c r="F333">
        <v>81</v>
      </c>
      <c r="G333">
        <v>546</v>
      </c>
      <c r="H333">
        <v>2021</v>
      </c>
      <c r="I333" t="s">
        <v>88</v>
      </c>
      <c r="J333" t="s">
        <v>132</v>
      </c>
      <c r="K333" t="s">
        <v>91</v>
      </c>
      <c r="M333">
        <v>2</v>
      </c>
    </row>
    <row r="334" spans="1:13" x14ac:dyDescent="0.3">
      <c r="A334" t="s">
        <v>4</v>
      </c>
      <c r="B334" t="s">
        <v>35</v>
      </c>
      <c r="C334" t="s">
        <v>22</v>
      </c>
      <c r="D334" s="28">
        <v>44229</v>
      </c>
      <c r="E334">
        <v>9345</v>
      </c>
      <c r="F334">
        <v>124</v>
      </c>
      <c r="G334">
        <v>390</v>
      </c>
      <c r="H334">
        <v>2021</v>
      </c>
      <c r="I334" t="s">
        <v>88</v>
      </c>
      <c r="J334" t="s">
        <v>132</v>
      </c>
      <c r="K334" t="s">
        <v>91</v>
      </c>
      <c r="M334">
        <v>2</v>
      </c>
    </row>
    <row r="335" spans="1:13" x14ac:dyDescent="0.3">
      <c r="A335" t="s">
        <v>59</v>
      </c>
      <c r="B335" t="s">
        <v>35</v>
      </c>
      <c r="C335" t="s">
        <v>17</v>
      </c>
      <c r="D335" s="28">
        <v>44229</v>
      </c>
      <c r="E335">
        <v>7490</v>
      </c>
      <c r="F335">
        <v>172</v>
      </c>
      <c r="G335">
        <v>357</v>
      </c>
      <c r="H335">
        <v>2021</v>
      </c>
      <c r="I335" t="s">
        <v>88</v>
      </c>
      <c r="J335" t="s">
        <v>132</v>
      </c>
      <c r="K335" t="s">
        <v>91</v>
      </c>
      <c r="M335">
        <v>2</v>
      </c>
    </row>
    <row r="336" spans="1:13" x14ac:dyDescent="0.3">
      <c r="A336" t="s">
        <v>73</v>
      </c>
      <c r="B336" t="s">
        <v>35</v>
      </c>
      <c r="C336" t="s">
        <v>28</v>
      </c>
      <c r="D336" s="28">
        <v>44229</v>
      </c>
      <c r="E336">
        <v>1519</v>
      </c>
      <c r="F336">
        <v>127</v>
      </c>
      <c r="G336">
        <v>57</v>
      </c>
      <c r="H336">
        <v>2021</v>
      </c>
      <c r="I336" t="s">
        <v>88</v>
      </c>
      <c r="J336" t="s">
        <v>132</v>
      </c>
      <c r="K336" t="s">
        <v>91</v>
      </c>
      <c r="M336">
        <v>2</v>
      </c>
    </row>
    <row r="337" spans="1:13" x14ac:dyDescent="0.3">
      <c r="A337" t="s">
        <v>58</v>
      </c>
      <c r="B337" t="s">
        <v>40</v>
      </c>
      <c r="C337" t="s">
        <v>32</v>
      </c>
      <c r="D337" s="28">
        <v>44229</v>
      </c>
      <c r="E337">
        <v>3087</v>
      </c>
      <c r="F337">
        <v>135</v>
      </c>
      <c r="G337">
        <v>155</v>
      </c>
      <c r="H337">
        <v>2021</v>
      </c>
      <c r="I337" t="s">
        <v>88</v>
      </c>
      <c r="J337" t="s">
        <v>132</v>
      </c>
      <c r="K337" t="s">
        <v>91</v>
      </c>
      <c r="M337">
        <v>2</v>
      </c>
    </row>
    <row r="338" spans="1:13" x14ac:dyDescent="0.3">
      <c r="A338" t="s">
        <v>7</v>
      </c>
      <c r="B338" t="s">
        <v>40</v>
      </c>
      <c r="C338" t="s">
        <v>32</v>
      </c>
      <c r="D338" s="28">
        <v>44229</v>
      </c>
      <c r="E338">
        <v>2352</v>
      </c>
      <c r="F338">
        <v>178</v>
      </c>
      <c r="G338">
        <v>168</v>
      </c>
      <c r="H338">
        <v>2021</v>
      </c>
      <c r="I338" t="s">
        <v>88</v>
      </c>
      <c r="J338" t="s">
        <v>132</v>
      </c>
      <c r="K338" t="s">
        <v>91</v>
      </c>
      <c r="M338">
        <v>2</v>
      </c>
    </row>
    <row r="339" spans="1:13" x14ac:dyDescent="0.3">
      <c r="A339" t="s">
        <v>61</v>
      </c>
      <c r="B339" t="s">
        <v>37</v>
      </c>
      <c r="C339" t="s">
        <v>27</v>
      </c>
      <c r="D339" s="28">
        <v>44229</v>
      </c>
      <c r="E339">
        <v>11578</v>
      </c>
      <c r="F339">
        <v>76</v>
      </c>
      <c r="G339">
        <v>891</v>
      </c>
      <c r="H339">
        <v>2021</v>
      </c>
      <c r="I339" t="s">
        <v>88</v>
      </c>
      <c r="J339" t="s">
        <v>132</v>
      </c>
      <c r="K339" t="s">
        <v>91</v>
      </c>
      <c r="M339">
        <v>2</v>
      </c>
    </row>
    <row r="340" spans="1:13" x14ac:dyDescent="0.3">
      <c r="A340" t="s">
        <v>10</v>
      </c>
      <c r="B340" t="s">
        <v>36</v>
      </c>
      <c r="C340" t="s">
        <v>34</v>
      </c>
      <c r="D340" s="28">
        <v>44229</v>
      </c>
      <c r="E340">
        <v>462</v>
      </c>
      <c r="F340">
        <v>223</v>
      </c>
      <c r="G340">
        <v>22</v>
      </c>
      <c r="H340">
        <v>2021</v>
      </c>
      <c r="I340" t="s">
        <v>88</v>
      </c>
      <c r="J340" t="s">
        <v>132</v>
      </c>
      <c r="K340" t="s">
        <v>91</v>
      </c>
      <c r="M340">
        <v>2</v>
      </c>
    </row>
    <row r="341" spans="1:13" x14ac:dyDescent="0.3">
      <c r="A341" t="s">
        <v>71</v>
      </c>
      <c r="B341" t="s">
        <v>35</v>
      </c>
      <c r="C341" t="s">
        <v>29</v>
      </c>
      <c r="D341" s="28">
        <v>44230</v>
      </c>
      <c r="E341">
        <v>6916</v>
      </c>
      <c r="F341">
        <v>32</v>
      </c>
      <c r="G341">
        <v>315</v>
      </c>
      <c r="H341">
        <v>2021</v>
      </c>
      <c r="I341" t="s">
        <v>88</v>
      </c>
      <c r="J341" t="s">
        <v>132</v>
      </c>
      <c r="K341" t="s">
        <v>91</v>
      </c>
      <c r="M341">
        <v>2</v>
      </c>
    </row>
    <row r="342" spans="1:13" x14ac:dyDescent="0.3">
      <c r="A342" t="s">
        <v>10</v>
      </c>
      <c r="B342" t="s">
        <v>35</v>
      </c>
      <c r="C342" t="s">
        <v>21</v>
      </c>
      <c r="D342" s="28">
        <v>44230</v>
      </c>
      <c r="E342">
        <v>3248</v>
      </c>
      <c r="F342">
        <v>101</v>
      </c>
      <c r="G342">
        <v>542</v>
      </c>
      <c r="H342">
        <v>2021</v>
      </c>
      <c r="I342" t="s">
        <v>88</v>
      </c>
      <c r="J342" t="s">
        <v>132</v>
      </c>
      <c r="K342" t="s">
        <v>91</v>
      </c>
      <c r="M342">
        <v>2</v>
      </c>
    </row>
    <row r="343" spans="1:13" x14ac:dyDescent="0.3">
      <c r="A343" t="s">
        <v>73</v>
      </c>
      <c r="B343" t="s">
        <v>37</v>
      </c>
      <c r="C343" t="s">
        <v>14</v>
      </c>
      <c r="D343" s="28">
        <v>44230</v>
      </c>
      <c r="E343">
        <v>6475</v>
      </c>
      <c r="F343">
        <v>431</v>
      </c>
      <c r="G343">
        <v>240</v>
      </c>
      <c r="H343">
        <v>2021</v>
      </c>
      <c r="I343" t="s">
        <v>88</v>
      </c>
      <c r="J343" t="s">
        <v>132</v>
      </c>
      <c r="K343" t="s">
        <v>91</v>
      </c>
      <c r="M343">
        <v>2</v>
      </c>
    </row>
    <row r="344" spans="1:13" x14ac:dyDescent="0.3">
      <c r="A344" t="s">
        <v>69</v>
      </c>
      <c r="B344" t="s">
        <v>40</v>
      </c>
      <c r="C344" t="s">
        <v>34</v>
      </c>
      <c r="D344" s="28">
        <v>44230</v>
      </c>
      <c r="E344">
        <v>9009</v>
      </c>
      <c r="F344">
        <v>129</v>
      </c>
      <c r="G344">
        <v>501</v>
      </c>
      <c r="H344">
        <v>2021</v>
      </c>
      <c r="I344" t="s">
        <v>88</v>
      </c>
      <c r="J344" t="s">
        <v>132</v>
      </c>
      <c r="K344" t="s">
        <v>91</v>
      </c>
      <c r="M344">
        <v>2</v>
      </c>
    </row>
    <row r="345" spans="1:13" x14ac:dyDescent="0.3">
      <c r="A345" t="s">
        <v>61</v>
      </c>
      <c r="B345" t="s">
        <v>37</v>
      </c>
      <c r="C345" t="s">
        <v>26</v>
      </c>
      <c r="D345" s="28">
        <v>44230</v>
      </c>
      <c r="E345">
        <v>2835</v>
      </c>
      <c r="F345">
        <v>20</v>
      </c>
      <c r="G345">
        <v>189</v>
      </c>
      <c r="H345">
        <v>2021</v>
      </c>
      <c r="I345" t="s">
        <v>88</v>
      </c>
      <c r="J345" t="s">
        <v>132</v>
      </c>
      <c r="K345" t="s">
        <v>91</v>
      </c>
      <c r="M345">
        <v>2</v>
      </c>
    </row>
    <row r="346" spans="1:13" x14ac:dyDescent="0.3">
      <c r="A346" t="s">
        <v>63</v>
      </c>
      <c r="B346" t="s">
        <v>35</v>
      </c>
      <c r="C346" t="s">
        <v>14</v>
      </c>
      <c r="D346" s="28">
        <v>44230</v>
      </c>
      <c r="E346">
        <v>7644</v>
      </c>
      <c r="F346">
        <v>77</v>
      </c>
      <c r="G346">
        <v>294</v>
      </c>
      <c r="H346">
        <v>2021</v>
      </c>
      <c r="I346" t="s">
        <v>88</v>
      </c>
      <c r="J346" t="s">
        <v>132</v>
      </c>
      <c r="K346" t="s">
        <v>91</v>
      </c>
      <c r="M346">
        <v>2</v>
      </c>
    </row>
    <row r="347" spans="1:13" x14ac:dyDescent="0.3">
      <c r="A347" t="s">
        <v>62</v>
      </c>
      <c r="B347" t="s">
        <v>40</v>
      </c>
      <c r="C347" t="s">
        <v>31</v>
      </c>
      <c r="D347" s="28">
        <v>44230</v>
      </c>
      <c r="E347">
        <v>3360</v>
      </c>
      <c r="F347">
        <v>48</v>
      </c>
      <c r="G347">
        <v>240</v>
      </c>
      <c r="H347">
        <v>2021</v>
      </c>
      <c r="I347" t="s">
        <v>88</v>
      </c>
      <c r="J347" t="s">
        <v>132</v>
      </c>
      <c r="K347" t="s">
        <v>91</v>
      </c>
      <c r="M347">
        <v>2</v>
      </c>
    </row>
    <row r="348" spans="1:13" x14ac:dyDescent="0.3">
      <c r="A348" t="s">
        <v>62</v>
      </c>
      <c r="B348" t="s">
        <v>36</v>
      </c>
      <c r="C348" t="s">
        <v>17</v>
      </c>
      <c r="D348" s="28">
        <v>44230</v>
      </c>
      <c r="E348">
        <v>1379</v>
      </c>
      <c r="F348">
        <v>246</v>
      </c>
      <c r="G348">
        <v>99</v>
      </c>
      <c r="H348">
        <v>2021</v>
      </c>
      <c r="I348" t="s">
        <v>88</v>
      </c>
      <c r="J348" t="s">
        <v>132</v>
      </c>
      <c r="K348" t="s">
        <v>91</v>
      </c>
      <c r="M348">
        <v>2</v>
      </c>
    </row>
    <row r="349" spans="1:13" x14ac:dyDescent="0.3">
      <c r="A349" t="s">
        <v>72</v>
      </c>
      <c r="B349" t="s">
        <v>36</v>
      </c>
      <c r="C349" t="s">
        <v>28</v>
      </c>
      <c r="D349" s="28">
        <v>44230</v>
      </c>
      <c r="E349">
        <v>9534</v>
      </c>
      <c r="F349">
        <v>229</v>
      </c>
      <c r="G349">
        <v>382</v>
      </c>
      <c r="H349">
        <v>2021</v>
      </c>
      <c r="I349" t="s">
        <v>88</v>
      </c>
      <c r="J349" t="s">
        <v>132</v>
      </c>
      <c r="K349" t="s">
        <v>91</v>
      </c>
      <c r="M349">
        <v>2</v>
      </c>
    </row>
    <row r="350" spans="1:13" x14ac:dyDescent="0.3">
      <c r="A350" t="s">
        <v>61</v>
      </c>
      <c r="B350" t="s">
        <v>36</v>
      </c>
      <c r="C350" t="s">
        <v>34</v>
      </c>
      <c r="D350" s="28">
        <v>44230</v>
      </c>
      <c r="E350">
        <v>14448</v>
      </c>
      <c r="F350">
        <v>28</v>
      </c>
      <c r="G350">
        <v>657</v>
      </c>
      <c r="H350">
        <v>2021</v>
      </c>
      <c r="I350" t="s">
        <v>88</v>
      </c>
      <c r="J350" t="s">
        <v>132</v>
      </c>
      <c r="K350" t="s">
        <v>91</v>
      </c>
      <c r="M350">
        <v>2</v>
      </c>
    </row>
    <row r="351" spans="1:13" x14ac:dyDescent="0.3">
      <c r="A351" t="s">
        <v>71</v>
      </c>
      <c r="B351" t="s">
        <v>36</v>
      </c>
      <c r="C351" t="s">
        <v>27</v>
      </c>
      <c r="D351" s="28">
        <v>44230</v>
      </c>
      <c r="E351">
        <v>3829</v>
      </c>
      <c r="F351">
        <v>432</v>
      </c>
      <c r="G351">
        <v>240</v>
      </c>
      <c r="H351">
        <v>2021</v>
      </c>
      <c r="I351" t="s">
        <v>88</v>
      </c>
      <c r="J351" t="s">
        <v>132</v>
      </c>
      <c r="K351" t="s">
        <v>91</v>
      </c>
      <c r="M351">
        <v>2</v>
      </c>
    </row>
    <row r="352" spans="1:13" x14ac:dyDescent="0.3">
      <c r="A352" t="s">
        <v>4</v>
      </c>
      <c r="B352" t="s">
        <v>80</v>
      </c>
      <c r="C352" t="s">
        <v>21</v>
      </c>
      <c r="D352" s="28">
        <v>44231</v>
      </c>
      <c r="E352">
        <v>9086</v>
      </c>
      <c r="F352">
        <v>206</v>
      </c>
      <c r="G352">
        <v>758</v>
      </c>
      <c r="H352">
        <v>2021</v>
      </c>
      <c r="I352" t="s">
        <v>88</v>
      </c>
      <c r="J352" t="s">
        <v>132</v>
      </c>
      <c r="K352" t="s">
        <v>91</v>
      </c>
      <c r="M352">
        <v>2</v>
      </c>
    </row>
    <row r="353" spans="1:13" x14ac:dyDescent="0.3">
      <c r="A353" t="s">
        <v>66</v>
      </c>
      <c r="B353" t="s">
        <v>37</v>
      </c>
      <c r="C353" t="s">
        <v>14</v>
      </c>
      <c r="D353" s="28">
        <v>44231</v>
      </c>
      <c r="E353">
        <v>5803</v>
      </c>
      <c r="F353">
        <v>299</v>
      </c>
      <c r="G353">
        <v>194</v>
      </c>
      <c r="H353">
        <v>2021</v>
      </c>
      <c r="I353" t="s">
        <v>88</v>
      </c>
      <c r="J353" t="s">
        <v>132</v>
      </c>
      <c r="K353" t="s">
        <v>91</v>
      </c>
      <c r="M353">
        <v>2</v>
      </c>
    </row>
    <row r="354" spans="1:13" x14ac:dyDescent="0.3">
      <c r="A354" t="s">
        <v>73</v>
      </c>
      <c r="B354" t="s">
        <v>40</v>
      </c>
      <c r="C354" t="s">
        <v>30</v>
      </c>
      <c r="D354" s="28">
        <v>44231</v>
      </c>
      <c r="E354">
        <v>182</v>
      </c>
      <c r="F354">
        <v>36</v>
      </c>
      <c r="G354">
        <v>7</v>
      </c>
      <c r="H354">
        <v>2021</v>
      </c>
      <c r="I354" t="s">
        <v>88</v>
      </c>
      <c r="J354" t="s">
        <v>132</v>
      </c>
      <c r="K354" t="s">
        <v>91</v>
      </c>
      <c r="M354">
        <v>2</v>
      </c>
    </row>
    <row r="355" spans="1:13" x14ac:dyDescent="0.3">
      <c r="A355" t="s">
        <v>57</v>
      </c>
      <c r="B355" t="s">
        <v>40</v>
      </c>
      <c r="C355" t="s">
        <v>25</v>
      </c>
      <c r="D355" s="28">
        <v>44231</v>
      </c>
      <c r="E355">
        <v>9863</v>
      </c>
      <c r="F355">
        <v>21</v>
      </c>
      <c r="G355">
        <v>520</v>
      </c>
      <c r="H355">
        <v>2021</v>
      </c>
      <c r="I355" t="s">
        <v>88</v>
      </c>
      <c r="J355" t="s">
        <v>132</v>
      </c>
      <c r="K355" t="s">
        <v>91</v>
      </c>
      <c r="M355">
        <v>2</v>
      </c>
    </row>
    <row r="356" spans="1:13" x14ac:dyDescent="0.3">
      <c r="A356" t="s">
        <v>7</v>
      </c>
      <c r="B356" t="s">
        <v>80</v>
      </c>
      <c r="C356" t="s">
        <v>21</v>
      </c>
      <c r="D356" s="28">
        <v>44231</v>
      </c>
      <c r="E356">
        <v>4046</v>
      </c>
      <c r="F356">
        <v>80</v>
      </c>
      <c r="G356">
        <v>289</v>
      </c>
      <c r="H356">
        <v>2021</v>
      </c>
      <c r="I356" t="s">
        <v>88</v>
      </c>
      <c r="J356" t="s">
        <v>132</v>
      </c>
      <c r="K356" t="s">
        <v>91</v>
      </c>
      <c r="M356">
        <v>2</v>
      </c>
    </row>
    <row r="357" spans="1:13" x14ac:dyDescent="0.3">
      <c r="A357" t="s">
        <v>58</v>
      </c>
      <c r="B357" t="s">
        <v>40</v>
      </c>
      <c r="C357" t="s">
        <v>24</v>
      </c>
      <c r="D357" s="28">
        <v>44231</v>
      </c>
      <c r="E357">
        <v>3493</v>
      </c>
      <c r="F357">
        <v>140</v>
      </c>
      <c r="G357">
        <v>350</v>
      </c>
      <c r="H357">
        <v>2021</v>
      </c>
      <c r="I357" t="s">
        <v>88</v>
      </c>
      <c r="J357" t="s">
        <v>132</v>
      </c>
      <c r="K357" t="s">
        <v>91</v>
      </c>
      <c r="M357">
        <v>2</v>
      </c>
    </row>
    <row r="358" spans="1:13" x14ac:dyDescent="0.3">
      <c r="A358" t="s">
        <v>67</v>
      </c>
      <c r="B358" t="s">
        <v>37</v>
      </c>
      <c r="C358" t="s">
        <v>5</v>
      </c>
      <c r="D358" s="28">
        <v>44231</v>
      </c>
      <c r="E358">
        <v>392</v>
      </c>
      <c r="F358">
        <v>89</v>
      </c>
      <c r="G358">
        <v>18</v>
      </c>
      <c r="H358">
        <v>2021</v>
      </c>
      <c r="I358" t="s">
        <v>88</v>
      </c>
      <c r="J358" t="s">
        <v>132</v>
      </c>
      <c r="K358" t="s">
        <v>91</v>
      </c>
      <c r="M358">
        <v>2</v>
      </c>
    </row>
    <row r="359" spans="1:13" x14ac:dyDescent="0.3">
      <c r="A359" t="s">
        <v>6</v>
      </c>
      <c r="B359" t="s">
        <v>35</v>
      </c>
      <c r="C359" t="s">
        <v>22</v>
      </c>
      <c r="D359" s="28">
        <v>44231</v>
      </c>
      <c r="E359">
        <v>2534</v>
      </c>
      <c r="F359">
        <v>19</v>
      </c>
      <c r="G359">
        <v>111</v>
      </c>
      <c r="H359">
        <v>2021</v>
      </c>
      <c r="I359" t="s">
        <v>88</v>
      </c>
      <c r="J359" t="s">
        <v>132</v>
      </c>
      <c r="K359" t="s">
        <v>91</v>
      </c>
      <c r="M359">
        <v>2</v>
      </c>
    </row>
    <row r="360" spans="1:13" x14ac:dyDescent="0.3">
      <c r="A360" t="s">
        <v>72</v>
      </c>
      <c r="B360" t="s">
        <v>40</v>
      </c>
      <c r="C360" t="s">
        <v>25</v>
      </c>
      <c r="D360" s="28">
        <v>44231</v>
      </c>
      <c r="E360">
        <v>7084</v>
      </c>
      <c r="F360">
        <v>6</v>
      </c>
      <c r="G360">
        <v>308</v>
      </c>
      <c r="H360">
        <v>2021</v>
      </c>
      <c r="I360" t="s">
        <v>88</v>
      </c>
      <c r="J360" t="s">
        <v>132</v>
      </c>
      <c r="K360" t="s">
        <v>91</v>
      </c>
      <c r="M360">
        <v>2</v>
      </c>
    </row>
    <row r="361" spans="1:13" x14ac:dyDescent="0.3">
      <c r="A361" t="s">
        <v>6</v>
      </c>
      <c r="B361" t="s">
        <v>40</v>
      </c>
      <c r="C361" t="s">
        <v>21</v>
      </c>
      <c r="D361" s="28">
        <v>44231</v>
      </c>
      <c r="E361">
        <v>4809</v>
      </c>
      <c r="F361">
        <v>70</v>
      </c>
      <c r="G361">
        <v>344</v>
      </c>
      <c r="H361">
        <v>2021</v>
      </c>
      <c r="I361" t="s">
        <v>88</v>
      </c>
      <c r="J361" t="s">
        <v>132</v>
      </c>
      <c r="K361" t="s">
        <v>91</v>
      </c>
      <c r="M361">
        <v>2</v>
      </c>
    </row>
    <row r="362" spans="1:13" x14ac:dyDescent="0.3">
      <c r="A362" t="s">
        <v>59</v>
      </c>
      <c r="B362" t="s">
        <v>37</v>
      </c>
      <c r="C362" t="s">
        <v>19</v>
      </c>
      <c r="D362" s="28">
        <v>44231</v>
      </c>
      <c r="E362">
        <v>7959</v>
      </c>
      <c r="F362">
        <v>273</v>
      </c>
      <c r="G362">
        <v>266</v>
      </c>
      <c r="H362">
        <v>2021</v>
      </c>
      <c r="I362" t="s">
        <v>88</v>
      </c>
      <c r="J362" t="s">
        <v>132</v>
      </c>
      <c r="K362" t="s">
        <v>91</v>
      </c>
      <c r="M362">
        <v>2</v>
      </c>
    </row>
    <row r="363" spans="1:13" x14ac:dyDescent="0.3">
      <c r="A363" t="s">
        <v>66</v>
      </c>
      <c r="B363" t="s">
        <v>37</v>
      </c>
      <c r="C363" t="s">
        <v>20</v>
      </c>
      <c r="D363" s="28">
        <v>44231</v>
      </c>
      <c r="E363">
        <v>10521</v>
      </c>
      <c r="F363">
        <v>231</v>
      </c>
      <c r="G363">
        <v>527</v>
      </c>
      <c r="H363">
        <v>2021</v>
      </c>
      <c r="I363" t="s">
        <v>88</v>
      </c>
      <c r="J363" t="s">
        <v>132</v>
      </c>
      <c r="K363" t="s">
        <v>91</v>
      </c>
      <c r="M363">
        <v>2</v>
      </c>
    </row>
    <row r="364" spans="1:13" x14ac:dyDescent="0.3">
      <c r="A364" t="s">
        <v>66</v>
      </c>
      <c r="B364" t="s">
        <v>37</v>
      </c>
      <c r="C364" t="s">
        <v>24</v>
      </c>
      <c r="D364" s="28">
        <v>44231</v>
      </c>
      <c r="E364">
        <v>56</v>
      </c>
      <c r="F364">
        <v>168</v>
      </c>
      <c r="G364">
        <v>5</v>
      </c>
      <c r="H364">
        <v>2021</v>
      </c>
      <c r="I364" t="s">
        <v>88</v>
      </c>
      <c r="J364" t="s">
        <v>132</v>
      </c>
      <c r="K364" t="s">
        <v>91</v>
      </c>
      <c r="M364">
        <v>2</v>
      </c>
    </row>
    <row r="365" spans="1:13" x14ac:dyDescent="0.3">
      <c r="A365" t="s">
        <v>62</v>
      </c>
      <c r="B365" t="s">
        <v>40</v>
      </c>
      <c r="C365" t="s">
        <v>27</v>
      </c>
      <c r="D365" s="28">
        <v>44231</v>
      </c>
      <c r="E365">
        <v>3017</v>
      </c>
      <c r="F365">
        <v>103</v>
      </c>
      <c r="G365">
        <v>189</v>
      </c>
      <c r="H365">
        <v>2021</v>
      </c>
      <c r="I365" t="s">
        <v>88</v>
      </c>
      <c r="J365" t="s">
        <v>132</v>
      </c>
      <c r="K365" t="s">
        <v>91</v>
      </c>
      <c r="M365">
        <v>2</v>
      </c>
    </row>
    <row r="366" spans="1:13" x14ac:dyDescent="0.3">
      <c r="A366" t="s">
        <v>64</v>
      </c>
      <c r="B366" t="s">
        <v>35</v>
      </c>
      <c r="C366" t="s">
        <v>21</v>
      </c>
      <c r="D366" s="28">
        <v>44231</v>
      </c>
      <c r="E366">
        <v>18949</v>
      </c>
      <c r="F366">
        <v>300</v>
      </c>
      <c r="G366">
        <v>2707</v>
      </c>
      <c r="H366">
        <v>2021</v>
      </c>
      <c r="I366" t="s">
        <v>88</v>
      </c>
      <c r="J366" t="s">
        <v>132</v>
      </c>
      <c r="K366" t="s">
        <v>91</v>
      </c>
      <c r="M366">
        <v>2</v>
      </c>
    </row>
    <row r="367" spans="1:13" x14ac:dyDescent="0.3">
      <c r="A367" t="s">
        <v>71</v>
      </c>
      <c r="B367" t="s">
        <v>40</v>
      </c>
      <c r="C367" t="s">
        <v>14</v>
      </c>
      <c r="D367" s="28">
        <v>44231</v>
      </c>
      <c r="E367">
        <v>8764</v>
      </c>
      <c r="F367">
        <v>69</v>
      </c>
      <c r="G367">
        <v>338</v>
      </c>
      <c r="H367">
        <v>2021</v>
      </c>
      <c r="I367" t="s">
        <v>88</v>
      </c>
      <c r="J367" t="s">
        <v>132</v>
      </c>
      <c r="K367" t="s">
        <v>91</v>
      </c>
      <c r="M367">
        <v>2</v>
      </c>
    </row>
    <row r="368" spans="1:13" x14ac:dyDescent="0.3">
      <c r="A368" t="s">
        <v>63</v>
      </c>
      <c r="B368" t="s">
        <v>35</v>
      </c>
      <c r="C368" t="s">
        <v>16</v>
      </c>
      <c r="D368" s="28">
        <v>44231</v>
      </c>
      <c r="E368">
        <v>12201</v>
      </c>
      <c r="F368">
        <v>103</v>
      </c>
      <c r="G368">
        <v>643</v>
      </c>
      <c r="H368">
        <v>2021</v>
      </c>
      <c r="I368" t="s">
        <v>88</v>
      </c>
      <c r="J368" t="s">
        <v>132</v>
      </c>
      <c r="K368" t="s">
        <v>91</v>
      </c>
      <c r="M368">
        <v>2</v>
      </c>
    </row>
    <row r="369" spans="1:13" x14ac:dyDescent="0.3">
      <c r="A369" t="s">
        <v>11</v>
      </c>
      <c r="B369" t="s">
        <v>36</v>
      </c>
      <c r="C369" t="s">
        <v>22</v>
      </c>
      <c r="D369" s="28">
        <v>44231</v>
      </c>
      <c r="E369">
        <v>11935</v>
      </c>
      <c r="F369">
        <v>189</v>
      </c>
      <c r="G369">
        <v>460</v>
      </c>
      <c r="H369">
        <v>2021</v>
      </c>
      <c r="I369" t="s">
        <v>88</v>
      </c>
      <c r="J369" t="s">
        <v>132</v>
      </c>
      <c r="K369" t="s">
        <v>91</v>
      </c>
      <c r="M369">
        <v>2</v>
      </c>
    </row>
    <row r="370" spans="1:13" x14ac:dyDescent="0.3">
      <c r="A370" t="s">
        <v>3</v>
      </c>
      <c r="B370" t="s">
        <v>36</v>
      </c>
      <c r="C370" t="s">
        <v>32</v>
      </c>
      <c r="D370" s="28">
        <v>44231</v>
      </c>
      <c r="E370">
        <v>3724</v>
      </c>
      <c r="F370">
        <v>322</v>
      </c>
      <c r="G370">
        <v>266</v>
      </c>
      <c r="H370">
        <v>2021</v>
      </c>
      <c r="I370" t="s">
        <v>88</v>
      </c>
      <c r="J370" t="s">
        <v>132</v>
      </c>
      <c r="K370" t="s">
        <v>91</v>
      </c>
      <c r="M370">
        <v>2</v>
      </c>
    </row>
    <row r="371" spans="1:13" x14ac:dyDescent="0.3">
      <c r="A371" t="s">
        <v>69</v>
      </c>
      <c r="B371" t="s">
        <v>37</v>
      </c>
      <c r="C371" t="s">
        <v>18</v>
      </c>
      <c r="D371" s="28">
        <v>44231</v>
      </c>
      <c r="E371">
        <v>2646</v>
      </c>
      <c r="F371">
        <v>70</v>
      </c>
      <c r="G371">
        <v>166</v>
      </c>
      <c r="H371">
        <v>2021</v>
      </c>
      <c r="I371" t="s">
        <v>88</v>
      </c>
      <c r="J371" t="s">
        <v>132</v>
      </c>
      <c r="K371" t="s">
        <v>91</v>
      </c>
      <c r="M371">
        <v>2</v>
      </c>
    </row>
    <row r="372" spans="1:13" x14ac:dyDescent="0.3">
      <c r="A372" t="s">
        <v>4</v>
      </c>
      <c r="B372" t="s">
        <v>35</v>
      </c>
      <c r="C372" t="s">
        <v>26</v>
      </c>
      <c r="D372" s="28">
        <v>44231</v>
      </c>
      <c r="E372">
        <v>686</v>
      </c>
      <c r="F372">
        <v>18</v>
      </c>
      <c r="G372">
        <v>46</v>
      </c>
      <c r="H372">
        <v>2021</v>
      </c>
      <c r="I372" t="s">
        <v>88</v>
      </c>
      <c r="J372" t="s">
        <v>132</v>
      </c>
      <c r="K372" t="s">
        <v>91</v>
      </c>
      <c r="M372">
        <v>2</v>
      </c>
    </row>
    <row r="373" spans="1:13" x14ac:dyDescent="0.3">
      <c r="A373" t="s">
        <v>64</v>
      </c>
      <c r="B373" t="s">
        <v>39</v>
      </c>
      <c r="C373" t="s">
        <v>32</v>
      </c>
      <c r="D373" s="28">
        <v>44231</v>
      </c>
      <c r="E373">
        <v>2037</v>
      </c>
      <c r="F373">
        <v>272</v>
      </c>
      <c r="G373">
        <v>128</v>
      </c>
      <c r="H373">
        <v>2021</v>
      </c>
      <c r="I373" t="s">
        <v>88</v>
      </c>
      <c r="J373" t="s">
        <v>132</v>
      </c>
      <c r="K373" t="s">
        <v>91</v>
      </c>
      <c r="M373">
        <v>2</v>
      </c>
    </row>
    <row r="374" spans="1:13" x14ac:dyDescent="0.3">
      <c r="A374" t="s">
        <v>69</v>
      </c>
      <c r="B374" t="s">
        <v>35</v>
      </c>
      <c r="C374" t="s">
        <v>33</v>
      </c>
      <c r="D374" s="28">
        <v>44231</v>
      </c>
      <c r="E374">
        <v>6300</v>
      </c>
      <c r="F374">
        <v>208</v>
      </c>
      <c r="G374">
        <v>300</v>
      </c>
      <c r="H374">
        <v>2021</v>
      </c>
      <c r="I374" t="s">
        <v>88</v>
      </c>
      <c r="J374" t="s">
        <v>132</v>
      </c>
      <c r="K374" t="s">
        <v>91</v>
      </c>
      <c r="M374">
        <v>2</v>
      </c>
    </row>
    <row r="375" spans="1:13" x14ac:dyDescent="0.3">
      <c r="A375" t="s">
        <v>10</v>
      </c>
      <c r="B375" t="s">
        <v>37</v>
      </c>
      <c r="C375" t="s">
        <v>34</v>
      </c>
      <c r="D375" s="28">
        <v>44231</v>
      </c>
      <c r="E375">
        <v>2541</v>
      </c>
      <c r="F375">
        <v>14</v>
      </c>
      <c r="G375">
        <v>111</v>
      </c>
      <c r="H375">
        <v>2021</v>
      </c>
      <c r="I375" t="s">
        <v>88</v>
      </c>
      <c r="J375" t="s">
        <v>132</v>
      </c>
      <c r="K375" t="s">
        <v>91</v>
      </c>
      <c r="M375">
        <v>2</v>
      </c>
    </row>
    <row r="376" spans="1:13" x14ac:dyDescent="0.3">
      <c r="A376" t="s">
        <v>56</v>
      </c>
      <c r="B376" t="s">
        <v>35</v>
      </c>
      <c r="C376" t="s">
        <v>16</v>
      </c>
      <c r="D376" s="28">
        <v>44231</v>
      </c>
      <c r="E376">
        <v>1883</v>
      </c>
      <c r="F376">
        <v>97</v>
      </c>
      <c r="G376">
        <v>118</v>
      </c>
      <c r="H376">
        <v>2021</v>
      </c>
      <c r="I376" t="s">
        <v>88</v>
      </c>
      <c r="J376" t="s">
        <v>132</v>
      </c>
      <c r="K376" t="s">
        <v>91</v>
      </c>
      <c r="M376">
        <v>2</v>
      </c>
    </row>
    <row r="377" spans="1:13" x14ac:dyDescent="0.3">
      <c r="A377" t="s">
        <v>8</v>
      </c>
      <c r="B377" t="s">
        <v>35</v>
      </c>
      <c r="C377" t="s">
        <v>22</v>
      </c>
      <c r="D377" s="28">
        <v>44231</v>
      </c>
      <c r="E377">
        <v>10255</v>
      </c>
      <c r="F377">
        <v>180</v>
      </c>
      <c r="G377">
        <v>446</v>
      </c>
      <c r="H377">
        <v>2021</v>
      </c>
      <c r="I377" t="s">
        <v>88</v>
      </c>
      <c r="J377" t="s">
        <v>132</v>
      </c>
      <c r="K377" t="s">
        <v>91</v>
      </c>
      <c r="M377">
        <v>2</v>
      </c>
    </row>
    <row r="378" spans="1:13" x14ac:dyDescent="0.3">
      <c r="A378" t="s">
        <v>72</v>
      </c>
      <c r="B378" t="s">
        <v>40</v>
      </c>
      <c r="C378" t="s">
        <v>23</v>
      </c>
      <c r="D378" s="28">
        <v>44232</v>
      </c>
      <c r="E378">
        <v>5803</v>
      </c>
      <c r="F378">
        <v>98</v>
      </c>
      <c r="G378">
        <v>233</v>
      </c>
      <c r="H378">
        <v>2021</v>
      </c>
      <c r="I378" t="s">
        <v>88</v>
      </c>
      <c r="J378" t="s">
        <v>132</v>
      </c>
      <c r="K378" t="s">
        <v>91</v>
      </c>
      <c r="M378">
        <v>2</v>
      </c>
    </row>
    <row r="379" spans="1:13" x14ac:dyDescent="0.3">
      <c r="A379" t="s">
        <v>58</v>
      </c>
      <c r="B379" t="s">
        <v>35</v>
      </c>
      <c r="C379" t="s">
        <v>15</v>
      </c>
      <c r="D379" s="28">
        <v>44232</v>
      </c>
      <c r="E379">
        <v>8260</v>
      </c>
      <c r="F379">
        <v>239</v>
      </c>
      <c r="G379">
        <v>1033</v>
      </c>
      <c r="H379">
        <v>2021</v>
      </c>
      <c r="I379" t="s">
        <v>88</v>
      </c>
      <c r="J379" t="s">
        <v>132</v>
      </c>
      <c r="K379" t="s">
        <v>91</v>
      </c>
      <c r="M379">
        <v>2</v>
      </c>
    </row>
    <row r="380" spans="1:13" x14ac:dyDescent="0.3">
      <c r="A380" t="s">
        <v>71</v>
      </c>
      <c r="B380" t="s">
        <v>35</v>
      </c>
      <c r="C380" t="s">
        <v>27</v>
      </c>
      <c r="D380" s="28">
        <v>44232</v>
      </c>
      <c r="E380">
        <v>14868</v>
      </c>
      <c r="F380">
        <v>5</v>
      </c>
      <c r="G380">
        <v>1859</v>
      </c>
      <c r="H380">
        <v>2021</v>
      </c>
      <c r="I380" t="s">
        <v>88</v>
      </c>
      <c r="J380" t="s">
        <v>132</v>
      </c>
      <c r="K380" t="s">
        <v>91</v>
      </c>
      <c r="M380">
        <v>2</v>
      </c>
    </row>
    <row r="381" spans="1:13" x14ac:dyDescent="0.3">
      <c r="A381" t="s">
        <v>4</v>
      </c>
      <c r="B381" t="s">
        <v>36</v>
      </c>
      <c r="C381" t="s">
        <v>18</v>
      </c>
      <c r="D381" s="28">
        <v>44232</v>
      </c>
      <c r="E381">
        <v>4137</v>
      </c>
      <c r="F381">
        <v>10</v>
      </c>
      <c r="G381">
        <v>276</v>
      </c>
      <c r="H381">
        <v>2021</v>
      </c>
      <c r="I381" t="s">
        <v>88</v>
      </c>
      <c r="J381" t="s">
        <v>132</v>
      </c>
      <c r="K381" t="s">
        <v>91</v>
      </c>
      <c r="M381">
        <v>2</v>
      </c>
    </row>
    <row r="382" spans="1:13" x14ac:dyDescent="0.3">
      <c r="A382" t="s">
        <v>9</v>
      </c>
      <c r="B382" t="s">
        <v>40</v>
      </c>
      <c r="C382" t="s">
        <v>23</v>
      </c>
      <c r="D382" s="28">
        <v>44232</v>
      </c>
      <c r="E382">
        <v>7161</v>
      </c>
      <c r="F382">
        <v>480</v>
      </c>
      <c r="G382">
        <v>276</v>
      </c>
      <c r="H382">
        <v>2021</v>
      </c>
      <c r="I382" t="s">
        <v>88</v>
      </c>
      <c r="J382" t="s">
        <v>132</v>
      </c>
      <c r="K382" t="s">
        <v>91</v>
      </c>
      <c r="M382">
        <v>2</v>
      </c>
    </row>
    <row r="383" spans="1:13" x14ac:dyDescent="0.3">
      <c r="A383" t="s">
        <v>71</v>
      </c>
      <c r="B383" t="s">
        <v>36</v>
      </c>
      <c r="C383" t="s">
        <v>19</v>
      </c>
      <c r="D383" s="28">
        <v>44232</v>
      </c>
      <c r="E383">
        <v>9625</v>
      </c>
      <c r="F383">
        <v>149</v>
      </c>
      <c r="G383">
        <v>332</v>
      </c>
      <c r="H383">
        <v>2021</v>
      </c>
      <c r="I383" t="s">
        <v>88</v>
      </c>
      <c r="J383" t="s">
        <v>132</v>
      </c>
      <c r="K383" t="s">
        <v>91</v>
      </c>
      <c r="M383">
        <v>2</v>
      </c>
    </row>
    <row r="384" spans="1:13" x14ac:dyDescent="0.3">
      <c r="A384" t="s">
        <v>62</v>
      </c>
      <c r="B384" t="s">
        <v>37</v>
      </c>
      <c r="C384" t="s">
        <v>28</v>
      </c>
      <c r="D384" s="28">
        <v>44232</v>
      </c>
      <c r="E384">
        <v>12852</v>
      </c>
      <c r="F384">
        <v>296</v>
      </c>
      <c r="G384">
        <v>429</v>
      </c>
      <c r="H384">
        <v>2021</v>
      </c>
      <c r="I384" t="s">
        <v>88</v>
      </c>
      <c r="J384" t="s">
        <v>132</v>
      </c>
      <c r="K384" t="s">
        <v>91</v>
      </c>
      <c r="M384">
        <v>2</v>
      </c>
    </row>
    <row r="385" spans="1:13" x14ac:dyDescent="0.3">
      <c r="A385" t="s">
        <v>57</v>
      </c>
      <c r="B385" t="s">
        <v>37</v>
      </c>
      <c r="C385" t="s">
        <v>18</v>
      </c>
      <c r="D385" s="28">
        <v>44232</v>
      </c>
      <c r="E385">
        <v>7546</v>
      </c>
      <c r="F385">
        <v>365</v>
      </c>
      <c r="G385">
        <v>581</v>
      </c>
      <c r="H385">
        <v>2021</v>
      </c>
      <c r="I385" t="s">
        <v>88</v>
      </c>
      <c r="J385" t="s">
        <v>132</v>
      </c>
      <c r="K385" t="s">
        <v>91</v>
      </c>
      <c r="M385">
        <v>2</v>
      </c>
    </row>
    <row r="386" spans="1:13" x14ac:dyDescent="0.3">
      <c r="A386" t="s">
        <v>62</v>
      </c>
      <c r="B386" t="s">
        <v>36</v>
      </c>
      <c r="C386" t="s">
        <v>18</v>
      </c>
      <c r="D386" s="28">
        <v>44232</v>
      </c>
      <c r="E386">
        <v>4123</v>
      </c>
      <c r="F386">
        <v>104</v>
      </c>
      <c r="G386">
        <v>275</v>
      </c>
      <c r="H386">
        <v>2021</v>
      </c>
      <c r="I386" t="s">
        <v>88</v>
      </c>
      <c r="J386" t="s">
        <v>132</v>
      </c>
      <c r="K386" t="s">
        <v>91</v>
      </c>
      <c r="M386">
        <v>2</v>
      </c>
    </row>
    <row r="387" spans="1:13" x14ac:dyDescent="0.3">
      <c r="A387" t="s">
        <v>70</v>
      </c>
      <c r="B387" t="s">
        <v>35</v>
      </c>
      <c r="C387" t="s">
        <v>28</v>
      </c>
      <c r="D387" s="28">
        <v>44232</v>
      </c>
      <c r="E387">
        <v>13174</v>
      </c>
      <c r="F387">
        <v>78</v>
      </c>
      <c r="G387">
        <v>573</v>
      </c>
      <c r="H387">
        <v>2021</v>
      </c>
      <c r="I387" t="s">
        <v>88</v>
      </c>
      <c r="J387" t="s">
        <v>132</v>
      </c>
      <c r="K387" t="s">
        <v>91</v>
      </c>
      <c r="M387">
        <v>2</v>
      </c>
    </row>
    <row r="388" spans="1:13" x14ac:dyDescent="0.3">
      <c r="A388" t="s">
        <v>61</v>
      </c>
      <c r="B388" t="s">
        <v>36</v>
      </c>
      <c r="C388" t="s">
        <v>15</v>
      </c>
      <c r="D388" s="28">
        <v>44232</v>
      </c>
      <c r="E388">
        <v>7637</v>
      </c>
      <c r="F388">
        <v>161</v>
      </c>
      <c r="G388">
        <v>546</v>
      </c>
      <c r="H388">
        <v>2021</v>
      </c>
      <c r="I388" t="s">
        <v>88</v>
      </c>
      <c r="J388" t="s">
        <v>132</v>
      </c>
      <c r="K388" t="s">
        <v>91</v>
      </c>
      <c r="M388">
        <v>2</v>
      </c>
    </row>
    <row r="389" spans="1:13" x14ac:dyDescent="0.3">
      <c r="A389" t="s">
        <v>57</v>
      </c>
      <c r="B389" t="s">
        <v>36</v>
      </c>
      <c r="C389" t="s">
        <v>27</v>
      </c>
      <c r="D389" s="28">
        <v>44232</v>
      </c>
      <c r="E389">
        <v>3311</v>
      </c>
      <c r="F389">
        <v>128</v>
      </c>
      <c r="G389">
        <v>332</v>
      </c>
      <c r="H389">
        <v>2021</v>
      </c>
      <c r="I389" t="s">
        <v>88</v>
      </c>
      <c r="J389" t="s">
        <v>132</v>
      </c>
      <c r="K389" t="s">
        <v>91</v>
      </c>
      <c r="M389">
        <v>2</v>
      </c>
    </row>
    <row r="390" spans="1:13" x14ac:dyDescent="0.3">
      <c r="A390" t="s">
        <v>70</v>
      </c>
      <c r="B390" t="s">
        <v>35</v>
      </c>
      <c r="C390" t="s">
        <v>16</v>
      </c>
      <c r="D390" s="28">
        <v>44232</v>
      </c>
      <c r="E390">
        <v>2338</v>
      </c>
      <c r="F390">
        <v>52</v>
      </c>
      <c r="G390">
        <v>107</v>
      </c>
      <c r="H390">
        <v>2021</v>
      </c>
      <c r="I390" t="s">
        <v>88</v>
      </c>
      <c r="J390" t="s">
        <v>132</v>
      </c>
      <c r="K390" t="s">
        <v>91</v>
      </c>
      <c r="M390">
        <v>2</v>
      </c>
    </row>
    <row r="391" spans="1:13" x14ac:dyDescent="0.3">
      <c r="A391" t="s">
        <v>7</v>
      </c>
      <c r="B391" t="s">
        <v>35</v>
      </c>
      <c r="C391" t="s">
        <v>29</v>
      </c>
      <c r="D391" s="28">
        <v>44235</v>
      </c>
      <c r="E391">
        <v>3465</v>
      </c>
      <c r="F391">
        <v>228</v>
      </c>
      <c r="G391">
        <v>139</v>
      </c>
      <c r="H391">
        <v>2021</v>
      </c>
      <c r="I391" t="s">
        <v>88</v>
      </c>
      <c r="J391" t="s">
        <v>132</v>
      </c>
      <c r="K391" t="s">
        <v>91</v>
      </c>
      <c r="M391">
        <v>2</v>
      </c>
    </row>
    <row r="392" spans="1:13" x14ac:dyDescent="0.3">
      <c r="A392" t="s">
        <v>61</v>
      </c>
      <c r="B392" t="s">
        <v>39</v>
      </c>
      <c r="C392" t="s">
        <v>34</v>
      </c>
      <c r="D392" s="28">
        <v>44235</v>
      </c>
      <c r="E392">
        <v>2345</v>
      </c>
      <c r="F392">
        <v>435</v>
      </c>
      <c r="G392">
        <v>107</v>
      </c>
      <c r="H392">
        <v>2021</v>
      </c>
      <c r="I392" t="s">
        <v>88</v>
      </c>
      <c r="J392" t="s">
        <v>132</v>
      </c>
      <c r="K392" t="s">
        <v>91</v>
      </c>
      <c r="M392">
        <v>2</v>
      </c>
    </row>
    <row r="393" spans="1:13" x14ac:dyDescent="0.3">
      <c r="A393" t="s">
        <v>57</v>
      </c>
      <c r="B393" t="s">
        <v>37</v>
      </c>
      <c r="C393" t="s">
        <v>28</v>
      </c>
      <c r="D393" s="28">
        <v>44235</v>
      </c>
      <c r="E393">
        <v>12698</v>
      </c>
      <c r="F393">
        <v>53</v>
      </c>
      <c r="G393">
        <v>471</v>
      </c>
      <c r="H393">
        <v>2021</v>
      </c>
      <c r="I393" t="s">
        <v>88</v>
      </c>
      <c r="J393" t="s">
        <v>132</v>
      </c>
      <c r="K393" t="s">
        <v>91</v>
      </c>
      <c r="M393">
        <v>2</v>
      </c>
    </row>
    <row r="394" spans="1:13" x14ac:dyDescent="0.3">
      <c r="A394" t="s">
        <v>3</v>
      </c>
      <c r="B394" t="s">
        <v>80</v>
      </c>
      <c r="C394" t="s">
        <v>25</v>
      </c>
      <c r="D394" s="28">
        <v>44235</v>
      </c>
      <c r="E394">
        <v>6678</v>
      </c>
      <c r="F394">
        <v>24</v>
      </c>
      <c r="G394">
        <v>334</v>
      </c>
      <c r="H394">
        <v>2021</v>
      </c>
      <c r="I394" t="s">
        <v>88</v>
      </c>
      <c r="J394" t="s">
        <v>132</v>
      </c>
      <c r="K394" t="s">
        <v>91</v>
      </c>
      <c r="M394">
        <v>2</v>
      </c>
    </row>
    <row r="395" spans="1:13" x14ac:dyDescent="0.3">
      <c r="A395" t="s">
        <v>64</v>
      </c>
      <c r="B395" t="s">
        <v>37</v>
      </c>
      <c r="C395" t="s">
        <v>27</v>
      </c>
      <c r="D395" s="28">
        <v>44235</v>
      </c>
      <c r="E395">
        <v>4851</v>
      </c>
      <c r="F395">
        <v>120</v>
      </c>
      <c r="G395">
        <v>324</v>
      </c>
      <c r="H395">
        <v>2021</v>
      </c>
      <c r="I395" t="s">
        <v>88</v>
      </c>
      <c r="J395" t="s">
        <v>132</v>
      </c>
      <c r="K395" t="s">
        <v>91</v>
      </c>
      <c r="M395">
        <v>2</v>
      </c>
    </row>
    <row r="396" spans="1:13" x14ac:dyDescent="0.3">
      <c r="A396" t="s">
        <v>8</v>
      </c>
      <c r="B396" t="s">
        <v>80</v>
      </c>
      <c r="C396" t="s">
        <v>19</v>
      </c>
      <c r="D396" s="28">
        <v>44235</v>
      </c>
      <c r="E396">
        <v>336</v>
      </c>
      <c r="F396">
        <v>164</v>
      </c>
      <c r="G396">
        <v>12</v>
      </c>
      <c r="H396">
        <v>2021</v>
      </c>
      <c r="I396" t="s">
        <v>88</v>
      </c>
      <c r="J396" t="s">
        <v>132</v>
      </c>
      <c r="K396" t="s">
        <v>91</v>
      </c>
      <c r="M396">
        <v>2</v>
      </c>
    </row>
    <row r="397" spans="1:13" x14ac:dyDescent="0.3">
      <c r="A397" t="s">
        <v>64</v>
      </c>
      <c r="B397" t="s">
        <v>37</v>
      </c>
      <c r="C397" t="s">
        <v>21</v>
      </c>
      <c r="D397" s="28">
        <v>44235</v>
      </c>
      <c r="E397">
        <v>2366</v>
      </c>
      <c r="F397">
        <v>8</v>
      </c>
      <c r="G397">
        <v>198</v>
      </c>
      <c r="H397">
        <v>2021</v>
      </c>
      <c r="I397" t="s">
        <v>88</v>
      </c>
      <c r="J397" t="s">
        <v>132</v>
      </c>
      <c r="K397" t="s">
        <v>91</v>
      </c>
      <c r="M397">
        <v>2</v>
      </c>
    </row>
    <row r="398" spans="1:13" x14ac:dyDescent="0.3">
      <c r="A398" t="s">
        <v>8</v>
      </c>
      <c r="B398" t="s">
        <v>36</v>
      </c>
      <c r="C398" t="s">
        <v>20</v>
      </c>
      <c r="D398" s="28">
        <v>44235</v>
      </c>
      <c r="E398">
        <v>10598</v>
      </c>
      <c r="F398">
        <v>226</v>
      </c>
      <c r="G398">
        <v>461</v>
      </c>
      <c r="H398">
        <v>2021</v>
      </c>
      <c r="I398" t="s">
        <v>88</v>
      </c>
      <c r="J398" t="s">
        <v>132</v>
      </c>
      <c r="K398" t="s">
        <v>91</v>
      </c>
      <c r="M398">
        <v>2</v>
      </c>
    </row>
    <row r="399" spans="1:13" x14ac:dyDescent="0.3">
      <c r="A399" t="s">
        <v>3</v>
      </c>
      <c r="B399" t="s">
        <v>35</v>
      </c>
      <c r="C399" t="s">
        <v>32</v>
      </c>
      <c r="D399" s="28">
        <v>44235</v>
      </c>
      <c r="E399">
        <v>13293</v>
      </c>
      <c r="F399">
        <v>199</v>
      </c>
      <c r="G399">
        <v>665</v>
      </c>
      <c r="H399">
        <v>2021</v>
      </c>
      <c r="I399" t="s">
        <v>88</v>
      </c>
      <c r="J399" t="s">
        <v>132</v>
      </c>
      <c r="K399" t="s">
        <v>91</v>
      </c>
      <c r="M399">
        <v>2</v>
      </c>
    </row>
    <row r="400" spans="1:13" x14ac:dyDescent="0.3">
      <c r="A400" t="s">
        <v>69</v>
      </c>
      <c r="B400" t="s">
        <v>39</v>
      </c>
      <c r="C400" t="s">
        <v>15</v>
      </c>
      <c r="D400" s="28">
        <v>44235</v>
      </c>
      <c r="E400">
        <v>2086</v>
      </c>
      <c r="F400">
        <v>90</v>
      </c>
      <c r="G400">
        <v>261</v>
      </c>
      <c r="H400">
        <v>2021</v>
      </c>
      <c r="I400" t="s">
        <v>88</v>
      </c>
      <c r="J400" t="s">
        <v>132</v>
      </c>
      <c r="K400" t="s">
        <v>91</v>
      </c>
      <c r="M400">
        <v>2</v>
      </c>
    </row>
    <row r="401" spans="1:13" x14ac:dyDescent="0.3">
      <c r="A401" t="s">
        <v>56</v>
      </c>
      <c r="B401" t="s">
        <v>39</v>
      </c>
      <c r="C401" t="s">
        <v>34</v>
      </c>
      <c r="D401" s="28">
        <v>44235</v>
      </c>
      <c r="E401">
        <v>2751</v>
      </c>
      <c r="F401">
        <v>133</v>
      </c>
      <c r="G401">
        <v>120</v>
      </c>
      <c r="H401">
        <v>2021</v>
      </c>
      <c r="I401" t="s">
        <v>88</v>
      </c>
      <c r="J401" t="s">
        <v>132</v>
      </c>
      <c r="K401" t="s">
        <v>91</v>
      </c>
      <c r="M401">
        <v>2</v>
      </c>
    </row>
    <row r="402" spans="1:13" x14ac:dyDescent="0.3">
      <c r="A402" t="s">
        <v>60</v>
      </c>
      <c r="B402" t="s">
        <v>37</v>
      </c>
      <c r="C402" t="s">
        <v>22</v>
      </c>
      <c r="D402" s="28">
        <v>44235</v>
      </c>
      <c r="E402">
        <v>5481</v>
      </c>
      <c r="F402">
        <v>283</v>
      </c>
      <c r="G402">
        <v>275</v>
      </c>
      <c r="H402">
        <v>2021</v>
      </c>
      <c r="I402" t="s">
        <v>88</v>
      </c>
      <c r="J402" t="s">
        <v>132</v>
      </c>
      <c r="K402" t="s">
        <v>91</v>
      </c>
      <c r="M402">
        <v>2</v>
      </c>
    </row>
    <row r="403" spans="1:13" x14ac:dyDescent="0.3">
      <c r="A403" t="s">
        <v>58</v>
      </c>
      <c r="B403" t="s">
        <v>36</v>
      </c>
      <c r="C403" t="s">
        <v>32</v>
      </c>
      <c r="D403" s="28">
        <v>44235</v>
      </c>
      <c r="E403">
        <v>5628</v>
      </c>
      <c r="F403">
        <v>11</v>
      </c>
      <c r="G403">
        <v>433</v>
      </c>
      <c r="H403">
        <v>2021</v>
      </c>
      <c r="I403" t="s">
        <v>88</v>
      </c>
      <c r="J403" t="s">
        <v>132</v>
      </c>
      <c r="K403" t="s">
        <v>91</v>
      </c>
      <c r="M403">
        <v>2</v>
      </c>
    </row>
    <row r="404" spans="1:13" x14ac:dyDescent="0.3">
      <c r="A404" t="s">
        <v>72</v>
      </c>
      <c r="B404" t="s">
        <v>36</v>
      </c>
      <c r="C404" t="s">
        <v>29</v>
      </c>
      <c r="D404" s="28">
        <v>44235</v>
      </c>
      <c r="E404">
        <v>2660</v>
      </c>
      <c r="F404">
        <v>113</v>
      </c>
      <c r="G404">
        <v>89</v>
      </c>
      <c r="H404">
        <v>2021</v>
      </c>
      <c r="I404" t="s">
        <v>88</v>
      </c>
      <c r="J404" t="s">
        <v>132</v>
      </c>
      <c r="K404" t="s">
        <v>91</v>
      </c>
      <c r="M404">
        <v>2</v>
      </c>
    </row>
    <row r="405" spans="1:13" x14ac:dyDescent="0.3">
      <c r="A405" t="s">
        <v>11</v>
      </c>
      <c r="B405" t="s">
        <v>35</v>
      </c>
      <c r="C405" t="s">
        <v>5</v>
      </c>
      <c r="D405" s="28">
        <v>44236</v>
      </c>
      <c r="E405">
        <v>1386</v>
      </c>
      <c r="F405">
        <v>157</v>
      </c>
      <c r="G405">
        <v>82</v>
      </c>
      <c r="H405">
        <v>2021</v>
      </c>
      <c r="I405" t="s">
        <v>88</v>
      </c>
      <c r="J405" t="s">
        <v>132</v>
      </c>
      <c r="K405" t="s">
        <v>91</v>
      </c>
      <c r="M405">
        <v>2</v>
      </c>
    </row>
    <row r="406" spans="1:13" x14ac:dyDescent="0.3">
      <c r="A406" t="s">
        <v>61</v>
      </c>
      <c r="B406" t="s">
        <v>40</v>
      </c>
      <c r="C406" t="s">
        <v>14</v>
      </c>
      <c r="D406" s="28">
        <v>44236</v>
      </c>
      <c r="E406">
        <v>11060</v>
      </c>
      <c r="F406">
        <v>175</v>
      </c>
      <c r="G406">
        <v>382</v>
      </c>
      <c r="H406">
        <v>2021</v>
      </c>
      <c r="I406" t="s">
        <v>88</v>
      </c>
      <c r="J406" t="s">
        <v>132</v>
      </c>
      <c r="K406" t="s">
        <v>91</v>
      </c>
      <c r="M406">
        <v>2</v>
      </c>
    </row>
    <row r="407" spans="1:13" x14ac:dyDescent="0.3">
      <c r="A407" t="s">
        <v>59</v>
      </c>
      <c r="B407" t="s">
        <v>39</v>
      </c>
      <c r="C407" t="s">
        <v>33</v>
      </c>
      <c r="D407" s="28">
        <v>44236</v>
      </c>
      <c r="E407">
        <v>2919</v>
      </c>
      <c r="F407">
        <v>147</v>
      </c>
      <c r="G407">
        <v>172</v>
      </c>
      <c r="H407">
        <v>2021</v>
      </c>
      <c r="I407" t="s">
        <v>88</v>
      </c>
      <c r="J407" t="s">
        <v>132</v>
      </c>
      <c r="K407" t="s">
        <v>91</v>
      </c>
      <c r="M407">
        <v>2</v>
      </c>
    </row>
    <row r="408" spans="1:13" x14ac:dyDescent="0.3">
      <c r="A408" t="s">
        <v>73</v>
      </c>
      <c r="B408" t="s">
        <v>37</v>
      </c>
      <c r="C408" t="s">
        <v>20</v>
      </c>
      <c r="D408" s="28">
        <v>44236</v>
      </c>
      <c r="E408">
        <v>8680</v>
      </c>
      <c r="F408">
        <v>334</v>
      </c>
      <c r="G408">
        <v>457</v>
      </c>
      <c r="H408">
        <v>2021</v>
      </c>
      <c r="I408" t="s">
        <v>88</v>
      </c>
      <c r="J408" t="s">
        <v>132</v>
      </c>
      <c r="K408" t="s">
        <v>91</v>
      </c>
      <c r="M408">
        <v>2</v>
      </c>
    </row>
    <row r="409" spans="1:13" x14ac:dyDescent="0.3">
      <c r="A409" t="s">
        <v>58</v>
      </c>
      <c r="B409" t="s">
        <v>36</v>
      </c>
      <c r="C409" t="s">
        <v>22</v>
      </c>
      <c r="D409" s="28">
        <v>44236</v>
      </c>
      <c r="E409">
        <v>1484</v>
      </c>
      <c r="F409">
        <v>362</v>
      </c>
      <c r="G409">
        <v>71</v>
      </c>
      <c r="H409">
        <v>2021</v>
      </c>
      <c r="I409" t="s">
        <v>88</v>
      </c>
      <c r="J409" t="s">
        <v>132</v>
      </c>
      <c r="K409" t="s">
        <v>91</v>
      </c>
      <c r="M409">
        <v>2</v>
      </c>
    </row>
    <row r="410" spans="1:13" x14ac:dyDescent="0.3">
      <c r="A410" t="s">
        <v>61</v>
      </c>
      <c r="B410" t="s">
        <v>37</v>
      </c>
      <c r="C410" t="s">
        <v>33</v>
      </c>
      <c r="D410" s="28">
        <v>44236</v>
      </c>
      <c r="E410">
        <v>16919</v>
      </c>
      <c r="F410">
        <v>199</v>
      </c>
      <c r="G410">
        <v>996</v>
      </c>
      <c r="H410">
        <v>2021</v>
      </c>
      <c r="I410" t="s">
        <v>88</v>
      </c>
      <c r="J410" t="s">
        <v>132</v>
      </c>
      <c r="K410" t="s">
        <v>91</v>
      </c>
      <c r="M410">
        <v>2</v>
      </c>
    </row>
    <row r="411" spans="1:13" x14ac:dyDescent="0.3">
      <c r="A411" t="s">
        <v>70</v>
      </c>
      <c r="B411" t="s">
        <v>39</v>
      </c>
      <c r="C411" t="s">
        <v>23</v>
      </c>
      <c r="D411" s="28">
        <v>44236</v>
      </c>
      <c r="E411">
        <v>13188</v>
      </c>
      <c r="F411">
        <v>215</v>
      </c>
      <c r="G411">
        <v>440</v>
      </c>
      <c r="H411">
        <v>2021</v>
      </c>
      <c r="I411" t="s">
        <v>88</v>
      </c>
      <c r="J411" t="s">
        <v>132</v>
      </c>
      <c r="K411" t="s">
        <v>91</v>
      </c>
      <c r="M411">
        <v>2</v>
      </c>
    </row>
    <row r="412" spans="1:13" x14ac:dyDescent="0.3">
      <c r="A412" t="s">
        <v>10</v>
      </c>
      <c r="B412" t="s">
        <v>39</v>
      </c>
      <c r="C412" t="s">
        <v>16</v>
      </c>
      <c r="D412" s="28">
        <v>44236</v>
      </c>
      <c r="E412">
        <v>4998</v>
      </c>
      <c r="F412">
        <v>182</v>
      </c>
      <c r="G412">
        <v>294</v>
      </c>
      <c r="H412">
        <v>2021</v>
      </c>
      <c r="I412" t="s">
        <v>88</v>
      </c>
      <c r="J412" t="s">
        <v>132</v>
      </c>
      <c r="K412" t="s">
        <v>91</v>
      </c>
      <c r="M412">
        <v>2</v>
      </c>
    </row>
    <row r="413" spans="1:13" x14ac:dyDescent="0.3">
      <c r="A413" t="s">
        <v>63</v>
      </c>
      <c r="B413" t="s">
        <v>40</v>
      </c>
      <c r="C413" t="s">
        <v>25</v>
      </c>
      <c r="D413" s="28">
        <v>44236</v>
      </c>
      <c r="E413">
        <v>6146</v>
      </c>
      <c r="F413">
        <v>64</v>
      </c>
      <c r="G413">
        <v>342</v>
      </c>
      <c r="H413">
        <v>2021</v>
      </c>
      <c r="I413" t="s">
        <v>88</v>
      </c>
      <c r="J413" t="s">
        <v>132</v>
      </c>
      <c r="K413" t="s">
        <v>91</v>
      </c>
      <c r="M413">
        <v>2</v>
      </c>
    </row>
    <row r="414" spans="1:13" x14ac:dyDescent="0.3">
      <c r="A414" t="s">
        <v>62</v>
      </c>
      <c r="B414" t="s">
        <v>35</v>
      </c>
      <c r="C414" t="s">
        <v>14</v>
      </c>
      <c r="D414" s="28">
        <v>44236</v>
      </c>
      <c r="E414">
        <v>5621</v>
      </c>
      <c r="F414">
        <v>162</v>
      </c>
      <c r="G414">
        <v>217</v>
      </c>
      <c r="H414">
        <v>2021</v>
      </c>
      <c r="I414" t="s">
        <v>88</v>
      </c>
      <c r="J414" t="s">
        <v>132</v>
      </c>
      <c r="K414" t="s">
        <v>91</v>
      </c>
      <c r="M414">
        <v>2</v>
      </c>
    </row>
    <row r="415" spans="1:13" x14ac:dyDescent="0.3">
      <c r="A415" t="s">
        <v>57</v>
      </c>
      <c r="B415" t="s">
        <v>40</v>
      </c>
      <c r="C415" t="s">
        <v>17</v>
      </c>
      <c r="D415" s="28">
        <v>44236</v>
      </c>
      <c r="E415">
        <v>980</v>
      </c>
      <c r="F415">
        <v>75</v>
      </c>
      <c r="G415">
        <v>47</v>
      </c>
      <c r="H415">
        <v>2021</v>
      </c>
      <c r="I415" t="s">
        <v>88</v>
      </c>
      <c r="J415" t="s">
        <v>132</v>
      </c>
      <c r="K415" t="s">
        <v>91</v>
      </c>
      <c r="M415">
        <v>2</v>
      </c>
    </row>
    <row r="416" spans="1:13" x14ac:dyDescent="0.3">
      <c r="A416" t="s">
        <v>67</v>
      </c>
      <c r="B416" t="s">
        <v>36</v>
      </c>
      <c r="C416" t="s">
        <v>5</v>
      </c>
      <c r="D416" s="28">
        <v>44237</v>
      </c>
      <c r="E416">
        <v>7343</v>
      </c>
      <c r="F416">
        <v>116</v>
      </c>
      <c r="G416">
        <v>350</v>
      </c>
      <c r="H416">
        <v>2021</v>
      </c>
      <c r="I416" t="s">
        <v>88</v>
      </c>
      <c r="J416" t="s">
        <v>132</v>
      </c>
      <c r="K416" t="s">
        <v>91</v>
      </c>
      <c r="M416">
        <v>2</v>
      </c>
    </row>
    <row r="417" spans="1:13" x14ac:dyDescent="0.3">
      <c r="A417" t="s">
        <v>3</v>
      </c>
      <c r="B417" t="s">
        <v>37</v>
      </c>
      <c r="C417" t="s">
        <v>29</v>
      </c>
      <c r="D417" s="28">
        <v>44237</v>
      </c>
      <c r="E417">
        <v>1750</v>
      </c>
      <c r="F417">
        <v>9</v>
      </c>
      <c r="G417">
        <v>63</v>
      </c>
      <c r="H417">
        <v>2021</v>
      </c>
      <c r="I417" t="s">
        <v>88</v>
      </c>
      <c r="J417" t="s">
        <v>132</v>
      </c>
      <c r="K417" t="s">
        <v>91</v>
      </c>
      <c r="M417">
        <v>2</v>
      </c>
    </row>
    <row r="418" spans="1:13" x14ac:dyDescent="0.3">
      <c r="A418" t="s">
        <v>6</v>
      </c>
      <c r="B418" t="s">
        <v>35</v>
      </c>
      <c r="C418" t="s">
        <v>18</v>
      </c>
      <c r="D418" s="28">
        <v>44237</v>
      </c>
      <c r="E418">
        <v>2464</v>
      </c>
      <c r="F418">
        <v>90</v>
      </c>
      <c r="G418">
        <v>165</v>
      </c>
      <c r="H418">
        <v>2021</v>
      </c>
      <c r="I418" t="s">
        <v>88</v>
      </c>
      <c r="J418" t="s">
        <v>132</v>
      </c>
      <c r="K418" t="s">
        <v>91</v>
      </c>
      <c r="M418">
        <v>2</v>
      </c>
    </row>
    <row r="419" spans="1:13" x14ac:dyDescent="0.3">
      <c r="A419" t="s">
        <v>58</v>
      </c>
      <c r="B419" t="s">
        <v>36</v>
      </c>
      <c r="C419" t="s">
        <v>14</v>
      </c>
      <c r="D419" s="28">
        <v>44237</v>
      </c>
      <c r="E419">
        <v>1974</v>
      </c>
      <c r="F419">
        <v>47</v>
      </c>
      <c r="G419">
        <v>86</v>
      </c>
      <c r="H419">
        <v>2021</v>
      </c>
      <c r="I419" t="s">
        <v>88</v>
      </c>
      <c r="J419" t="s">
        <v>132</v>
      </c>
      <c r="K419" t="s">
        <v>91</v>
      </c>
      <c r="M419">
        <v>2</v>
      </c>
    </row>
    <row r="420" spans="1:13" x14ac:dyDescent="0.3">
      <c r="A420" t="s">
        <v>72</v>
      </c>
      <c r="B420" t="s">
        <v>39</v>
      </c>
      <c r="C420" t="s">
        <v>31</v>
      </c>
      <c r="D420" s="28">
        <v>44237</v>
      </c>
      <c r="E420">
        <v>11823</v>
      </c>
      <c r="F420">
        <v>52</v>
      </c>
      <c r="G420">
        <v>986</v>
      </c>
      <c r="H420">
        <v>2021</v>
      </c>
      <c r="I420" t="s">
        <v>88</v>
      </c>
      <c r="J420" t="s">
        <v>132</v>
      </c>
      <c r="K420" t="s">
        <v>91</v>
      </c>
      <c r="M420">
        <v>2</v>
      </c>
    </row>
    <row r="421" spans="1:13" x14ac:dyDescent="0.3">
      <c r="A421" t="s">
        <v>66</v>
      </c>
      <c r="B421" t="s">
        <v>80</v>
      </c>
      <c r="C421" t="s">
        <v>25</v>
      </c>
      <c r="D421" s="28">
        <v>44237</v>
      </c>
      <c r="E421">
        <v>7350</v>
      </c>
      <c r="F421">
        <v>250</v>
      </c>
      <c r="G421">
        <v>335</v>
      </c>
      <c r="H421">
        <v>2021</v>
      </c>
      <c r="I421" t="s">
        <v>88</v>
      </c>
      <c r="J421" t="s">
        <v>132</v>
      </c>
      <c r="K421" t="s">
        <v>91</v>
      </c>
      <c r="M421">
        <v>2</v>
      </c>
    </row>
    <row r="422" spans="1:13" x14ac:dyDescent="0.3">
      <c r="A422" t="s">
        <v>66</v>
      </c>
      <c r="B422" t="s">
        <v>37</v>
      </c>
      <c r="C422" t="s">
        <v>27</v>
      </c>
      <c r="D422" s="28">
        <v>44237</v>
      </c>
      <c r="E422">
        <v>4165</v>
      </c>
      <c r="F422">
        <v>170</v>
      </c>
      <c r="G422">
        <v>417</v>
      </c>
      <c r="H422">
        <v>2021</v>
      </c>
      <c r="I422" t="s">
        <v>88</v>
      </c>
      <c r="J422" t="s">
        <v>132</v>
      </c>
      <c r="K422" t="s">
        <v>91</v>
      </c>
      <c r="M422">
        <v>2</v>
      </c>
    </row>
    <row r="423" spans="1:13" x14ac:dyDescent="0.3">
      <c r="A423" t="s">
        <v>4</v>
      </c>
      <c r="B423" t="s">
        <v>35</v>
      </c>
      <c r="C423" t="s">
        <v>25</v>
      </c>
      <c r="D423" s="28">
        <v>44237</v>
      </c>
      <c r="E423">
        <v>630</v>
      </c>
      <c r="F423">
        <v>41</v>
      </c>
      <c r="G423">
        <v>28</v>
      </c>
      <c r="H423">
        <v>2021</v>
      </c>
      <c r="I423" t="s">
        <v>88</v>
      </c>
      <c r="J423" t="s">
        <v>132</v>
      </c>
      <c r="K423" t="s">
        <v>91</v>
      </c>
      <c r="M423">
        <v>2</v>
      </c>
    </row>
    <row r="424" spans="1:13" x14ac:dyDescent="0.3">
      <c r="A424" t="s">
        <v>58</v>
      </c>
      <c r="B424" t="s">
        <v>37</v>
      </c>
      <c r="C424" t="s">
        <v>27</v>
      </c>
      <c r="D424" s="28">
        <v>44237</v>
      </c>
      <c r="E424">
        <v>2282</v>
      </c>
      <c r="F424">
        <v>238</v>
      </c>
      <c r="G424">
        <v>143</v>
      </c>
      <c r="H424">
        <v>2021</v>
      </c>
      <c r="I424" t="s">
        <v>88</v>
      </c>
      <c r="J424" t="s">
        <v>132</v>
      </c>
      <c r="K424" t="s">
        <v>91</v>
      </c>
      <c r="M424">
        <v>2</v>
      </c>
    </row>
    <row r="425" spans="1:13" x14ac:dyDescent="0.3">
      <c r="A425" t="s">
        <v>61</v>
      </c>
      <c r="B425" t="s">
        <v>37</v>
      </c>
      <c r="C425" t="s">
        <v>24</v>
      </c>
      <c r="D425" s="28">
        <v>44237</v>
      </c>
      <c r="E425">
        <v>5250</v>
      </c>
      <c r="F425">
        <v>37</v>
      </c>
      <c r="G425">
        <v>292</v>
      </c>
      <c r="H425">
        <v>2021</v>
      </c>
      <c r="I425" t="s">
        <v>88</v>
      </c>
      <c r="J425" t="s">
        <v>132</v>
      </c>
      <c r="K425" t="s">
        <v>91</v>
      </c>
      <c r="M425">
        <v>2</v>
      </c>
    </row>
    <row r="426" spans="1:13" x14ac:dyDescent="0.3">
      <c r="A426" t="s">
        <v>7</v>
      </c>
      <c r="B426" t="s">
        <v>37</v>
      </c>
      <c r="C426" t="s">
        <v>5</v>
      </c>
      <c r="D426" s="28">
        <v>44237</v>
      </c>
      <c r="E426">
        <v>11676</v>
      </c>
      <c r="F426">
        <v>253</v>
      </c>
      <c r="G426">
        <v>730</v>
      </c>
      <c r="H426">
        <v>2021</v>
      </c>
      <c r="I426" t="s">
        <v>88</v>
      </c>
      <c r="J426" t="s">
        <v>132</v>
      </c>
      <c r="K426" t="s">
        <v>91</v>
      </c>
      <c r="M426">
        <v>2</v>
      </c>
    </row>
    <row r="427" spans="1:13" x14ac:dyDescent="0.3">
      <c r="A427" t="s">
        <v>61</v>
      </c>
      <c r="B427" t="s">
        <v>39</v>
      </c>
      <c r="C427" t="s">
        <v>29</v>
      </c>
      <c r="D427" s="28">
        <v>44237</v>
      </c>
      <c r="E427">
        <v>14917</v>
      </c>
      <c r="F427">
        <v>289</v>
      </c>
      <c r="G427">
        <v>533</v>
      </c>
      <c r="H427">
        <v>2021</v>
      </c>
      <c r="I427" t="s">
        <v>88</v>
      </c>
      <c r="J427" t="s">
        <v>132</v>
      </c>
      <c r="K427" t="s">
        <v>91</v>
      </c>
      <c r="M427">
        <v>2</v>
      </c>
    </row>
    <row r="428" spans="1:13" x14ac:dyDescent="0.3">
      <c r="A428" t="s">
        <v>72</v>
      </c>
      <c r="B428" t="s">
        <v>37</v>
      </c>
      <c r="C428" t="s">
        <v>30</v>
      </c>
      <c r="D428" s="28">
        <v>44238</v>
      </c>
      <c r="E428">
        <v>4634</v>
      </c>
      <c r="F428">
        <v>100</v>
      </c>
      <c r="G428">
        <v>155</v>
      </c>
      <c r="H428">
        <v>2021</v>
      </c>
      <c r="I428" t="s">
        <v>88</v>
      </c>
      <c r="J428" t="s">
        <v>132</v>
      </c>
      <c r="K428" t="s">
        <v>91</v>
      </c>
      <c r="M428">
        <v>2</v>
      </c>
    </row>
    <row r="429" spans="1:13" x14ac:dyDescent="0.3">
      <c r="A429" t="s">
        <v>6</v>
      </c>
      <c r="B429" t="s">
        <v>36</v>
      </c>
      <c r="C429" t="s">
        <v>30</v>
      </c>
      <c r="D429" s="28">
        <v>44238</v>
      </c>
      <c r="E429">
        <v>819</v>
      </c>
      <c r="F429">
        <v>196</v>
      </c>
      <c r="G429">
        <v>27</v>
      </c>
      <c r="H429">
        <v>2021</v>
      </c>
      <c r="I429" t="s">
        <v>88</v>
      </c>
      <c r="J429" t="s">
        <v>132</v>
      </c>
      <c r="K429" t="s">
        <v>91</v>
      </c>
      <c r="M429">
        <v>2</v>
      </c>
    </row>
    <row r="430" spans="1:13" x14ac:dyDescent="0.3">
      <c r="A430" t="s">
        <v>9</v>
      </c>
      <c r="B430" t="s">
        <v>35</v>
      </c>
      <c r="C430" t="s">
        <v>19</v>
      </c>
      <c r="D430" s="28">
        <v>44238</v>
      </c>
      <c r="E430">
        <v>2422</v>
      </c>
      <c r="F430">
        <v>60</v>
      </c>
      <c r="G430">
        <v>106</v>
      </c>
      <c r="H430">
        <v>2021</v>
      </c>
      <c r="I430" t="s">
        <v>88</v>
      </c>
      <c r="J430" t="s">
        <v>132</v>
      </c>
      <c r="K430" t="s">
        <v>91</v>
      </c>
      <c r="M430">
        <v>2</v>
      </c>
    </row>
    <row r="431" spans="1:13" x14ac:dyDescent="0.3">
      <c r="A431" t="s">
        <v>67</v>
      </c>
      <c r="B431" t="s">
        <v>37</v>
      </c>
      <c r="C431" t="s">
        <v>30</v>
      </c>
      <c r="D431" s="28">
        <v>44238</v>
      </c>
      <c r="E431">
        <v>1463</v>
      </c>
      <c r="F431">
        <v>158</v>
      </c>
      <c r="G431">
        <v>59</v>
      </c>
      <c r="H431">
        <v>2021</v>
      </c>
      <c r="I431" t="s">
        <v>88</v>
      </c>
      <c r="J431" t="s">
        <v>132</v>
      </c>
      <c r="K431" t="s">
        <v>91</v>
      </c>
      <c r="M431">
        <v>2</v>
      </c>
    </row>
    <row r="432" spans="1:13" x14ac:dyDescent="0.3">
      <c r="A432" t="s">
        <v>66</v>
      </c>
      <c r="B432" t="s">
        <v>37</v>
      </c>
      <c r="C432" t="s">
        <v>30</v>
      </c>
      <c r="D432" s="28">
        <v>44238</v>
      </c>
      <c r="E432">
        <v>1050</v>
      </c>
      <c r="F432">
        <v>10</v>
      </c>
      <c r="G432">
        <v>32</v>
      </c>
      <c r="H432">
        <v>2021</v>
      </c>
      <c r="I432" t="s">
        <v>88</v>
      </c>
      <c r="J432" t="s">
        <v>132</v>
      </c>
      <c r="K432" t="s">
        <v>91</v>
      </c>
      <c r="M432">
        <v>2</v>
      </c>
    </row>
    <row r="433" spans="1:13" x14ac:dyDescent="0.3">
      <c r="A433" t="s">
        <v>11</v>
      </c>
      <c r="B433" t="s">
        <v>40</v>
      </c>
      <c r="C433" t="s">
        <v>34</v>
      </c>
      <c r="D433" s="28">
        <v>44238</v>
      </c>
      <c r="E433">
        <v>1526</v>
      </c>
      <c r="F433">
        <v>527</v>
      </c>
      <c r="G433">
        <v>85</v>
      </c>
      <c r="H433">
        <v>2021</v>
      </c>
      <c r="I433" t="s">
        <v>88</v>
      </c>
      <c r="J433" t="s">
        <v>132</v>
      </c>
      <c r="K433" t="s">
        <v>91</v>
      </c>
      <c r="M433">
        <v>2</v>
      </c>
    </row>
    <row r="434" spans="1:13" x14ac:dyDescent="0.3">
      <c r="A434" t="s">
        <v>4</v>
      </c>
      <c r="B434" t="s">
        <v>80</v>
      </c>
      <c r="C434" t="s">
        <v>15</v>
      </c>
      <c r="D434" s="28">
        <v>44238</v>
      </c>
      <c r="E434">
        <v>427</v>
      </c>
      <c r="F434">
        <v>163</v>
      </c>
      <c r="G434">
        <v>27</v>
      </c>
      <c r="H434">
        <v>2021</v>
      </c>
      <c r="I434" t="s">
        <v>88</v>
      </c>
      <c r="J434" t="s">
        <v>132</v>
      </c>
      <c r="K434" t="s">
        <v>91</v>
      </c>
      <c r="M434">
        <v>2</v>
      </c>
    </row>
    <row r="435" spans="1:13" x14ac:dyDescent="0.3">
      <c r="A435" t="s">
        <v>7</v>
      </c>
      <c r="B435" t="s">
        <v>36</v>
      </c>
      <c r="C435" t="s">
        <v>22</v>
      </c>
      <c r="D435" s="28">
        <v>44238</v>
      </c>
      <c r="E435">
        <v>10976</v>
      </c>
      <c r="F435">
        <v>132</v>
      </c>
      <c r="G435">
        <v>440</v>
      </c>
      <c r="H435">
        <v>2021</v>
      </c>
      <c r="I435" t="s">
        <v>88</v>
      </c>
      <c r="J435" t="s">
        <v>132</v>
      </c>
      <c r="K435" t="s">
        <v>91</v>
      </c>
      <c r="M435">
        <v>2</v>
      </c>
    </row>
    <row r="436" spans="1:13" x14ac:dyDescent="0.3">
      <c r="A436" t="s">
        <v>56</v>
      </c>
      <c r="B436" t="s">
        <v>80</v>
      </c>
      <c r="C436" t="s">
        <v>17</v>
      </c>
      <c r="D436" s="28">
        <v>44239</v>
      </c>
      <c r="E436">
        <v>6503</v>
      </c>
      <c r="F436">
        <v>299</v>
      </c>
      <c r="G436">
        <v>407</v>
      </c>
      <c r="H436">
        <v>2021</v>
      </c>
      <c r="I436" t="s">
        <v>88</v>
      </c>
      <c r="J436" t="s">
        <v>132</v>
      </c>
      <c r="K436" t="s">
        <v>91</v>
      </c>
      <c r="M436">
        <v>2</v>
      </c>
    </row>
    <row r="437" spans="1:13" x14ac:dyDescent="0.3">
      <c r="A437" t="s">
        <v>67</v>
      </c>
      <c r="B437" t="s">
        <v>40</v>
      </c>
      <c r="C437" t="s">
        <v>20</v>
      </c>
      <c r="D437" s="28">
        <v>44239</v>
      </c>
      <c r="E437">
        <v>21</v>
      </c>
      <c r="F437">
        <v>300</v>
      </c>
      <c r="G437">
        <v>1</v>
      </c>
      <c r="H437">
        <v>2021</v>
      </c>
      <c r="I437" t="s">
        <v>88</v>
      </c>
      <c r="J437" t="s">
        <v>132</v>
      </c>
      <c r="K437" t="s">
        <v>91</v>
      </c>
      <c r="M437">
        <v>2</v>
      </c>
    </row>
    <row r="438" spans="1:13" x14ac:dyDescent="0.3">
      <c r="A438" t="s">
        <v>6</v>
      </c>
      <c r="B438" t="s">
        <v>40</v>
      </c>
      <c r="C438" t="s">
        <v>18</v>
      </c>
      <c r="D438" s="28">
        <v>44239</v>
      </c>
      <c r="E438">
        <v>7063</v>
      </c>
      <c r="F438">
        <v>13</v>
      </c>
      <c r="G438">
        <v>393</v>
      </c>
      <c r="H438">
        <v>2021</v>
      </c>
      <c r="I438" t="s">
        <v>88</v>
      </c>
      <c r="J438" t="s">
        <v>132</v>
      </c>
      <c r="K438" t="s">
        <v>91</v>
      </c>
      <c r="M438">
        <v>2</v>
      </c>
    </row>
    <row r="439" spans="1:13" x14ac:dyDescent="0.3">
      <c r="A439" t="s">
        <v>71</v>
      </c>
      <c r="B439" t="s">
        <v>37</v>
      </c>
      <c r="C439" t="s">
        <v>34</v>
      </c>
      <c r="D439" s="28">
        <v>44239</v>
      </c>
      <c r="E439">
        <v>3990</v>
      </c>
      <c r="F439">
        <v>50</v>
      </c>
      <c r="G439">
        <v>200</v>
      </c>
      <c r="H439">
        <v>2021</v>
      </c>
      <c r="I439" t="s">
        <v>88</v>
      </c>
      <c r="J439" t="s">
        <v>132</v>
      </c>
      <c r="K439" t="s">
        <v>91</v>
      </c>
      <c r="M439">
        <v>2</v>
      </c>
    </row>
    <row r="440" spans="1:13" x14ac:dyDescent="0.3">
      <c r="A440" t="s">
        <v>63</v>
      </c>
      <c r="B440" t="s">
        <v>80</v>
      </c>
      <c r="C440" t="s">
        <v>31</v>
      </c>
      <c r="D440" s="28">
        <v>44239</v>
      </c>
      <c r="E440">
        <v>1806</v>
      </c>
      <c r="F440">
        <v>184</v>
      </c>
      <c r="G440">
        <v>129</v>
      </c>
      <c r="H440">
        <v>2021</v>
      </c>
      <c r="I440" t="s">
        <v>88</v>
      </c>
      <c r="J440" t="s">
        <v>132</v>
      </c>
      <c r="K440" t="s">
        <v>91</v>
      </c>
      <c r="M440">
        <v>2</v>
      </c>
    </row>
    <row r="441" spans="1:13" x14ac:dyDescent="0.3">
      <c r="A441" t="s">
        <v>59</v>
      </c>
      <c r="B441" t="s">
        <v>35</v>
      </c>
      <c r="C441" t="s">
        <v>26</v>
      </c>
      <c r="D441" s="28">
        <v>44239</v>
      </c>
      <c r="E441">
        <v>10136</v>
      </c>
      <c r="F441">
        <v>115</v>
      </c>
      <c r="G441">
        <v>597</v>
      </c>
      <c r="H441">
        <v>2021</v>
      </c>
      <c r="I441" t="s">
        <v>88</v>
      </c>
      <c r="J441" t="s">
        <v>132</v>
      </c>
      <c r="K441" t="s">
        <v>91</v>
      </c>
      <c r="M441">
        <v>2</v>
      </c>
    </row>
    <row r="442" spans="1:13" x14ac:dyDescent="0.3">
      <c r="A442" t="s">
        <v>64</v>
      </c>
      <c r="B442" t="s">
        <v>40</v>
      </c>
      <c r="C442" t="s">
        <v>5</v>
      </c>
      <c r="D442" s="28">
        <v>44239</v>
      </c>
      <c r="E442">
        <v>1288</v>
      </c>
      <c r="F442">
        <v>119</v>
      </c>
      <c r="G442">
        <v>62</v>
      </c>
      <c r="H442">
        <v>2021</v>
      </c>
      <c r="I442" t="s">
        <v>88</v>
      </c>
      <c r="J442" t="s">
        <v>132</v>
      </c>
      <c r="K442" t="s">
        <v>91</v>
      </c>
      <c r="M442">
        <v>2</v>
      </c>
    </row>
    <row r="443" spans="1:13" x14ac:dyDescent="0.3">
      <c r="A443" t="s">
        <v>11</v>
      </c>
      <c r="B443" t="s">
        <v>37</v>
      </c>
      <c r="C443" t="s">
        <v>26</v>
      </c>
      <c r="D443" s="28">
        <v>44239</v>
      </c>
      <c r="E443">
        <v>1295</v>
      </c>
      <c r="F443">
        <v>107</v>
      </c>
      <c r="G443">
        <v>87</v>
      </c>
      <c r="H443">
        <v>2021</v>
      </c>
      <c r="I443" t="s">
        <v>88</v>
      </c>
      <c r="J443" t="s">
        <v>132</v>
      </c>
      <c r="K443" t="s">
        <v>91</v>
      </c>
      <c r="M443">
        <v>2</v>
      </c>
    </row>
    <row r="444" spans="1:13" x14ac:dyDescent="0.3">
      <c r="A444" t="s">
        <v>58</v>
      </c>
      <c r="B444" t="s">
        <v>36</v>
      </c>
      <c r="C444" t="s">
        <v>31</v>
      </c>
      <c r="D444" s="28">
        <v>44239</v>
      </c>
      <c r="E444">
        <v>6461</v>
      </c>
      <c r="F444">
        <v>288</v>
      </c>
      <c r="G444">
        <v>718</v>
      </c>
      <c r="H444">
        <v>2021</v>
      </c>
      <c r="I444" t="s">
        <v>88</v>
      </c>
      <c r="J444" t="s">
        <v>132</v>
      </c>
      <c r="K444" t="s">
        <v>91</v>
      </c>
      <c r="M444">
        <v>2</v>
      </c>
    </row>
    <row r="445" spans="1:13" x14ac:dyDescent="0.3">
      <c r="A445" t="s">
        <v>72</v>
      </c>
      <c r="B445" t="s">
        <v>80</v>
      </c>
      <c r="C445" t="s">
        <v>30</v>
      </c>
      <c r="D445" s="28">
        <v>44239</v>
      </c>
      <c r="E445">
        <v>4949</v>
      </c>
      <c r="F445">
        <v>31</v>
      </c>
      <c r="G445">
        <v>155</v>
      </c>
      <c r="H445">
        <v>2021</v>
      </c>
      <c r="I445" t="s">
        <v>88</v>
      </c>
      <c r="J445" t="s">
        <v>132</v>
      </c>
      <c r="K445" t="s">
        <v>91</v>
      </c>
      <c r="M445">
        <v>2</v>
      </c>
    </row>
    <row r="446" spans="1:13" x14ac:dyDescent="0.3">
      <c r="A446" t="s">
        <v>57</v>
      </c>
      <c r="B446" t="s">
        <v>80</v>
      </c>
      <c r="C446" t="s">
        <v>24</v>
      </c>
      <c r="D446" s="28">
        <v>44239</v>
      </c>
      <c r="E446">
        <v>5432</v>
      </c>
      <c r="F446">
        <v>39</v>
      </c>
      <c r="G446">
        <v>302</v>
      </c>
      <c r="H446">
        <v>2021</v>
      </c>
      <c r="I446" t="s">
        <v>88</v>
      </c>
      <c r="J446" t="s">
        <v>132</v>
      </c>
      <c r="K446" t="s">
        <v>91</v>
      </c>
      <c r="M446">
        <v>2</v>
      </c>
    </row>
    <row r="447" spans="1:13" x14ac:dyDescent="0.3">
      <c r="A447" t="s">
        <v>66</v>
      </c>
      <c r="B447" t="s">
        <v>37</v>
      </c>
      <c r="C447" t="s">
        <v>29</v>
      </c>
      <c r="D447" s="28">
        <v>44239</v>
      </c>
      <c r="E447">
        <v>7112</v>
      </c>
      <c r="F447">
        <v>55</v>
      </c>
      <c r="G447">
        <v>246</v>
      </c>
      <c r="H447">
        <v>2021</v>
      </c>
      <c r="I447" t="s">
        <v>88</v>
      </c>
      <c r="J447" t="s">
        <v>132</v>
      </c>
      <c r="K447" t="s">
        <v>91</v>
      </c>
      <c r="M447">
        <v>2</v>
      </c>
    </row>
    <row r="448" spans="1:13" x14ac:dyDescent="0.3">
      <c r="A448" t="s">
        <v>64</v>
      </c>
      <c r="B448" t="s">
        <v>40</v>
      </c>
      <c r="C448" t="s">
        <v>34</v>
      </c>
      <c r="D448" s="28">
        <v>44239</v>
      </c>
      <c r="E448">
        <v>266</v>
      </c>
      <c r="F448">
        <v>112</v>
      </c>
      <c r="G448">
        <v>11</v>
      </c>
      <c r="H448">
        <v>2021</v>
      </c>
      <c r="I448" t="s">
        <v>88</v>
      </c>
      <c r="J448" t="s">
        <v>132</v>
      </c>
      <c r="K448" t="s">
        <v>91</v>
      </c>
      <c r="M448">
        <v>2</v>
      </c>
    </row>
    <row r="449" spans="1:13" x14ac:dyDescent="0.3">
      <c r="A449" t="s">
        <v>6</v>
      </c>
      <c r="B449" t="s">
        <v>36</v>
      </c>
      <c r="C449" t="s">
        <v>15</v>
      </c>
      <c r="D449" s="28">
        <v>44239</v>
      </c>
      <c r="E449">
        <v>6202</v>
      </c>
      <c r="F449">
        <v>44</v>
      </c>
      <c r="G449">
        <v>414</v>
      </c>
      <c r="H449">
        <v>2021</v>
      </c>
      <c r="I449" t="s">
        <v>88</v>
      </c>
      <c r="J449" t="s">
        <v>132</v>
      </c>
      <c r="K449" t="s">
        <v>91</v>
      </c>
      <c r="M449">
        <v>2</v>
      </c>
    </row>
    <row r="450" spans="1:13" x14ac:dyDescent="0.3">
      <c r="A450" t="s">
        <v>72</v>
      </c>
      <c r="B450" t="s">
        <v>80</v>
      </c>
      <c r="C450" t="s">
        <v>23</v>
      </c>
      <c r="D450" s="28">
        <v>44242</v>
      </c>
      <c r="E450">
        <v>1057</v>
      </c>
      <c r="F450">
        <v>288</v>
      </c>
      <c r="G450">
        <v>43</v>
      </c>
      <c r="H450">
        <v>2021</v>
      </c>
      <c r="I450" t="s">
        <v>88</v>
      </c>
      <c r="J450" t="s">
        <v>132</v>
      </c>
      <c r="K450" t="s">
        <v>91</v>
      </c>
      <c r="M450">
        <v>2</v>
      </c>
    </row>
    <row r="451" spans="1:13" x14ac:dyDescent="0.3">
      <c r="A451" t="s">
        <v>66</v>
      </c>
      <c r="B451" t="s">
        <v>40</v>
      </c>
      <c r="C451" t="s">
        <v>19</v>
      </c>
      <c r="D451" s="28">
        <v>44242</v>
      </c>
      <c r="E451">
        <v>1925</v>
      </c>
      <c r="F451">
        <v>460</v>
      </c>
      <c r="G451">
        <v>67</v>
      </c>
      <c r="H451">
        <v>2021</v>
      </c>
      <c r="I451" t="s">
        <v>88</v>
      </c>
      <c r="J451" t="s">
        <v>132</v>
      </c>
      <c r="K451" t="s">
        <v>91</v>
      </c>
      <c r="M451">
        <v>2</v>
      </c>
    </row>
    <row r="452" spans="1:13" x14ac:dyDescent="0.3">
      <c r="A452" t="s">
        <v>56</v>
      </c>
      <c r="B452" t="s">
        <v>35</v>
      </c>
      <c r="C452" t="s">
        <v>25</v>
      </c>
      <c r="D452" s="28">
        <v>44242</v>
      </c>
      <c r="E452">
        <v>1841</v>
      </c>
      <c r="F452">
        <v>185</v>
      </c>
      <c r="G452">
        <v>77</v>
      </c>
      <c r="H452">
        <v>2021</v>
      </c>
      <c r="I452" t="s">
        <v>88</v>
      </c>
      <c r="J452" t="s">
        <v>132</v>
      </c>
      <c r="K452" t="s">
        <v>91</v>
      </c>
      <c r="M452">
        <v>2</v>
      </c>
    </row>
    <row r="453" spans="1:13" x14ac:dyDescent="0.3">
      <c r="A453" t="s">
        <v>65</v>
      </c>
      <c r="B453" t="s">
        <v>37</v>
      </c>
      <c r="C453" t="s">
        <v>22</v>
      </c>
      <c r="D453" s="28">
        <v>44242</v>
      </c>
      <c r="E453">
        <v>1204</v>
      </c>
      <c r="F453">
        <v>5</v>
      </c>
      <c r="G453">
        <v>61</v>
      </c>
      <c r="H453">
        <v>2021</v>
      </c>
      <c r="I453" t="s">
        <v>88</v>
      </c>
      <c r="J453" t="s">
        <v>132</v>
      </c>
      <c r="K453" t="s">
        <v>91</v>
      </c>
      <c r="M453">
        <v>2</v>
      </c>
    </row>
    <row r="454" spans="1:13" x14ac:dyDescent="0.3">
      <c r="A454" t="s">
        <v>56</v>
      </c>
      <c r="B454" t="s">
        <v>80</v>
      </c>
      <c r="C454" t="s">
        <v>25</v>
      </c>
      <c r="D454" s="28">
        <v>44242</v>
      </c>
      <c r="E454">
        <v>4074</v>
      </c>
      <c r="F454">
        <v>146</v>
      </c>
      <c r="G454">
        <v>186</v>
      </c>
      <c r="H454">
        <v>2021</v>
      </c>
      <c r="I454" t="s">
        <v>88</v>
      </c>
      <c r="J454" t="s">
        <v>132</v>
      </c>
      <c r="K454" t="s">
        <v>91</v>
      </c>
      <c r="M454">
        <v>2</v>
      </c>
    </row>
    <row r="455" spans="1:13" x14ac:dyDescent="0.3">
      <c r="A455" t="s">
        <v>59</v>
      </c>
      <c r="B455" t="s">
        <v>36</v>
      </c>
      <c r="C455" t="s">
        <v>30</v>
      </c>
      <c r="D455" s="28">
        <v>44242</v>
      </c>
      <c r="E455">
        <v>4473</v>
      </c>
      <c r="F455">
        <v>39</v>
      </c>
      <c r="G455">
        <v>150</v>
      </c>
      <c r="H455">
        <v>2021</v>
      </c>
      <c r="I455" t="s">
        <v>88</v>
      </c>
      <c r="J455" t="s">
        <v>132</v>
      </c>
      <c r="K455" t="s">
        <v>91</v>
      </c>
      <c r="M455">
        <v>2</v>
      </c>
    </row>
    <row r="456" spans="1:13" x14ac:dyDescent="0.3">
      <c r="A456" t="s">
        <v>59</v>
      </c>
      <c r="B456" t="s">
        <v>40</v>
      </c>
      <c r="C456" t="s">
        <v>27</v>
      </c>
      <c r="D456" s="28">
        <v>44242</v>
      </c>
      <c r="E456">
        <v>2947</v>
      </c>
      <c r="F456">
        <v>210</v>
      </c>
      <c r="G456">
        <v>246</v>
      </c>
      <c r="H456">
        <v>2021</v>
      </c>
      <c r="I456" t="s">
        <v>88</v>
      </c>
      <c r="J456" t="s">
        <v>132</v>
      </c>
      <c r="K456" t="s">
        <v>91</v>
      </c>
      <c r="M456">
        <v>2</v>
      </c>
    </row>
    <row r="457" spans="1:13" x14ac:dyDescent="0.3">
      <c r="A457" t="s">
        <v>69</v>
      </c>
      <c r="B457" t="s">
        <v>36</v>
      </c>
      <c r="C457" t="s">
        <v>28</v>
      </c>
      <c r="D457" s="28">
        <v>44242</v>
      </c>
      <c r="E457">
        <v>15386</v>
      </c>
      <c r="F457">
        <v>59</v>
      </c>
      <c r="G457">
        <v>642</v>
      </c>
      <c r="H457">
        <v>2021</v>
      </c>
      <c r="I457" t="s">
        <v>88</v>
      </c>
      <c r="J457" t="s">
        <v>132</v>
      </c>
      <c r="K457" t="s">
        <v>91</v>
      </c>
      <c r="M457">
        <v>2</v>
      </c>
    </row>
    <row r="458" spans="1:13" x14ac:dyDescent="0.3">
      <c r="A458" t="s">
        <v>56</v>
      </c>
      <c r="B458" t="s">
        <v>40</v>
      </c>
      <c r="C458" t="s">
        <v>14</v>
      </c>
      <c r="D458" s="28">
        <v>44242</v>
      </c>
      <c r="E458">
        <v>4690</v>
      </c>
      <c r="F458">
        <v>229</v>
      </c>
      <c r="G458">
        <v>188</v>
      </c>
      <c r="H458">
        <v>2021</v>
      </c>
      <c r="I458" t="s">
        <v>88</v>
      </c>
      <c r="J458" t="s">
        <v>132</v>
      </c>
      <c r="K458" t="s">
        <v>91</v>
      </c>
      <c r="M458">
        <v>2</v>
      </c>
    </row>
    <row r="459" spans="1:13" x14ac:dyDescent="0.3">
      <c r="A459" t="s">
        <v>71</v>
      </c>
      <c r="B459" t="s">
        <v>36</v>
      </c>
      <c r="C459" t="s">
        <v>26</v>
      </c>
      <c r="D459" s="28">
        <v>44242</v>
      </c>
      <c r="E459">
        <v>343</v>
      </c>
      <c r="F459">
        <v>158</v>
      </c>
      <c r="G459">
        <v>39</v>
      </c>
      <c r="H459">
        <v>2021</v>
      </c>
      <c r="I459" t="s">
        <v>88</v>
      </c>
      <c r="J459" t="s">
        <v>132</v>
      </c>
      <c r="K459" t="s">
        <v>91</v>
      </c>
      <c r="M459">
        <v>2</v>
      </c>
    </row>
    <row r="460" spans="1:13" x14ac:dyDescent="0.3">
      <c r="A460" t="s">
        <v>63</v>
      </c>
      <c r="B460" t="s">
        <v>37</v>
      </c>
      <c r="C460" t="s">
        <v>17</v>
      </c>
      <c r="D460" s="28">
        <v>44242</v>
      </c>
      <c r="E460">
        <v>3052</v>
      </c>
      <c r="F460">
        <v>393</v>
      </c>
      <c r="G460">
        <v>146</v>
      </c>
      <c r="H460">
        <v>2021</v>
      </c>
      <c r="I460" t="s">
        <v>88</v>
      </c>
      <c r="J460" t="s">
        <v>132</v>
      </c>
      <c r="K460" t="s">
        <v>91</v>
      </c>
      <c r="M460">
        <v>2</v>
      </c>
    </row>
    <row r="461" spans="1:13" x14ac:dyDescent="0.3">
      <c r="A461" t="s">
        <v>62</v>
      </c>
      <c r="B461" t="s">
        <v>39</v>
      </c>
      <c r="C461" t="s">
        <v>30</v>
      </c>
      <c r="D461" s="28">
        <v>44242</v>
      </c>
      <c r="E461">
        <v>686</v>
      </c>
      <c r="F461">
        <v>187</v>
      </c>
      <c r="G461">
        <v>25</v>
      </c>
      <c r="H461">
        <v>2021</v>
      </c>
      <c r="I461" t="s">
        <v>88</v>
      </c>
      <c r="J461" t="s">
        <v>132</v>
      </c>
      <c r="K461" t="s">
        <v>91</v>
      </c>
      <c r="M461">
        <v>2</v>
      </c>
    </row>
    <row r="462" spans="1:13" x14ac:dyDescent="0.3">
      <c r="A462" t="s">
        <v>56</v>
      </c>
      <c r="B462" t="s">
        <v>37</v>
      </c>
      <c r="C462" t="s">
        <v>26</v>
      </c>
      <c r="D462" s="28">
        <v>44242</v>
      </c>
      <c r="E462">
        <v>6993</v>
      </c>
      <c r="F462">
        <v>133</v>
      </c>
      <c r="G462">
        <v>538</v>
      </c>
      <c r="H462">
        <v>2021</v>
      </c>
      <c r="I462" t="s">
        <v>88</v>
      </c>
      <c r="J462" t="s">
        <v>132</v>
      </c>
      <c r="K462" t="s">
        <v>91</v>
      </c>
      <c r="M462">
        <v>2</v>
      </c>
    </row>
    <row r="463" spans="1:13" x14ac:dyDescent="0.3">
      <c r="A463" t="s">
        <v>70</v>
      </c>
      <c r="B463" t="s">
        <v>40</v>
      </c>
      <c r="C463" t="s">
        <v>14</v>
      </c>
      <c r="D463" s="28">
        <v>44243</v>
      </c>
      <c r="E463">
        <v>5236</v>
      </c>
      <c r="F463">
        <v>170</v>
      </c>
      <c r="G463">
        <v>169</v>
      </c>
      <c r="H463">
        <v>2021</v>
      </c>
      <c r="I463" t="s">
        <v>88</v>
      </c>
      <c r="J463" t="s">
        <v>132</v>
      </c>
      <c r="K463" t="s">
        <v>91</v>
      </c>
      <c r="M463">
        <v>2</v>
      </c>
    </row>
    <row r="464" spans="1:13" x14ac:dyDescent="0.3">
      <c r="A464" t="s">
        <v>7</v>
      </c>
      <c r="B464" t="s">
        <v>35</v>
      </c>
      <c r="C464" t="s">
        <v>22</v>
      </c>
      <c r="D464" s="28">
        <v>44243</v>
      </c>
      <c r="E464">
        <v>8638</v>
      </c>
      <c r="F464">
        <v>212</v>
      </c>
      <c r="G464">
        <v>333</v>
      </c>
      <c r="H464">
        <v>2021</v>
      </c>
      <c r="I464" t="s">
        <v>88</v>
      </c>
      <c r="J464" t="s">
        <v>132</v>
      </c>
      <c r="K464" t="s">
        <v>91</v>
      </c>
      <c r="M464">
        <v>2</v>
      </c>
    </row>
    <row r="465" spans="1:13" x14ac:dyDescent="0.3">
      <c r="A465" t="s">
        <v>65</v>
      </c>
      <c r="B465" t="s">
        <v>80</v>
      </c>
      <c r="C465" t="s">
        <v>30</v>
      </c>
      <c r="D465" s="28">
        <v>44243</v>
      </c>
      <c r="E465">
        <v>5712</v>
      </c>
      <c r="F465">
        <v>288</v>
      </c>
      <c r="G465">
        <v>191</v>
      </c>
      <c r="H465">
        <v>2021</v>
      </c>
      <c r="I465" t="s">
        <v>88</v>
      </c>
      <c r="J465" t="s">
        <v>132</v>
      </c>
      <c r="K465" t="s">
        <v>91</v>
      </c>
      <c r="M465">
        <v>2</v>
      </c>
    </row>
    <row r="466" spans="1:13" x14ac:dyDescent="0.3">
      <c r="A466" t="s">
        <v>4</v>
      </c>
      <c r="B466" t="s">
        <v>36</v>
      </c>
      <c r="C466" t="s">
        <v>17</v>
      </c>
      <c r="D466" s="28">
        <v>44243</v>
      </c>
      <c r="E466">
        <v>6258</v>
      </c>
      <c r="F466">
        <v>334</v>
      </c>
      <c r="G466">
        <v>330</v>
      </c>
      <c r="H466">
        <v>2021</v>
      </c>
      <c r="I466" t="s">
        <v>88</v>
      </c>
      <c r="J466" t="s">
        <v>132</v>
      </c>
      <c r="K466" t="s">
        <v>91</v>
      </c>
      <c r="M466">
        <v>2</v>
      </c>
    </row>
    <row r="467" spans="1:13" x14ac:dyDescent="0.3">
      <c r="A467" t="s">
        <v>56</v>
      </c>
      <c r="B467" t="s">
        <v>36</v>
      </c>
      <c r="C467" t="s">
        <v>31</v>
      </c>
      <c r="D467" s="28">
        <v>44243</v>
      </c>
      <c r="E467">
        <v>3234</v>
      </c>
      <c r="F467">
        <v>90</v>
      </c>
      <c r="G467">
        <v>294</v>
      </c>
      <c r="H467">
        <v>2021</v>
      </c>
      <c r="I467" t="s">
        <v>88</v>
      </c>
      <c r="J467" t="s">
        <v>132</v>
      </c>
      <c r="K467" t="s">
        <v>91</v>
      </c>
      <c r="M467">
        <v>2</v>
      </c>
    </row>
    <row r="468" spans="1:13" x14ac:dyDescent="0.3">
      <c r="A468" t="s">
        <v>66</v>
      </c>
      <c r="B468" t="s">
        <v>35</v>
      </c>
      <c r="C468" t="s">
        <v>28</v>
      </c>
      <c r="D468" s="28">
        <v>44243</v>
      </c>
      <c r="E468">
        <v>17577</v>
      </c>
      <c r="F468">
        <v>32</v>
      </c>
      <c r="G468">
        <v>677</v>
      </c>
      <c r="H468">
        <v>2021</v>
      </c>
      <c r="I468" t="s">
        <v>88</v>
      </c>
      <c r="J468" t="s">
        <v>132</v>
      </c>
      <c r="K468" t="s">
        <v>91</v>
      </c>
      <c r="M468">
        <v>2</v>
      </c>
    </row>
    <row r="469" spans="1:13" x14ac:dyDescent="0.3">
      <c r="A469" t="s">
        <v>10</v>
      </c>
      <c r="B469" t="s">
        <v>36</v>
      </c>
      <c r="C469" t="s">
        <v>18</v>
      </c>
      <c r="D469" s="28">
        <v>44243</v>
      </c>
      <c r="E469">
        <v>12684</v>
      </c>
      <c r="F469">
        <v>217</v>
      </c>
      <c r="G469">
        <v>668</v>
      </c>
      <c r="H469">
        <v>2021</v>
      </c>
      <c r="I469" t="s">
        <v>88</v>
      </c>
      <c r="J469" t="s">
        <v>132</v>
      </c>
      <c r="K469" t="s">
        <v>91</v>
      </c>
      <c r="M469">
        <v>2</v>
      </c>
    </row>
    <row r="470" spans="1:13" x14ac:dyDescent="0.3">
      <c r="A470" t="s">
        <v>6</v>
      </c>
      <c r="B470" t="s">
        <v>35</v>
      </c>
      <c r="C470" t="s">
        <v>20</v>
      </c>
      <c r="D470" s="28">
        <v>44243</v>
      </c>
      <c r="E470">
        <v>1239</v>
      </c>
      <c r="F470">
        <v>29</v>
      </c>
      <c r="G470">
        <v>54</v>
      </c>
      <c r="H470">
        <v>2021</v>
      </c>
      <c r="I470" t="s">
        <v>88</v>
      </c>
      <c r="J470" t="s">
        <v>132</v>
      </c>
      <c r="K470" t="s">
        <v>91</v>
      </c>
      <c r="M470">
        <v>2</v>
      </c>
    </row>
    <row r="471" spans="1:13" x14ac:dyDescent="0.3">
      <c r="A471" t="s">
        <v>66</v>
      </c>
      <c r="B471" t="s">
        <v>40</v>
      </c>
      <c r="C471" t="s">
        <v>15</v>
      </c>
      <c r="D471" s="28">
        <v>44243</v>
      </c>
      <c r="E471">
        <v>3402</v>
      </c>
      <c r="F471">
        <v>55</v>
      </c>
      <c r="G471">
        <v>243</v>
      </c>
      <c r="H471">
        <v>2021</v>
      </c>
      <c r="I471" t="s">
        <v>88</v>
      </c>
      <c r="J471" t="s">
        <v>132</v>
      </c>
      <c r="K471" t="s">
        <v>91</v>
      </c>
      <c r="M471">
        <v>2</v>
      </c>
    </row>
    <row r="472" spans="1:13" x14ac:dyDescent="0.3">
      <c r="A472" t="s">
        <v>64</v>
      </c>
      <c r="B472" t="s">
        <v>35</v>
      </c>
      <c r="C472" t="s">
        <v>33</v>
      </c>
      <c r="D472" s="28">
        <v>44243</v>
      </c>
      <c r="E472">
        <v>11382</v>
      </c>
      <c r="F472">
        <v>432</v>
      </c>
      <c r="G472">
        <v>633</v>
      </c>
      <c r="H472">
        <v>2021</v>
      </c>
      <c r="I472" t="s">
        <v>88</v>
      </c>
      <c r="J472" t="s">
        <v>132</v>
      </c>
      <c r="K472" t="s">
        <v>91</v>
      </c>
      <c r="M472">
        <v>2</v>
      </c>
    </row>
    <row r="473" spans="1:13" x14ac:dyDescent="0.3">
      <c r="A473" t="s">
        <v>57</v>
      </c>
      <c r="B473" t="s">
        <v>35</v>
      </c>
      <c r="C473" t="s">
        <v>14</v>
      </c>
      <c r="D473" s="28">
        <v>44243</v>
      </c>
      <c r="E473">
        <v>7133</v>
      </c>
      <c r="F473">
        <v>212</v>
      </c>
      <c r="G473">
        <v>265</v>
      </c>
      <c r="H473">
        <v>2021</v>
      </c>
      <c r="I473" t="s">
        <v>88</v>
      </c>
      <c r="J473" t="s">
        <v>132</v>
      </c>
      <c r="K473" t="s">
        <v>91</v>
      </c>
      <c r="M473">
        <v>2</v>
      </c>
    </row>
    <row r="474" spans="1:13" x14ac:dyDescent="0.3">
      <c r="A474" t="s">
        <v>72</v>
      </c>
      <c r="B474" t="s">
        <v>35</v>
      </c>
      <c r="C474" t="s">
        <v>14</v>
      </c>
      <c r="D474" s="28">
        <v>44244</v>
      </c>
      <c r="E474">
        <v>8309</v>
      </c>
      <c r="F474">
        <v>171</v>
      </c>
      <c r="G474">
        <v>333</v>
      </c>
      <c r="H474">
        <v>2021</v>
      </c>
      <c r="I474" t="s">
        <v>88</v>
      </c>
      <c r="J474" t="s">
        <v>132</v>
      </c>
      <c r="K474" t="s">
        <v>91</v>
      </c>
      <c r="M474">
        <v>2</v>
      </c>
    </row>
    <row r="475" spans="1:13" x14ac:dyDescent="0.3">
      <c r="A475" t="s">
        <v>69</v>
      </c>
      <c r="B475" t="s">
        <v>80</v>
      </c>
      <c r="C475" t="s">
        <v>24</v>
      </c>
      <c r="D475" s="28">
        <v>44244</v>
      </c>
      <c r="E475">
        <v>1435</v>
      </c>
      <c r="F475">
        <v>3</v>
      </c>
      <c r="G475">
        <v>131</v>
      </c>
      <c r="H475">
        <v>2021</v>
      </c>
      <c r="I475" t="s">
        <v>88</v>
      </c>
      <c r="J475" t="s">
        <v>132</v>
      </c>
      <c r="K475" t="s">
        <v>91</v>
      </c>
      <c r="M475">
        <v>2</v>
      </c>
    </row>
    <row r="476" spans="1:13" x14ac:dyDescent="0.3">
      <c r="A476" t="s">
        <v>60</v>
      </c>
      <c r="B476" t="s">
        <v>37</v>
      </c>
      <c r="C476" t="s">
        <v>18</v>
      </c>
      <c r="D476" s="28">
        <v>44244</v>
      </c>
      <c r="E476">
        <v>3227</v>
      </c>
      <c r="F476">
        <v>126</v>
      </c>
      <c r="G476">
        <v>216</v>
      </c>
      <c r="H476">
        <v>2021</v>
      </c>
      <c r="I476" t="s">
        <v>88</v>
      </c>
      <c r="J476" t="s">
        <v>132</v>
      </c>
      <c r="K476" t="s">
        <v>91</v>
      </c>
      <c r="M476">
        <v>2</v>
      </c>
    </row>
    <row r="477" spans="1:13" x14ac:dyDescent="0.3">
      <c r="A477" t="s">
        <v>73</v>
      </c>
      <c r="B477" t="s">
        <v>80</v>
      </c>
      <c r="C477" t="s">
        <v>19</v>
      </c>
      <c r="D477" s="28">
        <v>44244</v>
      </c>
      <c r="E477">
        <v>133</v>
      </c>
      <c r="F477">
        <v>195</v>
      </c>
      <c r="G477">
        <v>6</v>
      </c>
      <c r="H477">
        <v>2021</v>
      </c>
      <c r="I477" t="s">
        <v>88</v>
      </c>
      <c r="J477" t="s">
        <v>132</v>
      </c>
      <c r="K477" t="s">
        <v>91</v>
      </c>
      <c r="M477">
        <v>2</v>
      </c>
    </row>
    <row r="478" spans="1:13" x14ac:dyDescent="0.3">
      <c r="A478" t="s">
        <v>6</v>
      </c>
      <c r="B478" t="s">
        <v>39</v>
      </c>
      <c r="C478" t="s">
        <v>20</v>
      </c>
      <c r="D478" s="28">
        <v>44244</v>
      </c>
      <c r="E478">
        <v>5446</v>
      </c>
      <c r="F478">
        <v>425</v>
      </c>
      <c r="G478">
        <v>273</v>
      </c>
      <c r="H478">
        <v>2021</v>
      </c>
      <c r="I478" t="s">
        <v>88</v>
      </c>
      <c r="J478" t="s">
        <v>132</v>
      </c>
      <c r="K478" t="s">
        <v>91</v>
      </c>
      <c r="M478">
        <v>2</v>
      </c>
    </row>
    <row r="479" spans="1:13" x14ac:dyDescent="0.3">
      <c r="A479" t="s">
        <v>64</v>
      </c>
      <c r="B479" t="s">
        <v>35</v>
      </c>
      <c r="C479" t="s">
        <v>20</v>
      </c>
      <c r="D479" s="28">
        <v>44244</v>
      </c>
      <c r="E479">
        <v>4424</v>
      </c>
      <c r="F479">
        <v>91</v>
      </c>
      <c r="G479">
        <v>261</v>
      </c>
      <c r="H479">
        <v>2021</v>
      </c>
      <c r="I479" t="s">
        <v>88</v>
      </c>
      <c r="J479" t="s">
        <v>132</v>
      </c>
      <c r="K479" t="s">
        <v>91</v>
      </c>
      <c r="M479">
        <v>2</v>
      </c>
    </row>
    <row r="480" spans="1:13" x14ac:dyDescent="0.3">
      <c r="A480" t="s">
        <v>72</v>
      </c>
      <c r="B480" t="s">
        <v>40</v>
      </c>
      <c r="C480" t="s">
        <v>14</v>
      </c>
      <c r="D480" s="28">
        <v>44244</v>
      </c>
      <c r="E480">
        <v>1827</v>
      </c>
      <c r="F480">
        <v>168</v>
      </c>
      <c r="G480">
        <v>80</v>
      </c>
      <c r="H480">
        <v>2021</v>
      </c>
      <c r="I480" t="s">
        <v>88</v>
      </c>
      <c r="J480" t="s">
        <v>132</v>
      </c>
      <c r="K480" t="s">
        <v>91</v>
      </c>
      <c r="M480">
        <v>2</v>
      </c>
    </row>
    <row r="481" spans="1:13" x14ac:dyDescent="0.3">
      <c r="A481" t="s">
        <v>56</v>
      </c>
      <c r="B481" t="s">
        <v>80</v>
      </c>
      <c r="C481" t="s">
        <v>30</v>
      </c>
      <c r="D481" s="28">
        <v>44244</v>
      </c>
      <c r="E481">
        <v>8232</v>
      </c>
      <c r="F481">
        <v>264</v>
      </c>
      <c r="G481">
        <v>305</v>
      </c>
      <c r="H481">
        <v>2021</v>
      </c>
      <c r="I481" t="s">
        <v>88</v>
      </c>
      <c r="J481" t="s">
        <v>132</v>
      </c>
      <c r="K481" t="s">
        <v>91</v>
      </c>
      <c r="M481">
        <v>2</v>
      </c>
    </row>
    <row r="482" spans="1:13" x14ac:dyDescent="0.3">
      <c r="A482" t="s">
        <v>65</v>
      </c>
      <c r="B482" t="s">
        <v>39</v>
      </c>
      <c r="C482" t="s">
        <v>15</v>
      </c>
      <c r="D482" s="28">
        <v>44244</v>
      </c>
      <c r="E482">
        <v>861</v>
      </c>
      <c r="F482">
        <v>262</v>
      </c>
      <c r="G482">
        <v>62</v>
      </c>
      <c r="H482">
        <v>2021</v>
      </c>
      <c r="I482" t="s">
        <v>88</v>
      </c>
      <c r="J482" t="s">
        <v>132</v>
      </c>
      <c r="K482" t="s">
        <v>91</v>
      </c>
      <c r="M482">
        <v>2</v>
      </c>
    </row>
    <row r="483" spans="1:13" x14ac:dyDescent="0.3">
      <c r="A483" t="s">
        <v>3</v>
      </c>
      <c r="B483" t="s">
        <v>80</v>
      </c>
      <c r="C483" t="s">
        <v>31</v>
      </c>
      <c r="D483" s="28">
        <v>44244</v>
      </c>
      <c r="E483">
        <v>8099</v>
      </c>
      <c r="F483">
        <v>178</v>
      </c>
      <c r="G483">
        <v>675</v>
      </c>
      <c r="H483">
        <v>2021</v>
      </c>
      <c r="I483" t="s">
        <v>88</v>
      </c>
      <c r="J483" t="s">
        <v>132</v>
      </c>
      <c r="K483" t="s">
        <v>91</v>
      </c>
      <c r="M483">
        <v>2</v>
      </c>
    </row>
    <row r="484" spans="1:13" x14ac:dyDescent="0.3">
      <c r="A484" t="s">
        <v>61</v>
      </c>
      <c r="B484" t="s">
        <v>39</v>
      </c>
      <c r="C484" t="s">
        <v>32</v>
      </c>
      <c r="D484" s="28">
        <v>44244</v>
      </c>
      <c r="E484">
        <v>5894</v>
      </c>
      <c r="F484">
        <v>592</v>
      </c>
      <c r="G484">
        <v>281</v>
      </c>
      <c r="H484">
        <v>2021</v>
      </c>
      <c r="I484" t="s">
        <v>88</v>
      </c>
      <c r="J484" t="s">
        <v>132</v>
      </c>
      <c r="K484" t="s">
        <v>91</v>
      </c>
      <c r="M484">
        <v>2</v>
      </c>
    </row>
    <row r="485" spans="1:13" x14ac:dyDescent="0.3">
      <c r="A485" t="s">
        <v>73</v>
      </c>
      <c r="B485" t="s">
        <v>36</v>
      </c>
      <c r="C485" t="s">
        <v>23</v>
      </c>
      <c r="D485" s="28">
        <v>44244</v>
      </c>
      <c r="E485">
        <v>8211</v>
      </c>
      <c r="F485">
        <v>601</v>
      </c>
      <c r="G485">
        <v>257</v>
      </c>
      <c r="H485">
        <v>2021</v>
      </c>
      <c r="I485" t="s">
        <v>88</v>
      </c>
      <c r="J485" t="s">
        <v>132</v>
      </c>
      <c r="K485" t="s">
        <v>91</v>
      </c>
      <c r="M485">
        <v>2</v>
      </c>
    </row>
    <row r="486" spans="1:13" x14ac:dyDescent="0.3">
      <c r="A486" t="s">
        <v>65</v>
      </c>
      <c r="B486" t="s">
        <v>35</v>
      </c>
      <c r="C486" t="s">
        <v>23</v>
      </c>
      <c r="D486" s="28">
        <v>44244</v>
      </c>
      <c r="E486">
        <v>10360</v>
      </c>
      <c r="F486">
        <v>206</v>
      </c>
      <c r="G486">
        <v>415</v>
      </c>
      <c r="H486">
        <v>2021</v>
      </c>
      <c r="I486" t="s">
        <v>88</v>
      </c>
      <c r="J486" t="s">
        <v>132</v>
      </c>
      <c r="K486" t="s">
        <v>91</v>
      </c>
      <c r="M486">
        <v>2</v>
      </c>
    </row>
    <row r="487" spans="1:13" x14ac:dyDescent="0.3">
      <c r="A487" t="s">
        <v>63</v>
      </c>
      <c r="B487" t="s">
        <v>40</v>
      </c>
      <c r="C487" t="s">
        <v>14</v>
      </c>
      <c r="D487" s="28">
        <v>44244</v>
      </c>
      <c r="E487">
        <v>5145</v>
      </c>
      <c r="F487">
        <v>98</v>
      </c>
      <c r="G487">
        <v>166</v>
      </c>
      <c r="H487">
        <v>2021</v>
      </c>
      <c r="I487" t="s">
        <v>88</v>
      </c>
      <c r="J487" t="s">
        <v>132</v>
      </c>
      <c r="K487" t="s">
        <v>91</v>
      </c>
      <c r="M487">
        <v>2</v>
      </c>
    </row>
    <row r="488" spans="1:13" x14ac:dyDescent="0.3">
      <c r="A488" t="s">
        <v>8</v>
      </c>
      <c r="B488" t="s">
        <v>40</v>
      </c>
      <c r="C488" t="s">
        <v>15</v>
      </c>
      <c r="D488" s="28">
        <v>44244</v>
      </c>
      <c r="E488">
        <v>9163</v>
      </c>
      <c r="F488">
        <v>235</v>
      </c>
      <c r="G488">
        <v>1146</v>
      </c>
      <c r="H488">
        <v>2021</v>
      </c>
      <c r="I488" t="s">
        <v>88</v>
      </c>
      <c r="J488" t="s">
        <v>132</v>
      </c>
      <c r="K488" t="s">
        <v>91</v>
      </c>
      <c r="M488">
        <v>2</v>
      </c>
    </row>
    <row r="489" spans="1:13" x14ac:dyDescent="0.3">
      <c r="A489" t="s">
        <v>61</v>
      </c>
      <c r="B489" t="s">
        <v>35</v>
      </c>
      <c r="C489" t="s">
        <v>26</v>
      </c>
      <c r="D489" s="28">
        <v>44244</v>
      </c>
      <c r="E489">
        <v>15323</v>
      </c>
      <c r="F489">
        <v>33</v>
      </c>
      <c r="G489">
        <v>1393</v>
      </c>
      <c r="H489">
        <v>2021</v>
      </c>
      <c r="I489" t="s">
        <v>88</v>
      </c>
      <c r="J489" t="s">
        <v>132</v>
      </c>
      <c r="K489" t="s">
        <v>91</v>
      </c>
      <c r="M489">
        <v>2</v>
      </c>
    </row>
    <row r="490" spans="1:13" x14ac:dyDescent="0.3">
      <c r="A490" t="s">
        <v>59</v>
      </c>
      <c r="B490" t="s">
        <v>37</v>
      </c>
      <c r="C490" t="s">
        <v>21</v>
      </c>
      <c r="D490" s="28">
        <v>44244</v>
      </c>
      <c r="E490">
        <v>7994</v>
      </c>
      <c r="F490">
        <v>177</v>
      </c>
      <c r="G490">
        <v>1000</v>
      </c>
      <c r="H490">
        <v>2021</v>
      </c>
      <c r="I490" t="s">
        <v>88</v>
      </c>
      <c r="J490" t="s">
        <v>132</v>
      </c>
      <c r="K490" t="s">
        <v>91</v>
      </c>
      <c r="M490">
        <v>2</v>
      </c>
    </row>
    <row r="491" spans="1:13" x14ac:dyDescent="0.3">
      <c r="A491" t="s">
        <v>67</v>
      </c>
      <c r="B491" t="s">
        <v>37</v>
      </c>
      <c r="C491" t="s">
        <v>33</v>
      </c>
      <c r="D491" s="28">
        <v>44244</v>
      </c>
      <c r="E491">
        <v>6363</v>
      </c>
      <c r="F491">
        <v>87</v>
      </c>
      <c r="G491">
        <v>455</v>
      </c>
      <c r="H491">
        <v>2021</v>
      </c>
      <c r="I491" t="s">
        <v>88</v>
      </c>
      <c r="J491" t="s">
        <v>132</v>
      </c>
      <c r="K491" t="s">
        <v>91</v>
      </c>
      <c r="M491">
        <v>2</v>
      </c>
    </row>
    <row r="492" spans="1:13" x14ac:dyDescent="0.3">
      <c r="A492" t="s">
        <v>11</v>
      </c>
      <c r="B492" t="s">
        <v>80</v>
      </c>
      <c r="C492" t="s">
        <v>34</v>
      </c>
      <c r="D492" s="28">
        <v>44244</v>
      </c>
      <c r="E492">
        <v>3262</v>
      </c>
      <c r="F492">
        <v>185</v>
      </c>
      <c r="G492">
        <v>172</v>
      </c>
      <c r="H492">
        <v>2021</v>
      </c>
      <c r="I492" t="s">
        <v>88</v>
      </c>
      <c r="J492" t="s">
        <v>132</v>
      </c>
      <c r="K492" t="s">
        <v>91</v>
      </c>
      <c r="M492">
        <v>2</v>
      </c>
    </row>
    <row r="493" spans="1:13" x14ac:dyDescent="0.3">
      <c r="A493" t="s">
        <v>6</v>
      </c>
      <c r="B493" t="s">
        <v>39</v>
      </c>
      <c r="C493" t="s">
        <v>19</v>
      </c>
      <c r="D493" s="28">
        <v>44244</v>
      </c>
      <c r="E493">
        <v>2793</v>
      </c>
      <c r="F493">
        <v>93</v>
      </c>
      <c r="G493">
        <v>127</v>
      </c>
      <c r="H493">
        <v>2021</v>
      </c>
      <c r="I493" t="s">
        <v>88</v>
      </c>
      <c r="J493" t="s">
        <v>132</v>
      </c>
      <c r="K493" t="s">
        <v>91</v>
      </c>
      <c r="M493">
        <v>2</v>
      </c>
    </row>
    <row r="494" spans="1:13" x14ac:dyDescent="0.3">
      <c r="A494" t="s">
        <v>61</v>
      </c>
      <c r="B494" t="s">
        <v>35</v>
      </c>
      <c r="C494" t="s">
        <v>28</v>
      </c>
      <c r="D494" s="28">
        <v>44245</v>
      </c>
      <c r="E494">
        <v>8491</v>
      </c>
      <c r="F494">
        <v>338</v>
      </c>
      <c r="G494">
        <v>340</v>
      </c>
      <c r="H494">
        <v>2021</v>
      </c>
      <c r="I494" t="s">
        <v>88</v>
      </c>
      <c r="J494" t="s">
        <v>132</v>
      </c>
      <c r="K494" t="s">
        <v>91</v>
      </c>
      <c r="M494">
        <v>2</v>
      </c>
    </row>
    <row r="495" spans="1:13" x14ac:dyDescent="0.3">
      <c r="A495" t="s">
        <v>60</v>
      </c>
      <c r="B495" t="s">
        <v>39</v>
      </c>
      <c r="C495" t="s">
        <v>29</v>
      </c>
      <c r="D495" s="28">
        <v>44245</v>
      </c>
      <c r="E495">
        <v>13685</v>
      </c>
      <c r="F495">
        <v>39</v>
      </c>
      <c r="G495">
        <v>571</v>
      </c>
      <c r="H495">
        <v>2021</v>
      </c>
      <c r="I495" t="s">
        <v>88</v>
      </c>
      <c r="J495" t="s">
        <v>132</v>
      </c>
      <c r="K495" t="s">
        <v>91</v>
      </c>
      <c r="M495">
        <v>2</v>
      </c>
    </row>
    <row r="496" spans="1:13" x14ac:dyDescent="0.3">
      <c r="A496" t="s">
        <v>70</v>
      </c>
      <c r="B496" t="s">
        <v>37</v>
      </c>
      <c r="C496" t="s">
        <v>26</v>
      </c>
      <c r="D496" s="28">
        <v>44245</v>
      </c>
      <c r="E496">
        <v>770</v>
      </c>
      <c r="F496">
        <v>137</v>
      </c>
      <c r="G496">
        <v>52</v>
      </c>
      <c r="H496">
        <v>2021</v>
      </c>
      <c r="I496" t="s">
        <v>88</v>
      </c>
      <c r="J496" t="s">
        <v>132</v>
      </c>
      <c r="K496" t="s">
        <v>91</v>
      </c>
      <c r="M496">
        <v>2</v>
      </c>
    </row>
    <row r="497" spans="1:13" x14ac:dyDescent="0.3">
      <c r="A497" t="s">
        <v>73</v>
      </c>
      <c r="B497" t="s">
        <v>37</v>
      </c>
      <c r="C497" t="s">
        <v>15</v>
      </c>
      <c r="D497" s="28">
        <v>44245</v>
      </c>
      <c r="E497">
        <v>8631</v>
      </c>
      <c r="F497">
        <v>399</v>
      </c>
      <c r="G497">
        <v>1079</v>
      </c>
      <c r="H497">
        <v>2021</v>
      </c>
      <c r="I497" t="s">
        <v>88</v>
      </c>
      <c r="J497" t="s">
        <v>132</v>
      </c>
      <c r="K497" t="s">
        <v>91</v>
      </c>
      <c r="M497">
        <v>2</v>
      </c>
    </row>
    <row r="498" spans="1:13" x14ac:dyDescent="0.3">
      <c r="A498" t="s">
        <v>72</v>
      </c>
      <c r="B498" t="s">
        <v>80</v>
      </c>
      <c r="C498" t="s">
        <v>24</v>
      </c>
      <c r="D498" s="28">
        <v>44245</v>
      </c>
      <c r="E498">
        <v>4536</v>
      </c>
      <c r="F498">
        <v>120</v>
      </c>
      <c r="G498">
        <v>267</v>
      </c>
      <c r="H498">
        <v>2021</v>
      </c>
      <c r="I498" t="s">
        <v>88</v>
      </c>
      <c r="J498" t="s">
        <v>132</v>
      </c>
      <c r="K498" t="s">
        <v>91</v>
      </c>
      <c r="M498">
        <v>2</v>
      </c>
    </row>
    <row r="499" spans="1:13" x14ac:dyDescent="0.3">
      <c r="A499" t="s">
        <v>61</v>
      </c>
      <c r="B499" t="s">
        <v>40</v>
      </c>
      <c r="C499" t="s">
        <v>20</v>
      </c>
      <c r="D499" s="28">
        <v>44245</v>
      </c>
      <c r="E499">
        <v>14497</v>
      </c>
      <c r="F499">
        <v>21</v>
      </c>
      <c r="G499">
        <v>605</v>
      </c>
      <c r="H499">
        <v>2021</v>
      </c>
      <c r="I499" t="s">
        <v>88</v>
      </c>
      <c r="J499" t="s">
        <v>132</v>
      </c>
      <c r="K499" t="s">
        <v>91</v>
      </c>
      <c r="M499">
        <v>2</v>
      </c>
    </row>
    <row r="500" spans="1:13" x14ac:dyDescent="0.3">
      <c r="A500" t="s">
        <v>61</v>
      </c>
      <c r="B500" t="s">
        <v>39</v>
      </c>
      <c r="C500" t="s">
        <v>33</v>
      </c>
      <c r="D500" s="28">
        <v>44245</v>
      </c>
      <c r="E500">
        <v>7672</v>
      </c>
      <c r="F500">
        <v>112</v>
      </c>
      <c r="G500">
        <v>452</v>
      </c>
      <c r="H500">
        <v>2021</v>
      </c>
      <c r="I500" t="s">
        <v>88</v>
      </c>
      <c r="J500" t="s">
        <v>132</v>
      </c>
      <c r="K500" t="s">
        <v>91</v>
      </c>
      <c r="M500">
        <v>2</v>
      </c>
    </row>
    <row r="501" spans="1:13" x14ac:dyDescent="0.3">
      <c r="A501" t="s">
        <v>4</v>
      </c>
      <c r="B501" t="s">
        <v>39</v>
      </c>
      <c r="C501" t="s">
        <v>20</v>
      </c>
      <c r="D501" s="28">
        <v>44245</v>
      </c>
      <c r="E501">
        <v>10878</v>
      </c>
      <c r="F501">
        <v>329</v>
      </c>
      <c r="G501">
        <v>573</v>
      </c>
      <c r="H501">
        <v>2021</v>
      </c>
      <c r="I501" t="s">
        <v>88</v>
      </c>
      <c r="J501" t="s">
        <v>132</v>
      </c>
      <c r="K501" t="s">
        <v>91</v>
      </c>
      <c r="M501">
        <v>2</v>
      </c>
    </row>
    <row r="502" spans="1:13" x14ac:dyDescent="0.3">
      <c r="A502" t="s">
        <v>60</v>
      </c>
      <c r="B502" t="s">
        <v>39</v>
      </c>
      <c r="C502" t="s">
        <v>15</v>
      </c>
      <c r="D502" s="28">
        <v>44245</v>
      </c>
      <c r="E502">
        <v>12572</v>
      </c>
      <c r="F502">
        <v>94</v>
      </c>
      <c r="G502">
        <v>1397</v>
      </c>
      <c r="H502">
        <v>2021</v>
      </c>
      <c r="I502" t="s">
        <v>88</v>
      </c>
      <c r="J502" t="s">
        <v>132</v>
      </c>
      <c r="K502" t="s">
        <v>91</v>
      </c>
      <c r="M502">
        <v>2</v>
      </c>
    </row>
    <row r="503" spans="1:13" x14ac:dyDescent="0.3">
      <c r="A503" t="s">
        <v>62</v>
      </c>
      <c r="B503" t="s">
        <v>39</v>
      </c>
      <c r="C503" t="s">
        <v>15</v>
      </c>
      <c r="D503" s="28">
        <v>44245</v>
      </c>
      <c r="E503">
        <v>1575</v>
      </c>
      <c r="F503">
        <v>90</v>
      </c>
      <c r="G503">
        <v>105</v>
      </c>
      <c r="H503">
        <v>2021</v>
      </c>
      <c r="I503" t="s">
        <v>88</v>
      </c>
      <c r="J503" t="s">
        <v>132</v>
      </c>
      <c r="K503" t="s">
        <v>91</v>
      </c>
      <c r="M503">
        <v>2</v>
      </c>
    </row>
    <row r="504" spans="1:13" x14ac:dyDescent="0.3">
      <c r="A504" t="s">
        <v>60</v>
      </c>
      <c r="B504" t="s">
        <v>37</v>
      </c>
      <c r="C504" t="s">
        <v>30</v>
      </c>
      <c r="D504" s="28">
        <v>44245</v>
      </c>
      <c r="E504">
        <v>5453</v>
      </c>
      <c r="F504">
        <v>260</v>
      </c>
      <c r="G504">
        <v>166</v>
      </c>
      <c r="H504">
        <v>2021</v>
      </c>
      <c r="I504" t="s">
        <v>88</v>
      </c>
      <c r="J504" t="s">
        <v>132</v>
      </c>
      <c r="K504" t="s">
        <v>91</v>
      </c>
      <c r="M504">
        <v>2</v>
      </c>
    </row>
    <row r="505" spans="1:13" x14ac:dyDescent="0.3">
      <c r="A505" t="s">
        <v>62</v>
      </c>
      <c r="B505" t="s">
        <v>80</v>
      </c>
      <c r="C505" t="s">
        <v>30</v>
      </c>
      <c r="D505" s="28">
        <v>44245</v>
      </c>
      <c r="E505">
        <v>4802</v>
      </c>
      <c r="F505">
        <v>84</v>
      </c>
      <c r="G505">
        <v>155</v>
      </c>
      <c r="H505">
        <v>2021</v>
      </c>
      <c r="I505" t="s">
        <v>88</v>
      </c>
      <c r="J505" t="s">
        <v>132</v>
      </c>
      <c r="K505" t="s">
        <v>91</v>
      </c>
      <c r="M505">
        <v>2</v>
      </c>
    </row>
    <row r="506" spans="1:13" x14ac:dyDescent="0.3">
      <c r="A506" t="s">
        <v>59</v>
      </c>
      <c r="B506" t="s">
        <v>35</v>
      </c>
      <c r="C506" t="s">
        <v>18</v>
      </c>
      <c r="D506" s="28">
        <v>44246</v>
      </c>
      <c r="E506">
        <v>7651</v>
      </c>
      <c r="F506">
        <v>325</v>
      </c>
      <c r="G506">
        <v>426</v>
      </c>
      <c r="H506">
        <v>2021</v>
      </c>
      <c r="I506" t="s">
        <v>88</v>
      </c>
      <c r="J506" t="s">
        <v>132</v>
      </c>
      <c r="K506" t="s">
        <v>91</v>
      </c>
      <c r="M506">
        <v>2</v>
      </c>
    </row>
    <row r="507" spans="1:13" x14ac:dyDescent="0.3">
      <c r="A507" t="s">
        <v>57</v>
      </c>
      <c r="B507" t="s">
        <v>35</v>
      </c>
      <c r="C507" t="s">
        <v>21</v>
      </c>
      <c r="D507" s="28">
        <v>44246</v>
      </c>
      <c r="E507">
        <v>2079</v>
      </c>
      <c r="F507">
        <v>527</v>
      </c>
      <c r="G507">
        <v>260</v>
      </c>
      <c r="H507">
        <v>2021</v>
      </c>
      <c r="I507" t="s">
        <v>88</v>
      </c>
      <c r="J507" t="s">
        <v>132</v>
      </c>
      <c r="K507" t="s">
        <v>91</v>
      </c>
      <c r="M507">
        <v>2</v>
      </c>
    </row>
    <row r="508" spans="1:13" x14ac:dyDescent="0.3">
      <c r="A508" t="s">
        <v>60</v>
      </c>
      <c r="B508" t="s">
        <v>80</v>
      </c>
      <c r="C508" t="s">
        <v>22</v>
      </c>
      <c r="D508" s="28">
        <v>44246</v>
      </c>
      <c r="E508">
        <v>2100</v>
      </c>
      <c r="F508">
        <v>62</v>
      </c>
      <c r="G508">
        <v>81</v>
      </c>
      <c r="H508">
        <v>2021</v>
      </c>
      <c r="I508" t="s">
        <v>88</v>
      </c>
      <c r="J508" t="s">
        <v>132</v>
      </c>
      <c r="K508" t="s">
        <v>91</v>
      </c>
      <c r="M508">
        <v>2</v>
      </c>
    </row>
    <row r="509" spans="1:13" x14ac:dyDescent="0.3">
      <c r="A509" t="s">
        <v>73</v>
      </c>
      <c r="B509" t="s">
        <v>39</v>
      </c>
      <c r="C509" t="s">
        <v>32</v>
      </c>
      <c r="D509" s="28">
        <v>44246</v>
      </c>
      <c r="E509">
        <v>5278</v>
      </c>
      <c r="F509">
        <v>242</v>
      </c>
      <c r="G509">
        <v>406</v>
      </c>
      <c r="H509">
        <v>2021</v>
      </c>
      <c r="I509" t="s">
        <v>88</v>
      </c>
      <c r="J509" t="s">
        <v>132</v>
      </c>
      <c r="K509" t="s">
        <v>91</v>
      </c>
      <c r="M509">
        <v>2</v>
      </c>
    </row>
    <row r="510" spans="1:13" x14ac:dyDescent="0.3">
      <c r="A510" t="s">
        <v>3</v>
      </c>
      <c r="B510" t="s">
        <v>36</v>
      </c>
      <c r="C510" t="s">
        <v>22</v>
      </c>
      <c r="D510" s="28">
        <v>44246</v>
      </c>
      <c r="E510">
        <v>4249</v>
      </c>
      <c r="F510">
        <v>19</v>
      </c>
      <c r="G510">
        <v>164</v>
      </c>
      <c r="H510">
        <v>2021</v>
      </c>
      <c r="I510" t="s">
        <v>88</v>
      </c>
      <c r="J510" t="s">
        <v>132</v>
      </c>
      <c r="K510" t="s">
        <v>91</v>
      </c>
      <c r="M510">
        <v>2</v>
      </c>
    </row>
    <row r="511" spans="1:13" x14ac:dyDescent="0.3">
      <c r="A511" t="s">
        <v>64</v>
      </c>
      <c r="B511" t="s">
        <v>36</v>
      </c>
      <c r="C511" t="s">
        <v>17</v>
      </c>
      <c r="D511" s="28">
        <v>44246</v>
      </c>
      <c r="E511">
        <v>3976</v>
      </c>
      <c r="F511">
        <v>9</v>
      </c>
      <c r="G511">
        <v>210</v>
      </c>
      <c r="H511">
        <v>2021</v>
      </c>
      <c r="I511" t="s">
        <v>88</v>
      </c>
      <c r="J511" t="s">
        <v>132</v>
      </c>
      <c r="K511" t="s">
        <v>91</v>
      </c>
      <c r="M511">
        <v>2</v>
      </c>
    </row>
    <row r="512" spans="1:13" x14ac:dyDescent="0.3">
      <c r="A512" t="s">
        <v>11</v>
      </c>
      <c r="B512" t="s">
        <v>36</v>
      </c>
      <c r="C512" t="s">
        <v>23</v>
      </c>
      <c r="D512" s="28">
        <v>44246</v>
      </c>
      <c r="E512">
        <v>6951</v>
      </c>
      <c r="F512">
        <v>183</v>
      </c>
      <c r="G512">
        <v>218</v>
      </c>
      <c r="H512">
        <v>2021</v>
      </c>
      <c r="I512" t="s">
        <v>88</v>
      </c>
      <c r="J512" t="s">
        <v>132</v>
      </c>
      <c r="K512" t="s">
        <v>91</v>
      </c>
      <c r="M512">
        <v>2</v>
      </c>
    </row>
    <row r="513" spans="1:13" x14ac:dyDescent="0.3">
      <c r="A513" t="s">
        <v>73</v>
      </c>
      <c r="B513" t="s">
        <v>40</v>
      </c>
      <c r="C513" t="s">
        <v>22</v>
      </c>
      <c r="D513" s="28">
        <v>44246</v>
      </c>
      <c r="E513">
        <v>616</v>
      </c>
      <c r="F513">
        <v>161</v>
      </c>
      <c r="G513">
        <v>25</v>
      </c>
      <c r="H513">
        <v>2021</v>
      </c>
      <c r="I513" t="s">
        <v>88</v>
      </c>
      <c r="J513" t="s">
        <v>132</v>
      </c>
      <c r="K513" t="s">
        <v>91</v>
      </c>
      <c r="M513">
        <v>2</v>
      </c>
    </row>
    <row r="514" spans="1:13" x14ac:dyDescent="0.3">
      <c r="A514" t="s">
        <v>58</v>
      </c>
      <c r="B514" t="s">
        <v>40</v>
      </c>
      <c r="C514" t="s">
        <v>25</v>
      </c>
      <c r="D514" s="28">
        <v>44246</v>
      </c>
      <c r="E514">
        <v>5439</v>
      </c>
      <c r="F514">
        <v>115</v>
      </c>
      <c r="G514">
        <v>287</v>
      </c>
      <c r="H514">
        <v>2021</v>
      </c>
      <c r="I514" t="s">
        <v>88</v>
      </c>
      <c r="J514" t="s">
        <v>132</v>
      </c>
      <c r="K514" t="s">
        <v>91</v>
      </c>
      <c r="M514">
        <v>2</v>
      </c>
    </row>
    <row r="515" spans="1:13" x14ac:dyDescent="0.3">
      <c r="A515" t="s">
        <v>9</v>
      </c>
      <c r="B515" t="s">
        <v>35</v>
      </c>
      <c r="C515" t="s">
        <v>15</v>
      </c>
      <c r="D515" s="28">
        <v>44246</v>
      </c>
      <c r="E515">
        <v>63</v>
      </c>
      <c r="F515">
        <v>206</v>
      </c>
      <c r="G515">
        <v>7</v>
      </c>
      <c r="H515">
        <v>2021</v>
      </c>
      <c r="I515" t="s">
        <v>88</v>
      </c>
      <c r="J515" t="s">
        <v>132</v>
      </c>
      <c r="K515" t="s">
        <v>91</v>
      </c>
      <c r="M515">
        <v>2</v>
      </c>
    </row>
    <row r="516" spans="1:13" x14ac:dyDescent="0.3">
      <c r="A516" t="s">
        <v>9</v>
      </c>
      <c r="B516" t="s">
        <v>37</v>
      </c>
      <c r="C516" t="s">
        <v>27</v>
      </c>
      <c r="D516" s="28">
        <v>44246</v>
      </c>
      <c r="E516">
        <v>1533</v>
      </c>
      <c r="F516">
        <v>115</v>
      </c>
      <c r="G516">
        <v>110</v>
      </c>
      <c r="H516">
        <v>2021</v>
      </c>
      <c r="I516" t="s">
        <v>88</v>
      </c>
      <c r="J516" t="s">
        <v>132</v>
      </c>
      <c r="K516" t="s">
        <v>91</v>
      </c>
      <c r="M516">
        <v>2</v>
      </c>
    </row>
    <row r="517" spans="1:13" x14ac:dyDescent="0.3">
      <c r="A517" t="s">
        <v>11</v>
      </c>
      <c r="B517" t="s">
        <v>36</v>
      </c>
      <c r="C517" t="s">
        <v>31</v>
      </c>
      <c r="D517" s="28">
        <v>44246</v>
      </c>
      <c r="E517">
        <v>3535</v>
      </c>
      <c r="F517">
        <v>337</v>
      </c>
      <c r="G517">
        <v>322</v>
      </c>
      <c r="H517">
        <v>2021</v>
      </c>
      <c r="I517" t="s">
        <v>88</v>
      </c>
      <c r="J517" t="s">
        <v>132</v>
      </c>
      <c r="K517" t="s">
        <v>91</v>
      </c>
      <c r="M517">
        <v>2</v>
      </c>
    </row>
    <row r="518" spans="1:13" x14ac:dyDescent="0.3">
      <c r="A518" t="s">
        <v>67</v>
      </c>
      <c r="B518" t="s">
        <v>37</v>
      </c>
      <c r="C518" t="s">
        <v>22</v>
      </c>
      <c r="D518" s="28">
        <v>44246</v>
      </c>
      <c r="E518">
        <v>2429</v>
      </c>
      <c r="F518">
        <v>4</v>
      </c>
      <c r="G518">
        <v>111</v>
      </c>
      <c r="H518">
        <v>2021</v>
      </c>
      <c r="I518" t="s">
        <v>88</v>
      </c>
      <c r="J518" t="s">
        <v>132</v>
      </c>
      <c r="K518" t="s">
        <v>91</v>
      </c>
      <c r="M518">
        <v>2</v>
      </c>
    </row>
    <row r="519" spans="1:13" x14ac:dyDescent="0.3">
      <c r="A519" t="s">
        <v>4</v>
      </c>
      <c r="B519" t="s">
        <v>35</v>
      </c>
      <c r="C519" t="s">
        <v>16</v>
      </c>
      <c r="D519" s="28">
        <v>44246</v>
      </c>
      <c r="E519">
        <v>7119</v>
      </c>
      <c r="F519">
        <v>144</v>
      </c>
      <c r="G519">
        <v>356</v>
      </c>
      <c r="H519">
        <v>2021</v>
      </c>
      <c r="I519" t="s">
        <v>88</v>
      </c>
      <c r="J519" t="s">
        <v>132</v>
      </c>
      <c r="K519" t="s">
        <v>91</v>
      </c>
      <c r="M519">
        <v>2</v>
      </c>
    </row>
    <row r="520" spans="1:13" x14ac:dyDescent="0.3">
      <c r="A520" t="s">
        <v>60</v>
      </c>
      <c r="B520" t="s">
        <v>80</v>
      </c>
      <c r="C520" t="s">
        <v>19</v>
      </c>
      <c r="D520" s="28">
        <v>44246</v>
      </c>
      <c r="E520">
        <v>3521</v>
      </c>
      <c r="F520">
        <v>304</v>
      </c>
      <c r="G520">
        <v>118</v>
      </c>
      <c r="H520">
        <v>2021</v>
      </c>
      <c r="I520" t="s">
        <v>88</v>
      </c>
      <c r="J520" t="s">
        <v>132</v>
      </c>
      <c r="K520" t="s">
        <v>91</v>
      </c>
      <c r="M520">
        <v>2</v>
      </c>
    </row>
    <row r="521" spans="1:13" x14ac:dyDescent="0.3">
      <c r="A521" t="s">
        <v>8</v>
      </c>
      <c r="B521" t="s">
        <v>36</v>
      </c>
      <c r="C521" t="s">
        <v>23</v>
      </c>
      <c r="D521" s="28">
        <v>44246</v>
      </c>
      <c r="E521">
        <v>3745</v>
      </c>
      <c r="F521">
        <v>177</v>
      </c>
      <c r="G521">
        <v>118</v>
      </c>
      <c r="H521">
        <v>2021</v>
      </c>
      <c r="I521" t="s">
        <v>88</v>
      </c>
      <c r="J521" t="s">
        <v>132</v>
      </c>
      <c r="K521" t="s">
        <v>91</v>
      </c>
      <c r="M521">
        <v>2</v>
      </c>
    </row>
    <row r="522" spans="1:13" x14ac:dyDescent="0.3">
      <c r="A522" t="s">
        <v>59</v>
      </c>
      <c r="B522" t="s">
        <v>39</v>
      </c>
      <c r="C522" t="s">
        <v>26</v>
      </c>
      <c r="D522" s="28">
        <v>44246</v>
      </c>
      <c r="E522">
        <v>4816</v>
      </c>
      <c r="F522">
        <v>100</v>
      </c>
      <c r="G522">
        <v>301</v>
      </c>
      <c r="H522">
        <v>2021</v>
      </c>
      <c r="I522" t="s">
        <v>88</v>
      </c>
      <c r="J522" t="s">
        <v>132</v>
      </c>
      <c r="K522" t="s">
        <v>91</v>
      </c>
      <c r="M522">
        <v>2</v>
      </c>
    </row>
    <row r="523" spans="1:13" x14ac:dyDescent="0.3">
      <c r="A523" t="s">
        <v>60</v>
      </c>
      <c r="B523" t="s">
        <v>40</v>
      </c>
      <c r="C523" t="s">
        <v>27</v>
      </c>
      <c r="D523" s="28">
        <v>44246</v>
      </c>
      <c r="E523">
        <v>1736</v>
      </c>
      <c r="F523">
        <v>72</v>
      </c>
      <c r="G523">
        <v>193</v>
      </c>
      <c r="H523">
        <v>2021</v>
      </c>
      <c r="I523" t="s">
        <v>88</v>
      </c>
      <c r="J523" t="s">
        <v>132</v>
      </c>
      <c r="K523" t="s">
        <v>91</v>
      </c>
      <c r="M523">
        <v>2</v>
      </c>
    </row>
    <row r="524" spans="1:13" x14ac:dyDescent="0.3">
      <c r="A524" t="s">
        <v>61</v>
      </c>
      <c r="B524" t="s">
        <v>39</v>
      </c>
      <c r="C524" t="s">
        <v>31</v>
      </c>
      <c r="D524" s="28">
        <v>44246</v>
      </c>
      <c r="E524">
        <v>1099</v>
      </c>
      <c r="F524">
        <v>139</v>
      </c>
      <c r="G524">
        <v>92</v>
      </c>
      <c r="H524">
        <v>2021</v>
      </c>
      <c r="I524" t="s">
        <v>88</v>
      </c>
      <c r="J524" t="s">
        <v>132</v>
      </c>
      <c r="K524" t="s">
        <v>91</v>
      </c>
      <c r="M524">
        <v>2</v>
      </c>
    </row>
    <row r="525" spans="1:13" x14ac:dyDescent="0.3">
      <c r="A525" t="s">
        <v>63</v>
      </c>
      <c r="B525" t="s">
        <v>40</v>
      </c>
      <c r="C525" t="s">
        <v>23</v>
      </c>
      <c r="D525" s="28">
        <v>44246</v>
      </c>
      <c r="E525">
        <v>6692</v>
      </c>
      <c r="F525">
        <v>165</v>
      </c>
      <c r="G525">
        <v>231</v>
      </c>
      <c r="H525">
        <v>2021</v>
      </c>
      <c r="I525" t="s">
        <v>88</v>
      </c>
      <c r="J525" t="s">
        <v>132</v>
      </c>
      <c r="K525" t="s">
        <v>91</v>
      </c>
      <c r="M525">
        <v>2</v>
      </c>
    </row>
    <row r="526" spans="1:13" x14ac:dyDescent="0.3">
      <c r="A526" t="s">
        <v>60</v>
      </c>
      <c r="B526" t="s">
        <v>39</v>
      </c>
      <c r="C526" t="s">
        <v>27</v>
      </c>
      <c r="D526" s="28">
        <v>44249</v>
      </c>
      <c r="E526">
        <v>364</v>
      </c>
      <c r="F526">
        <v>177</v>
      </c>
      <c r="G526">
        <v>31</v>
      </c>
      <c r="H526">
        <v>2021</v>
      </c>
      <c r="I526" t="s">
        <v>88</v>
      </c>
      <c r="J526" t="s">
        <v>132</v>
      </c>
      <c r="K526" t="s">
        <v>91</v>
      </c>
      <c r="M526">
        <v>2</v>
      </c>
    </row>
    <row r="527" spans="1:13" x14ac:dyDescent="0.3">
      <c r="A527" t="s">
        <v>8</v>
      </c>
      <c r="B527" t="s">
        <v>37</v>
      </c>
      <c r="C527" t="s">
        <v>25</v>
      </c>
      <c r="D527" s="28">
        <v>44249</v>
      </c>
      <c r="E527">
        <v>10927</v>
      </c>
      <c r="F527">
        <v>202</v>
      </c>
      <c r="G527">
        <v>476</v>
      </c>
      <c r="H527">
        <v>2021</v>
      </c>
      <c r="I527" t="s">
        <v>88</v>
      </c>
      <c r="J527" t="s">
        <v>132</v>
      </c>
      <c r="K527" t="s">
        <v>91</v>
      </c>
      <c r="M527">
        <v>2</v>
      </c>
    </row>
    <row r="528" spans="1:13" x14ac:dyDescent="0.3">
      <c r="A528" t="s">
        <v>64</v>
      </c>
      <c r="B528" t="s">
        <v>80</v>
      </c>
      <c r="C528" t="s">
        <v>25</v>
      </c>
      <c r="D528" s="28">
        <v>44249</v>
      </c>
      <c r="E528">
        <v>11410</v>
      </c>
      <c r="F528">
        <v>103</v>
      </c>
      <c r="G528">
        <v>476</v>
      </c>
      <c r="H528">
        <v>2021</v>
      </c>
      <c r="I528" t="s">
        <v>88</v>
      </c>
      <c r="J528" t="s">
        <v>132</v>
      </c>
      <c r="K528" t="s">
        <v>91</v>
      </c>
      <c r="M528">
        <v>2</v>
      </c>
    </row>
    <row r="529" spans="1:13" x14ac:dyDescent="0.3">
      <c r="A529" t="s">
        <v>71</v>
      </c>
      <c r="B529" t="s">
        <v>35</v>
      </c>
      <c r="C529" t="s">
        <v>28</v>
      </c>
      <c r="D529" s="28">
        <v>44249</v>
      </c>
      <c r="E529">
        <v>2443</v>
      </c>
      <c r="F529">
        <v>337</v>
      </c>
      <c r="G529">
        <v>82</v>
      </c>
      <c r="H529">
        <v>2021</v>
      </c>
      <c r="I529" t="s">
        <v>88</v>
      </c>
      <c r="J529" t="s">
        <v>132</v>
      </c>
      <c r="K529" t="s">
        <v>91</v>
      </c>
      <c r="M529">
        <v>2</v>
      </c>
    </row>
    <row r="530" spans="1:13" x14ac:dyDescent="0.3">
      <c r="A530" t="s">
        <v>63</v>
      </c>
      <c r="B530" t="s">
        <v>37</v>
      </c>
      <c r="C530" t="s">
        <v>26</v>
      </c>
      <c r="D530" s="28">
        <v>44249</v>
      </c>
      <c r="E530">
        <v>329</v>
      </c>
      <c r="F530">
        <v>257</v>
      </c>
      <c r="G530">
        <v>26</v>
      </c>
      <c r="H530">
        <v>2021</v>
      </c>
      <c r="I530" t="s">
        <v>88</v>
      </c>
      <c r="J530" t="s">
        <v>132</v>
      </c>
      <c r="K530" t="s">
        <v>91</v>
      </c>
      <c r="M530">
        <v>2</v>
      </c>
    </row>
    <row r="531" spans="1:13" x14ac:dyDescent="0.3">
      <c r="A531" t="s">
        <v>56</v>
      </c>
      <c r="B531" t="s">
        <v>80</v>
      </c>
      <c r="C531" t="s">
        <v>19</v>
      </c>
      <c r="D531" s="28">
        <v>44249</v>
      </c>
      <c r="E531">
        <v>3066</v>
      </c>
      <c r="F531">
        <v>144</v>
      </c>
      <c r="G531">
        <v>128</v>
      </c>
      <c r="H531">
        <v>2021</v>
      </c>
      <c r="I531" t="s">
        <v>88</v>
      </c>
      <c r="J531" t="s">
        <v>132</v>
      </c>
      <c r="K531" t="s">
        <v>91</v>
      </c>
      <c r="M531">
        <v>2</v>
      </c>
    </row>
    <row r="532" spans="1:13" x14ac:dyDescent="0.3">
      <c r="A532" t="s">
        <v>62</v>
      </c>
      <c r="B532" t="s">
        <v>80</v>
      </c>
      <c r="C532" t="s">
        <v>27</v>
      </c>
      <c r="D532" s="28">
        <v>44249</v>
      </c>
      <c r="E532">
        <v>567</v>
      </c>
      <c r="F532">
        <v>243</v>
      </c>
      <c r="G532">
        <v>38</v>
      </c>
      <c r="H532">
        <v>2021</v>
      </c>
      <c r="I532" t="s">
        <v>88</v>
      </c>
      <c r="J532" t="s">
        <v>132</v>
      </c>
      <c r="K532" t="s">
        <v>91</v>
      </c>
      <c r="M532">
        <v>2</v>
      </c>
    </row>
    <row r="533" spans="1:13" x14ac:dyDescent="0.3">
      <c r="A533" t="s">
        <v>63</v>
      </c>
      <c r="B533" t="s">
        <v>80</v>
      </c>
      <c r="C533" t="s">
        <v>32</v>
      </c>
      <c r="D533" s="28">
        <v>44249</v>
      </c>
      <c r="E533">
        <v>14721</v>
      </c>
      <c r="F533">
        <v>257</v>
      </c>
      <c r="G533">
        <v>1052</v>
      </c>
      <c r="H533">
        <v>2021</v>
      </c>
      <c r="I533" t="s">
        <v>88</v>
      </c>
      <c r="J533" t="s">
        <v>132</v>
      </c>
      <c r="K533" t="s">
        <v>91</v>
      </c>
      <c r="M533">
        <v>2</v>
      </c>
    </row>
    <row r="534" spans="1:13" x14ac:dyDescent="0.3">
      <c r="A534" t="s">
        <v>58</v>
      </c>
      <c r="B534" t="s">
        <v>80</v>
      </c>
      <c r="C534" t="s">
        <v>33</v>
      </c>
      <c r="D534" s="28">
        <v>44249</v>
      </c>
      <c r="E534">
        <v>6986</v>
      </c>
      <c r="F534">
        <v>11</v>
      </c>
      <c r="G534">
        <v>350</v>
      </c>
      <c r="H534">
        <v>2021</v>
      </c>
      <c r="I534" t="s">
        <v>88</v>
      </c>
      <c r="J534" t="s">
        <v>132</v>
      </c>
      <c r="K534" t="s">
        <v>91</v>
      </c>
      <c r="M534">
        <v>2</v>
      </c>
    </row>
    <row r="535" spans="1:13" x14ac:dyDescent="0.3">
      <c r="A535" t="s">
        <v>7</v>
      </c>
      <c r="B535" t="s">
        <v>36</v>
      </c>
      <c r="C535" t="s">
        <v>25</v>
      </c>
      <c r="D535" s="28">
        <v>44249</v>
      </c>
      <c r="E535">
        <v>14112</v>
      </c>
      <c r="F535">
        <v>158</v>
      </c>
      <c r="G535">
        <v>784</v>
      </c>
      <c r="H535">
        <v>2021</v>
      </c>
      <c r="I535" t="s">
        <v>88</v>
      </c>
      <c r="J535" t="s">
        <v>132</v>
      </c>
      <c r="K535" t="s">
        <v>91</v>
      </c>
      <c r="M535">
        <v>2</v>
      </c>
    </row>
    <row r="536" spans="1:13" x14ac:dyDescent="0.3">
      <c r="A536" t="s">
        <v>8</v>
      </c>
      <c r="B536" t="s">
        <v>40</v>
      </c>
      <c r="C536" t="s">
        <v>32</v>
      </c>
      <c r="D536" s="28">
        <v>44249</v>
      </c>
      <c r="E536">
        <v>1771</v>
      </c>
      <c r="F536">
        <v>605</v>
      </c>
      <c r="G536">
        <v>137</v>
      </c>
      <c r="H536">
        <v>2021</v>
      </c>
      <c r="I536" t="s">
        <v>88</v>
      </c>
      <c r="J536" t="s">
        <v>132</v>
      </c>
      <c r="K536" t="s">
        <v>91</v>
      </c>
      <c r="M536">
        <v>2</v>
      </c>
    </row>
    <row r="537" spans="1:13" x14ac:dyDescent="0.3">
      <c r="A537" t="s">
        <v>66</v>
      </c>
      <c r="B537" t="s">
        <v>39</v>
      </c>
      <c r="C537" t="s">
        <v>34</v>
      </c>
      <c r="D537" s="28">
        <v>44249</v>
      </c>
      <c r="E537">
        <v>5082</v>
      </c>
      <c r="F537">
        <v>164</v>
      </c>
      <c r="G537">
        <v>231</v>
      </c>
      <c r="H537">
        <v>2021</v>
      </c>
      <c r="I537" t="s">
        <v>88</v>
      </c>
      <c r="J537" t="s">
        <v>132</v>
      </c>
      <c r="K537" t="s">
        <v>91</v>
      </c>
      <c r="M537">
        <v>2</v>
      </c>
    </row>
    <row r="538" spans="1:13" x14ac:dyDescent="0.3">
      <c r="A538" t="s">
        <v>64</v>
      </c>
      <c r="B538" t="s">
        <v>37</v>
      </c>
      <c r="C538" t="s">
        <v>5</v>
      </c>
      <c r="D538" s="28">
        <v>44249</v>
      </c>
      <c r="E538">
        <v>1827</v>
      </c>
      <c r="F538">
        <v>48</v>
      </c>
      <c r="G538">
        <v>102</v>
      </c>
      <c r="H538">
        <v>2021</v>
      </c>
      <c r="I538" t="s">
        <v>88</v>
      </c>
      <c r="J538" t="s">
        <v>132</v>
      </c>
      <c r="K538" t="s">
        <v>91</v>
      </c>
      <c r="M538">
        <v>2</v>
      </c>
    </row>
    <row r="539" spans="1:13" x14ac:dyDescent="0.3">
      <c r="A539" t="s">
        <v>57</v>
      </c>
      <c r="B539" t="s">
        <v>35</v>
      </c>
      <c r="C539" t="s">
        <v>19</v>
      </c>
      <c r="D539" s="28">
        <v>44249</v>
      </c>
      <c r="E539">
        <v>182</v>
      </c>
      <c r="F539">
        <v>85</v>
      </c>
      <c r="G539">
        <v>7</v>
      </c>
      <c r="H539">
        <v>2021</v>
      </c>
      <c r="I539" t="s">
        <v>88</v>
      </c>
      <c r="J539" t="s">
        <v>132</v>
      </c>
      <c r="K539" t="s">
        <v>91</v>
      </c>
      <c r="M539">
        <v>2</v>
      </c>
    </row>
    <row r="540" spans="1:13" x14ac:dyDescent="0.3">
      <c r="A540" t="s">
        <v>8</v>
      </c>
      <c r="B540" t="s">
        <v>80</v>
      </c>
      <c r="C540" t="s">
        <v>33</v>
      </c>
      <c r="D540" s="28">
        <v>44249</v>
      </c>
      <c r="E540">
        <v>5369</v>
      </c>
      <c r="F540">
        <v>136</v>
      </c>
      <c r="G540">
        <v>269</v>
      </c>
      <c r="H540">
        <v>2021</v>
      </c>
      <c r="I540" t="s">
        <v>88</v>
      </c>
      <c r="J540" t="s">
        <v>132</v>
      </c>
      <c r="K540" t="s">
        <v>91</v>
      </c>
      <c r="M540">
        <v>2</v>
      </c>
    </row>
    <row r="541" spans="1:13" x14ac:dyDescent="0.3">
      <c r="A541" t="s">
        <v>7</v>
      </c>
      <c r="B541" t="s">
        <v>36</v>
      </c>
      <c r="C541" t="s">
        <v>19</v>
      </c>
      <c r="D541" s="28">
        <v>44249</v>
      </c>
      <c r="E541">
        <v>6034</v>
      </c>
      <c r="F541">
        <v>169</v>
      </c>
      <c r="G541">
        <v>275</v>
      </c>
      <c r="H541">
        <v>2021</v>
      </c>
      <c r="I541" t="s">
        <v>88</v>
      </c>
      <c r="J541" t="s">
        <v>132</v>
      </c>
      <c r="K541" t="s">
        <v>91</v>
      </c>
      <c r="M541">
        <v>2</v>
      </c>
    </row>
    <row r="542" spans="1:13" x14ac:dyDescent="0.3">
      <c r="A542" t="s">
        <v>58</v>
      </c>
      <c r="B542" t="s">
        <v>37</v>
      </c>
      <c r="C542" t="s">
        <v>17</v>
      </c>
      <c r="D542" s="28">
        <v>44249</v>
      </c>
      <c r="E542">
        <v>13209</v>
      </c>
      <c r="F542">
        <v>204</v>
      </c>
      <c r="G542">
        <v>881</v>
      </c>
      <c r="H542">
        <v>2021</v>
      </c>
      <c r="I542" t="s">
        <v>88</v>
      </c>
      <c r="J542" t="s">
        <v>132</v>
      </c>
      <c r="K542" t="s">
        <v>91</v>
      </c>
      <c r="M542">
        <v>2</v>
      </c>
    </row>
    <row r="543" spans="1:13" x14ac:dyDescent="0.3">
      <c r="A543" t="s">
        <v>64</v>
      </c>
      <c r="B543" t="s">
        <v>39</v>
      </c>
      <c r="C543" t="s">
        <v>29</v>
      </c>
      <c r="D543" s="28">
        <v>44249</v>
      </c>
      <c r="E543">
        <v>847</v>
      </c>
      <c r="F543">
        <v>263</v>
      </c>
      <c r="G543">
        <v>30</v>
      </c>
      <c r="H543">
        <v>2021</v>
      </c>
      <c r="I543" t="s">
        <v>88</v>
      </c>
      <c r="J543" t="s">
        <v>132</v>
      </c>
      <c r="K543" t="s">
        <v>91</v>
      </c>
      <c r="M543">
        <v>2</v>
      </c>
    </row>
    <row r="544" spans="1:13" x14ac:dyDescent="0.3">
      <c r="A544" t="s">
        <v>72</v>
      </c>
      <c r="B544" t="s">
        <v>37</v>
      </c>
      <c r="C544" t="s">
        <v>15</v>
      </c>
      <c r="D544" s="28">
        <v>44249</v>
      </c>
      <c r="E544">
        <v>1015</v>
      </c>
      <c r="F544">
        <v>66</v>
      </c>
      <c r="G544">
        <v>64</v>
      </c>
      <c r="H544">
        <v>2021</v>
      </c>
      <c r="I544" t="s">
        <v>88</v>
      </c>
      <c r="J544" t="s">
        <v>132</v>
      </c>
      <c r="K544" t="s">
        <v>91</v>
      </c>
      <c r="M544">
        <v>2</v>
      </c>
    </row>
    <row r="545" spans="1:13" x14ac:dyDescent="0.3">
      <c r="A545" t="s">
        <v>63</v>
      </c>
      <c r="B545" t="s">
        <v>37</v>
      </c>
      <c r="C545" t="s">
        <v>15</v>
      </c>
      <c r="D545" s="28">
        <v>44250</v>
      </c>
      <c r="E545">
        <v>16247</v>
      </c>
      <c r="F545">
        <v>215</v>
      </c>
      <c r="G545">
        <v>2031</v>
      </c>
      <c r="H545">
        <v>2021</v>
      </c>
      <c r="I545" t="s">
        <v>88</v>
      </c>
      <c r="J545" t="s">
        <v>132</v>
      </c>
      <c r="K545" t="s">
        <v>91</v>
      </c>
      <c r="M545">
        <v>2</v>
      </c>
    </row>
    <row r="546" spans="1:13" x14ac:dyDescent="0.3">
      <c r="A546" t="s">
        <v>70</v>
      </c>
      <c r="B546" t="s">
        <v>37</v>
      </c>
      <c r="C546" t="s">
        <v>27</v>
      </c>
      <c r="D546" s="28">
        <v>44250</v>
      </c>
      <c r="E546">
        <v>2422</v>
      </c>
      <c r="F546">
        <v>41</v>
      </c>
      <c r="G546">
        <v>303</v>
      </c>
      <c r="H546">
        <v>2021</v>
      </c>
      <c r="I546" t="s">
        <v>88</v>
      </c>
      <c r="J546" t="s">
        <v>132</v>
      </c>
      <c r="K546" t="s">
        <v>91</v>
      </c>
      <c r="M546">
        <v>2</v>
      </c>
    </row>
    <row r="547" spans="1:13" x14ac:dyDescent="0.3">
      <c r="A547" t="s">
        <v>9</v>
      </c>
      <c r="B547" t="s">
        <v>37</v>
      </c>
      <c r="C547" t="s">
        <v>34</v>
      </c>
      <c r="D547" s="28">
        <v>44250</v>
      </c>
      <c r="E547">
        <v>3997</v>
      </c>
      <c r="F547">
        <v>333</v>
      </c>
      <c r="G547">
        <v>174</v>
      </c>
      <c r="H547">
        <v>2021</v>
      </c>
      <c r="I547" t="s">
        <v>88</v>
      </c>
      <c r="J547" t="s">
        <v>132</v>
      </c>
      <c r="K547" t="s">
        <v>91</v>
      </c>
      <c r="M547">
        <v>2</v>
      </c>
    </row>
    <row r="548" spans="1:13" x14ac:dyDescent="0.3">
      <c r="A548" t="s">
        <v>71</v>
      </c>
      <c r="B548" t="s">
        <v>36</v>
      </c>
      <c r="C548" t="s">
        <v>5</v>
      </c>
      <c r="D548" s="28">
        <v>44250</v>
      </c>
      <c r="E548">
        <v>7182</v>
      </c>
      <c r="F548">
        <v>125</v>
      </c>
      <c r="G548">
        <v>479</v>
      </c>
      <c r="H548">
        <v>2021</v>
      </c>
      <c r="I548" t="s">
        <v>88</v>
      </c>
      <c r="J548" t="s">
        <v>132</v>
      </c>
      <c r="K548" t="s">
        <v>91</v>
      </c>
      <c r="M548">
        <v>2</v>
      </c>
    </row>
    <row r="549" spans="1:13" x14ac:dyDescent="0.3">
      <c r="A549" t="s">
        <v>70</v>
      </c>
      <c r="B549" t="s">
        <v>35</v>
      </c>
      <c r="C549" t="s">
        <v>17</v>
      </c>
      <c r="D549" s="28">
        <v>44250</v>
      </c>
      <c r="E549">
        <v>1246</v>
      </c>
      <c r="F549">
        <v>163</v>
      </c>
      <c r="G549">
        <v>70</v>
      </c>
      <c r="H549">
        <v>2021</v>
      </c>
      <c r="I549" t="s">
        <v>88</v>
      </c>
      <c r="J549" t="s">
        <v>132</v>
      </c>
      <c r="K549" t="s">
        <v>91</v>
      </c>
      <c r="M549">
        <v>2</v>
      </c>
    </row>
    <row r="550" spans="1:13" x14ac:dyDescent="0.3">
      <c r="A550" t="s">
        <v>71</v>
      </c>
      <c r="B550" t="s">
        <v>40</v>
      </c>
      <c r="C550" t="s">
        <v>18</v>
      </c>
      <c r="D550" s="28">
        <v>44250</v>
      </c>
      <c r="E550">
        <v>553</v>
      </c>
      <c r="F550">
        <v>50</v>
      </c>
      <c r="G550">
        <v>27</v>
      </c>
      <c r="H550">
        <v>2021</v>
      </c>
      <c r="I550" t="s">
        <v>88</v>
      </c>
      <c r="J550" t="s">
        <v>132</v>
      </c>
      <c r="K550" t="s">
        <v>91</v>
      </c>
      <c r="M550">
        <v>2</v>
      </c>
    </row>
    <row r="551" spans="1:13" x14ac:dyDescent="0.3">
      <c r="A551" t="s">
        <v>69</v>
      </c>
      <c r="B551" t="s">
        <v>36</v>
      </c>
      <c r="C551" t="s">
        <v>24</v>
      </c>
      <c r="D551" s="28">
        <v>44250</v>
      </c>
      <c r="E551">
        <v>2681</v>
      </c>
      <c r="F551">
        <v>206</v>
      </c>
      <c r="G551">
        <v>207</v>
      </c>
      <c r="H551">
        <v>2021</v>
      </c>
      <c r="I551" t="s">
        <v>88</v>
      </c>
      <c r="J551" t="s">
        <v>132</v>
      </c>
      <c r="K551" t="s">
        <v>91</v>
      </c>
      <c r="M551">
        <v>2</v>
      </c>
    </row>
    <row r="552" spans="1:13" x14ac:dyDescent="0.3">
      <c r="A552" t="s">
        <v>11</v>
      </c>
      <c r="B552" t="s">
        <v>39</v>
      </c>
      <c r="C552" t="s">
        <v>27</v>
      </c>
      <c r="D552" s="28">
        <v>44250</v>
      </c>
      <c r="E552">
        <v>2800</v>
      </c>
      <c r="F552">
        <v>78</v>
      </c>
      <c r="G552">
        <v>234</v>
      </c>
      <c r="H552">
        <v>2021</v>
      </c>
      <c r="I552" t="s">
        <v>88</v>
      </c>
      <c r="J552" t="s">
        <v>132</v>
      </c>
      <c r="K552" t="s">
        <v>91</v>
      </c>
      <c r="M552">
        <v>2</v>
      </c>
    </row>
    <row r="553" spans="1:13" x14ac:dyDescent="0.3">
      <c r="A553" t="s">
        <v>69</v>
      </c>
      <c r="B553" t="s">
        <v>40</v>
      </c>
      <c r="C553" t="s">
        <v>16</v>
      </c>
      <c r="D553" s="28">
        <v>44250</v>
      </c>
      <c r="E553">
        <v>4851</v>
      </c>
      <c r="F553">
        <v>160</v>
      </c>
      <c r="G553">
        <v>304</v>
      </c>
      <c r="H553">
        <v>2021</v>
      </c>
      <c r="I553" t="s">
        <v>88</v>
      </c>
      <c r="J553" t="s">
        <v>132</v>
      </c>
      <c r="K553" t="s">
        <v>91</v>
      </c>
      <c r="M553">
        <v>2</v>
      </c>
    </row>
    <row r="554" spans="1:13" x14ac:dyDescent="0.3">
      <c r="A554" t="s">
        <v>6</v>
      </c>
      <c r="B554" t="s">
        <v>37</v>
      </c>
      <c r="C554" t="s">
        <v>29</v>
      </c>
      <c r="D554" s="28">
        <v>44250</v>
      </c>
      <c r="E554">
        <v>168</v>
      </c>
      <c r="F554">
        <v>3</v>
      </c>
      <c r="G554">
        <v>6</v>
      </c>
      <c r="H554">
        <v>2021</v>
      </c>
      <c r="I554" t="s">
        <v>88</v>
      </c>
      <c r="J554" t="s">
        <v>132</v>
      </c>
      <c r="K554" t="s">
        <v>91</v>
      </c>
      <c r="M554">
        <v>2</v>
      </c>
    </row>
    <row r="555" spans="1:13" x14ac:dyDescent="0.3">
      <c r="A555" t="s">
        <v>10</v>
      </c>
      <c r="B555" t="s">
        <v>39</v>
      </c>
      <c r="C555" t="s">
        <v>24</v>
      </c>
      <c r="D555" s="28">
        <v>44250</v>
      </c>
      <c r="E555">
        <v>315</v>
      </c>
      <c r="F555">
        <v>5</v>
      </c>
      <c r="G555">
        <v>21</v>
      </c>
      <c r="H555">
        <v>2021</v>
      </c>
      <c r="I555" t="s">
        <v>88</v>
      </c>
      <c r="J555" t="s">
        <v>132</v>
      </c>
      <c r="K555" t="s">
        <v>91</v>
      </c>
      <c r="M555">
        <v>2</v>
      </c>
    </row>
    <row r="556" spans="1:13" x14ac:dyDescent="0.3">
      <c r="A556" t="s">
        <v>56</v>
      </c>
      <c r="B556" t="s">
        <v>37</v>
      </c>
      <c r="C556" t="s">
        <v>18</v>
      </c>
      <c r="D556" s="28">
        <v>44250</v>
      </c>
      <c r="E556">
        <v>11851</v>
      </c>
      <c r="F556">
        <v>58</v>
      </c>
      <c r="G556">
        <v>741</v>
      </c>
      <c r="H556">
        <v>2021</v>
      </c>
      <c r="I556" t="s">
        <v>88</v>
      </c>
      <c r="J556" t="s">
        <v>132</v>
      </c>
      <c r="K556" t="s">
        <v>91</v>
      </c>
      <c r="M556">
        <v>2</v>
      </c>
    </row>
    <row r="557" spans="1:13" x14ac:dyDescent="0.3">
      <c r="A557" t="s">
        <v>63</v>
      </c>
      <c r="B557" t="s">
        <v>80</v>
      </c>
      <c r="C557" t="s">
        <v>19</v>
      </c>
      <c r="D557" s="28">
        <v>44250</v>
      </c>
      <c r="E557">
        <v>3220</v>
      </c>
      <c r="F557">
        <v>261</v>
      </c>
      <c r="G557">
        <v>147</v>
      </c>
      <c r="H557">
        <v>2021</v>
      </c>
      <c r="I557" t="s">
        <v>88</v>
      </c>
      <c r="J557" t="s">
        <v>132</v>
      </c>
      <c r="K557" t="s">
        <v>91</v>
      </c>
      <c r="M557">
        <v>2</v>
      </c>
    </row>
    <row r="558" spans="1:13" x14ac:dyDescent="0.3">
      <c r="A558" t="s">
        <v>6</v>
      </c>
      <c r="B558" t="s">
        <v>40</v>
      </c>
      <c r="C558" t="s">
        <v>31</v>
      </c>
      <c r="D558" s="28">
        <v>44250</v>
      </c>
      <c r="E558">
        <v>11935</v>
      </c>
      <c r="F558">
        <v>307</v>
      </c>
      <c r="G558">
        <v>1194</v>
      </c>
      <c r="H558">
        <v>2021</v>
      </c>
      <c r="I558" t="s">
        <v>88</v>
      </c>
      <c r="J558" t="s">
        <v>132</v>
      </c>
      <c r="K558" t="s">
        <v>91</v>
      </c>
      <c r="M558">
        <v>2</v>
      </c>
    </row>
    <row r="559" spans="1:13" x14ac:dyDescent="0.3">
      <c r="A559" t="s">
        <v>4</v>
      </c>
      <c r="B559" t="s">
        <v>37</v>
      </c>
      <c r="C559" t="s">
        <v>34</v>
      </c>
      <c r="D559" s="28">
        <v>44250</v>
      </c>
      <c r="E559">
        <v>12404</v>
      </c>
      <c r="F559">
        <v>186</v>
      </c>
      <c r="G559">
        <v>478</v>
      </c>
      <c r="H559">
        <v>2021</v>
      </c>
      <c r="I559" t="s">
        <v>88</v>
      </c>
      <c r="J559" t="s">
        <v>132</v>
      </c>
      <c r="K559" t="s">
        <v>91</v>
      </c>
      <c r="M559">
        <v>2</v>
      </c>
    </row>
    <row r="560" spans="1:13" x14ac:dyDescent="0.3">
      <c r="A560" t="s">
        <v>72</v>
      </c>
      <c r="B560" t="s">
        <v>39</v>
      </c>
      <c r="C560" t="s">
        <v>24</v>
      </c>
      <c r="D560" s="28">
        <v>44251</v>
      </c>
      <c r="E560">
        <v>1519</v>
      </c>
      <c r="F560">
        <v>132</v>
      </c>
      <c r="G560">
        <v>90</v>
      </c>
      <c r="H560">
        <v>2021</v>
      </c>
      <c r="I560" t="s">
        <v>88</v>
      </c>
      <c r="J560" t="s">
        <v>132</v>
      </c>
      <c r="K560" t="s">
        <v>91</v>
      </c>
      <c r="M560">
        <v>2</v>
      </c>
    </row>
    <row r="561" spans="1:13" x14ac:dyDescent="0.3">
      <c r="A561" t="s">
        <v>72</v>
      </c>
      <c r="B561" t="s">
        <v>35</v>
      </c>
      <c r="C561" t="s">
        <v>29</v>
      </c>
      <c r="D561" s="28">
        <v>44251</v>
      </c>
      <c r="E561">
        <v>10934</v>
      </c>
      <c r="F561">
        <v>182</v>
      </c>
      <c r="G561">
        <v>476</v>
      </c>
      <c r="H561">
        <v>2021</v>
      </c>
      <c r="I561" t="s">
        <v>88</v>
      </c>
      <c r="J561" t="s">
        <v>132</v>
      </c>
      <c r="K561" t="s">
        <v>91</v>
      </c>
      <c r="M561">
        <v>2</v>
      </c>
    </row>
    <row r="562" spans="1:13" x14ac:dyDescent="0.3">
      <c r="A562" t="s">
        <v>73</v>
      </c>
      <c r="B562" t="s">
        <v>40</v>
      </c>
      <c r="C562" t="s">
        <v>34</v>
      </c>
      <c r="D562" s="28">
        <v>44251</v>
      </c>
      <c r="E562">
        <v>3346</v>
      </c>
      <c r="F562">
        <v>179</v>
      </c>
      <c r="G562">
        <v>129</v>
      </c>
      <c r="H562">
        <v>2021</v>
      </c>
      <c r="I562" t="s">
        <v>88</v>
      </c>
      <c r="J562" t="s">
        <v>132</v>
      </c>
      <c r="K562" t="s">
        <v>91</v>
      </c>
      <c r="M562">
        <v>2</v>
      </c>
    </row>
    <row r="563" spans="1:13" x14ac:dyDescent="0.3">
      <c r="A563" t="s">
        <v>71</v>
      </c>
      <c r="B563" t="s">
        <v>37</v>
      </c>
      <c r="C563" t="s">
        <v>22</v>
      </c>
      <c r="D563" s="28">
        <v>44251</v>
      </c>
      <c r="E563">
        <v>8351</v>
      </c>
      <c r="F563">
        <v>36</v>
      </c>
      <c r="G563">
        <v>398</v>
      </c>
      <c r="H563">
        <v>2021</v>
      </c>
      <c r="I563" t="s">
        <v>88</v>
      </c>
      <c r="J563" t="s">
        <v>132</v>
      </c>
      <c r="K563" t="s">
        <v>91</v>
      </c>
      <c r="M563">
        <v>2</v>
      </c>
    </row>
    <row r="564" spans="1:13" x14ac:dyDescent="0.3">
      <c r="A564" t="s">
        <v>64</v>
      </c>
      <c r="B564" t="s">
        <v>40</v>
      </c>
      <c r="C564" t="s">
        <v>26</v>
      </c>
      <c r="D564" s="28">
        <v>44251</v>
      </c>
      <c r="E564">
        <v>11718</v>
      </c>
      <c r="F564">
        <v>76</v>
      </c>
      <c r="G564">
        <v>733</v>
      </c>
      <c r="H564">
        <v>2021</v>
      </c>
      <c r="I564" t="s">
        <v>88</v>
      </c>
      <c r="J564" t="s">
        <v>132</v>
      </c>
      <c r="K564" t="s">
        <v>91</v>
      </c>
      <c r="M564">
        <v>2</v>
      </c>
    </row>
    <row r="565" spans="1:13" x14ac:dyDescent="0.3">
      <c r="A565" t="s">
        <v>61</v>
      </c>
      <c r="B565" t="s">
        <v>37</v>
      </c>
      <c r="C565" t="s">
        <v>22</v>
      </c>
      <c r="D565" s="28">
        <v>44251</v>
      </c>
      <c r="E565">
        <v>2681</v>
      </c>
      <c r="F565">
        <v>115</v>
      </c>
      <c r="G565">
        <v>117</v>
      </c>
      <c r="H565">
        <v>2021</v>
      </c>
      <c r="I565" t="s">
        <v>88</v>
      </c>
      <c r="J565" t="s">
        <v>132</v>
      </c>
      <c r="K565" t="s">
        <v>91</v>
      </c>
      <c r="M565">
        <v>2</v>
      </c>
    </row>
    <row r="566" spans="1:13" x14ac:dyDescent="0.3">
      <c r="A566" t="s">
        <v>72</v>
      </c>
      <c r="B566" t="s">
        <v>35</v>
      </c>
      <c r="C566" t="s">
        <v>15</v>
      </c>
      <c r="D566" s="28">
        <v>44251</v>
      </c>
      <c r="E566">
        <v>6188</v>
      </c>
      <c r="F566">
        <v>292</v>
      </c>
      <c r="G566">
        <v>563</v>
      </c>
      <c r="H566">
        <v>2021</v>
      </c>
      <c r="I566" t="s">
        <v>88</v>
      </c>
      <c r="J566" t="s">
        <v>132</v>
      </c>
      <c r="K566" t="s">
        <v>91</v>
      </c>
      <c r="M566">
        <v>2</v>
      </c>
    </row>
    <row r="567" spans="1:13" x14ac:dyDescent="0.3">
      <c r="A567" t="s">
        <v>10</v>
      </c>
      <c r="B567" t="s">
        <v>39</v>
      </c>
      <c r="C567" t="s">
        <v>20</v>
      </c>
      <c r="D567" s="28">
        <v>44251</v>
      </c>
      <c r="E567">
        <v>10941</v>
      </c>
      <c r="F567">
        <v>182</v>
      </c>
      <c r="G567">
        <v>521</v>
      </c>
      <c r="H567">
        <v>2021</v>
      </c>
      <c r="I567" t="s">
        <v>88</v>
      </c>
      <c r="J567" t="s">
        <v>132</v>
      </c>
      <c r="K567" t="s">
        <v>91</v>
      </c>
      <c r="M567">
        <v>2</v>
      </c>
    </row>
    <row r="568" spans="1:13" x14ac:dyDescent="0.3">
      <c r="A568" t="s">
        <v>10</v>
      </c>
      <c r="B568" t="s">
        <v>37</v>
      </c>
      <c r="C568" t="s">
        <v>14</v>
      </c>
      <c r="D568" s="28">
        <v>44251</v>
      </c>
      <c r="E568">
        <v>3647</v>
      </c>
      <c r="F568">
        <v>220</v>
      </c>
      <c r="G568">
        <v>141</v>
      </c>
      <c r="H568">
        <v>2021</v>
      </c>
      <c r="I568" t="s">
        <v>88</v>
      </c>
      <c r="J568" t="s">
        <v>132</v>
      </c>
      <c r="K568" t="s">
        <v>91</v>
      </c>
      <c r="M568">
        <v>2</v>
      </c>
    </row>
    <row r="569" spans="1:13" x14ac:dyDescent="0.3">
      <c r="A569" t="s">
        <v>69</v>
      </c>
      <c r="B569" t="s">
        <v>37</v>
      </c>
      <c r="C569" t="s">
        <v>34</v>
      </c>
      <c r="D569" s="28">
        <v>44252</v>
      </c>
      <c r="E569">
        <v>2436</v>
      </c>
      <c r="F569">
        <v>130</v>
      </c>
      <c r="G569">
        <v>122</v>
      </c>
      <c r="H569">
        <v>2021</v>
      </c>
      <c r="I569" t="s">
        <v>88</v>
      </c>
      <c r="J569" t="s">
        <v>132</v>
      </c>
      <c r="K569" t="s">
        <v>91</v>
      </c>
      <c r="M569">
        <v>2</v>
      </c>
    </row>
    <row r="570" spans="1:13" x14ac:dyDescent="0.3">
      <c r="A570" t="s">
        <v>10</v>
      </c>
      <c r="B570" t="s">
        <v>37</v>
      </c>
      <c r="C570" t="s">
        <v>29</v>
      </c>
      <c r="D570" s="28">
        <v>44252</v>
      </c>
      <c r="E570">
        <v>896</v>
      </c>
      <c r="F570">
        <v>346</v>
      </c>
      <c r="G570">
        <v>41</v>
      </c>
      <c r="H570">
        <v>2021</v>
      </c>
      <c r="I570" t="s">
        <v>88</v>
      </c>
      <c r="J570" t="s">
        <v>132</v>
      </c>
      <c r="K570" t="s">
        <v>91</v>
      </c>
      <c r="M570">
        <v>2</v>
      </c>
    </row>
    <row r="571" spans="1:13" x14ac:dyDescent="0.3">
      <c r="A571" t="s">
        <v>56</v>
      </c>
      <c r="B571" t="s">
        <v>36</v>
      </c>
      <c r="C571" t="s">
        <v>29</v>
      </c>
      <c r="D571" s="28">
        <v>44252</v>
      </c>
      <c r="E571">
        <v>3808</v>
      </c>
      <c r="F571">
        <v>17</v>
      </c>
      <c r="G571">
        <v>174</v>
      </c>
      <c r="H571">
        <v>2021</v>
      </c>
      <c r="I571" t="s">
        <v>88</v>
      </c>
      <c r="J571" t="s">
        <v>132</v>
      </c>
      <c r="K571" t="s">
        <v>91</v>
      </c>
      <c r="M571">
        <v>2</v>
      </c>
    </row>
    <row r="572" spans="1:13" x14ac:dyDescent="0.3">
      <c r="A572" t="s">
        <v>56</v>
      </c>
      <c r="B572" t="s">
        <v>37</v>
      </c>
      <c r="C572" t="s">
        <v>17</v>
      </c>
      <c r="D572" s="28">
        <v>44252</v>
      </c>
      <c r="E572">
        <v>10920</v>
      </c>
      <c r="F572">
        <v>278</v>
      </c>
      <c r="G572">
        <v>683</v>
      </c>
      <c r="H572">
        <v>2021</v>
      </c>
      <c r="I572" t="s">
        <v>88</v>
      </c>
      <c r="J572" t="s">
        <v>132</v>
      </c>
      <c r="K572" t="s">
        <v>91</v>
      </c>
      <c r="M572">
        <v>2</v>
      </c>
    </row>
    <row r="573" spans="1:13" x14ac:dyDescent="0.3">
      <c r="A573" t="s">
        <v>67</v>
      </c>
      <c r="B573" t="s">
        <v>80</v>
      </c>
      <c r="C573" t="s">
        <v>24</v>
      </c>
      <c r="D573" s="28">
        <v>44252</v>
      </c>
      <c r="E573">
        <v>4186</v>
      </c>
      <c r="F573">
        <v>75</v>
      </c>
      <c r="G573">
        <v>299</v>
      </c>
      <c r="H573">
        <v>2021</v>
      </c>
      <c r="I573" t="s">
        <v>88</v>
      </c>
      <c r="J573" t="s">
        <v>132</v>
      </c>
      <c r="K573" t="s">
        <v>91</v>
      </c>
      <c r="M573">
        <v>2</v>
      </c>
    </row>
    <row r="574" spans="1:13" x14ac:dyDescent="0.3">
      <c r="A574" t="s">
        <v>71</v>
      </c>
      <c r="B574" t="s">
        <v>37</v>
      </c>
      <c r="C574" t="s">
        <v>25</v>
      </c>
      <c r="D574" s="28">
        <v>44252</v>
      </c>
      <c r="E574">
        <v>6797</v>
      </c>
      <c r="F574">
        <v>72</v>
      </c>
      <c r="G574">
        <v>309</v>
      </c>
      <c r="H574">
        <v>2021</v>
      </c>
      <c r="I574" t="s">
        <v>88</v>
      </c>
      <c r="J574" t="s">
        <v>132</v>
      </c>
      <c r="K574" t="s">
        <v>91</v>
      </c>
      <c r="M574">
        <v>2</v>
      </c>
    </row>
    <row r="575" spans="1:13" x14ac:dyDescent="0.3">
      <c r="A575" t="s">
        <v>71</v>
      </c>
      <c r="B575" t="s">
        <v>39</v>
      </c>
      <c r="C575" t="s">
        <v>22</v>
      </c>
      <c r="D575" s="28">
        <v>44252</v>
      </c>
      <c r="E575">
        <v>4319</v>
      </c>
      <c r="F575">
        <v>56</v>
      </c>
      <c r="G575">
        <v>155</v>
      </c>
      <c r="H575">
        <v>2021</v>
      </c>
      <c r="I575" t="s">
        <v>88</v>
      </c>
      <c r="J575" t="s">
        <v>132</v>
      </c>
      <c r="K575" t="s">
        <v>91</v>
      </c>
      <c r="M575">
        <v>2</v>
      </c>
    </row>
    <row r="576" spans="1:13" x14ac:dyDescent="0.3">
      <c r="A576" t="s">
        <v>59</v>
      </c>
      <c r="B576" t="s">
        <v>37</v>
      </c>
      <c r="C576" t="s">
        <v>32</v>
      </c>
      <c r="D576" s="28">
        <v>44252</v>
      </c>
      <c r="E576">
        <v>1673</v>
      </c>
      <c r="F576">
        <v>99</v>
      </c>
      <c r="G576">
        <v>105</v>
      </c>
      <c r="H576">
        <v>2021</v>
      </c>
      <c r="I576" t="s">
        <v>88</v>
      </c>
      <c r="J576" t="s">
        <v>132</v>
      </c>
      <c r="K576" t="s">
        <v>91</v>
      </c>
      <c r="M576">
        <v>2</v>
      </c>
    </row>
    <row r="577" spans="1:13" x14ac:dyDescent="0.3">
      <c r="A577" t="s">
        <v>11</v>
      </c>
      <c r="B577" t="s">
        <v>80</v>
      </c>
      <c r="C577" t="s">
        <v>5</v>
      </c>
      <c r="D577" s="28">
        <v>44252</v>
      </c>
      <c r="E577">
        <v>735</v>
      </c>
      <c r="F577">
        <v>84</v>
      </c>
      <c r="G577">
        <v>35</v>
      </c>
      <c r="H577">
        <v>2021</v>
      </c>
      <c r="I577" t="s">
        <v>88</v>
      </c>
      <c r="J577" t="s">
        <v>132</v>
      </c>
      <c r="K577" t="s">
        <v>91</v>
      </c>
      <c r="M577">
        <v>2</v>
      </c>
    </row>
    <row r="578" spans="1:13" x14ac:dyDescent="0.3">
      <c r="A578" t="s">
        <v>11</v>
      </c>
      <c r="B578" t="s">
        <v>39</v>
      </c>
      <c r="C578" t="s">
        <v>23</v>
      </c>
      <c r="D578" s="28">
        <v>44252</v>
      </c>
      <c r="E578">
        <v>2632</v>
      </c>
      <c r="F578">
        <v>39</v>
      </c>
      <c r="G578">
        <v>106</v>
      </c>
      <c r="H578">
        <v>2021</v>
      </c>
      <c r="I578" t="s">
        <v>88</v>
      </c>
      <c r="J578" t="s">
        <v>132</v>
      </c>
      <c r="K578" t="s">
        <v>91</v>
      </c>
      <c r="M578">
        <v>2</v>
      </c>
    </row>
    <row r="579" spans="1:13" x14ac:dyDescent="0.3">
      <c r="A579" t="s">
        <v>56</v>
      </c>
      <c r="B579" t="s">
        <v>80</v>
      </c>
      <c r="C579" t="s">
        <v>21</v>
      </c>
      <c r="D579" s="28">
        <v>44252</v>
      </c>
      <c r="E579">
        <v>2030</v>
      </c>
      <c r="F579">
        <v>68</v>
      </c>
      <c r="G579">
        <v>170</v>
      </c>
      <c r="H579">
        <v>2021</v>
      </c>
      <c r="I579" t="s">
        <v>88</v>
      </c>
      <c r="J579" t="s">
        <v>132</v>
      </c>
      <c r="K579" t="s">
        <v>91</v>
      </c>
      <c r="M579">
        <v>2</v>
      </c>
    </row>
    <row r="580" spans="1:13" x14ac:dyDescent="0.3">
      <c r="A580" t="s">
        <v>4</v>
      </c>
      <c r="B580" t="s">
        <v>36</v>
      </c>
      <c r="C580" t="s">
        <v>30</v>
      </c>
      <c r="D580" s="28">
        <v>44252</v>
      </c>
      <c r="E580">
        <v>1169</v>
      </c>
      <c r="F580">
        <v>265</v>
      </c>
      <c r="G580">
        <v>47</v>
      </c>
      <c r="H580">
        <v>2021</v>
      </c>
      <c r="I580" t="s">
        <v>88</v>
      </c>
      <c r="J580" t="s">
        <v>132</v>
      </c>
      <c r="K580" t="s">
        <v>91</v>
      </c>
      <c r="M580">
        <v>2</v>
      </c>
    </row>
    <row r="581" spans="1:13" x14ac:dyDescent="0.3">
      <c r="A581" t="s">
        <v>58</v>
      </c>
      <c r="B581" t="s">
        <v>80</v>
      </c>
      <c r="C581" t="s">
        <v>17</v>
      </c>
      <c r="D581" s="28">
        <v>44252</v>
      </c>
      <c r="E581">
        <v>3703</v>
      </c>
      <c r="F581">
        <v>54</v>
      </c>
      <c r="G581">
        <v>206</v>
      </c>
      <c r="H581">
        <v>2021</v>
      </c>
      <c r="I581" t="s">
        <v>88</v>
      </c>
      <c r="J581" t="s">
        <v>132</v>
      </c>
      <c r="K581" t="s">
        <v>91</v>
      </c>
      <c r="M581">
        <v>2</v>
      </c>
    </row>
    <row r="582" spans="1:13" x14ac:dyDescent="0.3">
      <c r="A582" t="s">
        <v>3</v>
      </c>
      <c r="B582" t="s">
        <v>40</v>
      </c>
      <c r="C582" t="s">
        <v>26</v>
      </c>
      <c r="D582" s="28">
        <v>44252</v>
      </c>
      <c r="E582">
        <v>805</v>
      </c>
      <c r="F582">
        <v>48</v>
      </c>
      <c r="G582">
        <v>54</v>
      </c>
      <c r="H582">
        <v>2021</v>
      </c>
      <c r="I582" t="s">
        <v>88</v>
      </c>
      <c r="J582" t="s">
        <v>132</v>
      </c>
      <c r="K582" t="s">
        <v>91</v>
      </c>
      <c r="M582">
        <v>2</v>
      </c>
    </row>
    <row r="583" spans="1:13" x14ac:dyDescent="0.3">
      <c r="A583" t="s">
        <v>69</v>
      </c>
      <c r="B583" t="s">
        <v>40</v>
      </c>
      <c r="C583" t="s">
        <v>32</v>
      </c>
      <c r="D583" s="28">
        <v>44252</v>
      </c>
      <c r="E583">
        <v>406</v>
      </c>
      <c r="F583">
        <v>260</v>
      </c>
      <c r="G583">
        <v>21</v>
      </c>
      <c r="H583">
        <v>2021</v>
      </c>
      <c r="I583" t="s">
        <v>88</v>
      </c>
      <c r="J583" t="s">
        <v>132</v>
      </c>
      <c r="K583" t="s">
        <v>91</v>
      </c>
      <c r="M583">
        <v>2</v>
      </c>
    </row>
    <row r="584" spans="1:13" x14ac:dyDescent="0.3">
      <c r="A584" t="s">
        <v>11</v>
      </c>
      <c r="B584" t="s">
        <v>39</v>
      </c>
      <c r="C584" t="s">
        <v>21</v>
      </c>
      <c r="D584" s="28">
        <v>44252</v>
      </c>
      <c r="E584">
        <v>3591</v>
      </c>
      <c r="F584">
        <v>73</v>
      </c>
      <c r="G584">
        <v>360</v>
      </c>
      <c r="H584">
        <v>2021</v>
      </c>
      <c r="I584" t="s">
        <v>88</v>
      </c>
      <c r="J584" t="s">
        <v>132</v>
      </c>
      <c r="K584" t="s">
        <v>91</v>
      </c>
      <c r="M584">
        <v>2</v>
      </c>
    </row>
    <row r="585" spans="1:13" x14ac:dyDescent="0.3">
      <c r="A585" t="s">
        <v>11</v>
      </c>
      <c r="B585" t="s">
        <v>40</v>
      </c>
      <c r="C585" t="s">
        <v>26</v>
      </c>
      <c r="D585" s="28">
        <v>44252</v>
      </c>
      <c r="E585">
        <v>5551</v>
      </c>
      <c r="F585">
        <v>210</v>
      </c>
      <c r="G585">
        <v>463</v>
      </c>
      <c r="H585">
        <v>2021</v>
      </c>
      <c r="I585" t="s">
        <v>88</v>
      </c>
      <c r="J585" t="s">
        <v>132</v>
      </c>
      <c r="K585" t="s">
        <v>91</v>
      </c>
      <c r="M585">
        <v>2</v>
      </c>
    </row>
    <row r="586" spans="1:13" x14ac:dyDescent="0.3">
      <c r="A586" t="s">
        <v>71</v>
      </c>
      <c r="B586" t="s">
        <v>39</v>
      </c>
      <c r="C586" t="s">
        <v>26</v>
      </c>
      <c r="D586" s="28">
        <v>44252</v>
      </c>
      <c r="E586">
        <v>3605</v>
      </c>
      <c r="F586">
        <v>347</v>
      </c>
      <c r="G586">
        <v>258</v>
      </c>
      <c r="H586">
        <v>2021</v>
      </c>
      <c r="I586" t="s">
        <v>88</v>
      </c>
      <c r="J586" t="s">
        <v>132</v>
      </c>
      <c r="K586" t="s">
        <v>91</v>
      </c>
      <c r="M586">
        <v>2</v>
      </c>
    </row>
    <row r="587" spans="1:13" x14ac:dyDescent="0.3">
      <c r="A587" t="s">
        <v>58</v>
      </c>
      <c r="B587" t="s">
        <v>37</v>
      </c>
      <c r="C587" t="s">
        <v>5</v>
      </c>
      <c r="D587" s="28">
        <v>44252</v>
      </c>
      <c r="E587">
        <v>6356</v>
      </c>
      <c r="F587">
        <v>38</v>
      </c>
      <c r="G587">
        <v>374</v>
      </c>
      <c r="H587">
        <v>2021</v>
      </c>
      <c r="I587" t="s">
        <v>88</v>
      </c>
      <c r="J587" t="s">
        <v>132</v>
      </c>
      <c r="K587" t="s">
        <v>91</v>
      </c>
      <c r="M587">
        <v>2</v>
      </c>
    </row>
    <row r="588" spans="1:13" x14ac:dyDescent="0.3">
      <c r="A588" t="s">
        <v>71</v>
      </c>
      <c r="B588" t="s">
        <v>39</v>
      </c>
      <c r="C588" t="s">
        <v>31</v>
      </c>
      <c r="D588" s="28">
        <v>44252</v>
      </c>
      <c r="E588">
        <v>602</v>
      </c>
      <c r="F588">
        <v>238</v>
      </c>
      <c r="G588">
        <v>41</v>
      </c>
      <c r="H588">
        <v>2021</v>
      </c>
      <c r="I588" t="s">
        <v>88</v>
      </c>
      <c r="J588" t="s">
        <v>132</v>
      </c>
      <c r="K588" t="s">
        <v>91</v>
      </c>
      <c r="M588">
        <v>2</v>
      </c>
    </row>
    <row r="589" spans="1:13" x14ac:dyDescent="0.3">
      <c r="A589" t="s">
        <v>69</v>
      </c>
      <c r="B589" t="s">
        <v>35</v>
      </c>
      <c r="C589" t="s">
        <v>26</v>
      </c>
      <c r="D589" s="28">
        <v>44253</v>
      </c>
      <c r="E589">
        <v>7042</v>
      </c>
      <c r="F589">
        <v>142</v>
      </c>
      <c r="G589">
        <v>470</v>
      </c>
      <c r="H589">
        <v>2021</v>
      </c>
      <c r="I589" t="s">
        <v>88</v>
      </c>
      <c r="J589" t="s">
        <v>132</v>
      </c>
      <c r="K589" t="s">
        <v>91</v>
      </c>
      <c r="M589">
        <v>2</v>
      </c>
    </row>
    <row r="590" spans="1:13" x14ac:dyDescent="0.3">
      <c r="A590" t="s">
        <v>72</v>
      </c>
      <c r="B590" t="s">
        <v>39</v>
      </c>
      <c r="C590" t="s">
        <v>5</v>
      </c>
      <c r="D590" s="28">
        <v>44253</v>
      </c>
      <c r="E590">
        <v>2968</v>
      </c>
      <c r="F590">
        <v>215</v>
      </c>
      <c r="G590">
        <v>142</v>
      </c>
      <c r="H590">
        <v>2021</v>
      </c>
      <c r="I590" t="s">
        <v>88</v>
      </c>
      <c r="J590" t="s">
        <v>132</v>
      </c>
      <c r="K590" t="s">
        <v>91</v>
      </c>
      <c r="M590">
        <v>2</v>
      </c>
    </row>
    <row r="591" spans="1:13" x14ac:dyDescent="0.3">
      <c r="A591" t="s">
        <v>9</v>
      </c>
      <c r="B591" t="s">
        <v>35</v>
      </c>
      <c r="C591" t="s">
        <v>34</v>
      </c>
      <c r="D591" s="28">
        <v>44253</v>
      </c>
      <c r="E591">
        <v>294</v>
      </c>
      <c r="F591">
        <v>80</v>
      </c>
      <c r="G591">
        <v>17</v>
      </c>
      <c r="H591">
        <v>2021</v>
      </c>
      <c r="I591" t="s">
        <v>88</v>
      </c>
      <c r="J591" t="s">
        <v>132</v>
      </c>
      <c r="K591" t="s">
        <v>91</v>
      </c>
      <c r="M591">
        <v>2</v>
      </c>
    </row>
    <row r="592" spans="1:13" x14ac:dyDescent="0.3">
      <c r="A592" t="s">
        <v>6</v>
      </c>
      <c r="B592" t="s">
        <v>80</v>
      </c>
      <c r="C592" t="s">
        <v>23</v>
      </c>
      <c r="D592" s="28">
        <v>44253</v>
      </c>
      <c r="E592">
        <v>6363</v>
      </c>
      <c r="F592">
        <v>68</v>
      </c>
      <c r="G592">
        <v>213</v>
      </c>
      <c r="H592">
        <v>2021</v>
      </c>
      <c r="I592" t="s">
        <v>88</v>
      </c>
      <c r="J592" t="s">
        <v>132</v>
      </c>
      <c r="K592" t="s">
        <v>91</v>
      </c>
      <c r="M592">
        <v>2</v>
      </c>
    </row>
    <row r="593" spans="1:13" x14ac:dyDescent="0.3">
      <c r="A593" t="s">
        <v>58</v>
      </c>
      <c r="B593" t="s">
        <v>36</v>
      </c>
      <c r="C593" t="s">
        <v>24</v>
      </c>
      <c r="D593" s="28">
        <v>44253</v>
      </c>
      <c r="E593">
        <v>280</v>
      </c>
      <c r="F593">
        <v>220</v>
      </c>
      <c r="G593">
        <v>18</v>
      </c>
      <c r="H593">
        <v>2021</v>
      </c>
      <c r="I593" t="s">
        <v>88</v>
      </c>
      <c r="J593" t="s">
        <v>132</v>
      </c>
      <c r="K593" t="s">
        <v>91</v>
      </c>
      <c r="M593">
        <v>2</v>
      </c>
    </row>
    <row r="594" spans="1:13" x14ac:dyDescent="0.3">
      <c r="A594" t="s">
        <v>10</v>
      </c>
      <c r="B594" t="s">
        <v>37</v>
      </c>
      <c r="C594" t="s">
        <v>33</v>
      </c>
      <c r="D594" s="28">
        <v>44253</v>
      </c>
      <c r="E594">
        <v>406</v>
      </c>
      <c r="F594">
        <v>22</v>
      </c>
      <c r="G594">
        <v>29</v>
      </c>
      <c r="H594">
        <v>2021</v>
      </c>
      <c r="I594" t="s">
        <v>88</v>
      </c>
      <c r="J594" t="s">
        <v>132</v>
      </c>
      <c r="K594" t="s">
        <v>91</v>
      </c>
      <c r="M594">
        <v>2</v>
      </c>
    </row>
    <row r="595" spans="1:13" x14ac:dyDescent="0.3">
      <c r="A595" t="s">
        <v>57</v>
      </c>
      <c r="B595" t="s">
        <v>80</v>
      </c>
      <c r="C595" t="s">
        <v>19</v>
      </c>
      <c r="D595" s="28">
        <v>44253</v>
      </c>
      <c r="E595">
        <v>4144</v>
      </c>
      <c r="F595">
        <v>374</v>
      </c>
      <c r="G595">
        <v>139</v>
      </c>
      <c r="H595">
        <v>2021</v>
      </c>
      <c r="I595" t="s">
        <v>88</v>
      </c>
      <c r="J595" t="s">
        <v>132</v>
      </c>
      <c r="K595" t="s">
        <v>91</v>
      </c>
      <c r="M595">
        <v>2</v>
      </c>
    </row>
    <row r="596" spans="1:13" x14ac:dyDescent="0.3">
      <c r="A596" t="s">
        <v>8</v>
      </c>
      <c r="B596" t="s">
        <v>80</v>
      </c>
      <c r="C596" t="s">
        <v>14</v>
      </c>
      <c r="D596" s="28">
        <v>44253</v>
      </c>
      <c r="E596">
        <v>5341</v>
      </c>
      <c r="F596">
        <v>179</v>
      </c>
      <c r="G596">
        <v>173</v>
      </c>
      <c r="H596">
        <v>2021</v>
      </c>
      <c r="I596" t="s">
        <v>88</v>
      </c>
      <c r="J596" t="s">
        <v>132</v>
      </c>
      <c r="K596" t="s">
        <v>91</v>
      </c>
      <c r="M596">
        <v>2</v>
      </c>
    </row>
    <row r="597" spans="1:13" x14ac:dyDescent="0.3">
      <c r="A597" t="s">
        <v>61</v>
      </c>
      <c r="B597" t="s">
        <v>39</v>
      </c>
      <c r="C597" t="s">
        <v>24</v>
      </c>
      <c r="D597" s="28">
        <v>44253</v>
      </c>
      <c r="E597">
        <v>2947</v>
      </c>
      <c r="F597">
        <v>103</v>
      </c>
      <c r="G597">
        <v>197</v>
      </c>
      <c r="H597">
        <v>2021</v>
      </c>
      <c r="I597" t="s">
        <v>88</v>
      </c>
      <c r="J597" t="s">
        <v>132</v>
      </c>
      <c r="K597" t="s">
        <v>91</v>
      </c>
      <c r="M597">
        <v>2</v>
      </c>
    </row>
    <row r="598" spans="1:13" x14ac:dyDescent="0.3">
      <c r="A598" t="s">
        <v>60</v>
      </c>
      <c r="B598" t="s">
        <v>80</v>
      </c>
      <c r="C598" t="s">
        <v>31</v>
      </c>
      <c r="D598" s="28">
        <v>44253</v>
      </c>
      <c r="E598">
        <v>12026</v>
      </c>
      <c r="F598">
        <v>166</v>
      </c>
      <c r="G598">
        <v>926</v>
      </c>
      <c r="H598">
        <v>2021</v>
      </c>
      <c r="I598" t="s">
        <v>88</v>
      </c>
      <c r="J598" t="s">
        <v>132</v>
      </c>
      <c r="K598" t="s">
        <v>91</v>
      </c>
      <c r="M598">
        <v>2</v>
      </c>
    </row>
    <row r="599" spans="1:13" x14ac:dyDescent="0.3">
      <c r="A599" t="s">
        <v>9</v>
      </c>
      <c r="B599" t="s">
        <v>80</v>
      </c>
      <c r="C599" t="s">
        <v>32</v>
      </c>
      <c r="D599" s="28">
        <v>44253</v>
      </c>
      <c r="E599">
        <v>3983</v>
      </c>
      <c r="F599">
        <v>237</v>
      </c>
      <c r="G599">
        <v>307</v>
      </c>
      <c r="H599">
        <v>2021</v>
      </c>
      <c r="I599" t="s">
        <v>88</v>
      </c>
      <c r="J599" t="s">
        <v>132</v>
      </c>
      <c r="K599" t="s">
        <v>91</v>
      </c>
      <c r="M599">
        <v>2</v>
      </c>
    </row>
    <row r="600" spans="1:13" x14ac:dyDescent="0.3">
      <c r="A600" t="s">
        <v>56</v>
      </c>
      <c r="B600" t="s">
        <v>35</v>
      </c>
      <c r="C600" t="s">
        <v>26</v>
      </c>
      <c r="D600" s="28">
        <v>44253</v>
      </c>
      <c r="E600">
        <v>1792</v>
      </c>
      <c r="F600">
        <v>283</v>
      </c>
      <c r="G600">
        <v>163</v>
      </c>
      <c r="H600">
        <v>2021</v>
      </c>
      <c r="I600" t="s">
        <v>88</v>
      </c>
      <c r="J600" t="s">
        <v>132</v>
      </c>
      <c r="K600" t="s">
        <v>91</v>
      </c>
      <c r="M600">
        <v>2</v>
      </c>
    </row>
    <row r="601" spans="1:13" x14ac:dyDescent="0.3">
      <c r="A601" t="s">
        <v>3</v>
      </c>
      <c r="B601" t="s">
        <v>40</v>
      </c>
      <c r="C601" t="s">
        <v>14</v>
      </c>
      <c r="D601" s="28">
        <v>44253</v>
      </c>
      <c r="E601">
        <v>1526</v>
      </c>
      <c r="F601">
        <v>150</v>
      </c>
      <c r="G601">
        <v>67</v>
      </c>
      <c r="H601">
        <v>2021</v>
      </c>
      <c r="I601" t="s">
        <v>88</v>
      </c>
      <c r="J601" t="s">
        <v>132</v>
      </c>
      <c r="K601" t="s">
        <v>91</v>
      </c>
      <c r="M601">
        <v>2</v>
      </c>
    </row>
    <row r="602" spans="1:13" x14ac:dyDescent="0.3">
      <c r="A602" t="s">
        <v>11</v>
      </c>
      <c r="B602" t="s">
        <v>36</v>
      </c>
      <c r="C602" t="s">
        <v>28</v>
      </c>
      <c r="D602" s="28">
        <v>44253</v>
      </c>
      <c r="E602">
        <v>5313</v>
      </c>
      <c r="F602">
        <v>70</v>
      </c>
      <c r="G602">
        <v>190</v>
      </c>
      <c r="H602">
        <v>2021</v>
      </c>
      <c r="I602" t="s">
        <v>88</v>
      </c>
      <c r="J602" t="s">
        <v>132</v>
      </c>
      <c r="K602" t="s">
        <v>91</v>
      </c>
      <c r="M602">
        <v>2</v>
      </c>
    </row>
    <row r="603" spans="1:13" x14ac:dyDescent="0.3">
      <c r="A603" t="s">
        <v>8</v>
      </c>
      <c r="B603" t="s">
        <v>40</v>
      </c>
      <c r="C603" t="s">
        <v>23</v>
      </c>
      <c r="D603" s="28">
        <v>44253</v>
      </c>
      <c r="E603">
        <v>7728</v>
      </c>
      <c r="F603">
        <v>48</v>
      </c>
      <c r="G603">
        <v>242</v>
      </c>
      <c r="H603">
        <v>2021</v>
      </c>
      <c r="I603" t="s">
        <v>88</v>
      </c>
      <c r="J603" t="s">
        <v>132</v>
      </c>
      <c r="K603" t="s">
        <v>91</v>
      </c>
      <c r="M603">
        <v>2</v>
      </c>
    </row>
    <row r="604" spans="1:13" x14ac:dyDescent="0.3">
      <c r="A604" t="s">
        <v>59</v>
      </c>
      <c r="B604" t="s">
        <v>37</v>
      </c>
      <c r="C604" t="s">
        <v>25</v>
      </c>
      <c r="D604" s="28">
        <v>44253</v>
      </c>
      <c r="E604">
        <v>413</v>
      </c>
      <c r="F604">
        <v>414</v>
      </c>
      <c r="G604">
        <v>22</v>
      </c>
      <c r="H604">
        <v>2021</v>
      </c>
      <c r="I604" t="s">
        <v>88</v>
      </c>
      <c r="J604" t="s">
        <v>132</v>
      </c>
      <c r="K604" t="s">
        <v>91</v>
      </c>
      <c r="M604">
        <v>2</v>
      </c>
    </row>
    <row r="605" spans="1:13" x14ac:dyDescent="0.3">
      <c r="A605" t="s">
        <v>70</v>
      </c>
      <c r="B605" t="s">
        <v>35</v>
      </c>
      <c r="C605" t="s">
        <v>26</v>
      </c>
      <c r="D605" s="28">
        <v>44253</v>
      </c>
      <c r="E605">
        <v>4431</v>
      </c>
      <c r="F605">
        <v>13</v>
      </c>
      <c r="G605">
        <v>493</v>
      </c>
      <c r="H605">
        <v>2021</v>
      </c>
      <c r="I605" t="s">
        <v>88</v>
      </c>
      <c r="J605" t="s">
        <v>132</v>
      </c>
      <c r="K605" t="s">
        <v>91</v>
      </c>
      <c r="M605">
        <v>2</v>
      </c>
    </row>
    <row r="606" spans="1:13" x14ac:dyDescent="0.3">
      <c r="A606" t="s">
        <v>4</v>
      </c>
      <c r="B606" t="s">
        <v>36</v>
      </c>
      <c r="C606" t="s">
        <v>24</v>
      </c>
      <c r="D606" s="28">
        <v>44253</v>
      </c>
      <c r="E606">
        <v>1036</v>
      </c>
      <c r="F606">
        <v>240</v>
      </c>
      <c r="G606">
        <v>58</v>
      </c>
      <c r="H606">
        <v>2021</v>
      </c>
      <c r="I606" t="s">
        <v>88</v>
      </c>
      <c r="J606" t="s">
        <v>132</v>
      </c>
      <c r="K606" t="s">
        <v>91</v>
      </c>
      <c r="M606">
        <v>2</v>
      </c>
    </row>
    <row r="607" spans="1:13" x14ac:dyDescent="0.3">
      <c r="A607" t="s">
        <v>70</v>
      </c>
      <c r="B607" t="s">
        <v>36</v>
      </c>
      <c r="C607" t="s">
        <v>21</v>
      </c>
      <c r="D607" s="28">
        <v>44253</v>
      </c>
      <c r="E607">
        <v>217</v>
      </c>
      <c r="F607">
        <v>147</v>
      </c>
      <c r="G607">
        <v>25</v>
      </c>
      <c r="H607">
        <v>2021</v>
      </c>
      <c r="I607" t="s">
        <v>88</v>
      </c>
      <c r="J607" t="s">
        <v>132</v>
      </c>
      <c r="K607" t="s">
        <v>91</v>
      </c>
      <c r="M607">
        <v>2</v>
      </c>
    </row>
    <row r="608" spans="1:13" x14ac:dyDescent="0.3">
      <c r="A608" t="s">
        <v>66</v>
      </c>
      <c r="B608" t="s">
        <v>35</v>
      </c>
      <c r="C608" t="s">
        <v>31</v>
      </c>
      <c r="D608" s="28">
        <v>44253</v>
      </c>
      <c r="E608">
        <v>7616</v>
      </c>
      <c r="F608">
        <v>16</v>
      </c>
      <c r="G608">
        <v>693</v>
      </c>
      <c r="H608">
        <v>2021</v>
      </c>
      <c r="I608" t="s">
        <v>88</v>
      </c>
      <c r="J608" t="s">
        <v>132</v>
      </c>
      <c r="K608" t="s">
        <v>91</v>
      </c>
      <c r="M608">
        <v>2</v>
      </c>
    </row>
    <row r="609" spans="1:13" x14ac:dyDescent="0.3">
      <c r="A609" t="s">
        <v>64</v>
      </c>
      <c r="B609" t="s">
        <v>40</v>
      </c>
      <c r="C609" t="s">
        <v>28</v>
      </c>
      <c r="D609" s="28">
        <v>44253</v>
      </c>
      <c r="E609">
        <v>11900</v>
      </c>
      <c r="F609">
        <v>256</v>
      </c>
      <c r="G609">
        <v>518</v>
      </c>
      <c r="H609">
        <v>2021</v>
      </c>
      <c r="I609" t="s">
        <v>88</v>
      </c>
      <c r="J609" t="s">
        <v>132</v>
      </c>
      <c r="K609" t="s">
        <v>91</v>
      </c>
      <c r="M609">
        <v>2</v>
      </c>
    </row>
    <row r="610" spans="1:13" x14ac:dyDescent="0.3">
      <c r="A610" t="s">
        <v>73</v>
      </c>
      <c r="B610" t="s">
        <v>80</v>
      </c>
      <c r="C610" t="s">
        <v>31</v>
      </c>
      <c r="D610" s="28">
        <v>44253</v>
      </c>
      <c r="E610">
        <v>10437</v>
      </c>
      <c r="F610">
        <v>350</v>
      </c>
      <c r="G610">
        <v>1044</v>
      </c>
      <c r="H610">
        <v>2021</v>
      </c>
      <c r="I610" t="s">
        <v>88</v>
      </c>
      <c r="J610" t="s">
        <v>132</v>
      </c>
      <c r="K610" t="s">
        <v>91</v>
      </c>
      <c r="M610">
        <v>2</v>
      </c>
    </row>
    <row r="611" spans="1:13" x14ac:dyDescent="0.3">
      <c r="A611" t="s">
        <v>57</v>
      </c>
      <c r="B611" t="s">
        <v>35</v>
      </c>
      <c r="C611" t="s">
        <v>24</v>
      </c>
      <c r="D611" s="28">
        <v>44256</v>
      </c>
      <c r="E611">
        <v>5691</v>
      </c>
      <c r="F611">
        <v>216</v>
      </c>
      <c r="G611">
        <v>335</v>
      </c>
      <c r="H611">
        <v>2021</v>
      </c>
      <c r="I611" t="s">
        <v>88</v>
      </c>
      <c r="J611" t="s">
        <v>132</v>
      </c>
      <c r="K611" t="s">
        <v>92</v>
      </c>
      <c r="M611">
        <v>3</v>
      </c>
    </row>
    <row r="612" spans="1:13" x14ac:dyDescent="0.3">
      <c r="A612" t="s">
        <v>72</v>
      </c>
      <c r="B612" t="s">
        <v>39</v>
      </c>
      <c r="C612" t="s">
        <v>16</v>
      </c>
      <c r="D612" s="28">
        <v>44256</v>
      </c>
      <c r="E612">
        <v>5397</v>
      </c>
      <c r="F612">
        <v>66</v>
      </c>
      <c r="G612">
        <v>300</v>
      </c>
      <c r="H612">
        <v>2021</v>
      </c>
      <c r="I612" t="s">
        <v>88</v>
      </c>
      <c r="J612" t="s">
        <v>132</v>
      </c>
      <c r="K612" t="s">
        <v>92</v>
      </c>
      <c r="M612">
        <v>3</v>
      </c>
    </row>
    <row r="613" spans="1:13" x14ac:dyDescent="0.3">
      <c r="A613" t="s">
        <v>8</v>
      </c>
      <c r="B613" t="s">
        <v>36</v>
      </c>
      <c r="C613" t="s">
        <v>28</v>
      </c>
      <c r="D613" s="28">
        <v>44256</v>
      </c>
      <c r="E613">
        <v>3276</v>
      </c>
      <c r="F613">
        <v>61</v>
      </c>
      <c r="G613">
        <v>143</v>
      </c>
      <c r="H613">
        <v>2021</v>
      </c>
      <c r="I613" t="s">
        <v>88</v>
      </c>
      <c r="J613" t="s">
        <v>132</v>
      </c>
      <c r="K613" t="s">
        <v>92</v>
      </c>
      <c r="M613">
        <v>3</v>
      </c>
    </row>
    <row r="614" spans="1:13" x14ac:dyDescent="0.3">
      <c r="A614" t="s">
        <v>58</v>
      </c>
      <c r="B614" t="s">
        <v>80</v>
      </c>
      <c r="C614" t="s">
        <v>19</v>
      </c>
      <c r="D614" s="28">
        <v>44256</v>
      </c>
      <c r="E614">
        <v>4102</v>
      </c>
      <c r="F614">
        <v>14</v>
      </c>
      <c r="G614">
        <v>187</v>
      </c>
      <c r="H614">
        <v>2021</v>
      </c>
      <c r="I614" t="s">
        <v>88</v>
      </c>
      <c r="J614" t="s">
        <v>132</v>
      </c>
      <c r="K614" t="s">
        <v>92</v>
      </c>
      <c r="M614">
        <v>3</v>
      </c>
    </row>
    <row r="615" spans="1:13" x14ac:dyDescent="0.3">
      <c r="A615" t="s">
        <v>60</v>
      </c>
      <c r="B615" t="s">
        <v>39</v>
      </c>
      <c r="C615" t="s">
        <v>30</v>
      </c>
      <c r="D615" s="28">
        <v>44256</v>
      </c>
      <c r="E615">
        <v>476</v>
      </c>
      <c r="F615">
        <v>86</v>
      </c>
      <c r="G615">
        <v>18</v>
      </c>
      <c r="H615">
        <v>2021</v>
      </c>
      <c r="I615" t="s">
        <v>88</v>
      </c>
      <c r="J615" t="s">
        <v>132</v>
      </c>
      <c r="K615" t="s">
        <v>92</v>
      </c>
      <c r="M615">
        <v>3</v>
      </c>
    </row>
    <row r="616" spans="1:13" x14ac:dyDescent="0.3">
      <c r="A616" t="s">
        <v>63</v>
      </c>
      <c r="B616" t="s">
        <v>37</v>
      </c>
      <c r="C616" t="s">
        <v>28</v>
      </c>
      <c r="D616" s="28">
        <v>44256</v>
      </c>
      <c r="E616">
        <v>4858</v>
      </c>
      <c r="F616">
        <v>138</v>
      </c>
      <c r="G616">
        <v>157</v>
      </c>
      <c r="H616">
        <v>2021</v>
      </c>
      <c r="I616" t="s">
        <v>88</v>
      </c>
      <c r="J616" t="s">
        <v>132</v>
      </c>
      <c r="K616" t="s">
        <v>92</v>
      </c>
      <c r="M616">
        <v>3</v>
      </c>
    </row>
    <row r="617" spans="1:13" x14ac:dyDescent="0.3">
      <c r="A617" t="s">
        <v>58</v>
      </c>
      <c r="B617" t="s">
        <v>37</v>
      </c>
      <c r="C617" t="s">
        <v>20</v>
      </c>
      <c r="D617" s="28">
        <v>44256</v>
      </c>
      <c r="E617">
        <v>7259</v>
      </c>
      <c r="F617">
        <v>69</v>
      </c>
      <c r="G617">
        <v>404</v>
      </c>
      <c r="H617">
        <v>2021</v>
      </c>
      <c r="I617" t="s">
        <v>88</v>
      </c>
      <c r="J617" t="s">
        <v>132</v>
      </c>
      <c r="K617" t="s">
        <v>92</v>
      </c>
      <c r="M617">
        <v>3</v>
      </c>
    </row>
    <row r="618" spans="1:13" x14ac:dyDescent="0.3">
      <c r="A618" t="s">
        <v>8</v>
      </c>
      <c r="B618" t="s">
        <v>35</v>
      </c>
      <c r="C618" t="s">
        <v>5</v>
      </c>
      <c r="D618" s="28">
        <v>44257</v>
      </c>
      <c r="E618">
        <v>6209</v>
      </c>
      <c r="F618">
        <v>35</v>
      </c>
      <c r="G618">
        <v>311</v>
      </c>
      <c r="H618">
        <v>2021</v>
      </c>
      <c r="I618" t="s">
        <v>88</v>
      </c>
      <c r="J618" t="s">
        <v>132</v>
      </c>
      <c r="K618" t="s">
        <v>92</v>
      </c>
      <c r="M618">
        <v>3</v>
      </c>
    </row>
    <row r="619" spans="1:13" x14ac:dyDescent="0.3">
      <c r="A619" t="s">
        <v>58</v>
      </c>
      <c r="B619" t="s">
        <v>80</v>
      </c>
      <c r="C619" t="s">
        <v>28</v>
      </c>
      <c r="D619" s="28">
        <v>44257</v>
      </c>
      <c r="E619">
        <v>12390</v>
      </c>
      <c r="F619">
        <v>269</v>
      </c>
      <c r="G619">
        <v>539</v>
      </c>
      <c r="H619">
        <v>2021</v>
      </c>
      <c r="I619" t="s">
        <v>88</v>
      </c>
      <c r="J619" t="s">
        <v>132</v>
      </c>
      <c r="K619" t="s">
        <v>92</v>
      </c>
      <c r="M619">
        <v>3</v>
      </c>
    </row>
    <row r="620" spans="1:13" x14ac:dyDescent="0.3">
      <c r="A620" t="s">
        <v>11</v>
      </c>
      <c r="B620" t="s">
        <v>40</v>
      </c>
      <c r="C620" t="s">
        <v>33</v>
      </c>
      <c r="D620" s="28">
        <v>44257</v>
      </c>
      <c r="E620">
        <v>686</v>
      </c>
      <c r="F620">
        <v>103</v>
      </c>
      <c r="G620">
        <v>41</v>
      </c>
      <c r="H620">
        <v>2021</v>
      </c>
      <c r="I620" t="s">
        <v>88</v>
      </c>
      <c r="J620" t="s">
        <v>132</v>
      </c>
      <c r="K620" t="s">
        <v>92</v>
      </c>
      <c r="M620">
        <v>3</v>
      </c>
    </row>
    <row r="621" spans="1:13" x14ac:dyDescent="0.3">
      <c r="A621" t="s">
        <v>57</v>
      </c>
      <c r="B621" t="s">
        <v>80</v>
      </c>
      <c r="C621" t="s">
        <v>14</v>
      </c>
      <c r="D621" s="28">
        <v>44257</v>
      </c>
      <c r="E621">
        <v>9030</v>
      </c>
      <c r="F621">
        <v>563</v>
      </c>
      <c r="G621">
        <v>312</v>
      </c>
      <c r="H621">
        <v>2021</v>
      </c>
      <c r="I621" t="s">
        <v>88</v>
      </c>
      <c r="J621" t="s">
        <v>132</v>
      </c>
      <c r="K621" t="s">
        <v>92</v>
      </c>
      <c r="M621">
        <v>3</v>
      </c>
    </row>
    <row r="622" spans="1:13" x14ac:dyDescent="0.3">
      <c r="A622" t="s">
        <v>63</v>
      </c>
      <c r="B622" t="s">
        <v>37</v>
      </c>
      <c r="C622" t="s">
        <v>5</v>
      </c>
      <c r="D622" s="28">
        <v>44257</v>
      </c>
      <c r="E622">
        <v>5376</v>
      </c>
      <c r="F622">
        <v>48</v>
      </c>
      <c r="G622">
        <v>256</v>
      </c>
      <c r="H622">
        <v>2021</v>
      </c>
      <c r="I622" t="s">
        <v>88</v>
      </c>
      <c r="J622" t="s">
        <v>132</v>
      </c>
      <c r="K622" t="s">
        <v>92</v>
      </c>
      <c r="M622">
        <v>3</v>
      </c>
    </row>
    <row r="623" spans="1:13" x14ac:dyDescent="0.3">
      <c r="A623" t="s">
        <v>71</v>
      </c>
      <c r="B623" t="s">
        <v>39</v>
      </c>
      <c r="C623" t="s">
        <v>29</v>
      </c>
      <c r="D623" s="28">
        <v>44257</v>
      </c>
      <c r="E623">
        <v>2898</v>
      </c>
      <c r="F623">
        <v>17</v>
      </c>
      <c r="G623">
        <v>126</v>
      </c>
      <c r="H623">
        <v>2021</v>
      </c>
      <c r="I623" t="s">
        <v>88</v>
      </c>
      <c r="J623" t="s">
        <v>132</v>
      </c>
      <c r="K623" t="s">
        <v>92</v>
      </c>
      <c r="M623">
        <v>3</v>
      </c>
    </row>
    <row r="624" spans="1:13" x14ac:dyDescent="0.3">
      <c r="A624" t="s">
        <v>3</v>
      </c>
      <c r="B624" t="s">
        <v>36</v>
      </c>
      <c r="C624" t="s">
        <v>5</v>
      </c>
      <c r="D624" s="28">
        <v>44257</v>
      </c>
      <c r="E624">
        <v>18900</v>
      </c>
      <c r="F624">
        <v>13</v>
      </c>
      <c r="G624">
        <v>945</v>
      </c>
      <c r="H624">
        <v>2021</v>
      </c>
      <c r="I624" t="s">
        <v>88</v>
      </c>
      <c r="J624" t="s">
        <v>132</v>
      </c>
      <c r="K624" t="s">
        <v>92</v>
      </c>
      <c r="M624">
        <v>3</v>
      </c>
    </row>
    <row r="625" spans="1:13" x14ac:dyDescent="0.3">
      <c r="A625" t="s">
        <v>57</v>
      </c>
      <c r="B625" t="s">
        <v>36</v>
      </c>
      <c r="C625" t="s">
        <v>23</v>
      </c>
      <c r="D625" s="28">
        <v>44257</v>
      </c>
      <c r="E625">
        <v>5082</v>
      </c>
      <c r="F625">
        <v>95</v>
      </c>
      <c r="G625">
        <v>182</v>
      </c>
      <c r="H625">
        <v>2021</v>
      </c>
      <c r="I625" t="s">
        <v>88</v>
      </c>
      <c r="J625" t="s">
        <v>132</v>
      </c>
      <c r="K625" t="s">
        <v>92</v>
      </c>
      <c r="M625">
        <v>3</v>
      </c>
    </row>
    <row r="626" spans="1:13" x14ac:dyDescent="0.3">
      <c r="A626" t="s">
        <v>59</v>
      </c>
      <c r="B626" t="s">
        <v>39</v>
      </c>
      <c r="C626" t="s">
        <v>16</v>
      </c>
      <c r="D626" s="28">
        <v>44257</v>
      </c>
      <c r="E626">
        <v>2016</v>
      </c>
      <c r="F626">
        <v>177</v>
      </c>
      <c r="G626">
        <v>107</v>
      </c>
      <c r="H626">
        <v>2021</v>
      </c>
      <c r="I626" t="s">
        <v>88</v>
      </c>
      <c r="J626" t="s">
        <v>132</v>
      </c>
      <c r="K626" t="s">
        <v>92</v>
      </c>
      <c r="M626">
        <v>3</v>
      </c>
    </row>
    <row r="627" spans="1:13" x14ac:dyDescent="0.3">
      <c r="A627" t="s">
        <v>9</v>
      </c>
      <c r="B627" t="s">
        <v>36</v>
      </c>
      <c r="C627" t="s">
        <v>32</v>
      </c>
      <c r="D627" s="28">
        <v>44257</v>
      </c>
      <c r="E627">
        <v>847</v>
      </c>
      <c r="F627">
        <v>145</v>
      </c>
      <c r="G627">
        <v>50</v>
      </c>
      <c r="H627">
        <v>2021</v>
      </c>
      <c r="I627" t="s">
        <v>88</v>
      </c>
      <c r="J627" t="s">
        <v>132</v>
      </c>
      <c r="K627" t="s">
        <v>92</v>
      </c>
      <c r="M627">
        <v>3</v>
      </c>
    </row>
    <row r="628" spans="1:13" x14ac:dyDescent="0.3">
      <c r="A628" t="s">
        <v>9</v>
      </c>
      <c r="B628" t="s">
        <v>80</v>
      </c>
      <c r="C628" t="s">
        <v>27</v>
      </c>
      <c r="D628" s="28">
        <v>44258</v>
      </c>
      <c r="E628">
        <v>4200</v>
      </c>
      <c r="F628">
        <v>57</v>
      </c>
      <c r="G628">
        <v>350</v>
      </c>
      <c r="H628">
        <v>2021</v>
      </c>
      <c r="I628" t="s">
        <v>88</v>
      </c>
      <c r="J628" t="s">
        <v>132</v>
      </c>
      <c r="K628" t="s">
        <v>92</v>
      </c>
      <c r="M628">
        <v>3</v>
      </c>
    </row>
    <row r="629" spans="1:13" x14ac:dyDescent="0.3">
      <c r="A629" t="s">
        <v>4</v>
      </c>
      <c r="B629" t="s">
        <v>80</v>
      </c>
      <c r="C629" t="s">
        <v>34</v>
      </c>
      <c r="D629" s="28">
        <v>44258</v>
      </c>
      <c r="E629">
        <v>17577</v>
      </c>
      <c r="F629">
        <v>190</v>
      </c>
      <c r="G629">
        <v>977</v>
      </c>
      <c r="H629">
        <v>2021</v>
      </c>
      <c r="I629" t="s">
        <v>88</v>
      </c>
      <c r="J629" t="s">
        <v>132</v>
      </c>
      <c r="K629" t="s">
        <v>92</v>
      </c>
      <c r="M629">
        <v>3</v>
      </c>
    </row>
    <row r="630" spans="1:13" x14ac:dyDescent="0.3">
      <c r="A630" t="s">
        <v>58</v>
      </c>
      <c r="B630" t="s">
        <v>35</v>
      </c>
      <c r="C630" t="s">
        <v>21</v>
      </c>
      <c r="D630" s="28">
        <v>44258</v>
      </c>
      <c r="E630">
        <v>861</v>
      </c>
      <c r="F630">
        <v>108</v>
      </c>
      <c r="G630">
        <v>96</v>
      </c>
      <c r="H630">
        <v>2021</v>
      </c>
      <c r="I630" t="s">
        <v>88</v>
      </c>
      <c r="J630" t="s">
        <v>132</v>
      </c>
      <c r="K630" t="s">
        <v>92</v>
      </c>
      <c r="M630">
        <v>3</v>
      </c>
    </row>
    <row r="631" spans="1:13" x14ac:dyDescent="0.3">
      <c r="A631" t="s">
        <v>4</v>
      </c>
      <c r="B631" t="s">
        <v>37</v>
      </c>
      <c r="C631" t="s">
        <v>19</v>
      </c>
      <c r="D631" s="28">
        <v>44258</v>
      </c>
      <c r="E631">
        <v>3829</v>
      </c>
      <c r="F631">
        <v>434</v>
      </c>
      <c r="G631">
        <v>142</v>
      </c>
      <c r="H631">
        <v>2021</v>
      </c>
      <c r="I631" t="s">
        <v>88</v>
      </c>
      <c r="J631" t="s">
        <v>132</v>
      </c>
      <c r="K631" t="s">
        <v>92</v>
      </c>
      <c r="M631">
        <v>3</v>
      </c>
    </row>
    <row r="632" spans="1:13" x14ac:dyDescent="0.3">
      <c r="A632" t="s">
        <v>3</v>
      </c>
      <c r="B632" t="s">
        <v>40</v>
      </c>
      <c r="C632" t="s">
        <v>30</v>
      </c>
      <c r="D632" s="28">
        <v>44258</v>
      </c>
      <c r="E632">
        <v>1155</v>
      </c>
      <c r="F632">
        <v>238</v>
      </c>
      <c r="G632">
        <v>37</v>
      </c>
      <c r="H632">
        <v>2021</v>
      </c>
      <c r="I632" t="s">
        <v>88</v>
      </c>
      <c r="J632" t="s">
        <v>132</v>
      </c>
      <c r="K632" t="s">
        <v>92</v>
      </c>
      <c r="M632">
        <v>3</v>
      </c>
    </row>
    <row r="633" spans="1:13" x14ac:dyDescent="0.3">
      <c r="A633" t="s">
        <v>62</v>
      </c>
      <c r="B633" t="s">
        <v>39</v>
      </c>
      <c r="C633" t="s">
        <v>27</v>
      </c>
      <c r="D633" s="28">
        <v>44258</v>
      </c>
      <c r="E633">
        <v>11123</v>
      </c>
      <c r="F633">
        <v>189</v>
      </c>
      <c r="G633">
        <v>1391</v>
      </c>
      <c r="H633">
        <v>2021</v>
      </c>
      <c r="I633" t="s">
        <v>88</v>
      </c>
      <c r="J633" t="s">
        <v>132</v>
      </c>
      <c r="K633" t="s">
        <v>92</v>
      </c>
      <c r="M633">
        <v>3</v>
      </c>
    </row>
    <row r="634" spans="1:13" x14ac:dyDescent="0.3">
      <c r="A634" t="s">
        <v>72</v>
      </c>
      <c r="B634" t="s">
        <v>80</v>
      </c>
      <c r="C634" t="s">
        <v>27</v>
      </c>
      <c r="D634" s="28">
        <v>44258</v>
      </c>
      <c r="E634">
        <v>8505</v>
      </c>
      <c r="F634">
        <v>82</v>
      </c>
      <c r="G634">
        <v>532</v>
      </c>
      <c r="H634">
        <v>2021</v>
      </c>
      <c r="I634" t="s">
        <v>88</v>
      </c>
      <c r="J634" t="s">
        <v>132</v>
      </c>
      <c r="K634" t="s">
        <v>92</v>
      </c>
      <c r="M634">
        <v>3</v>
      </c>
    </row>
    <row r="635" spans="1:13" x14ac:dyDescent="0.3">
      <c r="A635" t="s">
        <v>6</v>
      </c>
      <c r="B635" t="s">
        <v>36</v>
      </c>
      <c r="C635" t="s">
        <v>19</v>
      </c>
      <c r="D635" s="28">
        <v>44258</v>
      </c>
      <c r="E635">
        <v>4130</v>
      </c>
      <c r="F635">
        <v>152</v>
      </c>
      <c r="G635">
        <v>138</v>
      </c>
      <c r="H635">
        <v>2021</v>
      </c>
      <c r="I635" t="s">
        <v>88</v>
      </c>
      <c r="J635" t="s">
        <v>132</v>
      </c>
      <c r="K635" t="s">
        <v>92</v>
      </c>
      <c r="M635">
        <v>3</v>
      </c>
    </row>
    <row r="636" spans="1:13" x14ac:dyDescent="0.3">
      <c r="A636" t="s">
        <v>63</v>
      </c>
      <c r="B636" t="s">
        <v>39</v>
      </c>
      <c r="C636" t="s">
        <v>14</v>
      </c>
      <c r="D636" s="28">
        <v>44258</v>
      </c>
      <c r="E636">
        <v>420</v>
      </c>
      <c r="F636">
        <v>43</v>
      </c>
      <c r="G636">
        <v>15</v>
      </c>
      <c r="H636">
        <v>2021</v>
      </c>
      <c r="I636" t="s">
        <v>88</v>
      </c>
      <c r="J636" t="s">
        <v>132</v>
      </c>
      <c r="K636" t="s">
        <v>92</v>
      </c>
      <c r="M636">
        <v>3</v>
      </c>
    </row>
    <row r="637" spans="1:13" x14ac:dyDescent="0.3">
      <c r="A637" t="s">
        <v>65</v>
      </c>
      <c r="B637" t="s">
        <v>39</v>
      </c>
      <c r="C637" t="s">
        <v>18</v>
      </c>
      <c r="D637" s="28">
        <v>44258</v>
      </c>
      <c r="E637">
        <v>994</v>
      </c>
      <c r="F637">
        <v>92</v>
      </c>
      <c r="G637">
        <v>63</v>
      </c>
      <c r="H637">
        <v>2021</v>
      </c>
      <c r="I637" t="s">
        <v>88</v>
      </c>
      <c r="J637" t="s">
        <v>132</v>
      </c>
      <c r="K637" t="s">
        <v>92</v>
      </c>
      <c r="M637">
        <v>3</v>
      </c>
    </row>
    <row r="638" spans="1:13" x14ac:dyDescent="0.3">
      <c r="A638" t="s">
        <v>67</v>
      </c>
      <c r="B638" t="s">
        <v>40</v>
      </c>
      <c r="C638" t="s">
        <v>17</v>
      </c>
      <c r="D638" s="28">
        <v>44258</v>
      </c>
      <c r="E638">
        <v>3689</v>
      </c>
      <c r="F638">
        <v>364</v>
      </c>
      <c r="G638">
        <v>176</v>
      </c>
      <c r="H638">
        <v>2021</v>
      </c>
      <c r="I638" t="s">
        <v>88</v>
      </c>
      <c r="J638" t="s">
        <v>132</v>
      </c>
      <c r="K638" t="s">
        <v>92</v>
      </c>
      <c r="M638">
        <v>3</v>
      </c>
    </row>
    <row r="639" spans="1:13" x14ac:dyDescent="0.3">
      <c r="A639" t="s">
        <v>59</v>
      </c>
      <c r="B639" t="s">
        <v>36</v>
      </c>
      <c r="C639" t="s">
        <v>18</v>
      </c>
      <c r="D639" s="28">
        <v>44258</v>
      </c>
      <c r="E639">
        <v>13195</v>
      </c>
      <c r="F639">
        <v>124</v>
      </c>
      <c r="G639">
        <v>880</v>
      </c>
      <c r="H639">
        <v>2021</v>
      </c>
      <c r="I639" t="s">
        <v>88</v>
      </c>
      <c r="J639" t="s">
        <v>132</v>
      </c>
      <c r="K639" t="s">
        <v>92</v>
      </c>
      <c r="M639">
        <v>3</v>
      </c>
    </row>
    <row r="640" spans="1:13" x14ac:dyDescent="0.3">
      <c r="A640" t="s">
        <v>64</v>
      </c>
      <c r="B640" t="s">
        <v>39</v>
      </c>
      <c r="C640" t="s">
        <v>28</v>
      </c>
      <c r="D640" s="28">
        <v>44259</v>
      </c>
      <c r="E640">
        <v>6545</v>
      </c>
      <c r="F640">
        <v>276</v>
      </c>
      <c r="G640">
        <v>219</v>
      </c>
      <c r="H640">
        <v>2021</v>
      </c>
      <c r="I640" t="s">
        <v>88</v>
      </c>
      <c r="J640" t="s">
        <v>132</v>
      </c>
      <c r="K640" t="s">
        <v>92</v>
      </c>
      <c r="M640">
        <v>3</v>
      </c>
    </row>
    <row r="641" spans="1:13" x14ac:dyDescent="0.3">
      <c r="A641" t="s">
        <v>56</v>
      </c>
      <c r="B641" t="s">
        <v>36</v>
      </c>
      <c r="C641" t="s">
        <v>19</v>
      </c>
      <c r="D641" s="28">
        <v>44259</v>
      </c>
      <c r="E641">
        <v>9982</v>
      </c>
      <c r="F641">
        <v>399</v>
      </c>
      <c r="G641">
        <v>357</v>
      </c>
      <c r="H641">
        <v>2021</v>
      </c>
      <c r="I641" t="s">
        <v>88</v>
      </c>
      <c r="J641" t="s">
        <v>132</v>
      </c>
      <c r="K641" t="s">
        <v>92</v>
      </c>
      <c r="M641">
        <v>3</v>
      </c>
    </row>
    <row r="642" spans="1:13" x14ac:dyDescent="0.3">
      <c r="A642" t="s">
        <v>70</v>
      </c>
      <c r="B642" t="s">
        <v>40</v>
      </c>
      <c r="C642" t="s">
        <v>25</v>
      </c>
      <c r="D642" s="28">
        <v>44259</v>
      </c>
      <c r="E642">
        <v>6363</v>
      </c>
      <c r="F642">
        <v>95</v>
      </c>
      <c r="G642">
        <v>398</v>
      </c>
      <c r="H642">
        <v>2021</v>
      </c>
      <c r="I642" t="s">
        <v>88</v>
      </c>
      <c r="J642" t="s">
        <v>132</v>
      </c>
      <c r="K642" t="s">
        <v>92</v>
      </c>
      <c r="M642">
        <v>3</v>
      </c>
    </row>
    <row r="643" spans="1:13" x14ac:dyDescent="0.3">
      <c r="A643" t="s">
        <v>56</v>
      </c>
      <c r="B643" t="s">
        <v>39</v>
      </c>
      <c r="C643" t="s">
        <v>27</v>
      </c>
      <c r="D643" s="28">
        <v>44259</v>
      </c>
      <c r="E643">
        <v>14336</v>
      </c>
      <c r="F643">
        <v>50</v>
      </c>
      <c r="G643">
        <v>1304</v>
      </c>
      <c r="H643">
        <v>2021</v>
      </c>
      <c r="I643" t="s">
        <v>88</v>
      </c>
      <c r="J643" t="s">
        <v>132</v>
      </c>
      <c r="K643" t="s">
        <v>92</v>
      </c>
      <c r="M643">
        <v>3</v>
      </c>
    </row>
    <row r="644" spans="1:13" x14ac:dyDescent="0.3">
      <c r="A644" t="s">
        <v>71</v>
      </c>
      <c r="B644" t="s">
        <v>35</v>
      </c>
      <c r="C644" t="s">
        <v>22</v>
      </c>
      <c r="D644" s="28">
        <v>44259</v>
      </c>
      <c r="E644">
        <v>7063</v>
      </c>
      <c r="F644">
        <v>182</v>
      </c>
      <c r="G644">
        <v>253</v>
      </c>
      <c r="H644">
        <v>2021</v>
      </c>
      <c r="I644" t="s">
        <v>88</v>
      </c>
      <c r="J644" t="s">
        <v>132</v>
      </c>
      <c r="K644" t="s">
        <v>92</v>
      </c>
      <c r="M644">
        <v>3</v>
      </c>
    </row>
    <row r="645" spans="1:13" x14ac:dyDescent="0.3">
      <c r="A645" t="s">
        <v>61</v>
      </c>
      <c r="B645" t="s">
        <v>39</v>
      </c>
      <c r="C645" t="s">
        <v>23</v>
      </c>
      <c r="D645" s="28">
        <v>44259</v>
      </c>
      <c r="E645">
        <v>5551</v>
      </c>
      <c r="F645">
        <v>176</v>
      </c>
      <c r="G645">
        <v>199</v>
      </c>
      <c r="H645">
        <v>2021</v>
      </c>
      <c r="I645" t="s">
        <v>88</v>
      </c>
      <c r="J645" t="s">
        <v>132</v>
      </c>
      <c r="K645" t="s">
        <v>92</v>
      </c>
      <c r="M645">
        <v>3</v>
      </c>
    </row>
    <row r="646" spans="1:13" x14ac:dyDescent="0.3">
      <c r="A646" t="s">
        <v>6</v>
      </c>
      <c r="B646" t="s">
        <v>36</v>
      </c>
      <c r="C646" t="s">
        <v>21</v>
      </c>
      <c r="D646" s="28">
        <v>44259</v>
      </c>
      <c r="E646">
        <v>448</v>
      </c>
      <c r="F646">
        <v>319</v>
      </c>
      <c r="G646">
        <v>38</v>
      </c>
      <c r="H646">
        <v>2021</v>
      </c>
      <c r="I646" t="s">
        <v>88</v>
      </c>
      <c r="J646" t="s">
        <v>132</v>
      </c>
      <c r="K646" t="s">
        <v>92</v>
      </c>
      <c r="M646">
        <v>3</v>
      </c>
    </row>
    <row r="647" spans="1:13" x14ac:dyDescent="0.3">
      <c r="A647" t="s">
        <v>10</v>
      </c>
      <c r="B647" t="s">
        <v>40</v>
      </c>
      <c r="C647" t="s">
        <v>33</v>
      </c>
      <c r="D647" s="28">
        <v>44260</v>
      </c>
      <c r="E647">
        <v>9121</v>
      </c>
      <c r="F647">
        <v>66</v>
      </c>
      <c r="G647">
        <v>481</v>
      </c>
      <c r="H647">
        <v>2021</v>
      </c>
      <c r="I647" t="s">
        <v>88</v>
      </c>
      <c r="J647" t="s">
        <v>132</v>
      </c>
      <c r="K647" t="s">
        <v>92</v>
      </c>
      <c r="M647">
        <v>3</v>
      </c>
    </row>
    <row r="648" spans="1:13" x14ac:dyDescent="0.3">
      <c r="A648" t="s">
        <v>56</v>
      </c>
      <c r="B648" t="s">
        <v>37</v>
      </c>
      <c r="C648" t="s">
        <v>21</v>
      </c>
      <c r="D648" s="28">
        <v>44260</v>
      </c>
      <c r="E648">
        <v>6258</v>
      </c>
      <c r="F648">
        <v>277</v>
      </c>
      <c r="G648">
        <v>626</v>
      </c>
      <c r="H648">
        <v>2021</v>
      </c>
      <c r="I648" t="s">
        <v>88</v>
      </c>
      <c r="J648" t="s">
        <v>132</v>
      </c>
      <c r="K648" t="s">
        <v>92</v>
      </c>
      <c r="M648">
        <v>3</v>
      </c>
    </row>
    <row r="649" spans="1:13" x14ac:dyDescent="0.3">
      <c r="A649" t="s">
        <v>11</v>
      </c>
      <c r="B649" t="s">
        <v>37</v>
      </c>
      <c r="C649" t="s">
        <v>30</v>
      </c>
      <c r="D649" s="28">
        <v>44260</v>
      </c>
      <c r="E649">
        <v>10752</v>
      </c>
      <c r="F649">
        <v>111</v>
      </c>
      <c r="G649">
        <v>347</v>
      </c>
      <c r="H649">
        <v>2021</v>
      </c>
      <c r="I649" t="s">
        <v>88</v>
      </c>
      <c r="J649" t="s">
        <v>132</v>
      </c>
      <c r="K649" t="s">
        <v>92</v>
      </c>
      <c r="M649">
        <v>3</v>
      </c>
    </row>
    <row r="650" spans="1:13" x14ac:dyDescent="0.3">
      <c r="A650" t="s">
        <v>8</v>
      </c>
      <c r="B650" t="s">
        <v>80</v>
      </c>
      <c r="C650" t="s">
        <v>25</v>
      </c>
      <c r="D650" s="28">
        <v>44260</v>
      </c>
      <c r="E650">
        <v>12411</v>
      </c>
      <c r="F650">
        <v>100</v>
      </c>
      <c r="G650">
        <v>540</v>
      </c>
      <c r="H650">
        <v>2021</v>
      </c>
      <c r="I650" t="s">
        <v>88</v>
      </c>
      <c r="J650" t="s">
        <v>132</v>
      </c>
      <c r="K650" t="s">
        <v>92</v>
      </c>
      <c r="M650">
        <v>3</v>
      </c>
    </row>
    <row r="651" spans="1:13" x14ac:dyDescent="0.3">
      <c r="A651" t="s">
        <v>10</v>
      </c>
      <c r="B651" t="s">
        <v>39</v>
      </c>
      <c r="C651" t="s">
        <v>30</v>
      </c>
      <c r="D651" s="28">
        <v>44260</v>
      </c>
      <c r="E651">
        <v>308</v>
      </c>
      <c r="F651">
        <v>74</v>
      </c>
      <c r="G651">
        <v>10</v>
      </c>
      <c r="H651">
        <v>2021</v>
      </c>
      <c r="I651" t="s">
        <v>88</v>
      </c>
      <c r="J651" t="s">
        <v>132</v>
      </c>
      <c r="K651" t="s">
        <v>92</v>
      </c>
      <c r="M651">
        <v>3</v>
      </c>
    </row>
    <row r="652" spans="1:13" x14ac:dyDescent="0.3">
      <c r="A652" t="s">
        <v>73</v>
      </c>
      <c r="B652" t="s">
        <v>36</v>
      </c>
      <c r="C652" t="s">
        <v>24</v>
      </c>
      <c r="D652" s="28">
        <v>44260</v>
      </c>
      <c r="E652">
        <v>10689</v>
      </c>
      <c r="F652">
        <v>296</v>
      </c>
      <c r="G652">
        <v>764</v>
      </c>
      <c r="H652">
        <v>2021</v>
      </c>
      <c r="I652" t="s">
        <v>88</v>
      </c>
      <c r="J652" t="s">
        <v>132</v>
      </c>
      <c r="K652" t="s">
        <v>92</v>
      </c>
      <c r="M652">
        <v>3</v>
      </c>
    </row>
    <row r="653" spans="1:13" x14ac:dyDescent="0.3">
      <c r="A653" t="s">
        <v>56</v>
      </c>
      <c r="B653" t="s">
        <v>40</v>
      </c>
      <c r="C653" t="s">
        <v>19</v>
      </c>
      <c r="D653" s="28">
        <v>44260</v>
      </c>
      <c r="E653">
        <v>448</v>
      </c>
      <c r="F653">
        <v>98</v>
      </c>
      <c r="G653">
        <v>16</v>
      </c>
      <c r="H653">
        <v>2021</v>
      </c>
      <c r="I653" t="s">
        <v>88</v>
      </c>
      <c r="J653" t="s">
        <v>132</v>
      </c>
      <c r="K653" t="s">
        <v>92</v>
      </c>
      <c r="M653">
        <v>3</v>
      </c>
    </row>
    <row r="654" spans="1:13" x14ac:dyDescent="0.3">
      <c r="A654" t="s">
        <v>10</v>
      </c>
      <c r="B654" t="s">
        <v>36</v>
      </c>
      <c r="C654" t="s">
        <v>17</v>
      </c>
      <c r="D654" s="28">
        <v>44260</v>
      </c>
      <c r="E654">
        <v>4410</v>
      </c>
      <c r="F654">
        <v>271</v>
      </c>
      <c r="G654">
        <v>260</v>
      </c>
      <c r="H654">
        <v>2021</v>
      </c>
      <c r="I654" t="s">
        <v>88</v>
      </c>
      <c r="J654" t="s">
        <v>132</v>
      </c>
      <c r="K654" t="s">
        <v>92</v>
      </c>
      <c r="M654">
        <v>3</v>
      </c>
    </row>
    <row r="655" spans="1:13" x14ac:dyDescent="0.3">
      <c r="A655" t="s">
        <v>66</v>
      </c>
      <c r="B655" t="s">
        <v>40</v>
      </c>
      <c r="C655" t="s">
        <v>27</v>
      </c>
      <c r="D655" s="28">
        <v>44263</v>
      </c>
      <c r="E655">
        <v>6265</v>
      </c>
      <c r="F655">
        <v>501</v>
      </c>
      <c r="G655">
        <v>570</v>
      </c>
      <c r="H655">
        <v>2021</v>
      </c>
      <c r="I655" t="s">
        <v>88</v>
      </c>
      <c r="J655" t="s">
        <v>132</v>
      </c>
      <c r="K655" t="s">
        <v>92</v>
      </c>
      <c r="M655">
        <v>3</v>
      </c>
    </row>
    <row r="656" spans="1:13" x14ac:dyDescent="0.3">
      <c r="A656" t="s">
        <v>6</v>
      </c>
      <c r="B656" t="s">
        <v>37</v>
      </c>
      <c r="C656" t="s">
        <v>33</v>
      </c>
      <c r="D656" s="28">
        <v>44263</v>
      </c>
      <c r="E656">
        <v>7301</v>
      </c>
      <c r="F656">
        <v>116</v>
      </c>
      <c r="G656">
        <v>366</v>
      </c>
      <c r="H656">
        <v>2021</v>
      </c>
      <c r="I656" t="s">
        <v>88</v>
      </c>
      <c r="J656" t="s">
        <v>132</v>
      </c>
      <c r="K656" t="s">
        <v>92</v>
      </c>
      <c r="M656">
        <v>3</v>
      </c>
    </row>
    <row r="657" spans="1:13" x14ac:dyDescent="0.3">
      <c r="A657" t="s">
        <v>4</v>
      </c>
      <c r="B657" t="s">
        <v>39</v>
      </c>
      <c r="C657" t="s">
        <v>30</v>
      </c>
      <c r="D657" s="28">
        <v>44263</v>
      </c>
      <c r="E657">
        <v>4802</v>
      </c>
      <c r="F657">
        <v>330</v>
      </c>
      <c r="G657">
        <v>185</v>
      </c>
      <c r="H657">
        <v>2021</v>
      </c>
      <c r="I657" t="s">
        <v>88</v>
      </c>
      <c r="J657" t="s">
        <v>132</v>
      </c>
      <c r="K657" t="s">
        <v>92</v>
      </c>
      <c r="M657">
        <v>3</v>
      </c>
    </row>
    <row r="658" spans="1:13" x14ac:dyDescent="0.3">
      <c r="A658" t="s">
        <v>63</v>
      </c>
      <c r="B658" t="s">
        <v>37</v>
      </c>
      <c r="C658" t="s">
        <v>14</v>
      </c>
      <c r="D658" s="28">
        <v>44263</v>
      </c>
      <c r="E658">
        <v>1358</v>
      </c>
      <c r="F658">
        <v>99</v>
      </c>
      <c r="G658">
        <v>53</v>
      </c>
      <c r="H658">
        <v>2021</v>
      </c>
      <c r="I658" t="s">
        <v>88</v>
      </c>
      <c r="J658" t="s">
        <v>132</v>
      </c>
      <c r="K658" t="s">
        <v>92</v>
      </c>
      <c r="M658">
        <v>3</v>
      </c>
    </row>
    <row r="659" spans="1:13" x14ac:dyDescent="0.3">
      <c r="A659" t="s">
        <v>70</v>
      </c>
      <c r="B659" t="s">
        <v>36</v>
      </c>
      <c r="C659" t="s">
        <v>15</v>
      </c>
      <c r="D659" s="28">
        <v>44263</v>
      </c>
      <c r="E659">
        <v>1610</v>
      </c>
      <c r="F659">
        <v>284</v>
      </c>
      <c r="G659">
        <v>147</v>
      </c>
      <c r="H659">
        <v>2021</v>
      </c>
      <c r="I659" t="s">
        <v>88</v>
      </c>
      <c r="J659" t="s">
        <v>132</v>
      </c>
      <c r="K659" t="s">
        <v>92</v>
      </c>
      <c r="M659">
        <v>3</v>
      </c>
    </row>
    <row r="660" spans="1:13" x14ac:dyDescent="0.3">
      <c r="A660" t="s">
        <v>4</v>
      </c>
      <c r="B660" t="s">
        <v>40</v>
      </c>
      <c r="C660" t="s">
        <v>34</v>
      </c>
      <c r="D660" s="28">
        <v>44263</v>
      </c>
      <c r="E660">
        <v>63</v>
      </c>
      <c r="F660">
        <v>106</v>
      </c>
      <c r="G660">
        <v>3</v>
      </c>
      <c r="H660">
        <v>2021</v>
      </c>
      <c r="I660" t="s">
        <v>88</v>
      </c>
      <c r="J660" t="s">
        <v>132</v>
      </c>
      <c r="K660" t="s">
        <v>92</v>
      </c>
      <c r="M660">
        <v>3</v>
      </c>
    </row>
    <row r="661" spans="1:13" x14ac:dyDescent="0.3">
      <c r="A661" t="s">
        <v>6</v>
      </c>
      <c r="B661" t="s">
        <v>80</v>
      </c>
      <c r="C661" t="s">
        <v>33</v>
      </c>
      <c r="D661" s="28">
        <v>44263</v>
      </c>
      <c r="E661">
        <v>161</v>
      </c>
      <c r="F661">
        <v>55</v>
      </c>
      <c r="G661">
        <v>8</v>
      </c>
      <c r="H661">
        <v>2021</v>
      </c>
      <c r="I661" t="s">
        <v>88</v>
      </c>
      <c r="J661" t="s">
        <v>132</v>
      </c>
      <c r="K661" t="s">
        <v>92</v>
      </c>
      <c r="M661">
        <v>3</v>
      </c>
    </row>
    <row r="662" spans="1:13" x14ac:dyDescent="0.3">
      <c r="A662" t="s">
        <v>60</v>
      </c>
      <c r="B662" t="s">
        <v>37</v>
      </c>
      <c r="C662" t="s">
        <v>5</v>
      </c>
      <c r="D662" s="28">
        <v>44263</v>
      </c>
      <c r="E662">
        <v>1246</v>
      </c>
      <c r="F662">
        <v>157</v>
      </c>
      <c r="G662">
        <v>70</v>
      </c>
      <c r="H662">
        <v>2021</v>
      </c>
      <c r="I662" t="s">
        <v>88</v>
      </c>
      <c r="J662" t="s">
        <v>132</v>
      </c>
      <c r="K662" t="s">
        <v>92</v>
      </c>
      <c r="M662">
        <v>3</v>
      </c>
    </row>
    <row r="663" spans="1:13" x14ac:dyDescent="0.3">
      <c r="A663" t="s">
        <v>66</v>
      </c>
      <c r="B663" t="s">
        <v>35</v>
      </c>
      <c r="C663" t="s">
        <v>23</v>
      </c>
      <c r="D663" s="28">
        <v>44263</v>
      </c>
      <c r="E663">
        <v>49</v>
      </c>
      <c r="F663">
        <v>250</v>
      </c>
      <c r="G663">
        <v>3</v>
      </c>
      <c r="H663">
        <v>2021</v>
      </c>
      <c r="I663" t="s">
        <v>88</v>
      </c>
      <c r="J663" t="s">
        <v>132</v>
      </c>
      <c r="K663" t="s">
        <v>92</v>
      </c>
      <c r="M663">
        <v>3</v>
      </c>
    </row>
    <row r="664" spans="1:13" x14ac:dyDescent="0.3">
      <c r="A664" t="s">
        <v>58</v>
      </c>
      <c r="B664" t="s">
        <v>36</v>
      </c>
      <c r="C664" t="s">
        <v>5</v>
      </c>
      <c r="D664" s="28">
        <v>44263</v>
      </c>
      <c r="E664">
        <v>4032</v>
      </c>
      <c r="F664">
        <v>150</v>
      </c>
      <c r="G664">
        <v>202</v>
      </c>
      <c r="H664">
        <v>2021</v>
      </c>
      <c r="I664" t="s">
        <v>88</v>
      </c>
      <c r="J664" t="s">
        <v>132</v>
      </c>
      <c r="K664" t="s">
        <v>92</v>
      </c>
      <c r="M664">
        <v>3</v>
      </c>
    </row>
    <row r="665" spans="1:13" x14ac:dyDescent="0.3">
      <c r="A665" t="s">
        <v>57</v>
      </c>
      <c r="B665" t="s">
        <v>37</v>
      </c>
      <c r="C665" t="s">
        <v>21</v>
      </c>
      <c r="D665" s="28">
        <v>44263</v>
      </c>
      <c r="E665">
        <v>1085</v>
      </c>
      <c r="F665">
        <v>181</v>
      </c>
      <c r="G665">
        <v>181</v>
      </c>
      <c r="H665">
        <v>2021</v>
      </c>
      <c r="I665" t="s">
        <v>88</v>
      </c>
      <c r="J665" t="s">
        <v>132</v>
      </c>
      <c r="K665" t="s">
        <v>92</v>
      </c>
      <c r="M665">
        <v>3</v>
      </c>
    </row>
    <row r="666" spans="1:13" x14ac:dyDescent="0.3">
      <c r="A666" t="s">
        <v>9</v>
      </c>
      <c r="B666" t="s">
        <v>36</v>
      </c>
      <c r="C666" t="s">
        <v>22</v>
      </c>
      <c r="D666" s="28">
        <v>44263</v>
      </c>
      <c r="E666">
        <v>4347</v>
      </c>
      <c r="F666">
        <v>135</v>
      </c>
      <c r="G666">
        <v>174</v>
      </c>
      <c r="H666">
        <v>2021</v>
      </c>
      <c r="I666" t="s">
        <v>88</v>
      </c>
      <c r="J666" t="s">
        <v>132</v>
      </c>
      <c r="K666" t="s">
        <v>92</v>
      </c>
      <c r="M666">
        <v>3</v>
      </c>
    </row>
    <row r="667" spans="1:13" x14ac:dyDescent="0.3">
      <c r="A667" t="s">
        <v>66</v>
      </c>
      <c r="B667" t="s">
        <v>39</v>
      </c>
      <c r="C667" t="s">
        <v>29</v>
      </c>
      <c r="D667" s="28">
        <v>44263</v>
      </c>
      <c r="E667">
        <v>7084</v>
      </c>
      <c r="F667">
        <v>193</v>
      </c>
      <c r="G667">
        <v>322</v>
      </c>
      <c r="H667">
        <v>2021</v>
      </c>
      <c r="I667" t="s">
        <v>88</v>
      </c>
      <c r="J667" t="s">
        <v>132</v>
      </c>
      <c r="K667" t="s">
        <v>92</v>
      </c>
      <c r="M667">
        <v>3</v>
      </c>
    </row>
    <row r="668" spans="1:13" x14ac:dyDescent="0.3">
      <c r="A668" t="s">
        <v>67</v>
      </c>
      <c r="B668" t="s">
        <v>37</v>
      </c>
      <c r="C668" t="s">
        <v>16</v>
      </c>
      <c r="D668" s="28">
        <v>44263</v>
      </c>
      <c r="E668">
        <v>5383</v>
      </c>
      <c r="F668">
        <v>117</v>
      </c>
      <c r="G668">
        <v>300</v>
      </c>
      <c r="H668">
        <v>2021</v>
      </c>
      <c r="I668" t="s">
        <v>88</v>
      </c>
      <c r="J668" t="s">
        <v>132</v>
      </c>
      <c r="K668" t="s">
        <v>92</v>
      </c>
      <c r="M668">
        <v>3</v>
      </c>
    </row>
    <row r="669" spans="1:13" x14ac:dyDescent="0.3">
      <c r="A669" t="s">
        <v>7</v>
      </c>
      <c r="B669" t="s">
        <v>37</v>
      </c>
      <c r="C669" t="s">
        <v>24</v>
      </c>
      <c r="D669" s="28">
        <v>44263</v>
      </c>
      <c r="E669">
        <v>1351</v>
      </c>
      <c r="F669">
        <v>232</v>
      </c>
      <c r="G669">
        <v>123</v>
      </c>
      <c r="H669">
        <v>2021</v>
      </c>
      <c r="I669" t="s">
        <v>88</v>
      </c>
      <c r="J669" t="s">
        <v>132</v>
      </c>
      <c r="K669" t="s">
        <v>92</v>
      </c>
      <c r="M669">
        <v>3</v>
      </c>
    </row>
    <row r="670" spans="1:13" x14ac:dyDescent="0.3">
      <c r="A670" t="s">
        <v>62</v>
      </c>
      <c r="B670" t="s">
        <v>39</v>
      </c>
      <c r="C670" t="s">
        <v>31</v>
      </c>
      <c r="D670" s="28">
        <v>44263</v>
      </c>
      <c r="E670">
        <v>3591</v>
      </c>
      <c r="F670">
        <v>455</v>
      </c>
      <c r="G670">
        <v>257</v>
      </c>
      <c r="H670">
        <v>2021</v>
      </c>
      <c r="I670" t="s">
        <v>88</v>
      </c>
      <c r="J670" t="s">
        <v>132</v>
      </c>
      <c r="K670" t="s">
        <v>92</v>
      </c>
      <c r="M670">
        <v>3</v>
      </c>
    </row>
    <row r="671" spans="1:13" x14ac:dyDescent="0.3">
      <c r="A671" t="s">
        <v>67</v>
      </c>
      <c r="B671" t="s">
        <v>37</v>
      </c>
      <c r="C671" t="s">
        <v>24</v>
      </c>
      <c r="D671" s="28">
        <v>44263</v>
      </c>
      <c r="E671">
        <v>1540</v>
      </c>
      <c r="F671">
        <v>27</v>
      </c>
      <c r="G671">
        <v>154</v>
      </c>
      <c r="H671">
        <v>2021</v>
      </c>
      <c r="I671" t="s">
        <v>88</v>
      </c>
      <c r="J671" t="s">
        <v>132</v>
      </c>
      <c r="K671" t="s">
        <v>92</v>
      </c>
      <c r="M671">
        <v>3</v>
      </c>
    </row>
    <row r="672" spans="1:13" x14ac:dyDescent="0.3">
      <c r="A672" t="s">
        <v>72</v>
      </c>
      <c r="B672" t="s">
        <v>36</v>
      </c>
      <c r="C672" t="s">
        <v>19</v>
      </c>
      <c r="D672" s="28">
        <v>44263</v>
      </c>
      <c r="E672">
        <v>9884</v>
      </c>
      <c r="F672">
        <v>113</v>
      </c>
      <c r="G672">
        <v>341</v>
      </c>
      <c r="H672">
        <v>2021</v>
      </c>
      <c r="I672" t="s">
        <v>88</v>
      </c>
      <c r="J672" t="s">
        <v>132</v>
      </c>
      <c r="K672" t="s">
        <v>92</v>
      </c>
      <c r="M672">
        <v>3</v>
      </c>
    </row>
    <row r="673" spans="1:13" x14ac:dyDescent="0.3">
      <c r="A673" t="s">
        <v>57</v>
      </c>
      <c r="B673" t="s">
        <v>35</v>
      </c>
      <c r="C673" t="s">
        <v>25</v>
      </c>
      <c r="D673" s="28">
        <v>44263</v>
      </c>
      <c r="E673">
        <v>9415</v>
      </c>
      <c r="F673">
        <v>296</v>
      </c>
      <c r="G673">
        <v>554</v>
      </c>
      <c r="H673">
        <v>2021</v>
      </c>
      <c r="I673" t="s">
        <v>88</v>
      </c>
      <c r="J673" t="s">
        <v>132</v>
      </c>
      <c r="K673" t="s">
        <v>92</v>
      </c>
      <c r="M673">
        <v>3</v>
      </c>
    </row>
    <row r="674" spans="1:13" x14ac:dyDescent="0.3">
      <c r="A674" t="s">
        <v>60</v>
      </c>
      <c r="B674" t="s">
        <v>39</v>
      </c>
      <c r="C674" t="s">
        <v>19</v>
      </c>
      <c r="D674" s="28">
        <v>44263</v>
      </c>
      <c r="E674">
        <v>1778</v>
      </c>
      <c r="F674">
        <v>52</v>
      </c>
      <c r="G674">
        <v>66</v>
      </c>
      <c r="H674">
        <v>2021</v>
      </c>
      <c r="I674" t="s">
        <v>88</v>
      </c>
      <c r="J674" t="s">
        <v>132</v>
      </c>
      <c r="K674" t="s">
        <v>92</v>
      </c>
      <c r="M674">
        <v>3</v>
      </c>
    </row>
    <row r="675" spans="1:13" x14ac:dyDescent="0.3">
      <c r="A675" t="s">
        <v>61</v>
      </c>
      <c r="B675" t="s">
        <v>37</v>
      </c>
      <c r="C675" t="s">
        <v>16</v>
      </c>
      <c r="D675" s="28">
        <v>44263</v>
      </c>
      <c r="E675">
        <v>8120</v>
      </c>
      <c r="F675">
        <v>224</v>
      </c>
      <c r="G675">
        <v>370</v>
      </c>
      <c r="H675">
        <v>2021</v>
      </c>
      <c r="I675" t="s">
        <v>88</v>
      </c>
      <c r="J675" t="s">
        <v>132</v>
      </c>
      <c r="K675" t="s">
        <v>92</v>
      </c>
      <c r="M675">
        <v>3</v>
      </c>
    </row>
    <row r="676" spans="1:13" x14ac:dyDescent="0.3">
      <c r="A676" t="s">
        <v>69</v>
      </c>
      <c r="B676" t="s">
        <v>40</v>
      </c>
      <c r="C676" t="s">
        <v>14</v>
      </c>
      <c r="D676" s="28">
        <v>44263</v>
      </c>
      <c r="E676">
        <v>2849</v>
      </c>
      <c r="F676">
        <v>128</v>
      </c>
      <c r="G676">
        <v>95</v>
      </c>
      <c r="H676">
        <v>2021</v>
      </c>
      <c r="I676" t="s">
        <v>88</v>
      </c>
      <c r="J676" t="s">
        <v>132</v>
      </c>
      <c r="K676" t="s">
        <v>92</v>
      </c>
      <c r="M676">
        <v>3</v>
      </c>
    </row>
    <row r="677" spans="1:13" x14ac:dyDescent="0.3">
      <c r="A677" t="s">
        <v>67</v>
      </c>
      <c r="B677" t="s">
        <v>39</v>
      </c>
      <c r="C677" t="s">
        <v>25</v>
      </c>
      <c r="D677" s="28">
        <v>44263</v>
      </c>
      <c r="E677">
        <v>2408</v>
      </c>
      <c r="F677">
        <v>288</v>
      </c>
      <c r="G677">
        <v>115</v>
      </c>
      <c r="H677">
        <v>2021</v>
      </c>
      <c r="I677" t="s">
        <v>88</v>
      </c>
      <c r="J677" t="s">
        <v>132</v>
      </c>
      <c r="K677" t="s">
        <v>92</v>
      </c>
      <c r="M677">
        <v>3</v>
      </c>
    </row>
    <row r="678" spans="1:13" x14ac:dyDescent="0.3">
      <c r="A678" t="s">
        <v>65</v>
      </c>
      <c r="B678" t="s">
        <v>37</v>
      </c>
      <c r="C678" t="s">
        <v>29</v>
      </c>
      <c r="D678" s="28">
        <v>44263</v>
      </c>
      <c r="E678">
        <v>12075</v>
      </c>
      <c r="F678">
        <v>265</v>
      </c>
      <c r="G678">
        <v>549</v>
      </c>
      <c r="H678">
        <v>2021</v>
      </c>
      <c r="I678" t="s">
        <v>88</v>
      </c>
      <c r="J678" t="s">
        <v>132</v>
      </c>
      <c r="K678" t="s">
        <v>92</v>
      </c>
      <c r="M678">
        <v>3</v>
      </c>
    </row>
    <row r="679" spans="1:13" x14ac:dyDescent="0.3">
      <c r="A679" t="s">
        <v>7</v>
      </c>
      <c r="B679" t="s">
        <v>37</v>
      </c>
      <c r="C679" t="s">
        <v>30</v>
      </c>
      <c r="D679" s="28">
        <v>44263</v>
      </c>
      <c r="E679">
        <v>2730</v>
      </c>
      <c r="F679">
        <v>120</v>
      </c>
      <c r="G679">
        <v>95</v>
      </c>
      <c r="H679">
        <v>2021</v>
      </c>
      <c r="I679" t="s">
        <v>88</v>
      </c>
      <c r="J679" t="s">
        <v>132</v>
      </c>
      <c r="K679" t="s">
        <v>92</v>
      </c>
      <c r="M679">
        <v>3</v>
      </c>
    </row>
    <row r="680" spans="1:13" x14ac:dyDescent="0.3">
      <c r="A680" t="s">
        <v>62</v>
      </c>
      <c r="B680" t="s">
        <v>40</v>
      </c>
      <c r="C680" t="s">
        <v>16</v>
      </c>
      <c r="D680" s="28">
        <v>44264</v>
      </c>
      <c r="E680">
        <v>1778</v>
      </c>
      <c r="F680">
        <v>267</v>
      </c>
      <c r="G680">
        <v>112</v>
      </c>
      <c r="H680">
        <v>2021</v>
      </c>
      <c r="I680" t="s">
        <v>88</v>
      </c>
      <c r="J680" t="s">
        <v>132</v>
      </c>
      <c r="K680" t="s">
        <v>92</v>
      </c>
      <c r="M680">
        <v>3</v>
      </c>
    </row>
    <row r="681" spans="1:13" x14ac:dyDescent="0.3">
      <c r="A681" t="s">
        <v>57</v>
      </c>
      <c r="B681" t="s">
        <v>80</v>
      </c>
      <c r="C681" t="s">
        <v>21</v>
      </c>
      <c r="D681" s="28">
        <v>44264</v>
      </c>
      <c r="E681">
        <v>4725</v>
      </c>
      <c r="F681">
        <v>157</v>
      </c>
      <c r="G681">
        <v>591</v>
      </c>
      <c r="H681">
        <v>2021</v>
      </c>
      <c r="I681" t="s">
        <v>88</v>
      </c>
      <c r="J681" t="s">
        <v>132</v>
      </c>
      <c r="K681" t="s">
        <v>92</v>
      </c>
      <c r="M681">
        <v>3</v>
      </c>
    </row>
    <row r="682" spans="1:13" x14ac:dyDescent="0.3">
      <c r="A682" t="s">
        <v>67</v>
      </c>
      <c r="B682" t="s">
        <v>37</v>
      </c>
      <c r="C682" t="s">
        <v>32</v>
      </c>
      <c r="D682" s="28">
        <v>44264</v>
      </c>
      <c r="E682">
        <v>6405</v>
      </c>
      <c r="F682">
        <v>40</v>
      </c>
      <c r="G682">
        <v>338</v>
      </c>
      <c r="H682">
        <v>2021</v>
      </c>
      <c r="I682" t="s">
        <v>88</v>
      </c>
      <c r="J682" t="s">
        <v>132</v>
      </c>
      <c r="K682" t="s">
        <v>92</v>
      </c>
      <c r="M682">
        <v>3</v>
      </c>
    </row>
    <row r="683" spans="1:13" x14ac:dyDescent="0.3">
      <c r="A683" t="s">
        <v>4</v>
      </c>
      <c r="B683" t="s">
        <v>40</v>
      </c>
      <c r="C683" t="s">
        <v>20</v>
      </c>
      <c r="D683" s="28">
        <v>44264</v>
      </c>
      <c r="E683">
        <v>2674</v>
      </c>
      <c r="F683">
        <v>402</v>
      </c>
      <c r="G683">
        <v>122</v>
      </c>
      <c r="H683">
        <v>2021</v>
      </c>
      <c r="I683" t="s">
        <v>88</v>
      </c>
      <c r="J683" t="s">
        <v>132</v>
      </c>
      <c r="K683" t="s">
        <v>92</v>
      </c>
      <c r="M683">
        <v>3</v>
      </c>
    </row>
    <row r="684" spans="1:13" x14ac:dyDescent="0.3">
      <c r="A684" t="s">
        <v>71</v>
      </c>
      <c r="B684" t="s">
        <v>35</v>
      </c>
      <c r="C684" t="s">
        <v>20</v>
      </c>
      <c r="D684" s="28">
        <v>44264</v>
      </c>
      <c r="E684">
        <v>5908</v>
      </c>
      <c r="F684">
        <v>149</v>
      </c>
      <c r="G684">
        <v>311</v>
      </c>
      <c r="H684">
        <v>2021</v>
      </c>
      <c r="I684" t="s">
        <v>88</v>
      </c>
      <c r="J684" t="s">
        <v>132</v>
      </c>
      <c r="K684" t="s">
        <v>92</v>
      </c>
      <c r="M684">
        <v>3</v>
      </c>
    </row>
    <row r="685" spans="1:13" x14ac:dyDescent="0.3">
      <c r="A685" t="s">
        <v>71</v>
      </c>
      <c r="B685" t="s">
        <v>39</v>
      </c>
      <c r="C685" t="s">
        <v>5</v>
      </c>
      <c r="D685" s="28">
        <v>44264</v>
      </c>
      <c r="E685">
        <v>7301</v>
      </c>
      <c r="F685">
        <v>39</v>
      </c>
      <c r="G685">
        <v>457</v>
      </c>
      <c r="H685">
        <v>2021</v>
      </c>
      <c r="I685" t="s">
        <v>88</v>
      </c>
      <c r="J685" t="s">
        <v>132</v>
      </c>
      <c r="K685" t="s">
        <v>92</v>
      </c>
      <c r="M685">
        <v>3</v>
      </c>
    </row>
    <row r="686" spans="1:13" x14ac:dyDescent="0.3">
      <c r="A686" t="s">
        <v>71</v>
      </c>
      <c r="B686" t="s">
        <v>36</v>
      </c>
      <c r="C686" t="s">
        <v>22</v>
      </c>
      <c r="D686" s="28">
        <v>44264</v>
      </c>
      <c r="E686">
        <v>154</v>
      </c>
      <c r="F686">
        <v>101</v>
      </c>
      <c r="G686">
        <v>6</v>
      </c>
      <c r="H686">
        <v>2021</v>
      </c>
      <c r="I686" t="s">
        <v>88</v>
      </c>
      <c r="J686" t="s">
        <v>132</v>
      </c>
      <c r="K686" t="s">
        <v>92</v>
      </c>
      <c r="M686">
        <v>3</v>
      </c>
    </row>
    <row r="687" spans="1:13" x14ac:dyDescent="0.3">
      <c r="A687" t="s">
        <v>64</v>
      </c>
      <c r="B687" t="s">
        <v>36</v>
      </c>
      <c r="C687" t="s">
        <v>21</v>
      </c>
      <c r="D687" s="28">
        <v>44264</v>
      </c>
      <c r="E687">
        <v>343</v>
      </c>
      <c r="F687">
        <v>103</v>
      </c>
      <c r="G687">
        <v>29</v>
      </c>
      <c r="H687">
        <v>2021</v>
      </c>
      <c r="I687" t="s">
        <v>88</v>
      </c>
      <c r="J687" t="s">
        <v>132</v>
      </c>
      <c r="K687" t="s">
        <v>92</v>
      </c>
      <c r="M687">
        <v>3</v>
      </c>
    </row>
    <row r="688" spans="1:13" x14ac:dyDescent="0.3">
      <c r="A688" t="s">
        <v>4</v>
      </c>
      <c r="B688" t="s">
        <v>80</v>
      </c>
      <c r="C688" t="s">
        <v>31</v>
      </c>
      <c r="D688" s="28">
        <v>44264</v>
      </c>
      <c r="E688">
        <v>14903</v>
      </c>
      <c r="F688">
        <v>136</v>
      </c>
      <c r="G688">
        <v>1656</v>
      </c>
      <c r="H688">
        <v>2021</v>
      </c>
      <c r="I688" t="s">
        <v>88</v>
      </c>
      <c r="J688" t="s">
        <v>132</v>
      </c>
      <c r="K688" t="s">
        <v>92</v>
      </c>
      <c r="M688">
        <v>3</v>
      </c>
    </row>
    <row r="689" spans="1:13" x14ac:dyDescent="0.3">
      <c r="A689" t="s">
        <v>61</v>
      </c>
      <c r="B689" t="s">
        <v>80</v>
      </c>
      <c r="C689" t="s">
        <v>24</v>
      </c>
      <c r="D689" s="28">
        <v>44264</v>
      </c>
      <c r="E689">
        <v>5390</v>
      </c>
      <c r="F689">
        <v>482</v>
      </c>
      <c r="G689">
        <v>318</v>
      </c>
      <c r="H689">
        <v>2021</v>
      </c>
      <c r="I689" t="s">
        <v>88</v>
      </c>
      <c r="J689" t="s">
        <v>132</v>
      </c>
      <c r="K689" t="s">
        <v>92</v>
      </c>
      <c r="M689">
        <v>3</v>
      </c>
    </row>
    <row r="690" spans="1:13" x14ac:dyDescent="0.3">
      <c r="A690" t="s">
        <v>58</v>
      </c>
      <c r="B690" t="s">
        <v>39</v>
      </c>
      <c r="C690" t="s">
        <v>5</v>
      </c>
      <c r="D690" s="28">
        <v>44264</v>
      </c>
      <c r="E690">
        <v>553</v>
      </c>
      <c r="F690">
        <v>105</v>
      </c>
      <c r="G690">
        <v>27</v>
      </c>
      <c r="H690">
        <v>2021</v>
      </c>
      <c r="I690" t="s">
        <v>88</v>
      </c>
      <c r="J690" t="s">
        <v>132</v>
      </c>
      <c r="K690" t="s">
        <v>92</v>
      </c>
      <c r="M690">
        <v>3</v>
      </c>
    </row>
    <row r="691" spans="1:13" x14ac:dyDescent="0.3">
      <c r="A691" t="s">
        <v>69</v>
      </c>
      <c r="B691" t="s">
        <v>40</v>
      </c>
      <c r="C691" t="s">
        <v>22</v>
      </c>
      <c r="D691" s="28">
        <v>44264</v>
      </c>
      <c r="E691">
        <v>7266</v>
      </c>
      <c r="F691">
        <v>70</v>
      </c>
      <c r="G691">
        <v>346</v>
      </c>
      <c r="H691">
        <v>2021</v>
      </c>
      <c r="I691" t="s">
        <v>88</v>
      </c>
      <c r="J691" t="s">
        <v>132</v>
      </c>
      <c r="K691" t="s">
        <v>92</v>
      </c>
      <c r="M691">
        <v>3</v>
      </c>
    </row>
    <row r="692" spans="1:13" x14ac:dyDescent="0.3">
      <c r="A692" t="s">
        <v>63</v>
      </c>
      <c r="B692" t="s">
        <v>80</v>
      </c>
      <c r="C692" t="s">
        <v>17</v>
      </c>
      <c r="D692" s="28">
        <v>44264</v>
      </c>
      <c r="E692">
        <v>8792</v>
      </c>
      <c r="F692">
        <v>32</v>
      </c>
      <c r="G692">
        <v>419</v>
      </c>
      <c r="H692">
        <v>2021</v>
      </c>
      <c r="I692" t="s">
        <v>88</v>
      </c>
      <c r="J692" t="s">
        <v>132</v>
      </c>
      <c r="K692" t="s">
        <v>92</v>
      </c>
      <c r="M692">
        <v>3</v>
      </c>
    </row>
    <row r="693" spans="1:13" x14ac:dyDescent="0.3">
      <c r="A693" t="s">
        <v>6</v>
      </c>
      <c r="B693" t="s">
        <v>35</v>
      </c>
      <c r="C693" t="s">
        <v>16</v>
      </c>
      <c r="D693" s="28">
        <v>44264</v>
      </c>
      <c r="E693">
        <v>8967</v>
      </c>
      <c r="F693">
        <v>154</v>
      </c>
      <c r="G693">
        <v>561</v>
      </c>
      <c r="H693">
        <v>2021</v>
      </c>
      <c r="I693" t="s">
        <v>88</v>
      </c>
      <c r="J693" t="s">
        <v>132</v>
      </c>
      <c r="K693" t="s">
        <v>92</v>
      </c>
      <c r="M693">
        <v>3</v>
      </c>
    </row>
    <row r="694" spans="1:13" x14ac:dyDescent="0.3">
      <c r="A694" t="s">
        <v>71</v>
      </c>
      <c r="B694" t="s">
        <v>35</v>
      </c>
      <c r="C694" t="s">
        <v>25</v>
      </c>
      <c r="D694" s="28">
        <v>44264</v>
      </c>
      <c r="E694">
        <v>3661</v>
      </c>
      <c r="F694">
        <v>269</v>
      </c>
      <c r="G694">
        <v>167</v>
      </c>
      <c r="H694">
        <v>2021</v>
      </c>
      <c r="I694" t="s">
        <v>88</v>
      </c>
      <c r="J694" t="s">
        <v>132</v>
      </c>
      <c r="K694" t="s">
        <v>92</v>
      </c>
      <c r="M694">
        <v>3</v>
      </c>
    </row>
    <row r="695" spans="1:13" x14ac:dyDescent="0.3">
      <c r="A695" t="s">
        <v>67</v>
      </c>
      <c r="B695" t="s">
        <v>80</v>
      </c>
      <c r="C695" t="s">
        <v>31</v>
      </c>
      <c r="D695" s="28">
        <v>44265</v>
      </c>
      <c r="E695">
        <v>1344</v>
      </c>
      <c r="F695">
        <v>8</v>
      </c>
      <c r="G695">
        <v>112</v>
      </c>
      <c r="H695">
        <v>2021</v>
      </c>
      <c r="I695" t="s">
        <v>88</v>
      </c>
      <c r="J695" t="s">
        <v>132</v>
      </c>
      <c r="K695" t="s">
        <v>92</v>
      </c>
      <c r="M695">
        <v>3</v>
      </c>
    </row>
    <row r="696" spans="1:13" x14ac:dyDescent="0.3">
      <c r="A696" t="s">
        <v>66</v>
      </c>
      <c r="B696" t="s">
        <v>39</v>
      </c>
      <c r="C696" t="s">
        <v>21</v>
      </c>
      <c r="D696" s="28">
        <v>44265</v>
      </c>
      <c r="E696">
        <v>10262</v>
      </c>
      <c r="F696">
        <v>168</v>
      </c>
      <c r="G696">
        <v>856</v>
      </c>
      <c r="H696">
        <v>2021</v>
      </c>
      <c r="I696" t="s">
        <v>88</v>
      </c>
      <c r="J696" t="s">
        <v>132</v>
      </c>
      <c r="K696" t="s">
        <v>92</v>
      </c>
      <c r="M696">
        <v>3</v>
      </c>
    </row>
    <row r="697" spans="1:13" x14ac:dyDescent="0.3">
      <c r="A697" t="s">
        <v>4</v>
      </c>
      <c r="B697" t="s">
        <v>35</v>
      </c>
      <c r="C697" t="s">
        <v>17</v>
      </c>
      <c r="D697" s="28">
        <v>44265</v>
      </c>
      <c r="E697">
        <v>4480</v>
      </c>
      <c r="F697">
        <v>128</v>
      </c>
      <c r="G697">
        <v>264</v>
      </c>
      <c r="H697">
        <v>2021</v>
      </c>
      <c r="I697" t="s">
        <v>88</v>
      </c>
      <c r="J697" t="s">
        <v>132</v>
      </c>
      <c r="K697" t="s">
        <v>92</v>
      </c>
      <c r="M697">
        <v>3</v>
      </c>
    </row>
    <row r="698" spans="1:13" x14ac:dyDescent="0.3">
      <c r="A698" t="s">
        <v>70</v>
      </c>
      <c r="B698" t="s">
        <v>80</v>
      </c>
      <c r="C698" t="s">
        <v>34</v>
      </c>
      <c r="D698" s="28">
        <v>44265</v>
      </c>
      <c r="E698">
        <v>7784</v>
      </c>
      <c r="F698">
        <v>100</v>
      </c>
      <c r="G698">
        <v>300</v>
      </c>
      <c r="H698">
        <v>2021</v>
      </c>
      <c r="I698" t="s">
        <v>88</v>
      </c>
      <c r="J698" t="s">
        <v>132</v>
      </c>
      <c r="K698" t="s">
        <v>92</v>
      </c>
      <c r="M698">
        <v>3</v>
      </c>
    </row>
    <row r="699" spans="1:13" x14ac:dyDescent="0.3">
      <c r="A699" t="s">
        <v>3</v>
      </c>
      <c r="B699" t="s">
        <v>36</v>
      </c>
      <c r="C699" t="s">
        <v>29</v>
      </c>
      <c r="D699" s="28">
        <v>44265</v>
      </c>
      <c r="E699">
        <v>19054</v>
      </c>
      <c r="F699">
        <v>178</v>
      </c>
      <c r="G699">
        <v>658</v>
      </c>
      <c r="H699">
        <v>2021</v>
      </c>
      <c r="I699" t="s">
        <v>88</v>
      </c>
      <c r="J699" t="s">
        <v>132</v>
      </c>
      <c r="K699" t="s">
        <v>92</v>
      </c>
      <c r="M699">
        <v>3</v>
      </c>
    </row>
    <row r="700" spans="1:13" x14ac:dyDescent="0.3">
      <c r="A700" t="s">
        <v>61</v>
      </c>
      <c r="B700" t="s">
        <v>80</v>
      </c>
      <c r="C700" t="s">
        <v>20</v>
      </c>
      <c r="D700" s="28">
        <v>44265</v>
      </c>
      <c r="E700">
        <v>23268</v>
      </c>
      <c r="F700">
        <v>80</v>
      </c>
      <c r="G700">
        <v>1058</v>
      </c>
      <c r="H700">
        <v>2021</v>
      </c>
      <c r="I700" t="s">
        <v>88</v>
      </c>
      <c r="J700" t="s">
        <v>132</v>
      </c>
      <c r="K700" t="s">
        <v>92</v>
      </c>
      <c r="M700">
        <v>3</v>
      </c>
    </row>
    <row r="701" spans="1:13" x14ac:dyDescent="0.3">
      <c r="A701" t="s">
        <v>8</v>
      </c>
      <c r="B701" t="s">
        <v>35</v>
      </c>
      <c r="C701" t="s">
        <v>18</v>
      </c>
      <c r="D701" s="28">
        <v>44266</v>
      </c>
      <c r="E701">
        <v>3885</v>
      </c>
      <c r="F701">
        <v>242</v>
      </c>
      <c r="G701">
        <v>195</v>
      </c>
      <c r="H701">
        <v>2021</v>
      </c>
      <c r="I701" t="s">
        <v>88</v>
      </c>
      <c r="J701" t="s">
        <v>132</v>
      </c>
      <c r="K701" t="s">
        <v>92</v>
      </c>
      <c r="M701">
        <v>3</v>
      </c>
    </row>
    <row r="702" spans="1:13" x14ac:dyDescent="0.3">
      <c r="A702" t="s">
        <v>61</v>
      </c>
      <c r="B702" t="s">
        <v>40</v>
      </c>
      <c r="C702" t="s">
        <v>18</v>
      </c>
      <c r="D702" s="28">
        <v>44266</v>
      </c>
      <c r="E702">
        <v>7147</v>
      </c>
      <c r="F702">
        <v>225</v>
      </c>
      <c r="G702">
        <v>477</v>
      </c>
      <c r="H702">
        <v>2021</v>
      </c>
      <c r="I702" t="s">
        <v>88</v>
      </c>
      <c r="J702" t="s">
        <v>132</v>
      </c>
      <c r="K702" t="s">
        <v>92</v>
      </c>
      <c r="M702">
        <v>3</v>
      </c>
    </row>
    <row r="703" spans="1:13" x14ac:dyDescent="0.3">
      <c r="A703" t="s">
        <v>62</v>
      </c>
      <c r="B703" t="s">
        <v>35</v>
      </c>
      <c r="C703" t="s">
        <v>28</v>
      </c>
      <c r="D703" s="28">
        <v>44266</v>
      </c>
      <c r="E703">
        <v>4571</v>
      </c>
      <c r="F703">
        <v>62</v>
      </c>
      <c r="G703">
        <v>164</v>
      </c>
      <c r="H703">
        <v>2021</v>
      </c>
      <c r="I703" t="s">
        <v>88</v>
      </c>
      <c r="J703" t="s">
        <v>132</v>
      </c>
      <c r="K703" t="s">
        <v>92</v>
      </c>
      <c r="M703">
        <v>3</v>
      </c>
    </row>
    <row r="704" spans="1:13" x14ac:dyDescent="0.3">
      <c r="A704" t="s">
        <v>69</v>
      </c>
      <c r="B704" t="s">
        <v>39</v>
      </c>
      <c r="C704" t="s">
        <v>32</v>
      </c>
      <c r="D704" s="28">
        <v>44266</v>
      </c>
      <c r="E704">
        <v>7973</v>
      </c>
      <c r="F704">
        <v>80</v>
      </c>
      <c r="G704">
        <v>614</v>
      </c>
      <c r="H704">
        <v>2021</v>
      </c>
      <c r="I704" t="s">
        <v>88</v>
      </c>
      <c r="J704" t="s">
        <v>132</v>
      </c>
      <c r="K704" t="s">
        <v>92</v>
      </c>
      <c r="M704">
        <v>3</v>
      </c>
    </row>
    <row r="705" spans="1:13" x14ac:dyDescent="0.3">
      <c r="A705" t="s">
        <v>65</v>
      </c>
      <c r="B705" t="s">
        <v>40</v>
      </c>
      <c r="C705" t="s">
        <v>14</v>
      </c>
      <c r="D705" s="28">
        <v>44266</v>
      </c>
      <c r="E705">
        <v>6055</v>
      </c>
      <c r="F705">
        <v>213</v>
      </c>
      <c r="G705">
        <v>202</v>
      </c>
      <c r="H705">
        <v>2021</v>
      </c>
      <c r="I705" t="s">
        <v>88</v>
      </c>
      <c r="J705" t="s">
        <v>132</v>
      </c>
      <c r="K705" t="s">
        <v>92</v>
      </c>
      <c r="M705">
        <v>3</v>
      </c>
    </row>
    <row r="706" spans="1:13" x14ac:dyDescent="0.3">
      <c r="A706" t="s">
        <v>58</v>
      </c>
      <c r="B706" t="s">
        <v>80</v>
      </c>
      <c r="C706" t="s">
        <v>5</v>
      </c>
      <c r="D706" s="28">
        <v>44266</v>
      </c>
      <c r="E706">
        <v>847</v>
      </c>
      <c r="F706">
        <v>213</v>
      </c>
      <c r="G706">
        <v>43</v>
      </c>
      <c r="H706">
        <v>2021</v>
      </c>
      <c r="I706" t="s">
        <v>88</v>
      </c>
      <c r="J706" t="s">
        <v>132</v>
      </c>
      <c r="K706" t="s">
        <v>92</v>
      </c>
      <c r="M706">
        <v>3</v>
      </c>
    </row>
    <row r="707" spans="1:13" x14ac:dyDescent="0.3">
      <c r="A707" t="s">
        <v>8</v>
      </c>
      <c r="B707" t="s">
        <v>80</v>
      </c>
      <c r="C707" t="s">
        <v>21</v>
      </c>
      <c r="D707" s="28">
        <v>44266</v>
      </c>
      <c r="E707">
        <v>4914</v>
      </c>
      <c r="F707">
        <v>147</v>
      </c>
      <c r="G707">
        <v>702</v>
      </c>
      <c r="H707">
        <v>2021</v>
      </c>
      <c r="I707" t="s">
        <v>88</v>
      </c>
      <c r="J707" t="s">
        <v>132</v>
      </c>
      <c r="K707" t="s">
        <v>92</v>
      </c>
      <c r="M707">
        <v>3</v>
      </c>
    </row>
    <row r="708" spans="1:13" x14ac:dyDescent="0.3">
      <c r="A708" t="s">
        <v>60</v>
      </c>
      <c r="B708" t="s">
        <v>39</v>
      </c>
      <c r="C708" t="s">
        <v>20</v>
      </c>
      <c r="D708" s="28">
        <v>44266</v>
      </c>
      <c r="E708">
        <v>1358</v>
      </c>
      <c r="F708">
        <v>204</v>
      </c>
      <c r="G708">
        <v>76</v>
      </c>
      <c r="H708">
        <v>2021</v>
      </c>
      <c r="I708" t="s">
        <v>88</v>
      </c>
      <c r="J708" t="s">
        <v>132</v>
      </c>
      <c r="K708" t="s">
        <v>92</v>
      </c>
      <c r="M708">
        <v>3</v>
      </c>
    </row>
    <row r="709" spans="1:13" x14ac:dyDescent="0.3">
      <c r="A709" t="s">
        <v>3</v>
      </c>
      <c r="B709" t="s">
        <v>80</v>
      </c>
      <c r="C709" t="s">
        <v>29</v>
      </c>
      <c r="D709" s="28">
        <v>44266</v>
      </c>
      <c r="E709">
        <v>1428</v>
      </c>
      <c r="F709">
        <v>387</v>
      </c>
      <c r="G709">
        <v>50</v>
      </c>
      <c r="H709">
        <v>2021</v>
      </c>
      <c r="I709" t="s">
        <v>88</v>
      </c>
      <c r="J709" t="s">
        <v>132</v>
      </c>
      <c r="K709" t="s">
        <v>92</v>
      </c>
      <c r="M709">
        <v>3</v>
      </c>
    </row>
    <row r="710" spans="1:13" x14ac:dyDescent="0.3">
      <c r="A710" t="s">
        <v>63</v>
      </c>
      <c r="B710" t="s">
        <v>36</v>
      </c>
      <c r="C710" t="s">
        <v>34</v>
      </c>
      <c r="D710" s="28">
        <v>44266</v>
      </c>
      <c r="E710">
        <v>8764</v>
      </c>
      <c r="F710">
        <v>50</v>
      </c>
      <c r="G710">
        <v>439</v>
      </c>
      <c r="H710">
        <v>2021</v>
      </c>
      <c r="I710" t="s">
        <v>88</v>
      </c>
      <c r="J710" t="s">
        <v>132</v>
      </c>
      <c r="K710" t="s">
        <v>92</v>
      </c>
      <c r="M710">
        <v>3</v>
      </c>
    </row>
    <row r="711" spans="1:13" x14ac:dyDescent="0.3">
      <c r="A711" t="s">
        <v>73</v>
      </c>
      <c r="B711" t="s">
        <v>39</v>
      </c>
      <c r="C711" t="s">
        <v>5</v>
      </c>
      <c r="D711" s="28">
        <v>44266</v>
      </c>
      <c r="E711">
        <v>10472</v>
      </c>
      <c r="F711">
        <v>107</v>
      </c>
      <c r="G711">
        <v>456</v>
      </c>
      <c r="H711">
        <v>2021</v>
      </c>
      <c r="I711" t="s">
        <v>88</v>
      </c>
      <c r="J711" t="s">
        <v>132</v>
      </c>
      <c r="K711" t="s">
        <v>92</v>
      </c>
      <c r="M711">
        <v>3</v>
      </c>
    </row>
    <row r="712" spans="1:13" x14ac:dyDescent="0.3">
      <c r="A712" t="s">
        <v>72</v>
      </c>
      <c r="B712" t="s">
        <v>40</v>
      </c>
      <c r="C712" t="s">
        <v>22</v>
      </c>
      <c r="D712" s="28">
        <v>44266</v>
      </c>
      <c r="E712">
        <v>1960</v>
      </c>
      <c r="F712">
        <v>65</v>
      </c>
      <c r="G712">
        <v>70</v>
      </c>
      <c r="H712">
        <v>2021</v>
      </c>
      <c r="I712" t="s">
        <v>88</v>
      </c>
      <c r="J712" t="s">
        <v>132</v>
      </c>
      <c r="K712" t="s">
        <v>92</v>
      </c>
      <c r="M712">
        <v>3</v>
      </c>
    </row>
    <row r="713" spans="1:13" x14ac:dyDescent="0.3">
      <c r="A713" t="s">
        <v>4</v>
      </c>
      <c r="B713" t="s">
        <v>37</v>
      </c>
      <c r="C713" t="s">
        <v>18</v>
      </c>
      <c r="D713" s="28">
        <v>44266</v>
      </c>
      <c r="E713">
        <v>10171</v>
      </c>
      <c r="F713">
        <v>69</v>
      </c>
      <c r="G713">
        <v>536</v>
      </c>
      <c r="H713">
        <v>2021</v>
      </c>
      <c r="I713" t="s">
        <v>88</v>
      </c>
      <c r="J713" t="s">
        <v>132</v>
      </c>
      <c r="K713" t="s">
        <v>92</v>
      </c>
      <c r="M713">
        <v>3</v>
      </c>
    </row>
    <row r="714" spans="1:13" x14ac:dyDescent="0.3">
      <c r="A714" t="s">
        <v>56</v>
      </c>
      <c r="B714" t="s">
        <v>37</v>
      </c>
      <c r="C714" t="s">
        <v>27</v>
      </c>
      <c r="D714" s="28">
        <v>44266</v>
      </c>
      <c r="E714">
        <v>8253</v>
      </c>
      <c r="F714">
        <v>13</v>
      </c>
      <c r="G714">
        <v>551</v>
      </c>
      <c r="H714">
        <v>2021</v>
      </c>
      <c r="I714" t="s">
        <v>88</v>
      </c>
      <c r="J714" t="s">
        <v>132</v>
      </c>
      <c r="K714" t="s">
        <v>92</v>
      </c>
      <c r="M714">
        <v>3</v>
      </c>
    </row>
    <row r="715" spans="1:13" x14ac:dyDescent="0.3">
      <c r="A715" t="s">
        <v>3</v>
      </c>
      <c r="B715" t="s">
        <v>35</v>
      </c>
      <c r="C715" t="s">
        <v>28</v>
      </c>
      <c r="D715" s="28">
        <v>44266</v>
      </c>
      <c r="E715">
        <v>9534</v>
      </c>
      <c r="F715">
        <v>86</v>
      </c>
      <c r="G715">
        <v>367</v>
      </c>
      <c r="H715">
        <v>2021</v>
      </c>
      <c r="I715" t="s">
        <v>88</v>
      </c>
      <c r="J715" t="s">
        <v>132</v>
      </c>
      <c r="K715" t="s">
        <v>92</v>
      </c>
      <c r="M715">
        <v>3</v>
      </c>
    </row>
    <row r="716" spans="1:13" x14ac:dyDescent="0.3">
      <c r="A716" t="s">
        <v>62</v>
      </c>
      <c r="B716" t="s">
        <v>37</v>
      </c>
      <c r="C716" t="s">
        <v>20</v>
      </c>
      <c r="D716" s="28">
        <v>44266</v>
      </c>
      <c r="E716">
        <v>5936</v>
      </c>
      <c r="F716">
        <v>199</v>
      </c>
      <c r="G716">
        <v>350</v>
      </c>
      <c r="H716">
        <v>2021</v>
      </c>
      <c r="I716" t="s">
        <v>88</v>
      </c>
      <c r="J716" t="s">
        <v>132</v>
      </c>
      <c r="K716" t="s">
        <v>92</v>
      </c>
      <c r="M716">
        <v>3</v>
      </c>
    </row>
    <row r="717" spans="1:13" x14ac:dyDescent="0.3">
      <c r="A717" t="s">
        <v>3</v>
      </c>
      <c r="B717" t="s">
        <v>40</v>
      </c>
      <c r="C717" t="s">
        <v>18</v>
      </c>
      <c r="D717" s="28">
        <v>44267</v>
      </c>
      <c r="E717">
        <v>154</v>
      </c>
      <c r="F717">
        <v>172</v>
      </c>
      <c r="G717">
        <v>8</v>
      </c>
      <c r="H717">
        <v>2021</v>
      </c>
      <c r="I717" t="s">
        <v>88</v>
      </c>
      <c r="J717" t="s">
        <v>132</v>
      </c>
      <c r="K717" t="s">
        <v>92</v>
      </c>
      <c r="M717">
        <v>3</v>
      </c>
    </row>
    <row r="718" spans="1:13" x14ac:dyDescent="0.3">
      <c r="A718" t="s">
        <v>8</v>
      </c>
      <c r="B718" t="s">
        <v>80</v>
      </c>
      <c r="C718" t="s">
        <v>30</v>
      </c>
      <c r="D718" s="28">
        <v>44267</v>
      </c>
      <c r="E718">
        <v>5663</v>
      </c>
      <c r="F718">
        <v>155</v>
      </c>
      <c r="G718">
        <v>196</v>
      </c>
      <c r="H718">
        <v>2021</v>
      </c>
      <c r="I718" t="s">
        <v>88</v>
      </c>
      <c r="J718" t="s">
        <v>132</v>
      </c>
      <c r="K718" t="s">
        <v>92</v>
      </c>
      <c r="M718">
        <v>3</v>
      </c>
    </row>
    <row r="719" spans="1:13" x14ac:dyDescent="0.3">
      <c r="A719" t="s">
        <v>58</v>
      </c>
      <c r="B719" t="s">
        <v>40</v>
      </c>
      <c r="C719" t="s">
        <v>27</v>
      </c>
      <c r="D719" s="28">
        <v>44267</v>
      </c>
      <c r="E719">
        <v>11298</v>
      </c>
      <c r="F719">
        <v>14</v>
      </c>
      <c r="G719">
        <v>1256</v>
      </c>
      <c r="H719">
        <v>2021</v>
      </c>
      <c r="I719" t="s">
        <v>88</v>
      </c>
      <c r="J719" t="s">
        <v>132</v>
      </c>
      <c r="K719" t="s">
        <v>92</v>
      </c>
      <c r="M719">
        <v>3</v>
      </c>
    </row>
    <row r="720" spans="1:13" x14ac:dyDescent="0.3">
      <c r="A720" t="s">
        <v>62</v>
      </c>
      <c r="B720" t="s">
        <v>37</v>
      </c>
      <c r="C720" t="s">
        <v>14</v>
      </c>
      <c r="D720" s="28">
        <v>44267</v>
      </c>
      <c r="E720">
        <v>1309</v>
      </c>
      <c r="F720">
        <v>237</v>
      </c>
      <c r="G720">
        <v>49</v>
      </c>
      <c r="H720">
        <v>2021</v>
      </c>
      <c r="I720" t="s">
        <v>88</v>
      </c>
      <c r="J720" t="s">
        <v>132</v>
      </c>
      <c r="K720" t="s">
        <v>92</v>
      </c>
      <c r="M720">
        <v>3</v>
      </c>
    </row>
    <row r="721" spans="1:13" x14ac:dyDescent="0.3">
      <c r="A721" t="s">
        <v>4</v>
      </c>
      <c r="B721" t="s">
        <v>40</v>
      </c>
      <c r="C721" t="s">
        <v>18</v>
      </c>
      <c r="D721" s="28">
        <v>44267</v>
      </c>
      <c r="E721">
        <v>3815</v>
      </c>
      <c r="F721">
        <v>258</v>
      </c>
      <c r="G721">
        <v>212</v>
      </c>
      <c r="H721">
        <v>2021</v>
      </c>
      <c r="I721" t="s">
        <v>88</v>
      </c>
      <c r="J721" t="s">
        <v>132</v>
      </c>
      <c r="K721" t="s">
        <v>92</v>
      </c>
      <c r="M721">
        <v>3</v>
      </c>
    </row>
    <row r="722" spans="1:13" x14ac:dyDescent="0.3">
      <c r="A722" t="s">
        <v>69</v>
      </c>
      <c r="B722" t="s">
        <v>39</v>
      </c>
      <c r="C722" t="s">
        <v>19</v>
      </c>
      <c r="D722" s="28">
        <v>44267</v>
      </c>
      <c r="E722">
        <v>385</v>
      </c>
      <c r="F722">
        <v>227</v>
      </c>
      <c r="G722">
        <v>16</v>
      </c>
      <c r="H722">
        <v>2021</v>
      </c>
      <c r="I722" t="s">
        <v>88</v>
      </c>
      <c r="J722" t="s">
        <v>132</v>
      </c>
      <c r="K722" t="s">
        <v>92</v>
      </c>
      <c r="M722">
        <v>3</v>
      </c>
    </row>
    <row r="723" spans="1:13" x14ac:dyDescent="0.3">
      <c r="A723" t="s">
        <v>57</v>
      </c>
      <c r="B723" t="s">
        <v>36</v>
      </c>
      <c r="C723" t="s">
        <v>34</v>
      </c>
      <c r="D723" s="28">
        <v>44267</v>
      </c>
      <c r="E723">
        <v>315</v>
      </c>
      <c r="F723">
        <v>232</v>
      </c>
      <c r="G723">
        <v>15</v>
      </c>
      <c r="H723">
        <v>2021</v>
      </c>
      <c r="I723" t="s">
        <v>88</v>
      </c>
      <c r="J723" t="s">
        <v>132</v>
      </c>
      <c r="K723" t="s">
        <v>92</v>
      </c>
      <c r="M723">
        <v>3</v>
      </c>
    </row>
    <row r="724" spans="1:13" x14ac:dyDescent="0.3">
      <c r="A724" t="s">
        <v>7</v>
      </c>
      <c r="B724" t="s">
        <v>35</v>
      </c>
      <c r="C724" t="s">
        <v>34</v>
      </c>
      <c r="D724" s="28">
        <v>44267</v>
      </c>
      <c r="E724">
        <v>11823</v>
      </c>
      <c r="F724">
        <v>453</v>
      </c>
      <c r="G724">
        <v>657</v>
      </c>
      <c r="H724">
        <v>2021</v>
      </c>
      <c r="I724" t="s">
        <v>88</v>
      </c>
      <c r="J724" t="s">
        <v>132</v>
      </c>
      <c r="K724" t="s">
        <v>92</v>
      </c>
      <c r="M724">
        <v>3</v>
      </c>
    </row>
    <row r="725" spans="1:13" x14ac:dyDescent="0.3">
      <c r="A725" t="s">
        <v>4</v>
      </c>
      <c r="B725" t="s">
        <v>39</v>
      </c>
      <c r="C725" t="s">
        <v>19</v>
      </c>
      <c r="D725" s="28">
        <v>44267</v>
      </c>
      <c r="E725">
        <v>2891</v>
      </c>
      <c r="F725">
        <v>205</v>
      </c>
      <c r="G725">
        <v>108</v>
      </c>
      <c r="H725">
        <v>2021</v>
      </c>
      <c r="I725" t="s">
        <v>88</v>
      </c>
      <c r="J725" t="s">
        <v>132</v>
      </c>
      <c r="K725" t="s">
        <v>92</v>
      </c>
      <c r="M725">
        <v>3</v>
      </c>
    </row>
    <row r="726" spans="1:13" x14ac:dyDescent="0.3">
      <c r="A726" t="s">
        <v>72</v>
      </c>
      <c r="B726" t="s">
        <v>40</v>
      </c>
      <c r="C726" t="s">
        <v>17</v>
      </c>
      <c r="D726" s="28">
        <v>44267</v>
      </c>
      <c r="E726">
        <v>5278</v>
      </c>
      <c r="F726">
        <v>54</v>
      </c>
      <c r="G726">
        <v>264</v>
      </c>
      <c r="H726">
        <v>2021</v>
      </c>
      <c r="I726" t="s">
        <v>88</v>
      </c>
      <c r="J726" t="s">
        <v>132</v>
      </c>
      <c r="K726" t="s">
        <v>92</v>
      </c>
      <c r="M726">
        <v>3</v>
      </c>
    </row>
    <row r="727" spans="1:13" x14ac:dyDescent="0.3">
      <c r="A727" t="s">
        <v>11</v>
      </c>
      <c r="B727" t="s">
        <v>40</v>
      </c>
      <c r="C727" t="s">
        <v>22</v>
      </c>
      <c r="D727" s="28">
        <v>44267</v>
      </c>
      <c r="E727">
        <v>8036</v>
      </c>
      <c r="F727">
        <v>118</v>
      </c>
      <c r="G727">
        <v>335</v>
      </c>
      <c r="H727">
        <v>2021</v>
      </c>
      <c r="I727" t="s">
        <v>88</v>
      </c>
      <c r="J727" t="s">
        <v>132</v>
      </c>
      <c r="K727" t="s">
        <v>92</v>
      </c>
      <c r="M727">
        <v>3</v>
      </c>
    </row>
    <row r="728" spans="1:13" x14ac:dyDescent="0.3">
      <c r="A728" t="s">
        <v>70</v>
      </c>
      <c r="B728" t="s">
        <v>40</v>
      </c>
      <c r="C728" t="s">
        <v>34</v>
      </c>
      <c r="D728" s="28">
        <v>44267</v>
      </c>
      <c r="E728">
        <v>2940</v>
      </c>
      <c r="F728">
        <v>142</v>
      </c>
      <c r="G728">
        <v>128</v>
      </c>
      <c r="H728">
        <v>2021</v>
      </c>
      <c r="I728" t="s">
        <v>88</v>
      </c>
      <c r="J728" t="s">
        <v>132</v>
      </c>
      <c r="K728" t="s">
        <v>92</v>
      </c>
      <c r="M728">
        <v>3</v>
      </c>
    </row>
    <row r="729" spans="1:13" x14ac:dyDescent="0.3">
      <c r="A729" t="s">
        <v>60</v>
      </c>
      <c r="B729" t="s">
        <v>35</v>
      </c>
      <c r="C729" t="s">
        <v>34</v>
      </c>
      <c r="D729" s="28">
        <v>44267</v>
      </c>
      <c r="E729">
        <v>8309</v>
      </c>
      <c r="F729">
        <v>232</v>
      </c>
      <c r="G729">
        <v>333</v>
      </c>
      <c r="H729">
        <v>2021</v>
      </c>
      <c r="I729" t="s">
        <v>88</v>
      </c>
      <c r="J729" t="s">
        <v>132</v>
      </c>
      <c r="K729" t="s">
        <v>92</v>
      </c>
      <c r="M729">
        <v>3</v>
      </c>
    </row>
    <row r="730" spans="1:13" x14ac:dyDescent="0.3">
      <c r="A730" t="s">
        <v>64</v>
      </c>
      <c r="B730" t="s">
        <v>35</v>
      </c>
      <c r="C730" t="s">
        <v>19</v>
      </c>
      <c r="D730" s="28">
        <v>44267</v>
      </c>
      <c r="E730">
        <v>1820</v>
      </c>
      <c r="F730">
        <v>18</v>
      </c>
      <c r="G730">
        <v>63</v>
      </c>
      <c r="H730">
        <v>2021</v>
      </c>
      <c r="I730" t="s">
        <v>88</v>
      </c>
      <c r="J730" t="s">
        <v>132</v>
      </c>
      <c r="K730" t="s">
        <v>92</v>
      </c>
      <c r="M730">
        <v>3</v>
      </c>
    </row>
    <row r="731" spans="1:13" x14ac:dyDescent="0.3">
      <c r="A731" t="s">
        <v>8</v>
      </c>
      <c r="B731" t="s">
        <v>36</v>
      </c>
      <c r="C731" t="s">
        <v>21</v>
      </c>
      <c r="D731" s="28">
        <v>44267</v>
      </c>
      <c r="E731">
        <v>1393</v>
      </c>
      <c r="F731">
        <v>153</v>
      </c>
      <c r="G731">
        <v>127</v>
      </c>
      <c r="H731">
        <v>2021</v>
      </c>
      <c r="I731" t="s">
        <v>88</v>
      </c>
      <c r="J731" t="s">
        <v>132</v>
      </c>
      <c r="K731" t="s">
        <v>92</v>
      </c>
      <c r="M731">
        <v>3</v>
      </c>
    </row>
    <row r="732" spans="1:13" x14ac:dyDescent="0.3">
      <c r="A732" t="s">
        <v>60</v>
      </c>
      <c r="B732" t="s">
        <v>80</v>
      </c>
      <c r="C732" t="s">
        <v>30</v>
      </c>
      <c r="D732" s="28">
        <v>44267</v>
      </c>
      <c r="E732">
        <v>6440</v>
      </c>
      <c r="F732">
        <v>235</v>
      </c>
      <c r="G732">
        <v>215</v>
      </c>
      <c r="H732">
        <v>2021</v>
      </c>
      <c r="I732" t="s">
        <v>88</v>
      </c>
      <c r="J732" t="s">
        <v>132</v>
      </c>
      <c r="K732" t="s">
        <v>92</v>
      </c>
      <c r="M732">
        <v>3</v>
      </c>
    </row>
    <row r="733" spans="1:13" x14ac:dyDescent="0.3">
      <c r="A733" t="s">
        <v>65</v>
      </c>
      <c r="B733" t="s">
        <v>40</v>
      </c>
      <c r="C733" t="s">
        <v>28</v>
      </c>
      <c r="D733" s="28">
        <v>44267</v>
      </c>
      <c r="E733">
        <v>2275</v>
      </c>
      <c r="F733">
        <v>359</v>
      </c>
      <c r="G733">
        <v>99</v>
      </c>
      <c r="H733">
        <v>2021</v>
      </c>
      <c r="I733" t="s">
        <v>88</v>
      </c>
      <c r="J733" t="s">
        <v>132</v>
      </c>
      <c r="K733" t="s">
        <v>92</v>
      </c>
      <c r="M733">
        <v>3</v>
      </c>
    </row>
    <row r="734" spans="1:13" x14ac:dyDescent="0.3">
      <c r="A734" t="s">
        <v>3</v>
      </c>
      <c r="B734" t="s">
        <v>40</v>
      </c>
      <c r="C734" t="s">
        <v>22</v>
      </c>
      <c r="D734" s="28">
        <v>44267</v>
      </c>
      <c r="E734">
        <v>3941</v>
      </c>
      <c r="F734">
        <v>209</v>
      </c>
      <c r="G734">
        <v>180</v>
      </c>
      <c r="H734">
        <v>2021</v>
      </c>
      <c r="I734" t="s">
        <v>88</v>
      </c>
      <c r="J734" t="s">
        <v>132</v>
      </c>
      <c r="K734" t="s">
        <v>92</v>
      </c>
      <c r="M734">
        <v>3</v>
      </c>
    </row>
    <row r="735" spans="1:13" x14ac:dyDescent="0.3">
      <c r="A735" t="s">
        <v>69</v>
      </c>
      <c r="B735" t="s">
        <v>40</v>
      </c>
      <c r="C735" t="s">
        <v>31</v>
      </c>
      <c r="D735" s="28">
        <v>44267</v>
      </c>
      <c r="E735">
        <v>49</v>
      </c>
      <c r="F735">
        <v>78</v>
      </c>
      <c r="G735">
        <v>4</v>
      </c>
      <c r="H735">
        <v>2021</v>
      </c>
      <c r="I735" t="s">
        <v>88</v>
      </c>
      <c r="J735" t="s">
        <v>132</v>
      </c>
      <c r="K735" t="s">
        <v>92</v>
      </c>
      <c r="M735">
        <v>3</v>
      </c>
    </row>
    <row r="736" spans="1:13" x14ac:dyDescent="0.3">
      <c r="A736" t="s">
        <v>57</v>
      </c>
      <c r="B736" t="s">
        <v>36</v>
      </c>
      <c r="C736" t="s">
        <v>5</v>
      </c>
      <c r="D736" s="28">
        <v>44267</v>
      </c>
      <c r="E736">
        <v>3346</v>
      </c>
      <c r="F736">
        <v>122</v>
      </c>
      <c r="G736">
        <v>168</v>
      </c>
      <c r="H736">
        <v>2021</v>
      </c>
      <c r="I736" t="s">
        <v>88</v>
      </c>
      <c r="J736" t="s">
        <v>132</v>
      </c>
      <c r="K736" t="s">
        <v>92</v>
      </c>
      <c r="M736">
        <v>3</v>
      </c>
    </row>
    <row r="737" spans="1:13" x14ac:dyDescent="0.3">
      <c r="A737" t="s">
        <v>63</v>
      </c>
      <c r="B737" t="s">
        <v>35</v>
      </c>
      <c r="C737" t="s">
        <v>26</v>
      </c>
      <c r="D737" s="28">
        <v>44270</v>
      </c>
      <c r="E737">
        <v>4592</v>
      </c>
      <c r="F737">
        <v>445</v>
      </c>
      <c r="G737">
        <v>511</v>
      </c>
      <c r="H737">
        <v>2021</v>
      </c>
      <c r="I737" t="s">
        <v>88</v>
      </c>
      <c r="J737" t="s">
        <v>132</v>
      </c>
      <c r="K737" t="s">
        <v>92</v>
      </c>
      <c r="M737">
        <v>3</v>
      </c>
    </row>
    <row r="738" spans="1:13" x14ac:dyDescent="0.3">
      <c r="A738" t="s">
        <v>70</v>
      </c>
      <c r="B738" t="s">
        <v>39</v>
      </c>
      <c r="C738" t="s">
        <v>24</v>
      </c>
      <c r="D738" s="28">
        <v>44270</v>
      </c>
      <c r="E738">
        <v>8862</v>
      </c>
      <c r="F738">
        <v>152</v>
      </c>
      <c r="G738">
        <v>522</v>
      </c>
      <c r="H738">
        <v>2021</v>
      </c>
      <c r="I738" t="s">
        <v>88</v>
      </c>
      <c r="J738" t="s">
        <v>132</v>
      </c>
      <c r="K738" t="s">
        <v>92</v>
      </c>
      <c r="M738">
        <v>3</v>
      </c>
    </row>
    <row r="739" spans="1:13" x14ac:dyDescent="0.3">
      <c r="A739" t="s">
        <v>72</v>
      </c>
      <c r="B739" t="s">
        <v>80</v>
      </c>
      <c r="C739" t="s">
        <v>18</v>
      </c>
      <c r="D739" s="28">
        <v>44270</v>
      </c>
      <c r="E739">
        <v>9590</v>
      </c>
      <c r="F739">
        <v>133</v>
      </c>
      <c r="G739">
        <v>640</v>
      </c>
      <c r="H739">
        <v>2021</v>
      </c>
      <c r="I739" t="s">
        <v>88</v>
      </c>
      <c r="J739" t="s">
        <v>132</v>
      </c>
      <c r="K739" t="s">
        <v>92</v>
      </c>
      <c r="M739">
        <v>3</v>
      </c>
    </row>
    <row r="740" spans="1:13" x14ac:dyDescent="0.3">
      <c r="A740" t="s">
        <v>56</v>
      </c>
      <c r="B740" t="s">
        <v>36</v>
      </c>
      <c r="C740" t="s">
        <v>25</v>
      </c>
      <c r="D740" s="28">
        <v>44270</v>
      </c>
      <c r="E740">
        <v>7175</v>
      </c>
      <c r="F740">
        <v>47</v>
      </c>
      <c r="G740">
        <v>359</v>
      </c>
      <c r="H740">
        <v>2021</v>
      </c>
      <c r="I740" t="s">
        <v>88</v>
      </c>
      <c r="J740" t="s">
        <v>132</v>
      </c>
      <c r="K740" t="s">
        <v>92</v>
      </c>
      <c r="M740">
        <v>3</v>
      </c>
    </row>
    <row r="741" spans="1:13" x14ac:dyDescent="0.3">
      <c r="A741" t="s">
        <v>10</v>
      </c>
      <c r="B741" t="s">
        <v>35</v>
      </c>
      <c r="C741" t="s">
        <v>22</v>
      </c>
      <c r="D741" s="28">
        <v>44270</v>
      </c>
      <c r="E741">
        <v>2534</v>
      </c>
      <c r="F741">
        <v>119</v>
      </c>
      <c r="G741">
        <v>91</v>
      </c>
      <c r="H741">
        <v>2021</v>
      </c>
      <c r="I741" t="s">
        <v>88</v>
      </c>
      <c r="J741" t="s">
        <v>132</v>
      </c>
      <c r="K741" t="s">
        <v>92</v>
      </c>
      <c r="M741">
        <v>3</v>
      </c>
    </row>
    <row r="742" spans="1:13" x14ac:dyDescent="0.3">
      <c r="A742" t="s">
        <v>60</v>
      </c>
      <c r="B742" t="s">
        <v>35</v>
      </c>
      <c r="C742" t="s">
        <v>18</v>
      </c>
      <c r="D742" s="28">
        <v>44270</v>
      </c>
      <c r="E742">
        <v>1162</v>
      </c>
      <c r="F742">
        <v>3</v>
      </c>
      <c r="G742">
        <v>62</v>
      </c>
      <c r="H742">
        <v>2021</v>
      </c>
      <c r="I742" t="s">
        <v>88</v>
      </c>
      <c r="J742" t="s">
        <v>132</v>
      </c>
      <c r="K742" t="s">
        <v>92</v>
      </c>
      <c r="M742">
        <v>3</v>
      </c>
    </row>
    <row r="743" spans="1:13" x14ac:dyDescent="0.3">
      <c r="A743" t="s">
        <v>9</v>
      </c>
      <c r="B743" t="s">
        <v>37</v>
      </c>
      <c r="C743" t="s">
        <v>17</v>
      </c>
      <c r="D743" s="28">
        <v>44270</v>
      </c>
      <c r="E743">
        <v>7042</v>
      </c>
      <c r="F743">
        <v>173</v>
      </c>
      <c r="G743">
        <v>470</v>
      </c>
      <c r="H743">
        <v>2021</v>
      </c>
      <c r="I743" t="s">
        <v>88</v>
      </c>
      <c r="J743" t="s">
        <v>132</v>
      </c>
      <c r="K743" t="s">
        <v>92</v>
      </c>
      <c r="M743">
        <v>3</v>
      </c>
    </row>
    <row r="744" spans="1:13" x14ac:dyDescent="0.3">
      <c r="A744" t="s">
        <v>7</v>
      </c>
      <c r="B744" t="s">
        <v>35</v>
      </c>
      <c r="C744" t="s">
        <v>32</v>
      </c>
      <c r="D744" s="28">
        <v>44270</v>
      </c>
      <c r="E744">
        <v>7392</v>
      </c>
      <c r="F744">
        <v>111</v>
      </c>
      <c r="G744">
        <v>493</v>
      </c>
      <c r="H744">
        <v>2021</v>
      </c>
      <c r="I744" t="s">
        <v>88</v>
      </c>
      <c r="J744" t="s">
        <v>132</v>
      </c>
      <c r="K744" t="s">
        <v>92</v>
      </c>
      <c r="M744">
        <v>3</v>
      </c>
    </row>
    <row r="745" spans="1:13" x14ac:dyDescent="0.3">
      <c r="A745" t="s">
        <v>71</v>
      </c>
      <c r="B745" t="s">
        <v>37</v>
      </c>
      <c r="C745" t="s">
        <v>17</v>
      </c>
      <c r="D745" s="28">
        <v>44270</v>
      </c>
      <c r="E745">
        <v>371</v>
      </c>
      <c r="F745">
        <v>191</v>
      </c>
      <c r="G745">
        <v>20</v>
      </c>
      <c r="H745">
        <v>2021</v>
      </c>
      <c r="I745" t="s">
        <v>88</v>
      </c>
      <c r="J745" t="s">
        <v>132</v>
      </c>
      <c r="K745" t="s">
        <v>92</v>
      </c>
      <c r="M745">
        <v>3</v>
      </c>
    </row>
    <row r="746" spans="1:13" x14ac:dyDescent="0.3">
      <c r="A746" t="s">
        <v>69</v>
      </c>
      <c r="B746" t="s">
        <v>80</v>
      </c>
      <c r="C746" t="s">
        <v>18</v>
      </c>
      <c r="D746" s="28">
        <v>44271</v>
      </c>
      <c r="E746">
        <v>7728</v>
      </c>
      <c r="F746">
        <v>151</v>
      </c>
      <c r="G746">
        <v>368</v>
      </c>
      <c r="H746">
        <v>2021</v>
      </c>
      <c r="I746" t="s">
        <v>88</v>
      </c>
      <c r="J746" t="s">
        <v>132</v>
      </c>
      <c r="K746" t="s">
        <v>92</v>
      </c>
      <c r="M746">
        <v>3</v>
      </c>
    </row>
    <row r="747" spans="1:13" x14ac:dyDescent="0.3">
      <c r="A747" t="s">
        <v>11</v>
      </c>
      <c r="B747" t="s">
        <v>39</v>
      </c>
      <c r="C747" t="s">
        <v>30</v>
      </c>
      <c r="D747" s="28">
        <v>44271</v>
      </c>
      <c r="E747">
        <v>518</v>
      </c>
      <c r="F747">
        <v>223</v>
      </c>
      <c r="G747">
        <v>21</v>
      </c>
      <c r="H747">
        <v>2021</v>
      </c>
      <c r="I747" t="s">
        <v>88</v>
      </c>
      <c r="J747" t="s">
        <v>132</v>
      </c>
      <c r="K747" t="s">
        <v>92</v>
      </c>
      <c r="M747">
        <v>3</v>
      </c>
    </row>
    <row r="748" spans="1:13" x14ac:dyDescent="0.3">
      <c r="A748" t="s">
        <v>8</v>
      </c>
      <c r="B748" t="s">
        <v>35</v>
      </c>
      <c r="C748" t="s">
        <v>19</v>
      </c>
      <c r="D748" s="28">
        <v>44271</v>
      </c>
      <c r="E748">
        <v>8547</v>
      </c>
      <c r="F748">
        <v>112</v>
      </c>
      <c r="G748">
        <v>317</v>
      </c>
      <c r="H748">
        <v>2021</v>
      </c>
      <c r="I748" t="s">
        <v>88</v>
      </c>
      <c r="J748" t="s">
        <v>132</v>
      </c>
      <c r="K748" t="s">
        <v>92</v>
      </c>
      <c r="M748">
        <v>3</v>
      </c>
    </row>
    <row r="749" spans="1:13" x14ac:dyDescent="0.3">
      <c r="A749" t="s">
        <v>66</v>
      </c>
      <c r="B749" t="s">
        <v>39</v>
      </c>
      <c r="C749" t="s">
        <v>17</v>
      </c>
      <c r="D749" s="28">
        <v>44271</v>
      </c>
      <c r="E749">
        <v>4018</v>
      </c>
      <c r="F749">
        <v>34</v>
      </c>
      <c r="G749">
        <v>192</v>
      </c>
      <c r="H749">
        <v>2021</v>
      </c>
      <c r="I749" t="s">
        <v>88</v>
      </c>
      <c r="J749" t="s">
        <v>132</v>
      </c>
      <c r="K749" t="s">
        <v>92</v>
      </c>
      <c r="M749">
        <v>3</v>
      </c>
    </row>
    <row r="750" spans="1:13" x14ac:dyDescent="0.3">
      <c r="A750" t="s">
        <v>70</v>
      </c>
      <c r="B750" t="s">
        <v>80</v>
      </c>
      <c r="C750" t="s">
        <v>29</v>
      </c>
      <c r="D750" s="28">
        <v>44271</v>
      </c>
      <c r="E750">
        <v>6118</v>
      </c>
      <c r="F750">
        <v>203</v>
      </c>
      <c r="G750">
        <v>266</v>
      </c>
      <c r="H750">
        <v>2021</v>
      </c>
      <c r="I750" t="s">
        <v>88</v>
      </c>
      <c r="J750" t="s">
        <v>132</v>
      </c>
      <c r="K750" t="s">
        <v>92</v>
      </c>
      <c r="M750">
        <v>3</v>
      </c>
    </row>
    <row r="751" spans="1:13" x14ac:dyDescent="0.3">
      <c r="A751" t="s">
        <v>64</v>
      </c>
      <c r="B751" t="s">
        <v>80</v>
      </c>
      <c r="C751" t="s">
        <v>23</v>
      </c>
      <c r="D751" s="28">
        <v>44271</v>
      </c>
      <c r="E751">
        <v>1582</v>
      </c>
      <c r="F751">
        <v>119</v>
      </c>
      <c r="G751">
        <v>55</v>
      </c>
      <c r="H751">
        <v>2021</v>
      </c>
      <c r="I751" t="s">
        <v>88</v>
      </c>
      <c r="J751" t="s">
        <v>132</v>
      </c>
      <c r="K751" t="s">
        <v>92</v>
      </c>
      <c r="M751">
        <v>3</v>
      </c>
    </row>
    <row r="752" spans="1:13" x14ac:dyDescent="0.3">
      <c r="A752" t="s">
        <v>69</v>
      </c>
      <c r="B752" t="s">
        <v>80</v>
      </c>
      <c r="C752" t="s">
        <v>25</v>
      </c>
      <c r="D752" s="28">
        <v>44271</v>
      </c>
      <c r="E752">
        <v>3626</v>
      </c>
      <c r="F752">
        <v>309</v>
      </c>
      <c r="G752">
        <v>214</v>
      </c>
      <c r="H752">
        <v>2021</v>
      </c>
      <c r="I752" t="s">
        <v>88</v>
      </c>
      <c r="J752" t="s">
        <v>132</v>
      </c>
      <c r="K752" t="s">
        <v>92</v>
      </c>
      <c r="M752">
        <v>3</v>
      </c>
    </row>
    <row r="753" spans="1:13" x14ac:dyDescent="0.3">
      <c r="A753" t="s">
        <v>57</v>
      </c>
      <c r="B753" t="s">
        <v>37</v>
      </c>
      <c r="C753" t="s">
        <v>23</v>
      </c>
      <c r="D753" s="28">
        <v>44271</v>
      </c>
      <c r="E753">
        <v>8981</v>
      </c>
      <c r="F753">
        <v>152</v>
      </c>
      <c r="G753">
        <v>360</v>
      </c>
      <c r="H753">
        <v>2021</v>
      </c>
      <c r="I753" t="s">
        <v>88</v>
      </c>
      <c r="J753" t="s">
        <v>132</v>
      </c>
      <c r="K753" t="s">
        <v>92</v>
      </c>
      <c r="M753">
        <v>3</v>
      </c>
    </row>
    <row r="754" spans="1:13" x14ac:dyDescent="0.3">
      <c r="A754" t="s">
        <v>8</v>
      </c>
      <c r="B754" t="s">
        <v>36</v>
      </c>
      <c r="C754" t="s">
        <v>31</v>
      </c>
      <c r="D754" s="28">
        <v>44271</v>
      </c>
      <c r="E754">
        <v>3304</v>
      </c>
      <c r="F754">
        <v>306</v>
      </c>
      <c r="G754">
        <v>255</v>
      </c>
      <c r="H754">
        <v>2021</v>
      </c>
      <c r="I754" t="s">
        <v>88</v>
      </c>
      <c r="J754" t="s">
        <v>132</v>
      </c>
      <c r="K754" t="s">
        <v>92</v>
      </c>
      <c r="M754">
        <v>3</v>
      </c>
    </row>
    <row r="755" spans="1:13" x14ac:dyDescent="0.3">
      <c r="A755" t="s">
        <v>4</v>
      </c>
      <c r="B755" t="s">
        <v>40</v>
      </c>
      <c r="C755" t="s">
        <v>23</v>
      </c>
      <c r="D755" s="28">
        <v>44271</v>
      </c>
      <c r="E755">
        <v>6076</v>
      </c>
      <c r="F755">
        <v>74</v>
      </c>
      <c r="G755">
        <v>196</v>
      </c>
      <c r="H755">
        <v>2021</v>
      </c>
      <c r="I755" t="s">
        <v>88</v>
      </c>
      <c r="J755" t="s">
        <v>132</v>
      </c>
      <c r="K755" t="s">
        <v>92</v>
      </c>
      <c r="M755">
        <v>3</v>
      </c>
    </row>
    <row r="756" spans="1:13" x14ac:dyDescent="0.3">
      <c r="A756" t="s">
        <v>56</v>
      </c>
      <c r="B756" t="s">
        <v>35</v>
      </c>
      <c r="C756" t="s">
        <v>27</v>
      </c>
      <c r="D756" s="28">
        <v>44271</v>
      </c>
      <c r="E756">
        <v>12530</v>
      </c>
      <c r="F756">
        <v>134</v>
      </c>
      <c r="G756">
        <v>964</v>
      </c>
      <c r="H756">
        <v>2021</v>
      </c>
      <c r="I756" t="s">
        <v>88</v>
      </c>
      <c r="J756" t="s">
        <v>132</v>
      </c>
      <c r="K756" t="s">
        <v>92</v>
      </c>
      <c r="M756">
        <v>3</v>
      </c>
    </row>
    <row r="757" spans="1:13" x14ac:dyDescent="0.3">
      <c r="A757" t="s">
        <v>60</v>
      </c>
      <c r="B757" t="s">
        <v>36</v>
      </c>
      <c r="C757" t="s">
        <v>32</v>
      </c>
      <c r="D757" s="28">
        <v>44271</v>
      </c>
      <c r="E757">
        <v>3675</v>
      </c>
      <c r="F757">
        <v>273</v>
      </c>
      <c r="G757">
        <v>283</v>
      </c>
      <c r="H757">
        <v>2021</v>
      </c>
      <c r="I757" t="s">
        <v>88</v>
      </c>
      <c r="J757" t="s">
        <v>132</v>
      </c>
      <c r="K757" t="s">
        <v>92</v>
      </c>
      <c r="M757">
        <v>3</v>
      </c>
    </row>
    <row r="758" spans="1:13" x14ac:dyDescent="0.3">
      <c r="A758" t="s">
        <v>66</v>
      </c>
      <c r="B758" t="s">
        <v>40</v>
      </c>
      <c r="C758" t="s">
        <v>16</v>
      </c>
      <c r="D758" s="28">
        <v>44271</v>
      </c>
      <c r="E758">
        <v>434</v>
      </c>
      <c r="F758">
        <v>152</v>
      </c>
      <c r="G758">
        <v>28</v>
      </c>
      <c r="H758">
        <v>2021</v>
      </c>
      <c r="I758" t="s">
        <v>88</v>
      </c>
      <c r="J758" t="s">
        <v>132</v>
      </c>
      <c r="K758" t="s">
        <v>92</v>
      </c>
      <c r="M758">
        <v>3</v>
      </c>
    </row>
    <row r="759" spans="1:13" x14ac:dyDescent="0.3">
      <c r="A759" t="s">
        <v>9</v>
      </c>
      <c r="B759" t="s">
        <v>35</v>
      </c>
      <c r="C759" t="s">
        <v>32</v>
      </c>
      <c r="D759" s="28">
        <v>44271</v>
      </c>
      <c r="E759">
        <v>5509</v>
      </c>
      <c r="F759">
        <v>16</v>
      </c>
      <c r="G759">
        <v>307</v>
      </c>
      <c r="H759">
        <v>2021</v>
      </c>
      <c r="I759" t="s">
        <v>88</v>
      </c>
      <c r="J759" t="s">
        <v>132</v>
      </c>
      <c r="K759" t="s">
        <v>92</v>
      </c>
      <c r="M759">
        <v>3</v>
      </c>
    </row>
    <row r="760" spans="1:13" x14ac:dyDescent="0.3">
      <c r="A760" t="s">
        <v>3</v>
      </c>
      <c r="B760" t="s">
        <v>35</v>
      </c>
      <c r="C760" t="s">
        <v>33</v>
      </c>
      <c r="D760" s="28">
        <v>44271</v>
      </c>
      <c r="E760">
        <v>10843</v>
      </c>
      <c r="F760">
        <v>228</v>
      </c>
      <c r="G760">
        <v>517</v>
      </c>
      <c r="H760">
        <v>2021</v>
      </c>
      <c r="I760" t="s">
        <v>88</v>
      </c>
      <c r="J760" t="s">
        <v>132</v>
      </c>
      <c r="K760" t="s">
        <v>92</v>
      </c>
      <c r="M760">
        <v>3</v>
      </c>
    </row>
    <row r="761" spans="1:13" x14ac:dyDescent="0.3">
      <c r="A761" t="s">
        <v>3</v>
      </c>
      <c r="B761" t="s">
        <v>37</v>
      </c>
      <c r="C761" t="s">
        <v>21</v>
      </c>
      <c r="D761" s="28">
        <v>44271</v>
      </c>
      <c r="E761">
        <v>7623</v>
      </c>
      <c r="F761">
        <v>88</v>
      </c>
      <c r="G761">
        <v>587</v>
      </c>
      <c r="H761">
        <v>2021</v>
      </c>
      <c r="I761" t="s">
        <v>88</v>
      </c>
      <c r="J761" t="s">
        <v>132</v>
      </c>
      <c r="K761" t="s">
        <v>92</v>
      </c>
      <c r="M761">
        <v>3</v>
      </c>
    </row>
    <row r="762" spans="1:13" x14ac:dyDescent="0.3">
      <c r="A762" t="s">
        <v>3</v>
      </c>
      <c r="B762" t="s">
        <v>37</v>
      </c>
      <c r="C762" t="s">
        <v>24</v>
      </c>
      <c r="D762" s="28">
        <v>44271</v>
      </c>
      <c r="E762">
        <v>7623</v>
      </c>
      <c r="F762">
        <v>152</v>
      </c>
      <c r="G762">
        <v>636</v>
      </c>
      <c r="H762">
        <v>2021</v>
      </c>
      <c r="I762" t="s">
        <v>88</v>
      </c>
      <c r="J762" t="s">
        <v>132</v>
      </c>
      <c r="K762" t="s">
        <v>92</v>
      </c>
      <c r="M762">
        <v>3</v>
      </c>
    </row>
    <row r="763" spans="1:13" x14ac:dyDescent="0.3">
      <c r="A763" t="s">
        <v>3</v>
      </c>
      <c r="B763" t="s">
        <v>37</v>
      </c>
      <c r="C763" t="s">
        <v>22</v>
      </c>
      <c r="D763" s="28">
        <v>44272</v>
      </c>
      <c r="E763">
        <v>6573</v>
      </c>
      <c r="F763">
        <v>185</v>
      </c>
      <c r="G763">
        <v>313</v>
      </c>
      <c r="H763">
        <v>2021</v>
      </c>
      <c r="I763" t="s">
        <v>88</v>
      </c>
      <c r="J763" t="s">
        <v>132</v>
      </c>
      <c r="K763" t="s">
        <v>92</v>
      </c>
      <c r="M763">
        <v>3</v>
      </c>
    </row>
    <row r="764" spans="1:13" x14ac:dyDescent="0.3">
      <c r="A764" t="s">
        <v>6</v>
      </c>
      <c r="B764" t="s">
        <v>35</v>
      </c>
      <c r="C764" t="s">
        <v>26</v>
      </c>
      <c r="D764" s="28">
        <v>44272</v>
      </c>
      <c r="E764">
        <v>2520</v>
      </c>
      <c r="F764">
        <v>95</v>
      </c>
      <c r="G764">
        <v>149</v>
      </c>
      <c r="H764">
        <v>2021</v>
      </c>
      <c r="I764" t="s">
        <v>88</v>
      </c>
      <c r="J764" t="s">
        <v>132</v>
      </c>
      <c r="K764" t="s">
        <v>92</v>
      </c>
      <c r="M764">
        <v>3</v>
      </c>
    </row>
    <row r="765" spans="1:13" x14ac:dyDescent="0.3">
      <c r="A765" t="s">
        <v>56</v>
      </c>
      <c r="B765" t="s">
        <v>35</v>
      </c>
      <c r="C765" t="s">
        <v>33</v>
      </c>
      <c r="D765" s="28">
        <v>44272</v>
      </c>
      <c r="E765">
        <v>910</v>
      </c>
      <c r="F765">
        <v>14</v>
      </c>
      <c r="G765">
        <v>54</v>
      </c>
      <c r="H765">
        <v>2021</v>
      </c>
      <c r="I765" t="s">
        <v>88</v>
      </c>
      <c r="J765" t="s">
        <v>132</v>
      </c>
      <c r="K765" t="s">
        <v>92</v>
      </c>
      <c r="M765">
        <v>3</v>
      </c>
    </row>
    <row r="766" spans="1:13" x14ac:dyDescent="0.3">
      <c r="A766" t="s">
        <v>71</v>
      </c>
      <c r="B766" t="s">
        <v>36</v>
      </c>
      <c r="C766" t="s">
        <v>31</v>
      </c>
      <c r="D766" s="28">
        <v>44272</v>
      </c>
      <c r="E766">
        <v>5397</v>
      </c>
      <c r="F766">
        <v>8</v>
      </c>
      <c r="G766">
        <v>416</v>
      </c>
      <c r="H766">
        <v>2021</v>
      </c>
      <c r="I766" t="s">
        <v>88</v>
      </c>
      <c r="J766" t="s">
        <v>132</v>
      </c>
      <c r="K766" t="s">
        <v>92</v>
      </c>
      <c r="M766">
        <v>3</v>
      </c>
    </row>
    <row r="767" spans="1:13" x14ac:dyDescent="0.3">
      <c r="A767" t="s">
        <v>59</v>
      </c>
      <c r="B767" t="s">
        <v>37</v>
      </c>
      <c r="C767" t="s">
        <v>28</v>
      </c>
      <c r="D767" s="28">
        <v>44272</v>
      </c>
      <c r="E767">
        <v>4263</v>
      </c>
      <c r="F767">
        <v>464</v>
      </c>
      <c r="G767">
        <v>158</v>
      </c>
      <c r="H767">
        <v>2021</v>
      </c>
      <c r="I767" t="s">
        <v>88</v>
      </c>
      <c r="J767" t="s">
        <v>132</v>
      </c>
      <c r="K767" t="s">
        <v>92</v>
      </c>
      <c r="M767">
        <v>3</v>
      </c>
    </row>
    <row r="768" spans="1:13" x14ac:dyDescent="0.3">
      <c r="A768" t="s">
        <v>62</v>
      </c>
      <c r="B768" t="s">
        <v>40</v>
      </c>
      <c r="C768" t="s">
        <v>29</v>
      </c>
      <c r="D768" s="28">
        <v>44272</v>
      </c>
      <c r="E768">
        <v>7637</v>
      </c>
      <c r="F768">
        <v>114</v>
      </c>
      <c r="G768">
        <v>273</v>
      </c>
      <c r="H768">
        <v>2021</v>
      </c>
      <c r="I768" t="s">
        <v>88</v>
      </c>
      <c r="J768" t="s">
        <v>132</v>
      </c>
      <c r="K768" t="s">
        <v>92</v>
      </c>
      <c r="M768">
        <v>3</v>
      </c>
    </row>
    <row r="769" spans="1:13" x14ac:dyDescent="0.3">
      <c r="A769" t="s">
        <v>10</v>
      </c>
      <c r="B769" t="s">
        <v>37</v>
      </c>
      <c r="C769" t="s">
        <v>25</v>
      </c>
      <c r="D769" s="28">
        <v>44272</v>
      </c>
      <c r="E769">
        <v>15239</v>
      </c>
      <c r="F769">
        <v>156</v>
      </c>
      <c r="G769">
        <v>953</v>
      </c>
      <c r="H769">
        <v>2021</v>
      </c>
      <c r="I769" t="s">
        <v>88</v>
      </c>
      <c r="J769" t="s">
        <v>132</v>
      </c>
      <c r="K769" t="s">
        <v>92</v>
      </c>
      <c r="M769">
        <v>3</v>
      </c>
    </row>
    <row r="770" spans="1:13" x14ac:dyDescent="0.3">
      <c r="A770" t="s">
        <v>69</v>
      </c>
      <c r="B770" t="s">
        <v>36</v>
      </c>
      <c r="C770" t="s">
        <v>20</v>
      </c>
      <c r="D770" s="28">
        <v>44272</v>
      </c>
      <c r="E770">
        <v>7840</v>
      </c>
      <c r="F770">
        <v>81</v>
      </c>
      <c r="G770">
        <v>392</v>
      </c>
      <c r="H770">
        <v>2021</v>
      </c>
      <c r="I770" t="s">
        <v>88</v>
      </c>
      <c r="J770" t="s">
        <v>132</v>
      </c>
      <c r="K770" t="s">
        <v>92</v>
      </c>
      <c r="M770">
        <v>3</v>
      </c>
    </row>
    <row r="771" spans="1:13" x14ac:dyDescent="0.3">
      <c r="A771" t="s">
        <v>59</v>
      </c>
      <c r="B771" t="s">
        <v>37</v>
      </c>
      <c r="C771" t="s">
        <v>30</v>
      </c>
      <c r="D771" s="28">
        <v>44272</v>
      </c>
      <c r="E771">
        <v>1302</v>
      </c>
      <c r="F771">
        <v>298</v>
      </c>
      <c r="G771">
        <v>51</v>
      </c>
      <c r="H771">
        <v>2021</v>
      </c>
      <c r="I771" t="s">
        <v>88</v>
      </c>
      <c r="J771" t="s">
        <v>132</v>
      </c>
      <c r="K771" t="s">
        <v>92</v>
      </c>
      <c r="M771">
        <v>3</v>
      </c>
    </row>
    <row r="772" spans="1:13" x14ac:dyDescent="0.3">
      <c r="A772" t="s">
        <v>59</v>
      </c>
      <c r="B772" t="s">
        <v>36</v>
      </c>
      <c r="C772" t="s">
        <v>29</v>
      </c>
      <c r="D772" s="28">
        <v>44272</v>
      </c>
      <c r="E772">
        <v>3192</v>
      </c>
      <c r="F772">
        <v>459</v>
      </c>
      <c r="G772">
        <v>128</v>
      </c>
      <c r="H772">
        <v>2021</v>
      </c>
      <c r="I772" t="s">
        <v>88</v>
      </c>
      <c r="J772" t="s">
        <v>132</v>
      </c>
      <c r="K772" t="s">
        <v>92</v>
      </c>
      <c r="M772">
        <v>3</v>
      </c>
    </row>
    <row r="773" spans="1:13" x14ac:dyDescent="0.3">
      <c r="A773" t="s">
        <v>69</v>
      </c>
      <c r="B773" t="s">
        <v>80</v>
      </c>
      <c r="C773" t="s">
        <v>28</v>
      </c>
      <c r="D773" s="28">
        <v>44272</v>
      </c>
      <c r="E773">
        <v>4312</v>
      </c>
      <c r="F773">
        <v>79</v>
      </c>
      <c r="G773">
        <v>188</v>
      </c>
      <c r="H773">
        <v>2021</v>
      </c>
      <c r="I773" t="s">
        <v>88</v>
      </c>
      <c r="J773" t="s">
        <v>132</v>
      </c>
      <c r="K773" t="s">
        <v>92</v>
      </c>
      <c r="M773">
        <v>3</v>
      </c>
    </row>
    <row r="774" spans="1:13" x14ac:dyDescent="0.3">
      <c r="A774" t="s">
        <v>57</v>
      </c>
      <c r="B774" t="s">
        <v>36</v>
      </c>
      <c r="C774" t="s">
        <v>28</v>
      </c>
      <c r="D774" s="28">
        <v>44272</v>
      </c>
      <c r="E774">
        <v>6258</v>
      </c>
      <c r="F774">
        <v>49</v>
      </c>
      <c r="G774">
        <v>224</v>
      </c>
      <c r="H774">
        <v>2021</v>
      </c>
      <c r="I774" t="s">
        <v>88</v>
      </c>
      <c r="J774" t="s">
        <v>132</v>
      </c>
      <c r="K774" t="s">
        <v>92</v>
      </c>
      <c r="M774">
        <v>3</v>
      </c>
    </row>
    <row r="775" spans="1:13" x14ac:dyDescent="0.3">
      <c r="A775" t="s">
        <v>6</v>
      </c>
      <c r="B775" t="s">
        <v>36</v>
      </c>
      <c r="C775" t="s">
        <v>34</v>
      </c>
      <c r="D775" s="28">
        <v>44272</v>
      </c>
      <c r="E775">
        <v>7931</v>
      </c>
      <c r="F775">
        <v>257</v>
      </c>
      <c r="G775">
        <v>418</v>
      </c>
      <c r="H775">
        <v>2021</v>
      </c>
      <c r="I775" t="s">
        <v>88</v>
      </c>
      <c r="J775" t="s">
        <v>132</v>
      </c>
      <c r="K775" t="s">
        <v>92</v>
      </c>
      <c r="M775">
        <v>3</v>
      </c>
    </row>
    <row r="776" spans="1:13" x14ac:dyDescent="0.3">
      <c r="A776" t="s">
        <v>62</v>
      </c>
      <c r="B776" t="s">
        <v>37</v>
      </c>
      <c r="C776" t="s">
        <v>34</v>
      </c>
      <c r="D776" s="28">
        <v>44272</v>
      </c>
      <c r="E776">
        <v>2576</v>
      </c>
      <c r="F776">
        <v>67</v>
      </c>
      <c r="G776">
        <v>129</v>
      </c>
      <c r="H776">
        <v>2021</v>
      </c>
      <c r="I776" t="s">
        <v>88</v>
      </c>
      <c r="J776" t="s">
        <v>132</v>
      </c>
      <c r="K776" t="s">
        <v>92</v>
      </c>
      <c r="M776">
        <v>3</v>
      </c>
    </row>
    <row r="777" spans="1:13" x14ac:dyDescent="0.3">
      <c r="A777" t="s">
        <v>4</v>
      </c>
      <c r="B777" t="s">
        <v>35</v>
      </c>
      <c r="C777" t="s">
        <v>29</v>
      </c>
      <c r="D777" s="28">
        <v>44272</v>
      </c>
      <c r="E777">
        <v>623</v>
      </c>
      <c r="F777">
        <v>224</v>
      </c>
      <c r="G777">
        <v>22</v>
      </c>
      <c r="H777">
        <v>2021</v>
      </c>
      <c r="I777" t="s">
        <v>88</v>
      </c>
      <c r="J777" t="s">
        <v>132</v>
      </c>
      <c r="K777" t="s">
        <v>92</v>
      </c>
      <c r="M777">
        <v>3</v>
      </c>
    </row>
    <row r="778" spans="1:13" x14ac:dyDescent="0.3">
      <c r="A778" t="s">
        <v>11</v>
      </c>
      <c r="B778" t="s">
        <v>40</v>
      </c>
      <c r="C778" t="s">
        <v>29</v>
      </c>
      <c r="D778" s="28">
        <v>44272</v>
      </c>
      <c r="E778">
        <v>7567</v>
      </c>
      <c r="F778">
        <v>254</v>
      </c>
      <c r="G778">
        <v>292</v>
      </c>
      <c r="H778">
        <v>2021</v>
      </c>
      <c r="I778" t="s">
        <v>88</v>
      </c>
      <c r="J778" t="s">
        <v>132</v>
      </c>
      <c r="K778" t="s">
        <v>92</v>
      </c>
      <c r="M778">
        <v>3</v>
      </c>
    </row>
    <row r="779" spans="1:13" x14ac:dyDescent="0.3">
      <c r="A779" t="s">
        <v>67</v>
      </c>
      <c r="B779" t="s">
        <v>35</v>
      </c>
      <c r="C779" t="s">
        <v>34</v>
      </c>
      <c r="D779" s="28">
        <v>44273</v>
      </c>
      <c r="E779">
        <v>6363</v>
      </c>
      <c r="F779">
        <v>179</v>
      </c>
      <c r="G779">
        <v>266</v>
      </c>
      <c r="H779">
        <v>2021</v>
      </c>
      <c r="I779" t="s">
        <v>88</v>
      </c>
      <c r="J779" t="s">
        <v>132</v>
      </c>
      <c r="K779" t="s">
        <v>92</v>
      </c>
      <c r="M779">
        <v>3</v>
      </c>
    </row>
    <row r="780" spans="1:13" x14ac:dyDescent="0.3">
      <c r="A780" t="s">
        <v>60</v>
      </c>
      <c r="B780" t="s">
        <v>37</v>
      </c>
      <c r="C780" t="s">
        <v>34</v>
      </c>
      <c r="D780" s="28">
        <v>44273</v>
      </c>
      <c r="E780">
        <v>1645</v>
      </c>
      <c r="F780">
        <v>97</v>
      </c>
      <c r="G780">
        <v>75</v>
      </c>
      <c r="H780">
        <v>2021</v>
      </c>
      <c r="I780" t="s">
        <v>88</v>
      </c>
      <c r="J780" t="s">
        <v>132</v>
      </c>
      <c r="K780" t="s">
        <v>92</v>
      </c>
      <c r="M780">
        <v>3</v>
      </c>
    </row>
    <row r="781" spans="1:13" x14ac:dyDescent="0.3">
      <c r="A781" t="s">
        <v>73</v>
      </c>
      <c r="B781" t="s">
        <v>37</v>
      </c>
      <c r="C781" t="s">
        <v>31</v>
      </c>
      <c r="D781" s="28">
        <v>44273</v>
      </c>
      <c r="E781">
        <v>12740</v>
      </c>
      <c r="F781">
        <v>72</v>
      </c>
      <c r="G781">
        <v>980</v>
      </c>
      <c r="H781">
        <v>2021</v>
      </c>
      <c r="I781" t="s">
        <v>88</v>
      </c>
      <c r="J781" t="s">
        <v>132</v>
      </c>
      <c r="K781" t="s">
        <v>92</v>
      </c>
      <c r="M781">
        <v>3</v>
      </c>
    </row>
    <row r="782" spans="1:13" x14ac:dyDescent="0.3">
      <c r="A782" t="s">
        <v>64</v>
      </c>
      <c r="B782" t="s">
        <v>37</v>
      </c>
      <c r="C782" t="s">
        <v>32</v>
      </c>
      <c r="D782" s="28">
        <v>44273</v>
      </c>
      <c r="E782">
        <v>6755</v>
      </c>
      <c r="F782">
        <v>504</v>
      </c>
      <c r="G782">
        <v>483</v>
      </c>
      <c r="H782">
        <v>2021</v>
      </c>
      <c r="I782" t="s">
        <v>88</v>
      </c>
      <c r="J782" t="s">
        <v>132</v>
      </c>
      <c r="K782" t="s">
        <v>92</v>
      </c>
      <c r="M782">
        <v>3</v>
      </c>
    </row>
    <row r="783" spans="1:13" x14ac:dyDescent="0.3">
      <c r="A783" t="s">
        <v>66</v>
      </c>
      <c r="B783" t="s">
        <v>35</v>
      </c>
      <c r="C783" t="s">
        <v>24</v>
      </c>
      <c r="D783" s="28">
        <v>44273</v>
      </c>
      <c r="E783">
        <v>13321</v>
      </c>
      <c r="F783">
        <v>119</v>
      </c>
      <c r="G783">
        <v>833</v>
      </c>
      <c r="H783">
        <v>2021</v>
      </c>
      <c r="I783" t="s">
        <v>88</v>
      </c>
      <c r="J783" t="s">
        <v>132</v>
      </c>
      <c r="K783" t="s">
        <v>92</v>
      </c>
      <c r="M783">
        <v>3</v>
      </c>
    </row>
    <row r="784" spans="1:13" x14ac:dyDescent="0.3">
      <c r="A784" t="s">
        <v>58</v>
      </c>
      <c r="B784" t="s">
        <v>39</v>
      </c>
      <c r="C784" t="s">
        <v>33</v>
      </c>
      <c r="D784" s="28">
        <v>44273</v>
      </c>
      <c r="E784">
        <v>1078</v>
      </c>
      <c r="F784">
        <v>41</v>
      </c>
      <c r="G784">
        <v>57</v>
      </c>
      <c r="H784">
        <v>2021</v>
      </c>
      <c r="I784" t="s">
        <v>88</v>
      </c>
      <c r="J784" t="s">
        <v>132</v>
      </c>
      <c r="K784" t="s">
        <v>92</v>
      </c>
      <c r="M784">
        <v>3</v>
      </c>
    </row>
    <row r="785" spans="1:13" x14ac:dyDescent="0.3">
      <c r="A785" t="s">
        <v>63</v>
      </c>
      <c r="B785" t="s">
        <v>37</v>
      </c>
      <c r="C785" t="s">
        <v>20</v>
      </c>
      <c r="D785" s="28">
        <v>44273</v>
      </c>
      <c r="E785">
        <v>13104</v>
      </c>
      <c r="F785">
        <v>77</v>
      </c>
      <c r="G785">
        <v>624</v>
      </c>
      <c r="H785">
        <v>2021</v>
      </c>
      <c r="I785" t="s">
        <v>88</v>
      </c>
      <c r="J785" t="s">
        <v>132</v>
      </c>
      <c r="K785" t="s">
        <v>92</v>
      </c>
      <c r="M785">
        <v>3</v>
      </c>
    </row>
    <row r="786" spans="1:13" x14ac:dyDescent="0.3">
      <c r="A786" t="s">
        <v>65</v>
      </c>
      <c r="B786" t="s">
        <v>37</v>
      </c>
      <c r="C786" t="s">
        <v>30</v>
      </c>
      <c r="D786" s="28">
        <v>44273</v>
      </c>
      <c r="E786">
        <v>10241</v>
      </c>
      <c r="F786">
        <v>74</v>
      </c>
      <c r="G786">
        <v>366</v>
      </c>
      <c r="H786">
        <v>2021</v>
      </c>
      <c r="I786" t="s">
        <v>88</v>
      </c>
      <c r="J786" t="s">
        <v>132</v>
      </c>
      <c r="K786" t="s">
        <v>92</v>
      </c>
      <c r="M786">
        <v>3</v>
      </c>
    </row>
    <row r="787" spans="1:13" x14ac:dyDescent="0.3">
      <c r="A787" t="s">
        <v>62</v>
      </c>
      <c r="B787" t="s">
        <v>40</v>
      </c>
      <c r="C787" t="s">
        <v>25</v>
      </c>
      <c r="D787" s="28">
        <v>44274</v>
      </c>
      <c r="E787">
        <v>1904</v>
      </c>
      <c r="F787">
        <v>316</v>
      </c>
      <c r="G787">
        <v>112</v>
      </c>
      <c r="H787">
        <v>2021</v>
      </c>
      <c r="I787" t="s">
        <v>88</v>
      </c>
      <c r="J787" t="s">
        <v>132</v>
      </c>
      <c r="K787" t="s">
        <v>92</v>
      </c>
      <c r="M787">
        <v>3</v>
      </c>
    </row>
    <row r="788" spans="1:13" x14ac:dyDescent="0.3">
      <c r="A788" t="s">
        <v>66</v>
      </c>
      <c r="B788" t="s">
        <v>37</v>
      </c>
      <c r="C788" t="s">
        <v>32</v>
      </c>
      <c r="D788" s="28">
        <v>44274</v>
      </c>
      <c r="E788">
        <v>4116</v>
      </c>
      <c r="F788">
        <v>89</v>
      </c>
      <c r="G788">
        <v>217</v>
      </c>
      <c r="H788">
        <v>2021</v>
      </c>
      <c r="I788" t="s">
        <v>88</v>
      </c>
      <c r="J788" t="s">
        <v>132</v>
      </c>
      <c r="K788" t="s">
        <v>92</v>
      </c>
      <c r="M788">
        <v>3</v>
      </c>
    </row>
    <row r="789" spans="1:13" x14ac:dyDescent="0.3">
      <c r="A789" t="s">
        <v>58</v>
      </c>
      <c r="B789" t="s">
        <v>37</v>
      </c>
      <c r="C789" t="s">
        <v>22</v>
      </c>
      <c r="D789" s="28">
        <v>44274</v>
      </c>
      <c r="E789">
        <v>1302</v>
      </c>
      <c r="F789">
        <v>24</v>
      </c>
      <c r="G789">
        <v>55</v>
      </c>
      <c r="H789">
        <v>2021</v>
      </c>
      <c r="I789" t="s">
        <v>88</v>
      </c>
      <c r="J789" t="s">
        <v>132</v>
      </c>
      <c r="K789" t="s">
        <v>92</v>
      </c>
      <c r="M789">
        <v>3</v>
      </c>
    </row>
    <row r="790" spans="1:13" x14ac:dyDescent="0.3">
      <c r="A790" t="s">
        <v>4</v>
      </c>
      <c r="B790" t="s">
        <v>37</v>
      </c>
      <c r="C790" t="s">
        <v>22</v>
      </c>
      <c r="D790" s="28">
        <v>44274</v>
      </c>
      <c r="E790">
        <v>4606</v>
      </c>
      <c r="F790">
        <v>186</v>
      </c>
      <c r="G790">
        <v>210</v>
      </c>
      <c r="H790">
        <v>2021</v>
      </c>
      <c r="I790" t="s">
        <v>88</v>
      </c>
      <c r="J790" t="s">
        <v>132</v>
      </c>
      <c r="K790" t="s">
        <v>92</v>
      </c>
      <c r="M790">
        <v>3</v>
      </c>
    </row>
    <row r="791" spans="1:13" x14ac:dyDescent="0.3">
      <c r="A791" t="s">
        <v>73</v>
      </c>
      <c r="B791" t="s">
        <v>35</v>
      </c>
      <c r="C791" t="s">
        <v>18</v>
      </c>
      <c r="D791" s="28">
        <v>44274</v>
      </c>
      <c r="E791">
        <v>8526</v>
      </c>
      <c r="F791">
        <v>153</v>
      </c>
      <c r="G791">
        <v>569</v>
      </c>
      <c r="H791">
        <v>2021</v>
      </c>
      <c r="I791" t="s">
        <v>88</v>
      </c>
      <c r="J791" t="s">
        <v>132</v>
      </c>
      <c r="K791" t="s">
        <v>92</v>
      </c>
      <c r="M791">
        <v>3</v>
      </c>
    </row>
    <row r="792" spans="1:13" x14ac:dyDescent="0.3">
      <c r="A792" t="s">
        <v>62</v>
      </c>
      <c r="B792" t="s">
        <v>37</v>
      </c>
      <c r="C792" t="s">
        <v>29</v>
      </c>
      <c r="D792" s="28">
        <v>44277</v>
      </c>
      <c r="E792">
        <v>13832</v>
      </c>
      <c r="F792">
        <v>187</v>
      </c>
      <c r="G792">
        <v>577</v>
      </c>
      <c r="H792">
        <v>2021</v>
      </c>
      <c r="I792" t="s">
        <v>88</v>
      </c>
      <c r="J792" t="s">
        <v>132</v>
      </c>
      <c r="K792" t="s">
        <v>92</v>
      </c>
      <c r="M792">
        <v>3</v>
      </c>
    </row>
    <row r="793" spans="1:13" x14ac:dyDescent="0.3">
      <c r="A793" t="s">
        <v>4</v>
      </c>
      <c r="B793" t="s">
        <v>40</v>
      </c>
      <c r="C793" t="s">
        <v>29</v>
      </c>
      <c r="D793" s="28">
        <v>44277</v>
      </c>
      <c r="E793">
        <v>10962</v>
      </c>
      <c r="F793">
        <v>24</v>
      </c>
      <c r="G793">
        <v>392</v>
      </c>
      <c r="H793">
        <v>2021</v>
      </c>
      <c r="I793" t="s">
        <v>88</v>
      </c>
      <c r="J793" t="s">
        <v>132</v>
      </c>
      <c r="K793" t="s">
        <v>92</v>
      </c>
      <c r="M793">
        <v>3</v>
      </c>
    </row>
    <row r="794" spans="1:13" x14ac:dyDescent="0.3">
      <c r="A794" t="s">
        <v>56</v>
      </c>
      <c r="B794" t="s">
        <v>35</v>
      </c>
      <c r="C794" t="s">
        <v>17</v>
      </c>
      <c r="D794" s="28">
        <v>44277</v>
      </c>
      <c r="E794">
        <v>5383</v>
      </c>
      <c r="F794">
        <v>212</v>
      </c>
      <c r="G794">
        <v>317</v>
      </c>
      <c r="H794">
        <v>2021</v>
      </c>
      <c r="I794" t="s">
        <v>88</v>
      </c>
      <c r="J794" t="s">
        <v>132</v>
      </c>
      <c r="K794" t="s">
        <v>92</v>
      </c>
      <c r="M794">
        <v>3</v>
      </c>
    </row>
    <row r="795" spans="1:13" x14ac:dyDescent="0.3">
      <c r="A795" t="s">
        <v>73</v>
      </c>
      <c r="B795" t="s">
        <v>39</v>
      </c>
      <c r="C795" t="s">
        <v>27</v>
      </c>
      <c r="D795" s="28">
        <v>44277</v>
      </c>
      <c r="E795">
        <v>2856</v>
      </c>
      <c r="F795">
        <v>138</v>
      </c>
      <c r="G795">
        <v>179</v>
      </c>
      <c r="H795">
        <v>2021</v>
      </c>
      <c r="I795" t="s">
        <v>88</v>
      </c>
      <c r="J795" t="s">
        <v>132</v>
      </c>
      <c r="K795" t="s">
        <v>92</v>
      </c>
      <c r="M795">
        <v>3</v>
      </c>
    </row>
    <row r="796" spans="1:13" x14ac:dyDescent="0.3">
      <c r="A796" t="s">
        <v>62</v>
      </c>
      <c r="B796" t="s">
        <v>36</v>
      </c>
      <c r="C796" t="s">
        <v>28</v>
      </c>
      <c r="D796" s="28">
        <v>44277</v>
      </c>
      <c r="E796">
        <v>2954</v>
      </c>
      <c r="F796">
        <v>143</v>
      </c>
      <c r="G796">
        <v>96</v>
      </c>
      <c r="H796">
        <v>2021</v>
      </c>
      <c r="I796" t="s">
        <v>88</v>
      </c>
      <c r="J796" t="s">
        <v>132</v>
      </c>
      <c r="K796" t="s">
        <v>92</v>
      </c>
      <c r="M796">
        <v>3</v>
      </c>
    </row>
    <row r="797" spans="1:13" x14ac:dyDescent="0.3">
      <c r="A797" t="s">
        <v>6</v>
      </c>
      <c r="B797" t="s">
        <v>36</v>
      </c>
      <c r="C797" t="s">
        <v>22</v>
      </c>
      <c r="D797" s="28">
        <v>44277</v>
      </c>
      <c r="E797">
        <v>14385</v>
      </c>
      <c r="F797">
        <v>230</v>
      </c>
      <c r="G797">
        <v>600</v>
      </c>
      <c r="H797">
        <v>2021</v>
      </c>
      <c r="I797" t="s">
        <v>88</v>
      </c>
      <c r="J797" t="s">
        <v>132</v>
      </c>
      <c r="K797" t="s">
        <v>92</v>
      </c>
      <c r="M797">
        <v>3</v>
      </c>
    </row>
    <row r="798" spans="1:13" x14ac:dyDescent="0.3">
      <c r="A798" t="s">
        <v>9</v>
      </c>
      <c r="B798" t="s">
        <v>40</v>
      </c>
      <c r="C798" t="s">
        <v>18</v>
      </c>
      <c r="D798" s="28">
        <v>44277</v>
      </c>
      <c r="E798">
        <v>10346</v>
      </c>
      <c r="F798">
        <v>88</v>
      </c>
      <c r="G798">
        <v>647</v>
      </c>
      <c r="H798">
        <v>2021</v>
      </c>
      <c r="I798" t="s">
        <v>88</v>
      </c>
      <c r="J798" t="s">
        <v>132</v>
      </c>
      <c r="K798" t="s">
        <v>92</v>
      </c>
      <c r="M798">
        <v>3</v>
      </c>
    </row>
    <row r="799" spans="1:13" x14ac:dyDescent="0.3">
      <c r="A799" t="s">
        <v>71</v>
      </c>
      <c r="B799" t="s">
        <v>35</v>
      </c>
      <c r="C799" t="s">
        <v>32</v>
      </c>
      <c r="D799" s="28">
        <v>44277</v>
      </c>
      <c r="E799">
        <v>1568</v>
      </c>
      <c r="F799">
        <v>199</v>
      </c>
      <c r="G799">
        <v>83</v>
      </c>
      <c r="H799">
        <v>2021</v>
      </c>
      <c r="I799" t="s">
        <v>88</v>
      </c>
      <c r="J799" t="s">
        <v>132</v>
      </c>
      <c r="K799" t="s">
        <v>92</v>
      </c>
      <c r="M799">
        <v>3</v>
      </c>
    </row>
    <row r="800" spans="1:13" x14ac:dyDescent="0.3">
      <c r="A800" t="s">
        <v>10</v>
      </c>
      <c r="B800" t="s">
        <v>40</v>
      </c>
      <c r="C800" t="s">
        <v>28</v>
      </c>
      <c r="D800" s="28">
        <v>44277</v>
      </c>
      <c r="E800">
        <v>3682</v>
      </c>
      <c r="F800">
        <v>152</v>
      </c>
      <c r="G800">
        <v>148</v>
      </c>
      <c r="H800">
        <v>2021</v>
      </c>
      <c r="I800" t="s">
        <v>88</v>
      </c>
      <c r="J800" t="s">
        <v>132</v>
      </c>
      <c r="K800" t="s">
        <v>92</v>
      </c>
      <c r="M800">
        <v>3</v>
      </c>
    </row>
    <row r="801" spans="1:13" x14ac:dyDescent="0.3">
      <c r="A801" t="s">
        <v>60</v>
      </c>
      <c r="B801" t="s">
        <v>35</v>
      </c>
      <c r="C801" t="s">
        <v>23</v>
      </c>
      <c r="D801" s="28">
        <v>44277</v>
      </c>
      <c r="E801">
        <v>5544</v>
      </c>
      <c r="F801">
        <v>162</v>
      </c>
      <c r="G801">
        <v>185</v>
      </c>
      <c r="H801">
        <v>2021</v>
      </c>
      <c r="I801" t="s">
        <v>88</v>
      </c>
      <c r="J801" t="s">
        <v>132</v>
      </c>
      <c r="K801" t="s">
        <v>92</v>
      </c>
      <c r="M801">
        <v>3</v>
      </c>
    </row>
    <row r="802" spans="1:13" x14ac:dyDescent="0.3">
      <c r="A802" t="s">
        <v>60</v>
      </c>
      <c r="B802" t="s">
        <v>36</v>
      </c>
      <c r="C802" t="s">
        <v>23</v>
      </c>
      <c r="D802" s="28">
        <v>44277</v>
      </c>
      <c r="E802">
        <v>252</v>
      </c>
      <c r="F802">
        <v>48</v>
      </c>
      <c r="G802">
        <v>10</v>
      </c>
      <c r="H802">
        <v>2021</v>
      </c>
      <c r="I802" t="s">
        <v>88</v>
      </c>
      <c r="J802" t="s">
        <v>132</v>
      </c>
      <c r="K802" t="s">
        <v>92</v>
      </c>
      <c r="M802">
        <v>3</v>
      </c>
    </row>
    <row r="803" spans="1:13" x14ac:dyDescent="0.3">
      <c r="A803" t="s">
        <v>7</v>
      </c>
      <c r="B803" t="s">
        <v>37</v>
      </c>
      <c r="C803" t="s">
        <v>20</v>
      </c>
      <c r="D803" s="28">
        <v>44277</v>
      </c>
      <c r="E803">
        <v>6230</v>
      </c>
      <c r="F803">
        <v>68</v>
      </c>
      <c r="G803">
        <v>271</v>
      </c>
      <c r="H803">
        <v>2021</v>
      </c>
      <c r="I803" t="s">
        <v>88</v>
      </c>
      <c r="J803" t="s">
        <v>132</v>
      </c>
      <c r="K803" t="s">
        <v>92</v>
      </c>
      <c r="M803">
        <v>3</v>
      </c>
    </row>
    <row r="804" spans="1:13" x14ac:dyDescent="0.3">
      <c r="A804" t="s">
        <v>66</v>
      </c>
      <c r="B804" t="s">
        <v>80</v>
      </c>
      <c r="C804" t="s">
        <v>23</v>
      </c>
      <c r="D804" s="28">
        <v>44278</v>
      </c>
      <c r="E804">
        <v>3724</v>
      </c>
      <c r="F804">
        <v>37</v>
      </c>
      <c r="G804">
        <v>129</v>
      </c>
      <c r="H804">
        <v>2021</v>
      </c>
      <c r="I804" t="s">
        <v>88</v>
      </c>
      <c r="J804" t="s">
        <v>132</v>
      </c>
      <c r="K804" t="s">
        <v>92</v>
      </c>
      <c r="M804">
        <v>3</v>
      </c>
    </row>
    <row r="805" spans="1:13" x14ac:dyDescent="0.3">
      <c r="A805" t="s">
        <v>60</v>
      </c>
      <c r="B805" t="s">
        <v>80</v>
      </c>
      <c r="C805" t="s">
        <v>24</v>
      </c>
      <c r="D805" s="28">
        <v>44278</v>
      </c>
      <c r="E805">
        <v>5544</v>
      </c>
      <c r="F805">
        <v>59</v>
      </c>
      <c r="G805">
        <v>427</v>
      </c>
      <c r="H805">
        <v>2021</v>
      </c>
      <c r="I805" t="s">
        <v>88</v>
      </c>
      <c r="J805" t="s">
        <v>132</v>
      </c>
      <c r="K805" t="s">
        <v>92</v>
      </c>
      <c r="M805">
        <v>3</v>
      </c>
    </row>
    <row r="806" spans="1:13" x14ac:dyDescent="0.3">
      <c r="A806" t="s">
        <v>3</v>
      </c>
      <c r="B806" t="s">
        <v>40</v>
      </c>
      <c r="C806" t="s">
        <v>16</v>
      </c>
      <c r="D806" s="28">
        <v>44278</v>
      </c>
      <c r="E806">
        <v>8624</v>
      </c>
      <c r="F806">
        <v>54</v>
      </c>
      <c r="G806">
        <v>392</v>
      </c>
      <c r="H806">
        <v>2021</v>
      </c>
      <c r="I806" t="s">
        <v>88</v>
      </c>
      <c r="J806" t="s">
        <v>132</v>
      </c>
      <c r="K806" t="s">
        <v>92</v>
      </c>
      <c r="M806">
        <v>3</v>
      </c>
    </row>
    <row r="807" spans="1:13" x14ac:dyDescent="0.3">
      <c r="A807" t="s">
        <v>61</v>
      </c>
      <c r="B807" t="s">
        <v>35</v>
      </c>
      <c r="C807" t="s">
        <v>15</v>
      </c>
      <c r="D807" s="28">
        <v>44278</v>
      </c>
      <c r="E807">
        <v>4627</v>
      </c>
      <c r="F807">
        <v>135</v>
      </c>
      <c r="G807">
        <v>515</v>
      </c>
      <c r="H807">
        <v>2021</v>
      </c>
      <c r="I807" t="s">
        <v>88</v>
      </c>
      <c r="J807" t="s">
        <v>132</v>
      </c>
      <c r="K807" t="s">
        <v>92</v>
      </c>
      <c r="M807">
        <v>3</v>
      </c>
    </row>
    <row r="808" spans="1:13" x14ac:dyDescent="0.3">
      <c r="A808" t="s">
        <v>3</v>
      </c>
      <c r="B808" t="s">
        <v>39</v>
      </c>
      <c r="C808" t="s">
        <v>24</v>
      </c>
      <c r="D808" s="28">
        <v>44278</v>
      </c>
      <c r="E808">
        <v>13237</v>
      </c>
      <c r="F808">
        <v>374</v>
      </c>
      <c r="G808">
        <v>1019</v>
      </c>
      <c r="H808">
        <v>2021</v>
      </c>
      <c r="I808" t="s">
        <v>88</v>
      </c>
      <c r="J808" t="s">
        <v>132</v>
      </c>
      <c r="K808" t="s">
        <v>92</v>
      </c>
      <c r="M808">
        <v>3</v>
      </c>
    </row>
    <row r="809" spans="1:13" x14ac:dyDescent="0.3">
      <c r="A809" t="s">
        <v>8</v>
      </c>
      <c r="B809" t="s">
        <v>37</v>
      </c>
      <c r="C809" t="s">
        <v>17</v>
      </c>
      <c r="D809" s="28">
        <v>44278</v>
      </c>
      <c r="E809">
        <v>3143</v>
      </c>
      <c r="F809">
        <v>298</v>
      </c>
      <c r="G809">
        <v>158</v>
      </c>
      <c r="H809">
        <v>2021</v>
      </c>
      <c r="I809" t="s">
        <v>88</v>
      </c>
      <c r="J809" t="s">
        <v>132</v>
      </c>
      <c r="K809" t="s">
        <v>92</v>
      </c>
      <c r="M809">
        <v>3</v>
      </c>
    </row>
    <row r="810" spans="1:13" x14ac:dyDescent="0.3">
      <c r="A810" t="s">
        <v>72</v>
      </c>
      <c r="B810" t="s">
        <v>37</v>
      </c>
      <c r="C810" t="s">
        <v>28</v>
      </c>
      <c r="D810" s="28">
        <v>44278</v>
      </c>
      <c r="E810">
        <v>8631</v>
      </c>
      <c r="F810">
        <v>83</v>
      </c>
      <c r="G810">
        <v>376</v>
      </c>
      <c r="H810">
        <v>2021</v>
      </c>
      <c r="I810" t="s">
        <v>88</v>
      </c>
      <c r="J810" t="s">
        <v>132</v>
      </c>
      <c r="K810" t="s">
        <v>92</v>
      </c>
      <c r="M810">
        <v>3</v>
      </c>
    </row>
    <row r="811" spans="1:13" x14ac:dyDescent="0.3">
      <c r="A811" t="s">
        <v>7</v>
      </c>
      <c r="B811" t="s">
        <v>37</v>
      </c>
      <c r="C811" t="s">
        <v>33</v>
      </c>
      <c r="D811" s="28">
        <v>44278</v>
      </c>
      <c r="E811">
        <v>4886</v>
      </c>
      <c r="F811">
        <v>343</v>
      </c>
      <c r="G811">
        <v>288</v>
      </c>
      <c r="H811">
        <v>2021</v>
      </c>
      <c r="I811" t="s">
        <v>88</v>
      </c>
      <c r="J811" t="s">
        <v>132</v>
      </c>
      <c r="K811" t="s">
        <v>92</v>
      </c>
      <c r="M811">
        <v>3</v>
      </c>
    </row>
    <row r="812" spans="1:13" x14ac:dyDescent="0.3">
      <c r="A812" t="s">
        <v>57</v>
      </c>
      <c r="B812" t="s">
        <v>80</v>
      </c>
      <c r="C812" t="s">
        <v>5</v>
      </c>
      <c r="D812" s="28">
        <v>44278</v>
      </c>
      <c r="E812">
        <v>5012</v>
      </c>
      <c r="F812">
        <v>71</v>
      </c>
      <c r="G812">
        <v>295</v>
      </c>
      <c r="H812">
        <v>2021</v>
      </c>
      <c r="I812" t="s">
        <v>88</v>
      </c>
      <c r="J812" t="s">
        <v>132</v>
      </c>
      <c r="K812" t="s">
        <v>92</v>
      </c>
      <c r="M812">
        <v>3</v>
      </c>
    </row>
    <row r="813" spans="1:13" x14ac:dyDescent="0.3">
      <c r="A813" t="s">
        <v>11</v>
      </c>
      <c r="B813" t="s">
        <v>36</v>
      </c>
      <c r="C813" t="s">
        <v>17</v>
      </c>
      <c r="D813" s="28">
        <v>44278</v>
      </c>
      <c r="E813">
        <v>7847</v>
      </c>
      <c r="F813">
        <v>353</v>
      </c>
      <c r="G813">
        <v>462</v>
      </c>
      <c r="H813">
        <v>2021</v>
      </c>
      <c r="I813" t="s">
        <v>88</v>
      </c>
      <c r="J813" t="s">
        <v>132</v>
      </c>
      <c r="K813" t="s">
        <v>92</v>
      </c>
      <c r="M813">
        <v>3</v>
      </c>
    </row>
    <row r="814" spans="1:13" x14ac:dyDescent="0.3">
      <c r="A814" t="s">
        <v>3</v>
      </c>
      <c r="B814" t="s">
        <v>37</v>
      </c>
      <c r="C814" t="s">
        <v>15</v>
      </c>
      <c r="D814" s="28">
        <v>44279</v>
      </c>
      <c r="E814">
        <v>2709</v>
      </c>
      <c r="F814">
        <v>203</v>
      </c>
      <c r="G814">
        <v>301</v>
      </c>
      <c r="H814">
        <v>2021</v>
      </c>
      <c r="I814" t="s">
        <v>88</v>
      </c>
      <c r="J814" t="s">
        <v>132</v>
      </c>
      <c r="K814" t="s">
        <v>92</v>
      </c>
      <c r="M814">
        <v>3</v>
      </c>
    </row>
    <row r="815" spans="1:13" x14ac:dyDescent="0.3">
      <c r="A815" t="s">
        <v>11</v>
      </c>
      <c r="B815" t="s">
        <v>40</v>
      </c>
      <c r="C815" t="s">
        <v>14</v>
      </c>
      <c r="D815" s="28">
        <v>44279</v>
      </c>
      <c r="E815">
        <v>8918</v>
      </c>
      <c r="F815">
        <v>295</v>
      </c>
      <c r="G815">
        <v>372</v>
      </c>
      <c r="H815">
        <v>2021</v>
      </c>
      <c r="I815" t="s">
        <v>88</v>
      </c>
      <c r="J815" t="s">
        <v>132</v>
      </c>
      <c r="K815" t="s">
        <v>92</v>
      </c>
      <c r="M815">
        <v>3</v>
      </c>
    </row>
    <row r="816" spans="1:13" x14ac:dyDescent="0.3">
      <c r="A816" t="s">
        <v>60</v>
      </c>
      <c r="B816" t="s">
        <v>40</v>
      </c>
      <c r="C816" t="s">
        <v>29</v>
      </c>
      <c r="D816" s="28">
        <v>44279</v>
      </c>
      <c r="E816">
        <v>11942</v>
      </c>
      <c r="F816">
        <v>436</v>
      </c>
      <c r="G816">
        <v>543</v>
      </c>
      <c r="H816">
        <v>2021</v>
      </c>
      <c r="I816" t="s">
        <v>88</v>
      </c>
      <c r="J816" t="s">
        <v>132</v>
      </c>
      <c r="K816" t="s">
        <v>92</v>
      </c>
      <c r="M816">
        <v>3</v>
      </c>
    </row>
    <row r="817" spans="1:13" x14ac:dyDescent="0.3">
      <c r="A817" t="s">
        <v>8</v>
      </c>
      <c r="B817" t="s">
        <v>40</v>
      </c>
      <c r="C817" t="s">
        <v>31</v>
      </c>
      <c r="D817" s="28">
        <v>44279</v>
      </c>
      <c r="E817">
        <v>19173</v>
      </c>
      <c r="F817">
        <v>42</v>
      </c>
      <c r="G817">
        <v>1279</v>
      </c>
      <c r="H817">
        <v>2021</v>
      </c>
      <c r="I817" t="s">
        <v>88</v>
      </c>
      <c r="J817" t="s">
        <v>132</v>
      </c>
      <c r="K817" t="s">
        <v>92</v>
      </c>
      <c r="M817">
        <v>3</v>
      </c>
    </row>
    <row r="818" spans="1:13" x14ac:dyDescent="0.3">
      <c r="A818" t="s">
        <v>59</v>
      </c>
      <c r="B818" t="s">
        <v>35</v>
      </c>
      <c r="C818" t="s">
        <v>29</v>
      </c>
      <c r="D818" s="28">
        <v>44279</v>
      </c>
      <c r="E818">
        <v>2590</v>
      </c>
      <c r="F818">
        <v>209</v>
      </c>
      <c r="G818">
        <v>87</v>
      </c>
      <c r="H818">
        <v>2021</v>
      </c>
      <c r="I818" t="s">
        <v>88</v>
      </c>
      <c r="J818" t="s">
        <v>132</v>
      </c>
      <c r="K818" t="s">
        <v>92</v>
      </c>
      <c r="M818">
        <v>3</v>
      </c>
    </row>
    <row r="819" spans="1:13" x14ac:dyDescent="0.3">
      <c r="A819" t="s">
        <v>59</v>
      </c>
      <c r="B819" t="s">
        <v>80</v>
      </c>
      <c r="C819" t="s">
        <v>16</v>
      </c>
      <c r="D819" s="28">
        <v>44279</v>
      </c>
      <c r="E819">
        <v>2555</v>
      </c>
      <c r="F819">
        <v>73</v>
      </c>
      <c r="G819">
        <v>160</v>
      </c>
      <c r="H819">
        <v>2021</v>
      </c>
      <c r="I819" t="s">
        <v>88</v>
      </c>
      <c r="J819" t="s">
        <v>132</v>
      </c>
      <c r="K819" t="s">
        <v>92</v>
      </c>
      <c r="M819">
        <v>3</v>
      </c>
    </row>
    <row r="820" spans="1:13" x14ac:dyDescent="0.3">
      <c r="A820" t="s">
        <v>9</v>
      </c>
      <c r="B820" t="s">
        <v>39</v>
      </c>
      <c r="C820" t="s">
        <v>17</v>
      </c>
      <c r="D820" s="28">
        <v>44279</v>
      </c>
      <c r="E820">
        <v>861</v>
      </c>
      <c r="F820">
        <v>80</v>
      </c>
      <c r="G820">
        <v>46</v>
      </c>
      <c r="H820">
        <v>2021</v>
      </c>
      <c r="I820" t="s">
        <v>88</v>
      </c>
      <c r="J820" t="s">
        <v>132</v>
      </c>
      <c r="K820" t="s">
        <v>92</v>
      </c>
      <c r="M820">
        <v>3</v>
      </c>
    </row>
    <row r="821" spans="1:13" x14ac:dyDescent="0.3">
      <c r="A821" t="s">
        <v>65</v>
      </c>
      <c r="B821" t="s">
        <v>39</v>
      </c>
      <c r="C821" t="s">
        <v>29</v>
      </c>
      <c r="D821" s="28">
        <v>44279</v>
      </c>
      <c r="E821">
        <v>11956</v>
      </c>
      <c r="F821">
        <v>282</v>
      </c>
      <c r="G821">
        <v>544</v>
      </c>
      <c r="H821">
        <v>2021</v>
      </c>
      <c r="I821" t="s">
        <v>88</v>
      </c>
      <c r="J821" t="s">
        <v>132</v>
      </c>
      <c r="K821" t="s">
        <v>92</v>
      </c>
      <c r="M821">
        <v>3</v>
      </c>
    </row>
    <row r="822" spans="1:13" x14ac:dyDescent="0.3">
      <c r="A822" t="s">
        <v>65</v>
      </c>
      <c r="B822" t="s">
        <v>80</v>
      </c>
      <c r="C822" t="s">
        <v>31</v>
      </c>
      <c r="D822" s="28">
        <v>44279</v>
      </c>
      <c r="E822">
        <v>8589</v>
      </c>
      <c r="F822">
        <v>226</v>
      </c>
      <c r="G822">
        <v>661</v>
      </c>
      <c r="H822">
        <v>2021</v>
      </c>
      <c r="I822" t="s">
        <v>88</v>
      </c>
      <c r="J822" t="s">
        <v>132</v>
      </c>
      <c r="K822" t="s">
        <v>92</v>
      </c>
      <c r="M822">
        <v>3</v>
      </c>
    </row>
    <row r="823" spans="1:13" x14ac:dyDescent="0.3">
      <c r="A823" t="s">
        <v>6</v>
      </c>
      <c r="B823" t="s">
        <v>40</v>
      </c>
      <c r="C823" t="s">
        <v>34</v>
      </c>
      <c r="D823" s="28">
        <v>44279</v>
      </c>
      <c r="E823">
        <v>6496</v>
      </c>
      <c r="F823">
        <v>196</v>
      </c>
      <c r="G823">
        <v>361</v>
      </c>
      <c r="H823">
        <v>2021</v>
      </c>
      <c r="I823" t="s">
        <v>88</v>
      </c>
      <c r="J823" t="s">
        <v>132</v>
      </c>
      <c r="K823" t="s">
        <v>92</v>
      </c>
      <c r="M823">
        <v>3</v>
      </c>
    </row>
    <row r="824" spans="1:13" x14ac:dyDescent="0.3">
      <c r="A824" t="s">
        <v>11</v>
      </c>
      <c r="B824" t="s">
        <v>37</v>
      </c>
      <c r="C824" t="s">
        <v>14</v>
      </c>
      <c r="D824" s="28">
        <v>44279</v>
      </c>
      <c r="E824">
        <v>5299</v>
      </c>
      <c r="F824">
        <v>203</v>
      </c>
      <c r="G824">
        <v>204</v>
      </c>
      <c r="H824">
        <v>2021</v>
      </c>
      <c r="I824" t="s">
        <v>88</v>
      </c>
      <c r="J824" t="s">
        <v>132</v>
      </c>
      <c r="K824" t="s">
        <v>92</v>
      </c>
      <c r="M824">
        <v>3</v>
      </c>
    </row>
    <row r="825" spans="1:13" x14ac:dyDescent="0.3">
      <c r="A825" t="s">
        <v>67</v>
      </c>
      <c r="B825" t="s">
        <v>40</v>
      </c>
      <c r="C825" t="s">
        <v>33</v>
      </c>
      <c r="D825" s="28">
        <v>44279</v>
      </c>
      <c r="E825">
        <v>4858</v>
      </c>
      <c r="F825">
        <v>174</v>
      </c>
      <c r="G825">
        <v>324</v>
      </c>
      <c r="H825">
        <v>2021</v>
      </c>
      <c r="I825" t="s">
        <v>88</v>
      </c>
      <c r="J825" t="s">
        <v>132</v>
      </c>
      <c r="K825" t="s">
        <v>92</v>
      </c>
      <c r="M825">
        <v>3</v>
      </c>
    </row>
    <row r="826" spans="1:13" x14ac:dyDescent="0.3">
      <c r="A826" t="s">
        <v>66</v>
      </c>
      <c r="B826" t="s">
        <v>80</v>
      </c>
      <c r="C826" t="s">
        <v>20</v>
      </c>
      <c r="D826" s="28">
        <v>44279</v>
      </c>
      <c r="E826">
        <v>357</v>
      </c>
      <c r="F826">
        <v>204</v>
      </c>
      <c r="G826">
        <v>19</v>
      </c>
      <c r="H826">
        <v>2021</v>
      </c>
      <c r="I826" t="s">
        <v>88</v>
      </c>
      <c r="J826" t="s">
        <v>132</v>
      </c>
      <c r="K826" t="s">
        <v>92</v>
      </c>
      <c r="M826">
        <v>3</v>
      </c>
    </row>
    <row r="827" spans="1:13" x14ac:dyDescent="0.3">
      <c r="A827" t="s">
        <v>8</v>
      </c>
      <c r="B827" t="s">
        <v>35</v>
      </c>
      <c r="C827" t="s">
        <v>15</v>
      </c>
      <c r="D827" s="28">
        <v>44279</v>
      </c>
      <c r="E827">
        <v>5264</v>
      </c>
      <c r="F827">
        <v>182</v>
      </c>
      <c r="G827">
        <v>405</v>
      </c>
      <c r="H827">
        <v>2021</v>
      </c>
      <c r="I827" t="s">
        <v>88</v>
      </c>
      <c r="J827" t="s">
        <v>132</v>
      </c>
      <c r="K827" t="s">
        <v>92</v>
      </c>
      <c r="M827">
        <v>3</v>
      </c>
    </row>
    <row r="828" spans="1:13" x14ac:dyDescent="0.3">
      <c r="A828" t="s">
        <v>58</v>
      </c>
      <c r="B828" t="s">
        <v>39</v>
      </c>
      <c r="C828" t="s">
        <v>22</v>
      </c>
      <c r="D828" s="28">
        <v>44279</v>
      </c>
      <c r="E828">
        <v>7896</v>
      </c>
      <c r="F828">
        <v>83</v>
      </c>
      <c r="G828">
        <v>304</v>
      </c>
      <c r="H828">
        <v>2021</v>
      </c>
      <c r="I828" t="s">
        <v>88</v>
      </c>
      <c r="J828" t="s">
        <v>132</v>
      </c>
      <c r="K828" t="s">
        <v>92</v>
      </c>
      <c r="M828">
        <v>3</v>
      </c>
    </row>
    <row r="829" spans="1:13" x14ac:dyDescent="0.3">
      <c r="A829" t="s">
        <v>6</v>
      </c>
      <c r="B829" t="s">
        <v>36</v>
      </c>
      <c r="C829" t="s">
        <v>27</v>
      </c>
      <c r="D829" s="28">
        <v>44279</v>
      </c>
      <c r="E829">
        <v>9548</v>
      </c>
      <c r="F829">
        <v>173</v>
      </c>
      <c r="G829">
        <v>796</v>
      </c>
      <c r="H829">
        <v>2021</v>
      </c>
      <c r="I829" t="s">
        <v>88</v>
      </c>
      <c r="J829" t="s">
        <v>132</v>
      </c>
      <c r="K829" t="s">
        <v>92</v>
      </c>
      <c r="M829">
        <v>3</v>
      </c>
    </row>
    <row r="830" spans="1:13" x14ac:dyDescent="0.3">
      <c r="A830" t="s">
        <v>8</v>
      </c>
      <c r="B830" t="s">
        <v>39</v>
      </c>
      <c r="C830" t="s">
        <v>16</v>
      </c>
      <c r="D830" s="28">
        <v>44279</v>
      </c>
      <c r="E830">
        <v>3024</v>
      </c>
      <c r="F830">
        <v>240</v>
      </c>
      <c r="G830">
        <v>178</v>
      </c>
      <c r="H830">
        <v>2021</v>
      </c>
      <c r="I830" t="s">
        <v>88</v>
      </c>
      <c r="J830" t="s">
        <v>132</v>
      </c>
      <c r="K830" t="s">
        <v>92</v>
      </c>
      <c r="M830">
        <v>3</v>
      </c>
    </row>
    <row r="831" spans="1:13" x14ac:dyDescent="0.3">
      <c r="A831" t="s">
        <v>61</v>
      </c>
      <c r="B831" t="s">
        <v>80</v>
      </c>
      <c r="C831" t="s">
        <v>14</v>
      </c>
      <c r="D831" s="28">
        <v>44279</v>
      </c>
      <c r="E831">
        <v>12257</v>
      </c>
      <c r="F831">
        <v>365</v>
      </c>
      <c r="G831">
        <v>409</v>
      </c>
      <c r="H831">
        <v>2021</v>
      </c>
      <c r="I831" t="s">
        <v>88</v>
      </c>
      <c r="J831" t="s">
        <v>132</v>
      </c>
      <c r="K831" t="s">
        <v>92</v>
      </c>
      <c r="M831">
        <v>3</v>
      </c>
    </row>
    <row r="832" spans="1:13" x14ac:dyDescent="0.3">
      <c r="A832" t="s">
        <v>6</v>
      </c>
      <c r="B832" t="s">
        <v>37</v>
      </c>
      <c r="C832" t="s">
        <v>14</v>
      </c>
      <c r="D832" s="28">
        <v>44279</v>
      </c>
      <c r="E832">
        <v>5327</v>
      </c>
      <c r="F832">
        <v>2</v>
      </c>
      <c r="G832">
        <v>184</v>
      </c>
      <c r="H832">
        <v>2021</v>
      </c>
      <c r="I832" t="s">
        <v>88</v>
      </c>
      <c r="J832" t="s">
        <v>132</v>
      </c>
      <c r="K832" t="s">
        <v>92</v>
      </c>
      <c r="M832">
        <v>3</v>
      </c>
    </row>
    <row r="833" spans="1:13" x14ac:dyDescent="0.3">
      <c r="A833" t="s">
        <v>57</v>
      </c>
      <c r="B833" t="s">
        <v>40</v>
      </c>
      <c r="C833" t="s">
        <v>23</v>
      </c>
      <c r="D833" s="28">
        <v>44279</v>
      </c>
      <c r="E833">
        <v>784</v>
      </c>
      <c r="F833">
        <v>208</v>
      </c>
      <c r="G833">
        <v>33</v>
      </c>
      <c r="H833">
        <v>2021</v>
      </c>
      <c r="I833" t="s">
        <v>88</v>
      </c>
      <c r="J833" t="s">
        <v>132</v>
      </c>
      <c r="K833" t="s">
        <v>92</v>
      </c>
      <c r="M833">
        <v>3</v>
      </c>
    </row>
    <row r="834" spans="1:13" x14ac:dyDescent="0.3">
      <c r="A834" t="s">
        <v>8</v>
      </c>
      <c r="B834" t="s">
        <v>40</v>
      </c>
      <c r="C834" t="s">
        <v>25</v>
      </c>
      <c r="D834" s="28">
        <v>44280</v>
      </c>
      <c r="E834">
        <v>5824</v>
      </c>
      <c r="F834">
        <v>248</v>
      </c>
      <c r="G834">
        <v>278</v>
      </c>
      <c r="H834">
        <v>2021</v>
      </c>
      <c r="I834" t="s">
        <v>88</v>
      </c>
      <c r="J834" t="s">
        <v>132</v>
      </c>
      <c r="K834" t="s">
        <v>92</v>
      </c>
      <c r="M834">
        <v>3</v>
      </c>
    </row>
    <row r="835" spans="1:13" x14ac:dyDescent="0.3">
      <c r="A835" t="s">
        <v>73</v>
      </c>
      <c r="B835" t="s">
        <v>80</v>
      </c>
      <c r="C835" t="s">
        <v>34</v>
      </c>
      <c r="D835" s="28">
        <v>44280</v>
      </c>
      <c r="E835">
        <v>11354</v>
      </c>
      <c r="F835">
        <v>119</v>
      </c>
      <c r="G835">
        <v>494</v>
      </c>
      <c r="H835">
        <v>2021</v>
      </c>
      <c r="I835" t="s">
        <v>88</v>
      </c>
      <c r="J835" t="s">
        <v>132</v>
      </c>
      <c r="K835" t="s">
        <v>92</v>
      </c>
      <c r="M835">
        <v>3</v>
      </c>
    </row>
    <row r="836" spans="1:13" x14ac:dyDescent="0.3">
      <c r="A836" t="s">
        <v>10</v>
      </c>
      <c r="B836" t="s">
        <v>37</v>
      </c>
      <c r="C836" t="s">
        <v>27</v>
      </c>
      <c r="D836" s="28">
        <v>44280</v>
      </c>
      <c r="E836">
        <v>7245</v>
      </c>
      <c r="F836">
        <v>185</v>
      </c>
      <c r="G836">
        <v>725</v>
      </c>
      <c r="H836">
        <v>2021</v>
      </c>
      <c r="I836" t="s">
        <v>88</v>
      </c>
      <c r="J836" t="s">
        <v>132</v>
      </c>
      <c r="K836" t="s">
        <v>92</v>
      </c>
      <c r="M836">
        <v>3</v>
      </c>
    </row>
    <row r="837" spans="1:13" x14ac:dyDescent="0.3">
      <c r="A837" t="s">
        <v>59</v>
      </c>
      <c r="B837" t="s">
        <v>80</v>
      </c>
      <c r="C837" t="s">
        <v>24</v>
      </c>
      <c r="D837" s="28">
        <v>44280</v>
      </c>
      <c r="E837">
        <v>2870</v>
      </c>
      <c r="F837">
        <v>480</v>
      </c>
      <c r="G837">
        <v>160</v>
      </c>
      <c r="H837">
        <v>2021</v>
      </c>
      <c r="I837" t="s">
        <v>88</v>
      </c>
      <c r="J837" t="s">
        <v>132</v>
      </c>
      <c r="K837" t="s">
        <v>92</v>
      </c>
      <c r="M837">
        <v>3</v>
      </c>
    </row>
    <row r="838" spans="1:13" x14ac:dyDescent="0.3">
      <c r="A838" t="s">
        <v>73</v>
      </c>
      <c r="B838" t="s">
        <v>80</v>
      </c>
      <c r="C838" t="s">
        <v>21</v>
      </c>
      <c r="D838" s="28">
        <v>44280</v>
      </c>
      <c r="E838">
        <v>721</v>
      </c>
      <c r="F838">
        <v>191</v>
      </c>
      <c r="G838">
        <v>91</v>
      </c>
      <c r="H838">
        <v>2021</v>
      </c>
      <c r="I838" t="s">
        <v>88</v>
      </c>
      <c r="J838" t="s">
        <v>132</v>
      </c>
      <c r="K838" t="s">
        <v>92</v>
      </c>
      <c r="M838">
        <v>3</v>
      </c>
    </row>
    <row r="839" spans="1:13" x14ac:dyDescent="0.3">
      <c r="A839" t="s">
        <v>56</v>
      </c>
      <c r="B839" t="s">
        <v>36</v>
      </c>
      <c r="C839" t="s">
        <v>14</v>
      </c>
      <c r="D839" s="28">
        <v>44280</v>
      </c>
      <c r="E839">
        <v>1274</v>
      </c>
      <c r="F839">
        <v>197</v>
      </c>
      <c r="G839">
        <v>42</v>
      </c>
      <c r="H839">
        <v>2021</v>
      </c>
      <c r="I839" t="s">
        <v>88</v>
      </c>
      <c r="J839" t="s">
        <v>132</v>
      </c>
      <c r="K839" t="s">
        <v>92</v>
      </c>
      <c r="M839">
        <v>3</v>
      </c>
    </row>
    <row r="840" spans="1:13" x14ac:dyDescent="0.3">
      <c r="A840" t="s">
        <v>66</v>
      </c>
      <c r="B840" t="s">
        <v>40</v>
      </c>
      <c r="C840" t="s">
        <v>5</v>
      </c>
      <c r="D840" s="28">
        <v>44280</v>
      </c>
      <c r="E840">
        <v>12187</v>
      </c>
      <c r="F840">
        <v>266</v>
      </c>
      <c r="G840">
        <v>717</v>
      </c>
      <c r="H840">
        <v>2021</v>
      </c>
      <c r="I840" t="s">
        <v>88</v>
      </c>
      <c r="J840" t="s">
        <v>132</v>
      </c>
      <c r="K840" t="s">
        <v>92</v>
      </c>
      <c r="M840">
        <v>3</v>
      </c>
    </row>
    <row r="841" spans="1:13" x14ac:dyDescent="0.3">
      <c r="A841" t="s">
        <v>62</v>
      </c>
      <c r="B841" t="s">
        <v>80</v>
      </c>
      <c r="C841" t="s">
        <v>17</v>
      </c>
      <c r="D841" s="28">
        <v>44280</v>
      </c>
      <c r="E841">
        <v>17969</v>
      </c>
      <c r="F841">
        <v>77</v>
      </c>
      <c r="G841">
        <v>899</v>
      </c>
      <c r="H841">
        <v>2021</v>
      </c>
      <c r="I841" t="s">
        <v>88</v>
      </c>
      <c r="J841" t="s">
        <v>132</v>
      </c>
      <c r="K841" t="s">
        <v>92</v>
      </c>
      <c r="M841">
        <v>3</v>
      </c>
    </row>
    <row r="842" spans="1:13" x14ac:dyDescent="0.3">
      <c r="A842" t="s">
        <v>62</v>
      </c>
      <c r="B842" t="s">
        <v>39</v>
      </c>
      <c r="C842" t="s">
        <v>29</v>
      </c>
      <c r="D842" s="28">
        <v>44280</v>
      </c>
      <c r="E842">
        <v>2471</v>
      </c>
      <c r="F842">
        <v>174</v>
      </c>
      <c r="G842">
        <v>103</v>
      </c>
      <c r="H842">
        <v>2021</v>
      </c>
      <c r="I842" t="s">
        <v>88</v>
      </c>
      <c r="J842" t="s">
        <v>132</v>
      </c>
      <c r="K842" t="s">
        <v>92</v>
      </c>
      <c r="M842">
        <v>3</v>
      </c>
    </row>
    <row r="843" spans="1:13" x14ac:dyDescent="0.3">
      <c r="A843" t="s">
        <v>67</v>
      </c>
      <c r="B843" t="s">
        <v>40</v>
      </c>
      <c r="C843" t="s">
        <v>25</v>
      </c>
      <c r="D843" s="28">
        <v>44280</v>
      </c>
      <c r="E843">
        <v>2296</v>
      </c>
      <c r="F843">
        <v>52</v>
      </c>
      <c r="G843">
        <v>100</v>
      </c>
      <c r="H843">
        <v>2021</v>
      </c>
      <c r="I843" t="s">
        <v>88</v>
      </c>
      <c r="J843" t="s">
        <v>132</v>
      </c>
      <c r="K843" t="s">
        <v>92</v>
      </c>
      <c r="M843">
        <v>3</v>
      </c>
    </row>
    <row r="844" spans="1:13" x14ac:dyDescent="0.3">
      <c r="A844" t="s">
        <v>70</v>
      </c>
      <c r="B844" t="s">
        <v>80</v>
      </c>
      <c r="C844" t="s">
        <v>5</v>
      </c>
      <c r="D844" s="28">
        <v>44280</v>
      </c>
      <c r="E844">
        <v>10801</v>
      </c>
      <c r="F844">
        <v>35</v>
      </c>
      <c r="G844">
        <v>636</v>
      </c>
      <c r="H844">
        <v>2021</v>
      </c>
      <c r="I844" t="s">
        <v>88</v>
      </c>
      <c r="J844" t="s">
        <v>132</v>
      </c>
      <c r="K844" t="s">
        <v>92</v>
      </c>
      <c r="M844">
        <v>3</v>
      </c>
    </row>
    <row r="845" spans="1:13" x14ac:dyDescent="0.3">
      <c r="A845" t="s">
        <v>3</v>
      </c>
      <c r="B845" t="s">
        <v>39</v>
      </c>
      <c r="C845" t="s">
        <v>19</v>
      </c>
      <c r="D845" s="28">
        <v>44280</v>
      </c>
      <c r="E845">
        <v>3031</v>
      </c>
      <c r="F845">
        <v>49</v>
      </c>
      <c r="G845">
        <v>117</v>
      </c>
      <c r="H845">
        <v>2021</v>
      </c>
      <c r="I845" t="s">
        <v>88</v>
      </c>
      <c r="J845" t="s">
        <v>132</v>
      </c>
      <c r="K845" t="s">
        <v>92</v>
      </c>
      <c r="M845">
        <v>3</v>
      </c>
    </row>
    <row r="846" spans="1:13" x14ac:dyDescent="0.3">
      <c r="A846" t="s">
        <v>3</v>
      </c>
      <c r="B846" t="s">
        <v>36</v>
      </c>
      <c r="C846" t="s">
        <v>24</v>
      </c>
      <c r="D846" s="28">
        <v>44280</v>
      </c>
      <c r="E846">
        <v>112</v>
      </c>
      <c r="F846">
        <v>252</v>
      </c>
      <c r="G846">
        <v>11</v>
      </c>
      <c r="H846">
        <v>2021</v>
      </c>
      <c r="I846" t="s">
        <v>88</v>
      </c>
      <c r="J846" t="s">
        <v>132</v>
      </c>
      <c r="K846" t="s">
        <v>92</v>
      </c>
      <c r="M846">
        <v>3</v>
      </c>
    </row>
    <row r="847" spans="1:13" x14ac:dyDescent="0.3">
      <c r="A847" t="s">
        <v>4</v>
      </c>
      <c r="B847" t="s">
        <v>39</v>
      </c>
      <c r="C847" t="s">
        <v>29</v>
      </c>
      <c r="D847" s="28">
        <v>44280</v>
      </c>
      <c r="E847">
        <v>329</v>
      </c>
      <c r="F847">
        <v>130</v>
      </c>
      <c r="G847">
        <v>14</v>
      </c>
      <c r="H847">
        <v>2021</v>
      </c>
      <c r="I847" t="s">
        <v>88</v>
      </c>
      <c r="J847" t="s">
        <v>132</v>
      </c>
      <c r="K847" t="s">
        <v>92</v>
      </c>
      <c r="M847">
        <v>3</v>
      </c>
    </row>
    <row r="848" spans="1:13" x14ac:dyDescent="0.3">
      <c r="A848" t="s">
        <v>4</v>
      </c>
      <c r="B848" t="s">
        <v>80</v>
      </c>
      <c r="C848" t="s">
        <v>24</v>
      </c>
      <c r="D848" s="28">
        <v>44280</v>
      </c>
      <c r="E848">
        <v>9590</v>
      </c>
      <c r="F848">
        <v>154</v>
      </c>
      <c r="G848">
        <v>600</v>
      </c>
      <c r="H848">
        <v>2021</v>
      </c>
      <c r="I848" t="s">
        <v>88</v>
      </c>
      <c r="J848" t="s">
        <v>132</v>
      </c>
      <c r="K848" t="s">
        <v>92</v>
      </c>
      <c r="M848">
        <v>3</v>
      </c>
    </row>
    <row r="849" spans="1:13" x14ac:dyDescent="0.3">
      <c r="A849" t="s">
        <v>58</v>
      </c>
      <c r="B849" t="s">
        <v>37</v>
      </c>
      <c r="C849" t="s">
        <v>19</v>
      </c>
      <c r="D849" s="28">
        <v>44280</v>
      </c>
      <c r="E849">
        <v>3220</v>
      </c>
      <c r="F849">
        <v>209</v>
      </c>
      <c r="G849">
        <v>115</v>
      </c>
      <c r="H849">
        <v>2021</v>
      </c>
      <c r="I849" t="s">
        <v>88</v>
      </c>
      <c r="J849" t="s">
        <v>132</v>
      </c>
      <c r="K849" t="s">
        <v>92</v>
      </c>
      <c r="M849">
        <v>3</v>
      </c>
    </row>
    <row r="850" spans="1:13" x14ac:dyDescent="0.3">
      <c r="A850" t="s">
        <v>56</v>
      </c>
      <c r="B850" t="s">
        <v>35</v>
      </c>
      <c r="C850" t="s">
        <v>23</v>
      </c>
      <c r="D850" s="28">
        <v>44280</v>
      </c>
      <c r="E850">
        <v>9660</v>
      </c>
      <c r="F850">
        <v>106</v>
      </c>
      <c r="G850">
        <v>358</v>
      </c>
      <c r="H850">
        <v>2021</v>
      </c>
      <c r="I850" t="s">
        <v>88</v>
      </c>
      <c r="J850" t="s">
        <v>132</v>
      </c>
      <c r="K850" t="s">
        <v>92</v>
      </c>
      <c r="M850">
        <v>3</v>
      </c>
    </row>
    <row r="851" spans="1:13" x14ac:dyDescent="0.3">
      <c r="A851" t="s">
        <v>8</v>
      </c>
      <c r="B851" t="s">
        <v>35</v>
      </c>
      <c r="C851" t="s">
        <v>26</v>
      </c>
      <c r="D851" s="28">
        <v>44280</v>
      </c>
      <c r="E851">
        <v>9737</v>
      </c>
      <c r="F851">
        <v>184</v>
      </c>
      <c r="G851">
        <v>886</v>
      </c>
      <c r="H851">
        <v>2021</v>
      </c>
      <c r="I851" t="s">
        <v>88</v>
      </c>
      <c r="J851" t="s">
        <v>132</v>
      </c>
      <c r="K851" t="s">
        <v>92</v>
      </c>
      <c r="M851">
        <v>3</v>
      </c>
    </row>
    <row r="852" spans="1:13" x14ac:dyDescent="0.3">
      <c r="A852" t="s">
        <v>6</v>
      </c>
      <c r="B852" t="s">
        <v>40</v>
      </c>
      <c r="C852" t="s">
        <v>27</v>
      </c>
      <c r="D852" s="28">
        <v>44280</v>
      </c>
      <c r="E852">
        <v>3899</v>
      </c>
      <c r="F852">
        <v>199</v>
      </c>
      <c r="G852">
        <v>488</v>
      </c>
      <c r="H852">
        <v>2021</v>
      </c>
      <c r="I852" t="s">
        <v>88</v>
      </c>
      <c r="J852" t="s">
        <v>132</v>
      </c>
      <c r="K852" t="s">
        <v>92</v>
      </c>
      <c r="M852">
        <v>3</v>
      </c>
    </row>
    <row r="853" spans="1:13" x14ac:dyDescent="0.3">
      <c r="A853" t="s">
        <v>9</v>
      </c>
      <c r="B853" t="s">
        <v>40</v>
      </c>
      <c r="C853" t="s">
        <v>30</v>
      </c>
      <c r="D853" s="28">
        <v>44281</v>
      </c>
      <c r="E853">
        <v>1477</v>
      </c>
      <c r="F853">
        <v>58</v>
      </c>
      <c r="G853">
        <v>48</v>
      </c>
      <c r="H853">
        <v>2021</v>
      </c>
      <c r="I853" t="s">
        <v>88</v>
      </c>
      <c r="J853" t="s">
        <v>132</v>
      </c>
      <c r="K853" t="s">
        <v>92</v>
      </c>
      <c r="M853">
        <v>3</v>
      </c>
    </row>
    <row r="854" spans="1:13" x14ac:dyDescent="0.3">
      <c r="A854" t="s">
        <v>66</v>
      </c>
      <c r="B854" t="s">
        <v>39</v>
      </c>
      <c r="C854" t="s">
        <v>22</v>
      </c>
      <c r="D854" s="28">
        <v>44281</v>
      </c>
      <c r="E854">
        <v>4242</v>
      </c>
      <c r="F854">
        <v>324</v>
      </c>
      <c r="G854">
        <v>152</v>
      </c>
      <c r="H854">
        <v>2021</v>
      </c>
      <c r="I854" t="s">
        <v>88</v>
      </c>
      <c r="J854" t="s">
        <v>132</v>
      </c>
      <c r="K854" t="s">
        <v>92</v>
      </c>
      <c r="M854">
        <v>3</v>
      </c>
    </row>
    <row r="855" spans="1:13" x14ac:dyDescent="0.3">
      <c r="A855" t="s">
        <v>73</v>
      </c>
      <c r="B855" t="s">
        <v>36</v>
      </c>
      <c r="C855" t="s">
        <v>31</v>
      </c>
      <c r="D855" s="28">
        <v>44281</v>
      </c>
      <c r="E855">
        <v>8946</v>
      </c>
      <c r="F855">
        <v>163</v>
      </c>
      <c r="G855">
        <v>895</v>
      </c>
      <c r="H855">
        <v>2021</v>
      </c>
      <c r="I855" t="s">
        <v>88</v>
      </c>
      <c r="J855" t="s">
        <v>132</v>
      </c>
      <c r="K855" t="s">
        <v>92</v>
      </c>
      <c r="M855">
        <v>3</v>
      </c>
    </row>
    <row r="856" spans="1:13" x14ac:dyDescent="0.3">
      <c r="A856" t="s">
        <v>73</v>
      </c>
      <c r="B856" t="s">
        <v>35</v>
      </c>
      <c r="C856" t="s">
        <v>21</v>
      </c>
      <c r="D856" s="28">
        <v>44281</v>
      </c>
      <c r="E856">
        <v>14504</v>
      </c>
      <c r="F856">
        <v>150</v>
      </c>
      <c r="G856">
        <v>1813</v>
      </c>
      <c r="H856">
        <v>2021</v>
      </c>
      <c r="I856" t="s">
        <v>88</v>
      </c>
      <c r="J856" t="s">
        <v>132</v>
      </c>
      <c r="K856" t="s">
        <v>92</v>
      </c>
      <c r="M856">
        <v>3</v>
      </c>
    </row>
    <row r="857" spans="1:13" x14ac:dyDescent="0.3">
      <c r="A857" t="s">
        <v>66</v>
      </c>
      <c r="B857" t="s">
        <v>80</v>
      </c>
      <c r="C857" t="s">
        <v>30</v>
      </c>
      <c r="D857" s="28">
        <v>44281</v>
      </c>
      <c r="E857">
        <v>6433</v>
      </c>
      <c r="F857">
        <v>130</v>
      </c>
      <c r="G857">
        <v>202</v>
      </c>
      <c r="H857">
        <v>2021</v>
      </c>
      <c r="I857" t="s">
        <v>88</v>
      </c>
      <c r="J857" t="s">
        <v>132</v>
      </c>
      <c r="K857" t="s">
        <v>92</v>
      </c>
      <c r="M857">
        <v>3</v>
      </c>
    </row>
    <row r="858" spans="1:13" x14ac:dyDescent="0.3">
      <c r="A858" t="s">
        <v>7</v>
      </c>
      <c r="B858" t="s">
        <v>37</v>
      </c>
      <c r="C858" t="s">
        <v>23</v>
      </c>
      <c r="D858" s="28">
        <v>44281</v>
      </c>
      <c r="E858">
        <v>9261</v>
      </c>
      <c r="F858">
        <v>143</v>
      </c>
      <c r="G858">
        <v>343</v>
      </c>
      <c r="H858">
        <v>2021</v>
      </c>
      <c r="I858" t="s">
        <v>88</v>
      </c>
      <c r="J858" t="s">
        <v>132</v>
      </c>
      <c r="K858" t="s">
        <v>92</v>
      </c>
      <c r="M858">
        <v>3</v>
      </c>
    </row>
    <row r="859" spans="1:13" x14ac:dyDescent="0.3">
      <c r="A859" t="s">
        <v>11</v>
      </c>
      <c r="B859" t="s">
        <v>80</v>
      </c>
      <c r="C859" t="s">
        <v>25</v>
      </c>
      <c r="D859" s="28">
        <v>44281</v>
      </c>
      <c r="E859">
        <v>756</v>
      </c>
      <c r="F859">
        <v>71</v>
      </c>
      <c r="G859">
        <v>38</v>
      </c>
      <c r="H859">
        <v>2021</v>
      </c>
      <c r="I859" t="s">
        <v>88</v>
      </c>
      <c r="J859" t="s">
        <v>132</v>
      </c>
      <c r="K859" t="s">
        <v>92</v>
      </c>
      <c r="M859">
        <v>3</v>
      </c>
    </row>
    <row r="860" spans="1:13" x14ac:dyDescent="0.3">
      <c r="A860" t="s">
        <v>4</v>
      </c>
      <c r="B860" t="s">
        <v>36</v>
      </c>
      <c r="C860" t="s">
        <v>27</v>
      </c>
      <c r="D860" s="28">
        <v>44281</v>
      </c>
      <c r="E860">
        <v>4018</v>
      </c>
      <c r="F860">
        <v>10</v>
      </c>
      <c r="G860">
        <v>447</v>
      </c>
      <c r="H860">
        <v>2021</v>
      </c>
      <c r="I860" t="s">
        <v>88</v>
      </c>
      <c r="J860" t="s">
        <v>132</v>
      </c>
      <c r="K860" t="s">
        <v>92</v>
      </c>
      <c r="M860">
        <v>3</v>
      </c>
    </row>
    <row r="861" spans="1:13" x14ac:dyDescent="0.3">
      <c r="A861" t="s">
        <v>64</v>
      </c>
      <c r="B861" t="s">
        <v>39</v>
      </c>
      <c r="C861" t="s">
        <v>20</v>
      </c>
      <c r="D861" s="28">
        <v>44281</v>
      </c>
      <c r="E861">
        <v>168</v>
      </c>
      <c r="F861">
        <v>281</v>
      </c>
      <c r="G861">
        <v>9</v>
      </c>
      <c r="H861">
        <v>2021</v>
      </c>
      <c r="I861" t="s">
        <v>88</v>
      </c>
      <c r="J861" t="s">
        <v>132</v>
      </c>
      <c r="K861" t="s">
        <v>92</v>
      </c>
      <c r="M861">
        <v>3</v>
      </c>
    </row>
    <row r="862" spans="1:13" x14ac:dyDescent="0.3">
      <c r="A862" t="s">
        <v>4</v>
      </c>
      <c r="B862" t="s">
        <v>37</v>
      </c>
      <c r="C862" t="s">
        <v>29</v>
      </c>
      <c r="D862" s="28">
        <v>44281</v>
      </c>
      <c r="E862">
        <v>4004</v>
      </c>
      <c r="F862">
        <v>16</v>
      </c>
      <c r="G862">
        <v>149</v>
      </c>
      <c r="H862">
        <v>2021</v>
      </c>
      <c r="I862" t="s">
        <v>88</v>
      </c>
      <c r="J862" t="s">
        <v>132</v>
      </c>
      <c r="K862" t="s">
        <v>92</v>
      </c>
      <c r="M862">
        <v>3</v>
      </c>
    </row>
    <row r="863" spans="1:13" x14ac:dyDescent="0.3">
      <c r="A863" t="s">
        <v>67</v>
      </c>
      <c r="B863" t="s">
        <v>39</v>
      </c>
      <c r="C863" t="s">
        <v>20</v>
      </c>
      <c r="D863" s="28">
        <v>44281</v>
      </c>
      <c r="E863">
        <v>6272</v>
      </c>
      <c r="F863">
        <v>133</v>
      </c>
      <c r="G863">
        <v>299</v>
      </c>
      <c r="H863">
        <v>2021</v>
      </c>
      <c r="I863" t="s">
        <v>88</v>
      </c>
      <c r="J863" t="s">
        <v>132</v>
      </c>
      <c r="K863" t="s">
        <v>92</v>
      </c>
      <c r="M863">
        <v>3</v>
      </c>
    </row>
    <row r="864" spans="1:13" x14ac:dyDescent="0.3">
      <c r="A864" t="s">
        <v>8</v>
      </c>
      <c r="B864" t="s">
        <v>35</v>
      </c>
      <c r="C864" t="s">
        <v>31</v>
      </c>
      <c r="D864" s="28">
        <v>44281</v>
      </c>
      <c r="E864">
        <v>5215</v>
      </c>
      <c r="F864">
        <v>87</v>
      </c>
      <c r="G864">
        <v>348</v>
      </c>
      <c r="H864">
        <v>2021</v>
      </c>
      <c r="I864" t="s">
        <v>88</v>
      </c>
      <c r="J864" t="s">
        <v>132</v>
      </c>
      <c r="K864" t="s">
        <v>92</v>
      </c>
      <c r="M864">
        <v>3</v>
      </c>
    </row>
    <row r="865" spans="1:13" x14ac:dyDescent="0.3">
      <c r="A865" t="s">
        <v>4</v>
      </c>
      <c r="B865" t="s">
        <v>80</v>
      </c>
      <c r="C865" t="s">
        <v>22</v>
      </c>
      <c r="D865" s="28">
        <v>44281</v>
      </c>
      <c r="E865">
        <v>3094</v>
      </c>
      <c r="F865">
        <v>21</v>
      </c>
      <c r="G865">
        <v>148</v>
      </c>
      <c r="H865">
        <v>2021</v>
      </c>
      <c r="I865" t="s">
        <v>88</v>
      </c>
      <c r="J865" t="s">
        <v>132</v>
      </c>
      <c r="K865" t="s">
        <v>92</v>
      </c>
      <c r="M865">
        <v>3</v>
      </c>
    </row>
    <row r="866" spans="1:13" x14ac:dyDescent="0.3">
      <c r="A866" t="s">
        <v>70</v>
      </c>
      <c r="B866" t="s">
        <v>39</v>
      </c>
      <c r="C866" t="s">
        <v>20</v>
      </c>
      <c r="D866" s="28">
        <v>44281</v>
      </c>
      <c r="E866">
        <v>9324</v>
      </c>
      <c r="F866">
        <v>171</v>
      </c>
      <c r="G866">
        <v>583</v>
      </c>
      <c r="H866">
        <v>2021</v>
      </c>
      <c r="I866" t="s">
        <v>88</v>
      </c>
      <c r="J866" t="s">
        <v>132</v>
      </c>
      <c r="K866" t="s">
        <v>92</v>
      </c>
      <c r="M866">
        <v>3</v>
      </c>
    </row>
    <row r="867" spans="1:13" x14ac:dyDescent="0.3">
      <c r="A867" t="s">
        <v>69</v>
      </c>
      <c r="B867" t="s">
        <v>40</v>
      </c>
      <c r="C867" t="s">
        <v>28</v>
      </c>
      <c r="D867" s="28">
        <v>44281</v>
      </c>
      <c r="E867">
        <v>20447</v>
      </c>
      <c r="F867">
        <v>78</v>
      </c>
      <c r="G867">
        <v>758</v>
      </c>
      <c r="H867">
        <v>2021</v>
      </c>
      <c r="I867" t="s">
        <v>88</v>
      </c>
      <c r="J867" t="s">
        <v>132</v>
      </c>
      <c r="K867" t="s">
        <v>92</v>
      </c>
      <c r="M867">
        <v>3</v>
      </c>
    </row>
    <row r="868" spans="1:13" x14ac:dyDescent="0.3">
      <c r="A868" t="s">
        <v>65</v>
      </c>
      <c r="B868" t="s">
        <v>35</v>
      </c>
      <c r="C868" t="s">
        <v>27</v>
      </c>
      <c r="D868" s="28">
        <v>44281</v>
      </c>
      <c r="E868">
        <v>14189</v>
      </c>
      <c r="F868">
        <v>19</v>
      </c>
      <c r="G868">
        <v>1183</v>
      </c>
      <c r="H868">
        <v>2021</v>
      </c>
      <c r="I868" t="s">
        <v>88</v>
      </c>
      <c r="J868" t="s">
        <v>132</v>
      </c>
      <c r="K868" t="s">
        <v>92</v>
      </c>
      <c r="M868">
        <v>3</v>
      </c>
    </row>
    <row r="869" spans="1:13" x14ac:dyDescent="0.3">
      <c r="A869" t="s">
        <v>67</v>
      </c>
      <c r="B869" t="s">
        <v>35</v>
      </c>
      <c r="C869" t="s">
        <v>32</v>
      </c>
      <c r="D869" s="28">
        <v>44281</v>
      </c>
      <c r="E869">
        <v>6503</v>
      </c>
      <c r="F869">
        <v>231</v>
      </c>
      <c r="G869">
        <v>434</v>
      </c>
      <c r="H869">
        <v>2021</v>
      </c>
      <c r="I869" t="s">
        <v>88</v>
      </c>
      <c r="J869" t="s">
        <v>132</v>
      </c>
      <c r="K869" t="s">
        <v>92</v>
      </c>
      <c r="M869">
        <v>3</v>
      </c>
    </row>
    <row r="870" spans="1:13" x14ac:dyDescent="0.3">
      <c r="A870" t="s">
        <v>7</v>
      </c>
      <c r="B870" t="s">
        <v>36</v>
      </c>
      <c r="C870" t="s">
        <v>24</v>
      </c>
      <c r="D870" s="28">
        <v>44281</v>
      </c>
      <c r="E870">
        <v>2212</v>
      </c>
      <c r="F870">
        <v>24</v>
      </c>
      <c r="G870">
        <v>202</v>
      </c>
      <c r="H870">
        <v>2021</v>
      </c>
      <c r="I870" t="s">
        <v>88</v>
      </c>
      <c r="J870" t="s">
        <v>132</v>
      </c>
      <c r="K870" t="s">
        <v>92</v>
      </c>
      <c r="M870">
        <v>3</v>
      </c>
    </row>
    <row r="871" spans="1:13" x14ac:dyDescent="0.3">
      <c r="A871" t="s">
        <v>10</v>
      </c>
      <c r="B871" t="s">
        <v>80</v>
      </c>
      <c r="C871" t="s">
        <v>33</v>
      </c>
      <c r="D871" s="28">
        <v>44281</v>
      </c>
      <c r="E871">
        <v>2975</v>
      </c>
      <c r="F871">
        <v>45</v>
      </c>
      <c r="G871">
        <v>142</v>
      </c>
      <c r="H871">
        <v>2021</v>
      </c>
      <c r="I871" t="s">
        <v>88</v>
      </c>
      <c r="J871" t="s">
        <v>132</v>
      </c>
      <c r="K871" t="s">
        <v>92</v>
      </c>
      <c r="M871">
        <v>3</v>
      </c>
    </row>
    <row r="872" spans="1:13" x14ac:dyDescent="0.3">
      <c r="A872" t="s">
        <v>63</v>
      </c>
      <c r="B872" t="s">
        <v>36</v>
      </c>
      <c r="C872" t="s">
        <v>26</v>
      </c>
      <c r="D872" s="28">
        <v>44284</v>
      </c>
      <c r="E872">
        <v>4788</v>
      </c>
      <c r="F872">
        <v>217</v>
      </c>
      <c r="G872">
        <v>342</v>
      </c>
      <c r="H872">
        <v>2021</v>
      </c>
      <c r="I872" t="s">
        <v>88</v>
      </c>
      <c r="J872" t="s">
        <v>132</v>
      </c>
      <c r="K872" t="s">
        <v>92</v>
      </c>
      <c r="M872">
        <v>3</v>
      </c>
    </row>
    <row r="873" spans="1:13" x14ac:dyDescent="0.3">
      <c r="A873" t="s">
        <v>67</v>
      </c>
      <c r="B873" t="s">
        <v>36</v>
      </c>
      <c r="C873" t="s">
        <v>26</v>
      </c>
      <c r="D873" s="28">
        <v>44284</v>
      </c>
      <c r="E873">
        <v>9604</v>
      </c>
      <c r="F873">
        <v>201</v>
      </c>
      <c r="G873">
        <v>565</v>
      </c>
      <c r="H873">
        <v>2021</v>
      </c>
      <c r="I873" t="s">
        <v>88</v>
      </c>
      <c r="J873" t="s">
        <v>132</v>
      </c>
      <c r="K873" t="s">
        <v>92</v>
      </c>
      <c r="M873">
        <v>3</v>
      </c>
    </row>
    <row r="874" spans="1:13" x14ac:dyDescent="0.3">
      <c r="A874" t="s">
        <v>70</v>
      </c>
      <c r="B874" t="s">
        <v>80</v>
      </c>
      <c r="C874" t="s">
        <v>19</v>
      </c>
      <c r="D874" s="28">
        <v>44284</v>
      </c>
      <c r="E874">
        <v>616</v>
      </c>
      <c r="F874">
        <v>181</v>
      </c>
      <c r="G874">
        <v>24</v>
      </c>
      <c r="H874">
        <v>2021</v>
      </c>
      <c r="I874" t="s">
        <v>88</v>
      </c>
      <c r="J874" t="s">
        <v>132</v>
      </c>
      <c r="K874" t="s">
        <v>92</v>
      </c>
      <c r="M874">
        <v>3</v>
      </c>
    </row>
    <row r="875" spans="1:13" x14ac:dyDescent="0.3">
      <c r="A875" t="s">
        <v>11</v>
      </c>
      <c r="B875" t="s">
        <v>36</v>
      </c>
      <c r="C875" t="s">
        <v>15</v>
      </c>
      <c r="D875" s="28">
        <v>44284</v>
      </c>
      <c r="E875">
        <v>7644</v>
      </c>
      <c r="F875">
        <v>4</v>
      </c>
      <c r="G875">
        <v>695</v>
      </c>
      <c r="H875">
        <v>2021</v>
      </c>
      <c r="I875" t="s">
        <v>88</v>
      </c>
      <c r="J875" t="s">
        <v>132</v>
      </c>
      <c r="K875" t="s">
        <v>92</v>
      </c>
      <c r="M875">
        <v>3</v>
      </c>
    </row>
    <row r="876" spans="1:13" x14ac:dyDescent="0.3">
      <c r="A876" t="s">
        <v>65</v>
      </c>
      <c r="B876" t="s">
        <v>35</v>
      </c>
      <c r="C876" t="s">
        <v>15</v>
      </c>
      <c r="D876" s="28">
        <v>44284</v>
      </c>
      <c r="E876">
        <v>4193</v>
      </c>
      <c r="F876">
        <v>153</v>
      </c>
      <c r="G876">
        <v>263</v>
      </c>
      <c r="H876">
        <v>2021</v>
      </c>
      <c r="I876" t="s">
        <v>88</v>
      </c>
      <c r="J876" t="s">
        <v>132</v>
      </c>
      <c r="K876" t="s">
        <v>92</v>
      </c>
      <c r="M876">
        <v>3</v>
      </c>
    </row>
    <row r="877" spans="1:13" x14ac:dyDescent="0.3">
      <c r="A877" t="s">
        <v>57</v>
      </c>
      <c r="B877" t="s">
        <v>39</v>
      </c>
      <c r="C877" t="s">
        <v>17</v>
      </c>
      <c r="D877" s="28">
        <v>44284</v>
      </c>
      <c r="E877">
        <v>6132</v>
      </c>
      <c r="F877">
        <v>183</v>
      </c>
      <c r="G877">
        <v>307</v>
      </c>
      <c r="H877">
        <v>2021</v>
      </c>
      <c r="I877" t="s">
        <v>88</v>
      </c>
      <c r="J877" t="s">
        <v>132</v>
      </c>
      <c r="K877" t="s">
        <v>92</v>
      </c>
      <c r="M877">
        <v>3</v>
      </c>
    </row>
    <row r="878" spans="1:13" x14ac:dyDescent="0.3">
      <c r="A878" t="s">
        <v>11</v>
      </c>
      <c r="B878" t="s">
        <v>80</v>
      </c>
      <c r="C878" t="s">
        <v>32</v>
      </c>
      <c r="D878" s="28">
        <v>44284</v>
      </c>
      <c r="E878">
        <v>7896</v>
      </c>
      <c r="F878">
        <v>302</v>
      </c>
      <c r="G878">
        <v>376</v>
      </c>
      <c r="H878">
        <v>2021</v>
      </c>
      <c r="I878" t="s">
        <v>88</v>
      </c>
      <c r="J878" t="s">
        <v>132</v>
      </c>
      <c r="K878" t="s">
        <v>92</v>
      </c>
      <c r="M878">
        <v>3</v>
      </c>
    </row>
    <row r="879" spans="1:13" x14ac:dyDescent="0.3">
      <c r="A879" t="s">
        <v>72</v>
      </c>
      <c r="B879" t="s">
        <v>80</v>
      </c>
      <c r="C879" t="s">
        <v>28</v>
      </c>
      <c r="D879" s="28">
        <v>44284</v>
      </c>
      <c r="E879">
        <v>2576</v>
      </c>
      <c r="F879">
        <v>332</v>
      </c>
      <c r="G879">
        <v>96</v>
      </c>
      <c r="H879">
        <v>2021</v>
      </c>
      <c r="I879" t="s">
        <v>88</v>
      </c>
      <c r="J879" t="s">
        <v>132</v>
      </c>
      <c r="K879" t="s">
        <v>92</v>
      </c>
      <c r="M879">
        <v>3</v>
      </c>
    </row>
    <row r="880" spans="1:13" x14ac:dyDescent="0.3">
      <c r="A880" t="s">
        <v>67</v>
      </c>
      <c r="B880" t="s">
        <v>35</v>
      </c>
      <c r="C880" t="s">
        <v>16</v>
      </c>
      <c r="D880" s="28">
        <v>44284</v>
      </c>
      <c r="E880">
        <v>2821</v>
      </c>
      <c r="F880">
        <v>197</v>
      </c>
      <c r="G880">
        <v>157</v>
      </c>
      <c r="H880">
        <v>2021</v>
      </c>
      <c r="I880" t="s">
        <v>88</v>
      </c>
      <c r="J880" t="s">
        <v>132</v>
      </c>
      <c r="K880" t="s">
        <v>92</v>
      </c>
      <c r="M880">
        <v>3</v>
      </c>
    </row>
    <row r="881" spans="1:13" x14ac:dyDescent="0.3">
      <c r="A881" t="s">
        <v>65</v>
      </c>
      <c r="B881" t="s">
        <v>39</v>
      </c>
      <c r="C881" t="s">
        <v>23</v>
      </c>
      <c r="D881" s="28">
        <v>44284</v>
      </c>
      <c r="E881">
        <v>12103</v>
      </c>
      <c r="F881">
        <v>88</v>
      </c>
      <c r="G881">
        <v>485</v>
      </c>
      <c r="H881">
        <v>2021</v>
      </c>
      <c r="I881" t="s">
        <v>88</v>
      </c>
      <c r="J881" t="s">
        <v>132</v>
      </c>
      <c r="K881" t="s">
        <v>92</v>
      </c>
      <c r="M881">
        <v>3</v>
      </c>
    </row>
    <row r="882" spans="1:13" x14ac:dyDescent="0.3">
      <c r="A882" t="s">
        <v>60</v>
      </c>
      <c r="B882" t="s">
        <v>37</v>
      </c>
      <c r="C882" t="s">
        <v>32</v>
      </c>
      <c r="D882" s="28">
        <v>44284</v>
      </c>
      <c r="E882">
        <v>5271</v>
      </c>
      <c r="F882">
        <v>330</v>
      </c>
      <c r="G882">
        <v>377</v>
      </c>
      <c r="H882">
        <v>2021</v>
      </c>
      <c r="I882" t="s">
        <v>88</v>
      </c>
      <c r="J882" t="s">
        <v>132</v>
      </c>
      <c r="K882" t="s">
        <v>92</v>
      </c>
      <c r="M882">
        <v>3</v>
      </c>
    </row>
    <row r="883" spans="1:13" x14ac:dyDescent="0.3">
      <c r="A883" t="s">
        <v>64</v>
      </c>
      <c r="B883" t="s">
        <v>36</v>
      </c>
      <c r="C883" t="s">
        <v>27</v>
      </c>
      <c r="D883" s="28">
        <v>44284</v>
      </c>
      <c r="E883">
        <v>5117</v>
      </c>
      <c r="F883">
        <v>66</v>
      </c>
      <c r="G883">
        <v>512</v>
      </c>
      <c r="H883">
        <v>2021</v>
      </c>
      <c r="I883" t="s">
        <v>88</v>
      </c>
      <c r="J883" t="s">
        <v>132</v>
      </c>
      <c r="K883" t="s">
        <v>92</v>
      </c>
      <c r="M883">
        <v>3</v>
      </c>
    </row>
    <row r="884" spans="1:13" x14ac:dyDescent="0.3">
      <c r="A884" t="s">
        <v>8</v>
      </c>
      <c r="B884" t="s">
        <v>40</v>
      </c>
      <c r="C884" t="s">
        <v>21</v>
      </c>
      <c r="D884" s="28">
        <v>44285</v>
      </c>
      <c r="E884">
        <v>4767</v>
      </c>
      <c r="F884">
        <v>232</v>
      </c>
      <c r="G884">
        <v>434</v>
      </c>
      <c r="H884">
        <v>2021</v>
      </c>
      <c r="I884" t="s">
        <v>88</v>
      </c>
      <c r="J884" t="s">
        <v>132</v>
      </c>
      <c r="K884" t="s">
        <v>92</v>
      </c>
      <c r="M884">
        <v>3</v>
      </c>
    </row>
    <row r="885" spans="1:13" x14ac:dyDescent="0.3">
      <c r="A885" t="s">
        <v>56</v>
      </c>
      <c r="B885" t="s">
        <v>35</v>
      </c>
      <c r="C885" t="s">
        <v>29</v>
      </c>
      <c r="D885" s="28">
        <v>44285</v>
      </c>
      <c r="E885">
        <v>20076</v>
      </c>
      <c r="F885">
        <v>29</v>
      </c>
      <c r="G885">
        <v>670</v>
      </c>
      <c r="H885">
        <v>2021</v>
      </c>
      <c r="I885" t="s">
        <v>88</v>
      </c>
      <c r="J885" t="s">
        <v>132</v>
      </c>
      <c r="K885" t="s">
        <v>92</v>
      </c>
      <c r="M885">
        <v>3</v>
      </c>
    </row>
    <row r="886" spans="1:13" x14ac:dyDescent="0.3">
      <c r="A886" t="s">
        <v>73</v>
      </c>
      <c r="B886" t="s">
        <v>80</v>
      </c>
      <c r="C886" t="s">
        <v>18</v>
      </c>
      <c r="D886" s="28">
        <v>44285</v>
      </c>
      <c r="E886">
        <v>2583</v>
      </c>
      <c r="F886">
        <v>206</v>
      </c>
      <c r="G886">
        <v>185</v>
      </c>
      <c r="H886">
        <v>2021</v>
      </c>
      <c r="I886" t="s">
        <v>88</v>
      </c>
      <c r="J886" t="s">
        <v>132</v>
      </c>
      <c r="K886" t="s">
        <v>92</v>
      </c>
      <c r="M886">
        <v>3</v>
      </c>
    </row>
    <row r="887" spans="1:13" x14ac:dyDescent="0.3">
      <c r="A887" t="s">
        <v>11</v>
      </c>
      <c r="B887" t="s">
        <v>80</v>
      </c>
      <c r="C887" t="s">
        <v>21</v>
      </c>
      <c r="D887" s="28">
        <v>44285</v>
      </c>
      <c r="E887">
        <v>14210</v>
      </c>
      <c r="F887">
        <v>39</v>
      </c>
      <c r="G887">
        <v>2030</v>
      </c>
      <c r="H887">
        <v>2021</v>
      </c>
      <c r="I887" t="s">
        <v>88</v>
      </c>
      <c r="J887" t="s">
        <v>132</v>
      </c>
      <c r="K887" t="s">
        <v>92</v>
      </c>
      <c r="M887">
        <v>3</v>
      </c>
    </row>
    <row r="888" spans="1:13" x14ac:dyDescent="0.3">
      <c r="A888" t="s">
        <v>3</v>
      </c>
      <c r="B888" t="s">
        <v>37</v>
      </c>
      <c r="C888" t="s">
        <v>27</v>
      </c>
      <c r="D888" s="28">
        <v>44285</v>
      </c>
      <c r="E888">
        <v>4403</v>
      </c>
      <c r="F888">
        <v>25</v>
      </c>
      <c r="G888">
        <v>315</v>
      </c>
      <c r="H888">
        <v>2021</v>
      </c>
      <c r="I888" t="s">
        <v>88</v>
      </c>
      <c r="J888" t="s">
        <v>132</v>
      </c>
      <c r="K888" t="s">
        <v>92</v>
      </c>
      <c r="M888">
        <v>3</v>
      </c>
    </row>
    <row r="889" spans="1:13" x14ac:dyDescent="0.3">
      <c r="A889" t="s">
        <v>4</v>
      </c>
      <c r="B889" t="s">
        <v>39</v>
      </c>
      <c r="C889" t="s">
        <v>22</v>
      </c>
      <c r="D889" s="28">
        <v>44285</v>
      </c>
      <c r="E889">
        <v>12985</v>
      </c>
      <c r="F889">
        <v>279</v>
      </c>
      <c r="G889">
        <v>619</v>
      </c>
      <c r="H889">
        <v>2021</v>
      </c>
      <c r="I889" t="s">
        <v>88</v>
      </c>
      <c r="J889" t="s">
        <v>132</v>
      </c>
      <c r="K889" t="s">
        <v>92</v>
      </c>
      <c r="M889">
        <v>3</v>
      </c>
    </row>
    <row r="890" spans="1:13" x14ac:dyDescent="0.3">
      <c r="A890" t="s">
        <v>63</v>
      </c>
      <c r="B890" t="s">
        <v>37</v>
      </c>
      <c r="C890" t="s">
        <v>25</v>
      </c>
      <c r="D890" s="28">
        <v>44285</v>
      </c>
      <c r="E890">
        <v>1358</v>
      </c>
      <c r="F890">
        <v>63</v>
      </c>
      <c r="G890">
        <v>68</v>
      </c>
      <c r="H890">
        <v>2021</v>
      </c>
      <c r="I890" t="s">
        <v>88</v>
      </c>
      <c r="J890" t="s">
        <v>132</v>
      </c>
      <c r="K890" t="s">
        <v>92</v>
      </c>
      <c r="M890">
        <v>3</v>
      </c>
    </row>
    <row r="891" spans="1:13" x14ac:dyDescent="0.3">
      <c r="A891" t="s">
        <v>3</v>
      </c>
      <c r="B891" t="s">
        <v>35</v>
      </c>
      <c r="C891" t="s">
        <v>27</v>
      </c>
      <c r="D891" s="28">
        <v>44285</v>
      </c>
      <c r="E891">
        <v>203</v>
      </c>
      <c r="F891">
        <v>330</v>
      </c>
      <c r="G891">
        <v>19</v>
      </c>
      <c r="H891">
        <v>2021</v>
      </c>
      <c r="I891" t="s">
        <v>88</v>
      </c>
      <c r="J891" t="s">
        <v>132</v>
      </c>
      <c r="K891" t="s">
        <v>92</v>
      </c>
      <c r="M891">
        <v>3</v>
      </c>
    </row>
    <row r="892" spans="1:13" x14ac:dyDescent="0.3">
      <c r="A892" t="s">
        <v>7</v>
      </c>
      <c r="B892" t="s">
        <v>39</v>
      </c>
      <c r="C892" t="s">
        <v>18</v>
      </c>
      <c r="D892" s="28">
        <v>44285</v>
      </c>
      <c r="E892">
        <v>1281</v>
      </c>
      <c r="F892">
        <v>275</v>
      </c>
      <c r="G892">
        <v>99</v>
      </c>
      <c r="H892">
        <v>2021</v>
      </c>
      <c r="I892" t="s">
        <v>88</v>
      </c>
      <c r="J892" t="s">
        <v>132</v>
      </c>
      <c r="K892" t="s">
        <v>92</v>
      </c>
      <c r="M892">
        <v>3</v>
      </c>
    </row>
    <row r="893" spans="1:13" x14ac:dyDescent="0.3">
      <c r="A893" t="s">
        <v>72</v>
      </c>
      <c r="B893" t="s">
        <v>39</v>
      </c>
      <c r="C893" t="s">
        <v>28</v>
      </c>
      <c r="D893" s="28">
        <v>44285</v>
      </c>
      <c r="E893">
        <v>13475</v>
      </c>
      <c r="F893">
        <v>119</v>
      </c>
      <c r="G893">
        <v>539</v>
      </c>
      <c r="H893">
        <v>2021</v>
      </c>
      <c r="I893" t="s">
        <v>88</v>
      </c>
      <c r="J893" t="s">
        <v>132</v>
      </c>
      <c r="K893" t="s">
        <v>92</v>
      </c>
      <c r="M893">
        <v>3</v>
      </c>
    </row>
    <row r="894" spans="1:13" x14ac:dyDescent="0.3">
      <c r="A894" t="s">
        <v>62</v>
      </c>
      <c r="B894" t="s">
        <v>40</v>
      </c>
      <c r="C894" t="s">
        <v>26</v>
      </c>
      <c r="D894" s="28">
        <v>44285</v>
      </c>
      <c r="E894">
        <v>1547</v>
      </c>
      <c r="F894">
        <v>200</v>
      </c>
      <c r="G894">
        <v>119</v>
      </c>
      <c r="H894">
        <v>2021</v>
      </c>
      <c r="I894" t="s">
        <v>88</v>
      </c>
      <c r="J894" t="s">
        <v>132</v>
      </c>
      <c r="K894" t="s">
        <v>92</v>
      </c>
      <c r="M894">
        <v>3</v>
      </c>
    </row>
    <row r="895" spans="1:13" x14ac:dyDescent="0.3">
      <c r="A895" t="s">
        <v>56</v>
      </c>
      <c r="B895" t="s">
        <v>35</v>
      </c>
      <c r="C895" t="s">
        <v>5</v>
      </c>
      <c r="D895" s="28">
        <v>44286</v>
      </c>
      <c r="E895">
        <v>6013</v>
      </c>
      <c r="F895">
        <v>217</v>
      </c>
      <c r="G895">
        <v>317</v>
      </c>
      <c r="H895">
        <v>2021</v>
      </c>
      <c r="I895" t="s">
        <v>88</v>
      </c>
      <c r="J895" t="s">
        <v>132</v>
      </c>
      <c r="K895" t="s">
        <v>92</v>
      </c>
      <c r="M895">
        <v>3</v>
      </c>
    </row>
    <row r="896" spans="1:13" x14ac:dyDescent="0.3">
      <c r="A896" t="s">
        <v>11</v>
      </c>
      <c r="B896" t="s">
        <v>39</v>
      </c>
      <c r="C896" t="s">
        <v>31</v>
      </c>
      <c r="D896" s="28">
        <v>44286</v>
      </c>
      <c r="E896">
        <v>10703</v>
      </c>
      <c r="F896">
        <v>21</v>
      </c>
      <c r="G896">
        <v>1071</v>
      </c>
      <c r="H896">
        <v>2021</v>
      </c>
      <c r="I896" t="s">
        <v>88</v>
      </c>
      <c r="J896" t="s">
        <v>132</v>
      </c>
      <c r="K896" t="s">
        <v>92</v>
      </c>
      <c r="M896">
        <v>3</v>
      </c>
    </row>
    <row r="897" spans="1:13" x14ac:dyDescent="0.3">
      <c r="A897" t="s">
        <v>9</v>
      </c>
      <c r="B897" t="s">
        <v>37</v>
      </c>
      <c r="C897" t="s">
        <v>23</v>
      </c>
      <c r="D897" s="28">
        <v>44286</v>
      </c>
      <c r="E897">
        <v>7630</v>
      </c>
      <c r="F897">
        <v>236</v>
      </c>
      <c r="G897">
        <v>306</v>
      </c>
      <c r="H897">
        <v>2021</v>
      </c>
      <c r="I897" t="s">
        <v>88</v>
      </c>
      <c r="J897" t="s">
        <v>132</v>
      </c>
      <c r="K897" t="s">
        <v>92</v>
      </c>
      <c r="M897">
        <v>3</v>
      </c>
    </row>
    <row r="898" spans="1:13" x14ac:dyDescent="0.3">
      <c r="A898" t="s">
        <v>70</v>
      </c>
      <c r="B898" t="s">
        <v>36</v>
      </c>
      <c r="C898" t="s">
        <v>18</v>
      </c>
      <c r="D898" s="28">
        <v>44286</v>
      </c>
      <c r="E898">
        <v>5369</v>
      </c>
      <c r="F898">
        <v>251</v>
      </c>
      <c r="G898">
        <v>384</v>
      </c>
      <c r="H898">
        <v>2021</v>
      </c>
      <c r="I898" t="s">
        <v>88</v>
      </c>
      <c r="J898" t="s">
        <v>132</v>
      </c>
      <c r="K898" t="s">
        <v>92</v>
      </c>
      <c r="M898">
        <v>3</v>
      </c>
    </row>
    <row r="899" spans="1:13" x14ac:dyDescent="0.3">
      <c r="A899" t="s">
        <v>4</v>
      </c>
      <c r="B899" t="s">
        <v>39</v>
      </c>
      <c r="C899" t="s">
        <v>33</v>
      </c>
      <c r="D899" s="28">
        <v>44286</v>
      </c>
      <c r="E899">
        <v>7917</v>
      </c>
      <c r="F899">
        <v>115</v>
      </c>
      <c r="G899">
        <v>360</v>
      </c>
      <c r="H899">
        <v>2021</v>
      </c>
      <c r="I899" t="s">
        <v>88</v>
      </c>
      <c r="J899" t="s">
        <v>132</v>
      </c>
      <c r="K899" t="s">
        <v>92</v>
      </c>
      <c r="M899">
        <v>3</v>
      </c>
    </row>
    <row r="900" spans="1:13" x14ac:dyDescent="0.3">
      <c r="A900" t="s">
        <v>60</v>
      </c>
      <c r="B900" t="s">
        <v>39</v>
      </c>
      <c r="C900" t="s">
        <v>18</v>
      </c>
      <c r="D900" s="28">
        <v>44286</v>
      </c>
      <c r="E900">
        <v>259</v>
      </c>
      <c r="F900">
        <v>116</v>
      </c>
      <c r="G900">
        <v>17</v>
      </c>
      <c r="H900">
        <v>2021</v>
      </c>
      <c r="I900" t="s">
        <v>88</v>
      </c>
      <c r="J900" t="s">
        <v>132</v>
      </c>
      <c r="K900" t="s">
        <v>92</v>
      </c>
      <c r="M900">
        <v>3</v>
      </c>
    </row>
    <row r="901" spans="1:13" x14ac:dyDescent="0.3">
      <c r="A901" t="s">
        <v>9</v>
      </c>
      <c r="B901" t="s">
        <v>36</v>
      </c>
      <c r="C901" t="s">
        <v>28</v>
      </c>
      <c r="D901" s="28">
        <v>44287</v>
      </c>
      <c r="E901">
        <v>3115</v>
      </c>
      <c r="F901">
        <v>22</v>
      </c>
      <c r="G901">
        <v>112</v>
      </c>
      <c r="H901">
        <v>2021</v>
      </c>
      <c r="I901" t="s">
        <v>88</v>
      </c>
      <c r="J901" t="s">
        <v>133</v>
      </c>
      <c r="K901" t="s">
        <v>93</v>
      </c>
      <c r="M901">
        <v>4</v>
      </c>
    </row>
    <row r="902" spans="1:13" x14ac:dyDescent="0.3">
      <c r="A902" t="s">
        <v>63</v>
      </c>
      <c r="B902" t="s">
        <v>40</v>
      </c>
      <c r="C902" t="s">
        <v>18</v>
      </c>
      <c r="D902" s="28">
        <v>44287</v>
      </c>
      <c r="E902">
        <v>10731</v>
      </c>
      <c r="F902">
        <v>117</v>
      </c>
      <c r="G902">
        <v>537</v>
      </c>
      <c r="H902">
        <v>2021</v>
      </c>
      <c r="I902" t="s">
        <v>88</v>
      </c>
      <c r="J902" t="s">
        <v>133</v>
      </c>
      <c r="K902" t="s">
        <v>93</v>
      </c>
      <c r="M902">
        <v>4</v>
      </c>
    </row>
    <row r="903" spans="1:13" x14ac:dyDescent="0.3">
      <c r="A903" t="s">
        <v>57</v>
      </c>
      <c r="B903" t="s">
        <v>40</v>
      </c>
      <c r="C903" t="s">
        <v>18</v>
      </c>
      <c r="D903" s="28">
        <v>44287</v>
      </c>
      <c r="E903">
        <v>2352</v>
      </c>
      <c r="F903">
        <v>21</v>
      </c>
      <c r="G903">
        <v>181</v>
      </c>
      <c r="H903">
        <v>2021</v>
      </c>
      <c r="I903" t="s">
        <v>88</v>
      </c>
      <c r="J903" t="s">
        <v>133</v>
      </c>
      <c r="K903" t="s">
        <v>93</v>
      </c>
      <c r="M903">
        <v>4</v>
      </c>
    </row>
    <row r="904" spans="1:13" x14ac:dyDescent="0.3">
      <c r="A904" t="s">
        <v>4</v>
      </c>
      <c r="B904" t="s">
        <v>36</v>
      </c>
      <c r="C904" t="s">
        <v>20</v>
      </c>
      <c r="D904" s="28">
        <v>44287</v>
      </c>
      <c r="E904">
        <v>5138</v>
      </c>
      <c r="F904">
        <v>51</v>
      </c>
      <c r="G904">
        <v>303</v>
      </c>
      <c r="H904">
        <v>2021</v>
      </c>
      <c r="I904" t="s">
        <v>88</v>
      </c>
      <c r="J904" t="s">
        <v>133</v>
      </c>
      <c r="K904" t="s">
        <v>93</v>
      </c>
      <c r="M904">
        <v>4</v>
      </c>
    </row>
    <row r="905" spans="1:13" x14ac:dyDescent="0.3">
      <c r="A905" t="s">
        <v>61</v>
      </c>
      <c r="B905" t="s">
        <v>35</v>
      </c>
      <c r="C905" t="s">
        <v>21</v>
      </c>
      <c r="D905" s="28">
        <v>44287</v>
      </c>
      <c r="E905">
        <v>1428</v>
      </c>
      <c r="F905">
        <v>194</v>
      </c>
      <c r="G905">
        <v>102</v>
      </c>
      <c r="H905">
        <v>2021</v>
      </c>
      <c r="I905" t="s">
        <v>88</v>
      </c>
      <c r="J905" t="s">
        <v>133</v>
      </c>
      <c r="K905" t="s">
        <v>93</v>
      </c>
      <c r="M905">
        <v>4</v>
      </c>
    </row>
    <row r="906" spans="1:13" x14ac:dyDescent="0.3">
      <c r="A906" t="s">
        <v>65</v>
      </c>
      <c r="B906" t="s">
        <v>39</v>
      </c>
      <c r="C906" t="s">
        <v>25</v>
      </c>
      <c r="D906" s="28">
        <v>44287</v>
      </c>
      <c r="E906">
        <v>3598</v>
      </c>
      <c r="F906">
        <v>17</v>
      </c>
      <c r="G906">
        <v>157</v>
      </c>
      <c r="H906">
        <v>2021</v>
      </c>
      <c r="I906" t="s">
        <v>88</v>
      </c>
      <c r="J906" t="s">
        <v>133</v>
      </c>
      <c r="K906" t="s">
        <v>93</v>
      </c>
      <c r="M906">
        <v>4</v>
      </c>
    </row>
    <row r="907" spans="1:13" x14ac:dyDescent="0.3">
      <c r="A907" t="s">
        <v>56</v>
      </c>
      <c r="B907" t="s">
        <v>39</v>
      </c>
      <c r="C907" t="s">
        <v>18</v>
      </c>
      <c r="D907" s="28">
        <v>44287</v>
      </c>
      <c r="E907">
        <v>10528</v>
      </c>
      <c r="F907">
        <v>21</v>
      </c>
      <c r="G907">
        <v>555</v>
      </c>
      <c r="H907">
        <v>2021</v>
      </c>
      <c r="I907" t="s">
        <v>88</v>
      </c>
      <c r="J907" t="s">
        <v>133</v>
      </c>
      <c r="K907" t="s">
        <v>93</v>
      </c>
      <c r="M907">
        <v>4</v>
      </c>
    </row>
    <row r="908" spans="1:13" x14ac:dyDescent="0.3">
      <c r="A908" t="s">
        <v>66</v>
      </c>
      <c r="B908" t="s">
        <v>37</v>
      </c>
      <c r="C908" t="s">
        <v>23</v>
      </c>
      <c r="D908" s="28">
        <v>44288</v>
      </c>
      <c r="E908">
        <v>2100</v>
      </c>
      <c r="F908">
        <v>242</v>
      </c>
      <c r="G908">
        <v>70</v>
      </c>
      <c r="H908">
        <v>2021</v>
      </c>
      <c r="I908" t="s">
        <v>88</v>
      </c>
      <c r="J908" t="s">
        <v>133</v>
      </c>
      <c r="K908" t="s">
        <v>93</v>
      </c>
      <c r="M908">
        <v>4</v>
      </c>
    </row>
    <row r="909" spans="1:13" x14ac:dyDescent="0.3">
      <c r="A909" t="s">
        <v>70</v>
      </c>
      <c r="B909" t="s">
        <v>35</v>
      </c>
      <c r="C909" t="s">
        <v>14</v>
      </c>
      <c r="D909" s="28">
        <v>44288</v>
      </c>
      <c r="E909">
        <v>6797</v>
      </c>
      <c r="F909">
        <v>218</v>
      </c>
      <c r="G909">
        <v>262</v>
      </c>
      <c r="H909">
        <v>2021</v>
      </c>
      <c r="I909" t="s">
        <v>88</v>
      </c>
      <c r="J909" t="s">
        <v>133</v>
      </c>
      <c r="K909" t="s">
        <v>93</v>
      </c>
      <c r="M909">
        <v>4</v>
      </c>
    </row>
    <row r="910" spans="1:13" x14ac:dyDescent="0.3">
      <c r="A910" t="s">
        <v>63</v>
      </c>
      <c r="B910" t="s">
        <v>36</v>
      </c>
      <c r="C910" t="s">
        <v>29</v>
      </c>
      <c r="D910" s="28">
        <v>44288</v>
      </c>
      <c r="E910">
        <v>6202</v>
      </c>
      <c r="F910">
        <v>52</v>
      </c>
      <c r="G910">
        <v>249</v>
      </c>
      <c r="H910">
        <v>2021</v>
      </c>
      <c r="I910" t="s">
        <v>88</v>
      </c>
      <c r="J910" t="s">
        <v>133</v>
      </c>
      <c r="K910" t="s">
        <v>93</v>
      </c>
      <c r="M910">
        <v>4</v>
      </c>
    </row>
    <row r="911" spans="1:13" x14ac:dyDescent="0.3">
      <c r="A911" t="s">
        <v>6</v>
      </c>
      <c r="B911" t="s">
        <v>39</v>
      </c>
      <c r="C911" t="s">
        <v>14</v>
      </c>
      <c r="D911" s="28">
        <v>44288</v>
      </c>
      <c r="E911">
        <v>8001</v>
      </c>
      <c r="F911">
        <v>4</v>
      </c>
      <c r="G911">
        <v>348</v>
      </c>
      <c r="H911">
        <v>2021</v>
      </c>
      <c r="I911" t="s">
        <v>88</v>
      </c>
      <c r="J911" t="s">
        <v>133</v>
      </c>
      <c r="K911" t="s">
        <v>93</v>
      </c>
      <c r="M911">
        <v>4</v>
      </c>
    </row>
    <row r="912" spans="1:13" x14ac:dyDescent="0.3">
      <c r="A912" t="s">
        <v>8</v>
      </c>
      <c r="B912" t="s">
        <v>36</v>
      </c>
      <c r="C912" t="s">
        <v>17</v>
      </c>
      <c r="D912" s="28">
        <v>44288</v>
      </c>
      <c r="E912">
        <v>13832</v>
      </c>
      <c r="F912">
        <v>294</v>
      </c>
      <c r="G912">
        <v>814</v>
      </c>
      <c r="H912">
        <v>2021</v>
      </c>
      <c r="I912" t="s">
        <v>88</v>
      </c>
      <c r="J912" t="s">
        <v>133</v>
      </c>
      <c r="K912" t="s">
        <v>93</v>
      </c>
      <c r="M912">
        <v>4</v>
      </c>
    </row>
    <row r="913" spans="1:13" x14ac:dyDescent="0.3">
      <c r="A913" t="s">
        <v>67</v>
      </c>
      <c r="B913" t="s">
        <v>36</v>
      </c>
      <c r="C913" t="s">
        <v>31</v>
      </c>
      <c r="D913" s="28">
        <v>44288</v>
      </c>
      <c r="E913">
        <v>1568</v>
      </c>
      <c r="F913">
        <v>181</v>
      </c>
      <c r="G913">
        <v>121</v>
      </c>
      <c r="H913">
        <v>2021</v>
      </c>
      <c r="I913" t="s">
        <v>88</v>
      </c>
      <c r="J913" t="s">
        <v>133</v>
      </c>
      <c r="K913" t="s">
        <v>93</v>
      </c>
      <c r="M913">
        <v>4</v>
      </c>
    </row>
    <row r="914" spans="1:13" x14ac:dyDescent="0.3">
      <c r="A914" t="s">
        <v>67</v>
      </c>
      <c r="B914" t="s">
        <v>40</v>
      </c>
      <c r="C914" t="s">
        <v>19</v>
      </c>
      <c r="D914" s="28">
        <v>44288</v>
      </c>
      <c r="E914">
        <v>3129</v>
      </c>
      <c r="F914">
        <v>127</v>
      </c>
      <c r="G914">
        <v>112</v>
      </c>
      <c r="H914">
        <v>2021</v>
      </c>
      <c r="I914" t="s">
        <v>88</v>
      </c>
      <c r="J914" t="s">
        <v>133</v>
      </c>
      <c r="K914" t="s">
        <v>93</v>
      </c>
      <c r="M914">
        <v>4</v>
      </c>
    </row>
    <row r="915" spans="1:13" x14ac:dyDescent="0.3">
      <c r="A915" t="s">
        <v>6</v>
      </c>
      <c r="B915" t="s">
        <v>39</v>
      </c>
      <c r="C915" t="s">
        <v>23</v>
      </c>
      <c r="D915" s="28">
        <v>44288</v>
      </c>
      <c r="E915">
        <v>6944</v>
      </c>
      <c r="F915">
        <v>2</v>
      </c>
      <c r="G915">
        <v>278</v>
      </c>
      <c r="H915">
        <v>2021</v>
      </c>
      <c r="I915" t="s">
        <v>88</v>
      </c>
      <c r="J915" t="s">
        <v>133</v>
      </c>
      <c r="K915" t="s">
        <v>93</v>
      </c>
      <c r="M915">
        <v>4</v>
      </c>
    </row>
    <row r="916" spans="1:13" x14ac:dyDescent="0.3">
      <c r="A916" t="s">
        <v>63</v>
      </c>
      <c r="B916" t="s">
        <v>40</v>
      </c>
      <c r="C916" t="s">
        <v>28</v>
      </c>
      <c r="D916" s="28">
        <v>44288</v>
      </c>
      <c r="E916">
        <v>7672</v>
      </c>
      <c r="F916">
        <v>17</v>
      </c>
      <c r="G916">
        <v>265</v>
      </c>
      <c r="H916">
        <v>2021</v>
      </c>
      <c r="I916" t="s">
        <v>88</v>
      </c>
      <c r="J916" t="s">
        <v>133</v>
      </c>
      <c r="K916" t="s">
        <v>93</v>
      </c>
      <c r="M916">
        <v>4</v>
      </c>
    </row>
    <row r="917" spans="1:13" x14ac:dyDescent="0.3">
      <c r="A917" t="s">
        <v>8</v>
      </c>
      <c r="B917" t="s">
        <v>40</v>
      </c>
      <c r="C917" t="s">
        <v>20</v>
      </c>
      <c r="D917" s="28">
        <v>44288</v>
      </c>
      <c r="E917">
        <v>4137</v>
      </c>
      <c r="F917">
        <v>200</v>
      </c>
      <c r="G917">
        <v>197</v>
      </c>
      <c r="H917">
        <v>2021</v>
      </c>
      <c r="I917" t="s">
        <v>88</v>
      </c>
      <c r="J917" t="s">
        <v>133</v>
      </c>
      <c r="K917" t="s">
        <v>93</v>
      </c>
      <c r="M917">
        <v>4</v>
      </c>
    </row>
    <row r="918" spans="1:13" x14ac:dyDescent="0.3">
      <c r="A918" t="s">
        <v>63</v>
      </c>
      <c r="B918" t="s">
        <v>36</v>
      </c>
      <c r="C918" t="s">
        <v>5</v>
      </c>
      <c r="D918" s="28">
        <v>44288</v>
      </c>
      <c r="E918">
        <v>1365</v>
      </c>
      <c r="F918">
        <v>155</v>
      </c>
      <c r="G918">
        <v>72</v>
      </c>
      <c r="H918">
        <v>2021</v>
      </c>
      <c r="I918" t="s">
        <v>88</v>
      </c>
      <c r="J918" t="s">
        <v>133</v>
      </c>
      <c r="K918" t="s">
        <v>93</v>
      </c>
      <c r="M918">
        <v>4</v>
      </c>
    </row>
    <row r="919" spans="1:13" x14ac:dyDescent="0.3">
      <c r="A919" t="s">
        <v>64</v>
      </c>
      <c r="B919" t="s">
        <v>80</v>
      </c>
      <c r="C919" t="s">
        <v>16</v>
      </c>
      <c r="D919" s="28">
        <v>44288</v>
      </c>
      <c r="E919">
        <v>7238</v>
      </c>
      <c r="F919">
        <v>381</v>
      </c>
      <c r="G919">
        <v>453</v>
      </c>
      <c r="H919">
        <v>2021</v>
      </c>
      <c r="I919" t="s">
        <v>88</v>
      </c>
      <c r="J919" t="s">
        <v>133</v>
      </c>
      <c r="K919" t="s">
        <v>93</v>
      </c>
      <c r="M919">
        <v>4</v>
      </c>
    </row>
    <row r="920" spans="1:13" x14ac:dyDescent="0.3">
      <c r="A920" t="s">
        <v>63</v>
      </c>
      <c r="B920" t="s">
        <v>80</v>
      </c>
      <c r="C920" t="s">
        <v>5</v>
      </c>
      <c r="D920" s="28">
        <v>44288</v>
      </c>
      <c r="E920">
        <v>10500</v>
      </c>
      <c r="F920">
        <v>355</v>
      </c>
      <c r="G920">
        <v>457</v>
      </c>
      <c r="H920">
        <v>2021</v>
      </c>
      <c r="I920" t="s">
        <v>88</v>
      </c>
      <c r="J920" t="s">
        <v>133</v>
      </c>
      <c r="K920" t="s">
        <v>93</v>
      </c>
      <c r="M920">
        <v>4</v>
      </c>
    </row>
    <row r="921" spans="1:13" x14ac:dyDescent="0.3">
      <c r="A921" t="s">
        <v>57</v>
      </c>
      <c r="B921" t="s">
        <v>36</v>
      </c>
      <c r="C921" t="s">
        <v>32</v>
      </c>
      <c r="D921" s="28">
        <v>44288</v>
      </c>
      <c r="E921">
        <v>6790</v>
      </c>
      <c r="F921">
        <v>129</v>
      </c>
      <c r="G921">
        <v>453</v>
      </c>
      <c r="H921">
        <v>2021</v>
      </c>
      <c r="I921" t="s">
        <v>88</v>
      </c>
      <c r="J921" t="s">
        <v>133</v>
      </c>
      <c r="K921" t="s">
        <v>93</v>
      </c>
      <c r="M921">
        <v>4</v>
      </c>
    </row>
    <row r="922" spans="1:13" x14ac:dyDescent="0.3">
      <c r="A922" t="s">
        <v>63</v>
      </c>
      <c r="B922" t="s">
        <v>35</v>
      </c>
      <c r="C922" t="s">
        <v>31</v>
      </c>
      <c r="D922" s="28">
        <v>44288</v>
      </c>
      <c r="E922">
        <v>7203</v>
      </c>
      <c r="F922">
        <v>63</v>
      </c>
      <c r="G922">
        <v>515</v>
      </c>
      <c r="H922">
        <v>2021</v>
      </c>
      <c r="I922" t="s">
        <v>88</v>
      </c>
      <c r="J922" t="s">
        <v>133</v>
      </c>
      <c r="K922" t="s">
        <v>93</v>
      </c>
      <c r="M922">
        <v>4</v>
      </c>
    </row>
    <row r="923" spans="1:13" x14ac:dyDescent="0.3">
      <c r="A923" t="s">
        <v>72</v>
      </c>
      <c r="B923" t="s">
        <v>35</v>
      </c>
      <c r="C923" t="s">
        <v>27</v>
      </c>
      <c r="D923" s="28">
        <v>44288</v>
      </c>
      <c r="E923">
        <v>6202</v>
      </c>
      <c r="F923">
        <v>86</v>
      </c>
      <c r="G923">
        <v>443</v>
      </c>
      <c r="H923">
        <v>2021</v>
      </c>
      <c r="I923" t="s">
        <v>88</v>
      </c>
      <c r="J923" t="s">
        <v>133</v>
      </c>
      <c r="K923" t="s">
        <v>93</v>
      </c>
      <c r="M923">
        <v>4</v>
      </c>
    </row>
    <row r="924" spans="1:13" x14ac:dyDescent="0.3">
      <c r="A924" t="s">
        <v>60</v>
      </c>
      <c r="B924" t="s">
        <v>36</v>
      </c>
      <c r="C924" t="s">
        <v>26</v>
      </c>
      <c r="D924" s="28">
        <v>44291</v>
      </c>
      <c r="E924">
        <v>8351</v>
      </c>
      <c r="F924">
        <v>1</v>
      </c>
      <c r="G924">
        <v>696</v>
      </c>
      <c r="H924">
        <v>2021</v>
      </c>
      <c r="I924" t="s">
        <v>88</v>
      </c>
      <c r="J924" t="s">
        <v>133</v>
      </c>
      <c r="K924" t="s">
        <v>93</v>
      </c>
      <c r="M924">
        <v>4</v>
      </c>
    </row>
    <row r="925" spans="1:13" x14ac:dyDescent="0.3">
      <c r="A925" t="s">
        <v>71</v>
      </c>
      <c r="B925" t="s">
        <v>35</v>
      </c>
      <c r="C925" t="s">
        <v>31</v>
      </c>
      <c r="D925" s="28">
        <v>44291</v>
      </c>
      <c r="E925">
        <v>980</v>
      </c>
      <c r="F925">
        <v>437</v>
      </c>
      <c r="G925">
        <v>109</v>
      </c>
      <c r="H925">
        <v>2021</v>
      </c>
      <c r="I925" t="s">
        <v>88</v>
      </c>
      <c r="J925" t="s">
        <v>133</v>
      </c>
      <c r="K925" t="s">
        <v>93</v>
      </c>
      <c r="M925">
        <v>4</v>
      </c>
    </row>
    <row r="926" spans="1:13" x14ac:dyDescent="0.3">
      <c r="A926" t="s">
        <v>10</v>
      </c>
      <c r="B926" t="s">
        <v>39</v>
      </c>
      <c r="C926" t="s">
        <v>25</v>
      </c>
      <c r="D926" s="28">
        <v>44291</v>
      </c>
      <c r="E926">
        <v>12908</v>
      </c>
      <c r="F926">
        <v>182</v>
      </c>
      <c r="G926">
        <v>562</v>
      </c>
      <c r="H926">
        <v>2021</v>
      </c>
      <c r="I926" t="s">
        <v>88</v>
      </c>
      <c r="J926" t="s">
        <v>133</v>
      </c>
      <c r="K926" t="s">
        <v>93</v>
      </c>
      <c r="M926">
        <v>4</v>
      </c>
    </row>
    <row r="927" spans="1:13" x14ac:dyDescent="0.3">
      <c r="A927" t="s">
        <v>58</v>
      </c>
      <c r="B927" t="s">
        <v>37</v>
      </c>
      <c r="C927" t="s">
        <v>31</v>
      </c>
      <c r="D927" s="28">
        <v>44291</v>
      </c>
      <c r="E927">
        <v>4473</v>
      </c>
      <c r="F927">
        <v>302</v>
      </c>
      <c r="G927">
        <v>320</v>
      </c>
      <c r="H927">
        <v>2021</v>
      </c>
      <c r="I927" t="s">
        <v>88</v>
      </c>
      <c r="J927" t="s">
        <v>133</v>
      </c>
      <c r="K927" t="s">
        <v>93</v>
      </c>
      <c r="M927">
        <v>4</v>
      </c>
    </row>
    <row r="928" spans="1:13" x14ac:dyDescent="0.3">
      <c r="A928" t="s">
        <v>56</v>
      </c>
      <c r="B928" t="s">
        <v>35</v>
      </c>
      <c r="C928" t="s">
        <v>30</v>
      </c>
      <c r="D928" s="28">
        <v>44292</v>
      </c>
      <c r="E928">
        <v>3066</v>
      </c>
      <c r="F928">
        <v>155</v>
      </c>
      <c r="G928">
        <v>93</v>
      </c>
      <c r="H928">
        <v>2021</v>
      </c>
      <c r="I928" t="s">
        <v>88</v>
      </c>
      <c r="J928" t="s">
        <v>133</v>
      </c>
      <c r="K928" t="s">
        <v>93</v>
      </c>
      <c r="M928">
        <v>4</v>
      </c>
    </row>
    <row r="929" spans="1:13" x14ac:dyDescent="0.3">
      <c r="A929" t="s">
        <v>59</v>
      </c>
      <c r="B929" t="s">
        <v>35</v>
      </c>
      <c r="C929" t="s">
        <v>19</v>
      </c>
      <c r="D929" s="28">
        <v>44292</v>
      </c>
      <c r="E929">
        <v>4053</v>
      </c>
      <c r="F929">
        <v>329</v>
      </c>
      <c r="G929">
        <v>177</v>
      </c>
      <c r="H929">
        <v>2021</v>
      </c>
      <c r="I929" t="s">
        <v>88</v>
      </c>
      <c r="J929" t="s">
        <v>133</v>
      </c>
      <c r="K929" t="s">
        <v>93</v>
      </c>
      <c r="M929">
        <v>4</v>
      </c>
    </row>
    <row r="930" spans="1:13" x14ac:dyDescent="0.3">
      <c r="A930" t="s">
        <v>56</v>
      </c>
      <c r="B930" t="s">
        <v>40</v>
      </c>
      <c r="C930" t="s">
        <v>20</v>
      </c>
      <c r="D930" s="28">
        <v>44292</v>
      </c>
      <c r="E930">
        <v>3024</v>
      </c>
      <c r="F930">
        <v>155</v>
      </c>
      <c r="G930">
        <v>152</v>
      </c>
      <c r="H930">
        <v>2021</v>
      </c>
      <c r="I930" t="s">
        <v>88</v>
      </c>
      <c r="J930" t="s">
        <v>133</v>
      </c>
      <c r="K930" t="s">
        <v>93</v>
      </c>
      <c r="M930">
        <v>4</v>
      </c>
    </row>
    <row r="931" spans="1:13" x14ac:dyDescent="0.3">
      <c r="A931" t="s">
        <v>67</v>
      </c>
      <c r="B931" t="s">
        <v>39</v>
      </c>
      <c r="C931" t="s">
        <v>28</v>
      </c>
      <c r="D931" s="28">
        <v>44293</v>
      </c>
      <c r="E931">
        <v>2100</v>
      </c>
      <c r="F931">
        <v>147</v>
      </c>
      <c r="G931">
        <v>68</v>
      </c>
      <c r="H931">
        <v>2021</v>
      </c>
      <c r="I931" t="s">
        <v>88</v>
      </c>
      <c r="J931" t="s">
        <v>133</v>
      </c>
      <c r="K931" t="s">
        <v>93</v>
      </c>
      <c r="M931">
        <v>4</v>
      </c>
    </row>
    <row r="932" spans="1:13" x14ac:dyDescent="0.3">
      <c r="A932" t="s">
        <v>11</v>
      </c>
      <c r="B932" t="s">
        <v>39</v>
      </c>
      <c r="C932" t="s">
        <v>22</v>
      </c>
      <c r="D932" s="28">
        <v>44293</v>
      </c>
      <c r="E932">
        <v>2555</v>
      </c>
      <c r="F932">
        <v>156</v>
      </c>
      <c r="G932">
        <v>112</v>
      </c>
      <c r="H932">
        <v>2021</v>
      </c>
      <c r="I932" t="s">
        <v>88</v>
      </c>
      <c r="J932" t="s">
        <v>133</v>
      </c>
      <c r="K932" t="s">
        <v>93</v>
      </c>
      <c r="M932">
        <v>4</v>
      </c>
    </row>
    <row r="933" spans="1:13" x14ac:dyDescent="0.3">
      <c r="A933" t="s">
        <v>58</v>
      </c>
      <c r="B933" t="s">
        <v>40</v>
      </c>
      <c r="C933" t="s">
        <v>28</v>
      </c>
      <c r="D933" s="28">
        <v>44293</v>
      </c>
      <c r="E933">
        <v>6559</v>
      </c>
      <c r="F933">
        <v>208</v>
      </c>
      <c r="G933">
        <v>243</v>
      </c>
      <c r="H933">
        <v>2021</v>
      </c>
      <c r="I933" t="s">
        <v>88</v>
      </c>
      <c r="J933" t="s">
        <v>133</v>
      </c>
      <c r="K933" t="s">
        <v>93</v>
      </c>
      <c r="M933">
        <v>4</v>
      </c>
    </row>
    <row r="934" spans="1:13" x14ac:dyDescent="0.3">
      <c r="A934" t="s">
        <v>62</v>
      </c>
      <c r="B934" t="s">
        <v>37</v>
      </c>
      <c r="C934" t="s">
        <v>18</v>
      </c>
      <c r="D934" s="28">
        <v>44293</v>
      </c>
      <c r="E934">
        <v>8176</v>
      </c>
      <c r="F934">
        <v>183</v>
      </c>
      <c r="G934">
        <v>390</v>
      </c>
      <c r="H934">
        <v>2021</v>
      </c>
      <c r="I934" t="s">
        <v>88</v>
      </c>
      <c r="J934" t="s">
        <v>133</v>
      </c>
      <c r="K934" t="s">
        <v>93</v>
      </c>
      <c r="M934">
        <v>4</v>
      </c>
    </row>
    <row r="935" spans="1:13" x14ac:dyDescent="0.3">
      <c r="A935" t="s">
        <v>56</v>
      </c>
      <c r="B935" t="s">
        <v>40</v>
      </c>
      <c r="C935" t="s">
        <v>5</v>
      </c>
      <c r="D935" s="28">
        <v>44293</v>
      </c>
      <c r="E935">
        <v>17675</v>
      </c>
      <c r="F935">
        <v>197</v>
      </c>
      <c r="G935">
        <v>884</v>
      </c>
      <c r="H935">
        <v>2021</v>
      </c>
      <c r="I935" t="s">
        <v>88</v>
      </c>
      <c r="J935" t="s">
        <v>133</v>
      </c>
      <c r="K935" t="s">
        <v>93</v>
      </c>
      <c r="M935">
        <v>4</v>
      </c>
    </row>
    <row r="936" spans="1:13" x14ac:dyDescent="0.3">
      <c r="A936" t="s">
        <v>57</v>
      </c>
      <c r="B936" t="s">
        <v>39</v>
      </c>
      <c r="C936" t="s">
        <v>27</v>
      </c>
      <c r="D936" s="28">
        <v>44293</v>
      </c>
      <c r="E936">
        <v>11004</v>
      </c>
      <c r="F936">
        <v>175</v>
      </c>
      <c r="G936">
        <v>1223</v>
      </c>
      <c r="H936">
        <v>2021</v>
      </c>
      <c r="I936" t="s">
        <v>88</v>
      </c>
      <c r="J936" t="s">
        <v>133</v>
      </c>
      <c r="K936" t="s">
        <v>93</v>
      </c>
      <c r="M936">
        <v>4</v>
      </c>
    </row>
    <row r="937" spans="1:13" x14ac:dyDescent="0.3">
      <c r="A937" t="s">
        <v>73</v>
      </c>
      <c r="B937" t="s">
        <v>80</v>
      </c>
      <c r="C937" t="s">
        <v>14</v>
      </c>
      <c r="D937" s="28">
        <v>44293</v>
      </c>
      <c r="E937">
        <v>2233</v>
      </c>
      <c r="F937">
        <v>292</v>
      </c>
      <c r="G937">
        <v>77</v>
      </c>
      <c r="H937">
        <v>2021</v>
      </c>
      <c r="I937" t="s">
        <v>88</v>
      </c>
      <c r="J937" t="s">
        <v>133</v>
      </c>
      <c r="K937" t="s">
        <v>93</v>
      </c>
      <c r="M937">
        <v>4</v>
      </c>
    </row>
    <row r="938" spans="1:13" x14ac:dyDescent="0.3">
      <c r="A938" t="s">
        <v>6</v>
      </c>
      <c r="B938" t="s">
        <v>36</v>
      </c>
      <c r="C938" t="s">
        <v>14</v>
      </c>
      <c r="D938" s="28">
        <v>44293</v>
      </c>
      <c r="E938">
        <v>16359</v>
      </c>
      <c r="F938">
        <v>14</v>
      </c>
      <c r="G938">
        <v>712</v>
      </c>
      <c r="H938">
        <v>2021</v>
      </c>
      <c r="I938" t="s">
        <v>88</v>
      </c>
      <c r="J938" t="s">
        <v>133</v>
      </c>
      <c r="K938" t="s">
        <v>93</v>
      </c>
      <c r="M938">
        <v>4</v>
      </c>
    </row>
    <row r="939" spans="1:13" x14ac:dyDescent="0.3">
      <c r="A939" t="s">
        <v>7</v>
      </c>
      <c r="B939" t="s">
        <v>40</v>
      </c>
      <c r="C939" t="s">
        <v>31</v>
      </c>
      <c r="D939" s="28">
        <v>44293</v>
      </c>
      <c r="E939">
        <v>3192</v>
      </c>
      <c r="F939">
        <v>21</v>
      </c>
      <c r="G939">
        <v>228</v>
      </c>
      <c r="H939">
        <v>2021</v>
      </c>
      <c r="I939" t="s">
        <v>88</v>
      </c>
      <c r="J939" t="s">
        <v>133</v>
      </c>
      <c r="K939" t="s">
        <v>93</v>
      </c>
      <c r="M939">
        <v>4</v>
      </c>
    </row>
    <row r="940" spans="1:13" x14ac:dyDescent="0.3">
      <c r="A940" t="s">
        <v>63</v>
      </c>
      <c r="B940" t="s">
        <v>37</v>
      </c>
      <c r="C940" t="s">
        <v>18</v>
      </c>
      <c r="D940" s="28">
        <v>44293</v>
      </c>
      <c r="E940">
        <v>5313</v>
      </c>
      <c r="F940">
        <v>275</v>
      </c>
      <c r="G940">
        <v>380</v>
      </c>
      <c r="H940">
        <v>2021</v>
      </c>
      <c r="I940" t="s">
        <v>88</v>
      </c>
      <c r="J940" t="s">
        <v>133</v>
      </c>
      <c r="K940" t="s">
        <v>93</v>
      </c>
      <c r="M940">
        <v>4</v>
      </c>
    </row>
    <row r="941" spans="1:13" x14ac:dyDescent="0.3">
      <c r="A941" t="s">
        <v>62</v>
      </c>
      <c r="B941" t="s">
        <v>37</v>
      </c>
      <c r="C941" t="s">
        <v>16</v>
      </c>
      <c r="D941" s="28">
        <v>44293</v>
      </c>
      <c r="E941">
        <v>1841</v>
      </c>
      <c r="F941">
        <v>223</v>
      </c>
      <c r="G941">
        <v>97</v>
      </c>
      <c r="H941">
        <v>2021</v>
      </c>
      <c r="I941" t="s">
        <v>88</v>
      </c>
      <c r="J941" t="s">
        <v>133</v>
      </c>
      <c r="K941" t="s">
        <v>93</v>
      </c>
      <c r="M941">
        <v>4</v>
      </c>
    </row>
    <row r="942" spans="1:13" x14ac:dyDescent="0.3">
      <c r="A942" t="s">
        <v>60</v>
      </c>
      <c r="B942" t="s">
        <v>40</v>
      </c>
      <c r="C942" t="s">
        <v>22</v>
      </c>
      <c r="D942" s="28">
        <v>44293</v>
      </c>
      <c r="E942">
        <v>9884</v>
      </c>
      <c r="F942">
        <v>13</v>
      </c>
      <c r="G942">
        <v>396</v>
      </c>
      <c r="H942">
        <v>2021</v>
      </c>
      <c r="I942" t="s">
        <v>88</v>
      </c>
      <c r="J942" t="s">
        <v>133</v>
      </c>
      <c r="K942" t="s">
        <v>93</v>
      </c>
      <c r="M942">
        <v>4</v>
      </c>
    </row>
    <row r="943" spans="1:13" x14ac:dyDescent="0.3">
      <c r="A943" t="s">
        <v>56</v>
      </c>
      <c r="B943" t="s">
        <v>80</v>
      </c>
      <c r="C943" t="s">
        <v>26</v>
      </c>
      <c r="D943" s="28">
        <v>44293</v>
      </c>
      <c r="E943">
        <v>3066</v>
      </c>
      <c r="F943">
        <v>268</v>
      </c>
      <c r="G943">
        <v>205</v>
      </c>
      <c r="H943">
        <v>2021</v>
      </c>
      <c r="I943" t="s">
        <v>88</v>
      </c>
      <c r="J943" t="s">
        <v>133</v>
      </c>
      <c r="K943" t="s">
        <v>93</v>
      </c>
      <c r="M943">
        <v>4</v>
      </c>
    </row>
    <row r="944" spans="1:13" x14ac:dyDescent="0.3">
      <c r="A944" t="s">
        <v>58</v>
      </c>
      <c r="B944" t="s">
        <v>37</v>
      </c>
      <c r="C944" t="s">
        <v>30</v>
      </c>
      <c r="D944" s="28">
        <v>44293</v>
      </c>
      <c r="E944">
        <v>11207</v>
      </c>
      <c r="F944">
        <v>254</v>
      </c>
      <c r="G944">
        <v>362</v>
      </c>
      <c r="H944">
        <v>2021</v>
      </c>
      <c r="I944" t="s">
        <v>88</v>
      </c>
      <c r="J944" t="s">
        <v>133</v>
      </c>
      <c r="K944" t="s">
        <v>93</v>
      </c>
      <c r="M944">
        <v>4</v>
      </c>
    </row>
    <row r="945" spans="1:13" x14ac:dyDescent="0.3">
      <c r="A945" t="s">
        <v>10</v>
      </c>
      <c r="B945" t="s">
        <v>35</v>
      </c>
      <c r="C945" t="s">
        <v>15</v>
      </c>
      <c r="D945" s="28">
        <v>44293</v>
      </c>
      <c r="E945">
        <v>6321</v>
      </c>
      <c r="F945">
        <v>86</v>
      </c>
      <c r="G945">
        <v>452</v>
      </c>
      <c r="H945">
        <v>2021</v>
      </c>
      <c r="I945" t="s">
        <v>88</v>
      </c>
      <c r="J945" t="s">
        <v>133</v>
      </c>
      <c r="K945" t="s">
        <v>93</v>
      </c>
      <c r="M945">
        <v>4</v>
      </c>
    </row>
    <row r="946" spans="1:13" x14ac:dyDescent="0.3">
      <c r="A946" t="s">
        <v>9</v>
      </c>
      <c r="B946" t="s">
        <v>35</v>
      </c>
      <c r="C946" t="s">
        <v>21</v>
      </c>
      <c r="D946" s="28">
        <v>44293</v>
      </c>
      <c r="E946">
        <v>5299</v>
      </c>
      <c r="F946">
        <v>62</v>
      </c>
      <c r="G946">
        <v>663</v>
      </c>
      <c r="H946">
        <v>2021</v>
      </c>
      <c r="I946" t="s">
        <v>88</v>
      </c>
      <c r="J946" t="s">
        <v>133</v>
      </c>
      <c r="K946" t="s">
        <v>93</v>
      </c>
      <c r="M946">
        <v>4</v>
      </c>
    </row>
    <row r="947" spans="1:13" x14ac:dyDescent="0.3">
      <c r="A947" t="s">
        <v>60</v>
      </c>
      <c r="B947" t="s">
        <v>39</v>
      </c>
      <c r="C947" t="s">
        <v>33</v>
      </c>
      <c r="D947" s="28">
        <v>44294</v>
      </c>
      <c r="E947">
        <v>11578</v>
      </c>
      <c r="F947">
        <v>63</v>
      </c>
      <c r="G947">
        <v>552</v>
      </c>
      <c r="H947">
        <v>2021</v>
      </c>
      <c r="I947" t="s">
        <v>88</v>
      </c>
      <c r="J947" t="s">
        <v>133</v>
      </c>
      <c r="K947" t="s">
        <v>93</v>
      </c>
      <c r="M947">
        <v>4</v>
      </c>
    </row>
    <row r="948" spans="1:13" x14ac:dyDescent="0.3">
      <c r="A948" t="s">
        <v>73</v>
      </c>
      <c r="B948" t="s">
        <v>35</v>
      </c>
      <c r="C948" t="s">
        <v>20</v>
      </c>
      <c r="D948" s="28">
        <v>44294</v>
      </c>
      <c r="E948">
        <v>4298</v>
      </c>
      <c r="F948">
        <v>201</v>
      </c>
      <c r="G948">
        <v>239</v>
      </c>
      <c r="H948">
        <v>2021</v>
      </c>
      <c r="I948" t="s">
        <v>88</v>
      </c>
      <c r="J948" t="s">
        <v>133</v>
      </c>
      <c r="K948" t="s">
        <v>93</v>
      </c>
      <c r="M948">
        <v>4</v>
      </c>
    </row>
    <row r="949" spans="1:13" x14ac:dyDescent="0.3">
      <c r="A949" t="s">
        <v>59</v>
      </c>
      <c r="B949" t="s">
        <v>39</v>
      </c>
      <c r="C949" t="s">
        <v>27</v>
      </c>
      <c r="D949" s="28">
        <v>44294</v>
      </c>
      <c r="E949">
        <v>9548</v>
      </c>
      <c r="F949">
        <v>17</v>
      </c>
      <c r="G949">
        <v>682</v>
      </c>
      <c r="H949">
        <v>2021</v>
      </c>
      <c r="I949" t="s">
        <v>88</v>
      </c>
      <c r="J949" t="s">
        <v>133</v>
      </c>
      <c r="K949" t="s">
        <v>93</v>
      </c>
      <c r="M949">
        <v>4</v>
      </c>
    </row>
    <row r="950" spans="1:13" x14ac:dyDescent="0.3">
      <c r="A950" t="s">
        <v>9</v>
      </c>
      <c r="B950" t="s">
        <v>80</v>
      </c>
      <c r="C950" t="s">
        <v>22</v>
      </c>
      <c r="D950" s="28">
        <v>44294</v>
      </c>
      <c r="E950">
        <v>5663</v>
      </c>
      <c r="F950">
        <v>25</v>
      </c>
      <c r="G950">
        <v>236</v>
      </c>
      <c r="H950">
        <v>2021</v>
      </c>
      <c r="I950" t="s">
        <v>88</v>
      </c>
      <c r="J950" t="s">
        <v>133</v>
      </c>
      <c r="K950" t="s">
        <v>93</v>
      </c>
      <c r="M950">
        <v>4</v>
      </c>
    </row>
    <row r="951" spans="1:13" x14ac:dyDescent="0.3">
      <c r="A951" t="s">
        <v>9</v>
      </c>
      <c r="B951" t="s">
        <v>40</v>
      </c>
      <c r="C951" t="s">
        <v>22</v>
      </c>
      <c r="D951" s="28">
        <v>44294</v>
      </c>
      <c r="E951">
        <v>329</v>
      </c>
      <c r="F951">
        <v>260</v>
      </c>
      <c r="G951">
        <v>15</v>
      </c>
      <c r="H951">
        <v>2021</v>
      </c>
      <c r="I951" t="s">
        <v>88</v>
      </c>
      <c r="J951" t="s">
        <v>133</v>
      </c>
      <c r="K951" t="s">
        <v>93</v>
      </c>
      <c r="M951">
        <v>4</v>
      </c>
    </row>
    <row r="952" spans="1:13" x14ac:dyDescent="0.3">
      <c r="A952" t="s">
        <v>9</v>
      </c>
      <c r="B952" t="s">
        <v>80</v>
      </c>
      <c r="C952" t="s">
        <v>17</v>
      </c>
      <c r="D952" s="28">
        <v>44294</v>
      </c>
      <c r="E952">
        <v>9275</v>
      </c>
      <c r="F952">
        <v>165</v>
      </c>
      <c r="G952">
        <v>489</v>
      </c>
      <c r="H952">
        <v>2021</v>
      </c>
      <c r="I952" t="s">
        <v>88</v>
      </c>
      <c r="J952" t="s">
        <v>133</v>
      </c>
      <c r="K952" t="s">
        <v>93</v>
      </c>
      <c r="M952">
        <v>4</v>
      </c>
    </row>
    <row r="953" spans="1:13" x14ac:dyDescent="0.3">
      <c r="A953" t="s">
        <v>64</v>
      </c>
      <c r="B953" t="s">
        <v>39</v>
      </c>
      <c r="C953" t="s">
        <v>23</v>
      </c>
      <c r="D953" s="28">
        <v>44294</v>
      </c>
      <c r="E953">
        <v>77</v>
      </c>
      <c r="F953">
        <v>133</v>
      </c>
      <c r="G953">
        <v>3</v>
      </c>
      <c r="H953">
        <v>2021</v>
      </c>
      <c r="I953" t="s">
        <v>88</v>
      </c>
      <c r="J953" t="s">
        <v>133</v>
      </c>
      <c r="K953" t="s">
        <v>93</v>
      </c>
      <c r="M953">
        <v>4</v>
      </c>
    </row>
    <row r="954" spans="1:13" x14ac:dyDescent="0.3">
      <c r="A954" t="s">
        <v>9</v>
      </c>
      <c r="B954" t="s">
        <v>35</v>
      </c>
      <c r="C954" t="s">
        <v>16</v>
      </c>
      <c r="D954" s="28">
        <v>44294</v>
      </c>
      <c r="E954">
        <v>4256</v>
      </c>
      <c r="F954">
        <v>110</v>
      </c>
      <c r="G954">
        <v>224</v>
      </c>
      <c r="H954">
        <v>2021</v>
      </c>
      <c r="I954" t="s">
        <v>88</v>
      </c>
      <c r="J954" t="s">
        <v>133</v>
      </c>
      <c r="K954" t="s">
        <v>93</v>
      </c>
      <c r="M954">
        <v>4</v>
      </c>
    </row>
    <row r="955" spans="1:13" x14ac:dyDescent="0.3">
      <c r="A955" t="s">
        <v>69</v>
      </c>
      <c r="B955" t="s">
        <v>40</v>
      </c>
      <c r="C955" t="s">
        <v>5</v>
      </c>
      <c r="D955" s="28">
        <v>44295</v>
      </c>
      <c r="E955">
        <v>4018</v>
      </c>
      <c r="F955">
        <v>413</v>
      </c>
      <c r="G955">
        <v>237</v>
      </c>
      <c r="H955">
        <v>2021</v>
      </c>
      <c r="I955" t="s">
        <v>88</v>
      </c>
      <c r="J955" t="s">
        <v>133</v>
      </c>
      <c r="K955" t="s">
        <v>93</v>
      </c>
      <c r="M955">
        <v>4</v>
      </c>
    </row>
    <row r="956" spans="1:13" x14ac:dyDescent="0.3">
      <c r="A956" t="s">
        <v>66</v>
      </c>
      <c r="B956" t="s">
        <v>40</v>
      </c>
      <c r="C956" t="s">
        <v>17</v>
      </c>
      <c r="D956" s="28">
        <v>44295</v>
      </c>
      <c r="E956">
        <v>6699</v>
      </c>
      <c r="F956">
        <v>138</v>
      </c>
      <c r="G956">
        <v>479</v>
      </c>
      <c r="H956">
        <v>2021</v>
      </c>
      <c r="I956" t="s">
        <v>88</v>
      </c>
      <c r="J956" t="s">
        <v>133</v>
      </c>
      <c r="K956" t="s">
        <v>93</v>
      </c>
      <c r="M956">
        <v>4</v>
      </c>
    </row>
    <row r="957" spans="1:13" x14ac:dyDescent="0.3">
      <c r="A957" t="s">
        <v>71</v>
      </c>
      <c r="B957" t="s">
        <v>36</v>
      </c>
      <c r="C957" t="s">
        <v>25</v>
      </c>
      <c r="D957" s="28">
        <v>44295</v>
      </c>
      <c r="E957">
        <v>4571</v>
      </c>
      <c r="F957">
        <v>17</v>
      </c>
      <c r="G957">
        <v>241</v>
      </c>
      <c r="H957">
        <v>2021</v>
      </c>
      <c r="I957" t="s">
        <v>88</v>
      </c>
      <c r="J957" t="s">
        <v>133</v>
      </c>
      <c r="K957" t="s">
        <v>93</v>
      </c>
      <c r="M957">
        <v>4</v>
      </c>
    </row>
    <row r="958" spans="1:13" x14ac:dyDescent="0.3">
      <c r="A958" t="s">
        <v>6</v>
      </c>
      <c r="B958" t="s">
        <v>39</v>
      </c>
      <c r="C958" t="s">
        <v>25</v>
      </c>
      <c r="D958" s="28">
        <v>44295</v>
      </c>
      <c r="E958">
        <v>4193</v>
      </c>
      <c r="F958">
        <v>79</v>
      </c>
      <c r="G958">
        <v>200</v>
      </c>
      <c r="H958">
        <v>2021</v>
      </c>
      <c r="I958" t="s">
        <v>88</v>
      </c>
      <c r="J958" t="s">
        <v>133</v>
      </c>
      <c r="K958" t="s">
        <v>93</v>
      </c>
      <c r="M958">
        <v>4</v>
      </c>
    </row>
    <row r="959" spans="1:13" x14ac:dyDescent="0.3">
      <c r="A959" t="s">
        <v>57</v>
      </c>
      <c r="B959" t="s">
        <v>36</v>
      </c>
      <c r="C959" t="s">
        <v>21</v>
      </c>
      <c r="D959" s="28">
        <v>44295</v>
      </c>
      <c r="E959">
        <v>392</v>
      </c>
      <c r="F959">
        <v>175</v>
      </c>
      <c r="G959">
        <v>28</v>
      </c>
      <c r="H959">
        <v>2021</v>
      </c>
      <c r="I959" t="s">
        <v>88</v>
      </c>
      <c r="J959" t="s">
        <v>133</v>
      </c>
      <c r="K959" t="s">
        <v>93</v>
      </c>
      <c r="M959">
        <v>4</v>
      </c>
    </row>
    <row r="960" spans="1:13" x14ac:dyDescent="0.3">
      <c r="A960" t="s">
        <v>10</v>
      </c>
      <c r="B960" t="s">
        <v>40</v>
      </c>
      <c r="C960" t="s">
        <v>5</v>
      </c>
      <c r="D960" s="28">
        <v>44295</v>
      </c>
      <c r="E960">
        <v>3192</v>
      </c>
      <c r="F960">
        <v>18</v>
      </c>
      <c r="G960">
        <v>146</v>
      </c>
      <c r="H960">
        <v>2021</v>
      </c>
      <c r="I960" t="s">
        <v>88</v>
      </c>
      <c r="J960" t="s">
        <v>133</v>
      </c>
      <c r="K960" t="s">
        <v>93</v>
      </c>
      <c r="M960">
        <v>4</v>
      </c>
    </row>
    <row r="961" spans="1:13" x14ac:dyDescent="0.3">
      <c r="A961" t="s">
        <v>6</v>
      </c>
      <c r="B961" t="s">
        <v>37</v>
      </c>
      <c r="C961" t="s">
        <v>34</v>
      </c>
      <c r="D961" s="28">
        <v>44295</v>
      </c>
      <c r="E961">
        <v>154</v>
      </c>
      <c r="F961">
        <v>48</v>
      </c>
      <c r="G961">
        <v>7</v>
      </c>
      <c r="H961">
        <v>2021</v>
      </c>
      <c r="I961" t="s">
        <v>88</v>
      </c>
      <c r="J961" t="s">
        <v>133</v>
      </c>
      <c r="K961" t="s">
        <v>93</v>
      </c>
      <c r="M961">
        <v>4</v>
      </c>
    </row>
    <row r="962" spans="1:13" x14ac:dyDescent="0.3">
      <c r="A962" t="s">
        <v>7</v>
      </c>
      <c r="B962" t="s">
        <v>40</v>
      </c>
      <c r="C962" t="s">
        <v>19</v>
      </c>
      <c r="D962" s="28">
        <v>44295</v>
      </c>
      <c r="E962">
        <v>5502</v>
      </c>
      <c r="F962">
        <v>112</v>
      </c>
      <c r="G962">
        <v>212</v>
      </c>
      <c r="H962">
        <v>2021</v>
      </c>
      <c r="I962" t="s">
        <v>88</v>
      </c>
      <c r="J962" t="s">
        <v>133</v>
      </c>
      <c r="K962" t="s">
        <v>93</v>
      </c>
      <c r="M962">
        <v>4</v>
      </c>
    </row>
    <row r="963" spans="1:13" x14ac:dyDescent="0.3">
      <c r="A963" t="s">
        <v>63</v>
      </c>
      <c r="B963" t="s">
        <v>40</v>
      </c>
      <c r="C963" t="s">
        <v>21</v>
      </c>
      <c r="D963" s="28">
        <v>44295</v>
      </c>
      <c r="E963">
        <v>4389</v>
      </c>
      <c r="F963">
        <v>365</v>
      </c>
      <c r="G963">
        <v>439</v>
      </c>
      <c r="H963">
        <v>2021</v>
      </c>
      <c r="I963" t="s">
        <v>88</v>
      </c>
      <c r="J963" t="s">
        <v>133</v>
      </c>
      <c r="K963" t="s">
        <v>93</v>
      </c>
      <c r="M963">
        <v>4</v>
      </c>
    </row>
    <row r="964" spans="1:13" x14ac:dyDescent="0.3">
      <c r="A964" t="s">
        <v>8</v>
      </c>
      <c r="B964" t="s">
        <v>39</v>
      </c>
      <c r="C964" t="s">
        <v>20</v>
      </c>
      <c r="D964" s="28">
        <v>44295</v>
      </c>
      <c r="E964">
        <v>12215</v>
      </c>
      <c r="F964">
        <v>120</v>
      </c>
      <c r="G964">
        <v>764</v>
      </c>
      <c r="H964">
        <v>2021</v>
      </c>
      <c r="I964" t="s">
        <v>88</v>
      </c>
      <c r="J964" t="s">
        <v>133</v>
      </c>
      <c r="K964" t="s">
        <v>93</v>
      </c>
      <c r="M964">
        <v>4</v>
      </c>
    </row>
    <row r="965" spans="1:13" x14ac:dyDescent="0.3">
      <c r="A965" t="s">
        <v>67</v>
      </c>
      <c r="B965" t="s">
        <v>40</v>
      </c>
      <c r="C965" t="s">
        <v>21</v>
      </c>
      <c r="D965" s="28">
        <v>44295</v>
      </c>
      <c r="E965">
        <v>1960</v>
      </c>
      <c r="F965">
        <v>50</v>
      </c>
      <c r="G965">
        <v>140</v>
      </c>
      <c r="H965">
        <v>2021</v>
      </c>
      <c r="I965" t="s">
        <v>88</v>
      </c>
      <c r="J965" t="s">
        <v>133</v>
      </c>
      <c r="K965" t="s">
        <v>93</v>
      </c>
      <c r="M965">
        <v>4</v>
      </c>
    </row>
    <row r="966" spans="1:13" x14ac:dyDescent="0.3">
      <c r="A966" t="s">
        <v>69</v>
      </c>
      <c r="B966" t="s">
        <v>35</v>
      </c>
      <c r="C966" t="s">
        <v>24</v>
      </c>
      <c r="D966" s="28">
        <v>44295</v>
      </c>
      <c r="E966">
        <v>994</v>
      </c>
      <c r="F966">
        <v>389</v>
      </c>
      <c r="G966">
        <v>77</v>
      </c>
      <c r="H966">
        <v>2021</v>
      </c>
      <c r="I966" t="s">
        <v>88</v>
      </c>
      <c r="J966" t="s">
        <v>133</v>
      </c>
      <c r="K966" t="s">
        <v>93</v>
      </c>
      <c r="M966">
        <v>4</v>
      </c>
    </row>
    <row r="967" spans="1:13" x14ac:dyDescent="0.3">
      <c r="A967" t="s">
        <v>62</v>
      </c>
      <c r="B967" t="s">
        <v>80</v>
      </c>
      <c r="C967" t="s">
        <v>22</v>
      </c>
      <c r="D967" s="28">
        <v>44295</v>
      </c>
      <c r="E967">
        <v>3731</v>
      </c>
      <c r="F967">
        <v>41</v>
      </c>
      <c r="G967">
        <v>150</v>
      </c>
      <c r="H967">
        <v>2021</v>
      </c>
      <c r="I967" t="s">
        <v>88</v>
      </c>
      <c r="J967" t="s">
        <v>133</v>
      </c>
      <c r="K967" t="s">
        <v>93</v>
      </c>
      <c r="M967">
        <v>4</v>
      </c>
    </row>
    <row r="968" spans="1:13" x14ac:dyDescent="0.3">
      <c r="A968" t="s">
        <v>72</v>
      </c>
      <c r="B968" t="s">
        <v>36</v>
      </c>
      <c r="C968" t="s">
        <v>34</v>
      </c>
      <c r="D968" s="28">
        <v>44298</v>
      </c>
      <c r="E968">
        <v>11851</v>
      </c>
      <c r="F968">
        <v>45</v>
      </c>
      <c r="G968">
        <v>456</v>
      </c>
      <c r="H968">
        <v>2021</v>
      </c>
      <c r="I968" t="s">
        <v>88</v>
      </c>
      <c r="J968" t="s">
        <v>133</v>
      </c>
      <c r="K968" t="s">
        <v>93</v>
      </c>
      <c r="M968">
        <v>4</v>
      </c>
    </row>
    <row r="969" spans="1:13" x14ac:dyDescent="0.3">
      <c r="A969" t="s">
        <v>57</v>
      </c>
      <c r="B969" t="s">
        <v>80</v>
      </c>
      <c r="C969" t="s">
        <v>30</v>
      </c>
      <c r="D969" s="28">
        <v>44298</v>
      </c>
      <c r="E969">
        <v>7798</v>
      </c>
      <c r="F969">
        <v>77</v>
      </c>
      <c r="G969">
        <v>289</v>
      </c>
      <c r="H969">
        <v>2021</v>
      </c>
      <c r="I969" t="s">
        <v>88</v>
      </c>
      <c r="J969" t="s">
        <v>133</v>
      </c>
      <c r="K969" t="s">
        <v>93</v>
      </c>
      <c r="M969">
        <v>4</v>
      </c>
    </row>
    <row r="970" spans="1:13" x14ac:dyDescent="0.3">
      <c r="A970" t="s">
        <v>9</v>
      </c>
      <c r="B970" t="s">
        <v>80</v>
      </c>
      <c r="C970" t="s">
        <v>20</v>
      </c>
      <c r="D970" s="28">
        <v>44298</v>
      </c>
      <c r="E970">
        <v>658</v>
      </c>
      <c r="F970">
        <v>82</v>
      </c>
      <c r="G970">
        <v>32</v>
      </c>
      <c r="H970">
        <v>2021</v>
      </c>
      <c r="I970" t="s">
        <v>88</v>
      </c>
      <c r="J970" t="s">
        <v>133</v>
      </c>
      <c r="K970" t="s">
        <v>93</v>
      </c>
      <c r="M970">
        <v>4</v>
      </c>
    </row>
    <row r="971" spans="1:13" x14ac:dyDescent="0.3">
      <c r="A971" t="s">
        <v>57</v>
      </c>
      <c r="B971" t="s">
        <v>35</v>
      </c>
      <c r="C971" t="s">
        <v>27</v>
      </c>
      <c r="D971" s="28">
        <v>44298</v>
      </c>
      <c r="E971">
        <v>18963</v>
      </c>
      <c r="F971">
        <v>191</v>
      </c>
      <c r="G971">
        <v>1355</v>
      </c>
      <c r="H971">
        <v>2021</v>
      </c>
      <c r="I971" t="s">
        <v>88</v>
      </c>
      <c r="J971" t="s">
        <v>133</v>
      </c>
      <c r="K971" t="s">
        <v>93</v>
      </c>
      <c r="M971">
        <v>4</v>
      </c>
    </row>
    <row r="972" spans="1:13" x14ac:dyDescent="0.3">
      <c r="A972" t="s">
        <v>9</v>
      </c>
      <c r="B972" t="s">
        <v>35</v>
      </c>
      <c r="C972" t="s">
        <v>20</v>
      </c>
      <c r="D972" s="28">
        <v>44298</v>
      </c>
      <c r="E972">
        <v>574</v>
      </c>
      <c r="F972">
        <v>383</v>
      </c>
      <c r="G972">
        <v>34</v>
      </c>
      <c r="H972">
        <v>2021</v>
      </c>
      <c r="I972" t="s">
        <v>88</v>
      </c>
      <c r="J972" t="s">
        <v>133</v>
      </c>
      <c r="K972" t="s">
        <v>93</v>
      </c>
      <c r="M972">
        <v>4</v>
      </c>
    </row>
    <row r="973" spans="1:13" x14ac:dyDescent="0.3">
      <c r="A973" t="s">
        <v>64</v>
      </c>
      <c r="B973" t="s">
        <v>37</v>
      </c>
      <c r="C973" t="s">
        <v>30</v>
      </c>
      <c r="D973" s="28">
        <v>44298</v>
      </c>
      <c r="E973">
        <v>763</v>
      </c>
      <c r="F973">
        <v>47</v>
      </c>
      <c r="G973">
        <v>28</v>
      </c>
      <c r="H973">
        <v>2021</v>
      </c>
      <c r="I973" t="s">
        <v>88</v>
      </c>
      <c r="J973" t="s">
        <v>133</v>
      </c>
      <c r="K973" t="s">
        <v>93</v>
      </c>
      <c r="M973">
        <v>4</v>
      </c>
    </row>
    <row r="974" spans="1:13" x14ac:dyDescent="0.3">
      <c r="A974" t="s">
        <v>59</v>
      </c>
      <c r="B974" t="s">
        <v>37</v>
      </c>
      <c r="C974" t="s">
        <v>15</v>
      </c>
      <c r="D974" s="28">
        <v>44298</v>
      </c>
      <c r="E974">
        <v>1295</v>
      </c>
      <c r="F974">
        <v>218</v>
      </c>
      <c r="G974">
        <v>108</v>
      </c>
      <c r="H974">
        <v>2021</v>
      </c>
      <c r="I974" t="s">
        <v>88</v>
      </c>
      <c r="J974" t="s">
        <v>133</v>
      </c>
      <c r="K974" t="s">
        <v>93</v>
      </c>
      <c r="M974">
        <v>4</v>
      </c>
    </row>
    <row r="975" spans="1:13" x14ac:dyDescent="0.3">
      <c r="A975" t="s">
        <v>64</v>
      </c>
      <c r="B975" t="s">
        <v>36</v>
      </c>
      <c r="C975" t="s">
        <v>22</v>
      </c>
      <c r="D975" s="28">
        <v>44298</v>
      </c>
      <c r="E975">
        <v>1281</v>
      </c>
      <c r="F975">
        <v>349</v>
      </c>
      <c r="G975">
        <v>61</v>
      </c>
      <c r="H975">
        <v>2021</v>
      </c>
      <c r="I975" t="s">
        <v>88</v>
      </c>
      <c r="J975" t="s">
        <v>133</v>
      </c>
      <c r="K975" t="s">
        <v>93</v>
      </c>
      <c r="M975">
        <v>4</v>
      </c>
    </row>
    <row r="976" spans="1:13" x14ac:dyDescent="0.3">
      <c r="A976" t="s">
        <v>62</v>
      </c>
      <c r="B976" t="s">
        <v>37</v>
      </c>
      <c r="C976" t="s">
        <v>27</v>
      </c>
      <c r="D976" s="28">
        <v>44298</v>
      </c>
      <c r="E976">
        <v>6657</v>
      </c>
      <c r="F976">
        <v>364</v>
      </c>
      <c r="G976">
        <v>606</v>
      </c>
      <c r="H976">
        <v>2021</v>
      </c>
      <c r="I976" t="s">
        <v>88</v>
      </c>
      <c r="J976" t="s">
        <v>133</v>
      </c>
      <c r="K976" t="s">
        <v>93</v>
      </c>
      <c r="M976">
        <v>4</v>
      </c>
    </row>
    <row r="977" spans="1:13" x14ac:dyDescent="0.3">
      <c r="A977" t="s">
        <v>59</v>
      </c>
      <c r="B977" t="s">
        <v>37</v>
      </c>
      <c r="C977" t="s">
        <v>17</v>
      </c>
      <c r="D977" s="28">
        <v>44298</v>
      </c>
      <c r="E977">
        <v>1533</v>
      </c>
      <c r="F977">
        <v>129</v>
      </c>
      <c r="G977">
        <v>110</v>
      </c>
      <c r="H977">
        <v>2021</v>
      </c>
      <c r="I977" t="s">
        <v>88</v>
      </c>
      <c r="J977" t="s">
        <v>133</v>
      </c>
      <c r="K977" t="s">
        <v>93</v>
      </c>
      <c r="M977">
        <v>4</v>
      </c>
    </row>
    <row r="978" spans="1:13" x14ac:dyDescent="0.3">
      <c r="A978" t="s">
        <v>70</v>
      </c>
      <c r="B978" t="s">
        <v>40</v>
      </c>
      <c r="C978" t="s">
        <v>20</v>
      </c>
      <c r="D978" s="28">
        <v>44298</v>
      </c>
      <c r="E978">
        <v>2534</v>
      </c>
      <c r="F978">
        <v>36</v>
      </c>
      <c r="G978">
        <v>121</v>
      </c>
      <c r="H978">
        <v>2021</v>
      </c>
      <c r="I978" t="s">
        <v>88</v>
      </c>
      <c r="J978" t="s">
        <v>133</v>
      </c>
      <c r="K978" t="s">
        <v>93</v>
      </c>
      <c r="M978">
        <v>4</v>
      </c>
    </row>
    <row r="979" spans="1:13" x14ac:dyDescent="0.3">
      <c r="A979" t="s">
        <v>69</v>
      </c>
      <c r="B979" t="s">
        <v>36</v>
      </c>
      <c r="C979" t="s">
        <v>26</v>
      </c>
      <c r="D979" s="28">
        <v>44298</v>
      </c>
      <c r="E979">
        <v>3808</v>
      </c>
      <c r="F979">
        <v>74</v>
      </c>
      <c r="G979">
        <v>224</v>
      </c>
      <c r="H979">
        <v>2021</v>
      </c>
      <c r="I979" t="s">
        <v>88</v>
      </c>
      <c r="J979" t="s">
        <v>133</v>
      </c>
      <c r="K979" t="s">
        <v>93</v>
      </c>
      <c r="M979">
        <v>4</v>
      </c>
    </row>
    <row r="980" spans="1:13" x14ac:dyDescent="0.3">
      <c r="A980" t="s">
        <v>58</v>
      </c>
      <c r="B980" t="s">
        <v>80</v>
      </c>
      <c r="C980" t="s">
        <v>20</v>
      </c>
      <c r="D980" s="28">
        <v>44298</v>
      </c>
      <c r="E980">
        <v>7637</v>
      </c>
      <c r="F980">
        <v>90</v>
      </c>
      <c r="G980">
        <v>425</v>
      </c>
      <c r="H980">
        <v>2021</v>
      </c>
      <c r="I980" t="s">
        <v>88</v>
      </c>
      <c r="J980" t="s">
        <v>133</v>
      </c>
      <c r="K980" t="s">
        <v>93</v>
      </c>
      <c r="M980">
        <v>4</v>
      </c>
    </row>
    <row r="981" spans="1:13" x14ac:dyDescent="0.3">
      <c r="A981" t="s">
        <v>64</v>
      </c>
      <c r="B981" t="s">
        <v>37</v>
      </c>
      <c r="C981" t="s">
        <v>15</v>
      </c>
      <c r="D981" s="28">
        <v>44299</v>
      </c>
      <c r="E981">
        <v>5397</v>
      </c>
      <c r="F981">
        <v>37</v>
      </c>
      <c r="G981">
        <v>416</v>
      </c>
      <c r="H981">
        <v>2021</v>
      </c>
      <c r="I981" t="s">
        <v>88</v>
      </c>
      <c r="J981" t="s">
        <v>133</v>
      </c>
      <c r="K981" t="s">
        <v>93</v>
      </c>
      <c r="M981">
        <v>4</v>
      </c>
    </row>
    <row r="982" spans="1:13" x14ac:dyDescent="0.3">
      <c r="A982" t="s">
        <v>3</v>
      </c>
      <c r="B982" t="s">
        <v>39</v>
      </c>
      <c r="C982" t="s">
        <v>28</v>
      </c>
      <c r="D982" s="28">
        <v>44299</v>
      </c>
      <c r="E982">
        <v>5649</v>
      </c>
      <c r="F982">
        <v>97</v>
      </c>
      <c r="G982">
        <v>202</v>
      </c>
      <c r="H982">
        <v>2021</v>
      </c>
      <c r="I982" t="s">
        <v>88</v>
      </c>
      <c r="J982" t="s">
        <v>133</v>
      </c>
      <c r="K982" t="s">
        <v>93</v>
      </c>
      <c r="M982">
        <v>4</v>
      </c>
    </row>
    <row r="983" spans="1:13" x14ac:dyDescent="0.3">
      <c r="A983" t="s">
        <v>11</v>
      </c>
      <c r="B983" t="s">
        <v>37</v>
      </c>
      <c r="C983" t="s">
        <v>19</v>
      </c>
      <c r="D983" s="28">
        <v>44299</v>
      </c>
      <c r="E983">
        <v>2996</v>
      </c>
      <c r="F983">
        <v>136</v>
      </c>
      <c r="G983">
        <v>116</v>
      </c>
      <c r="H983">
        <v>2021</v>
      </c>
      <c r="I983" t="s">
        <v>88</v>
      </c>
      <c r="J983" t="s">
        <v>133</v>
      </c>
      <c r="K983" t="s">
        <v>93</v>
      </c>
      <c r="M983">
        <v>4</v>
      </c>
    </row>
    <row r="984" spans="1:13" x14ac:dyDescent="0.3">
      <c r="A984" t="s">
        <v>56</v>
      </c>
      <c r="B984" t="s">
        <v>39</v>
      </c>
      <c r="C984" t="s">
        <v>28</v>
      </c>
      <c r="D984" s="28">
        <v>44299</v>
      </c>
      <c r="E984">
        <v>2247</v>
      </c>
      <c r="F984">
        <v>351</v>
      </c>
      <c r="G984">
        <v>87</v>
      </c>
      <c r="H984">
        <v>2021</v>
      </c>
      <c r="I984" t="s">
        <v>88</v>
      </c>
      <c r="J984" t="s">
        <v>133</v>
      </c>
      <c r="K984" t="s">
        <v>93</v>
      </c>
      <c r="M984">
        <v>4</v>
      </c>
    </row>
    <row r="985" spans="1:13" x14ac:dyDescent="0.3">
      <c r="A985" t="s">
        <v>58</v>
      </c>
      <c r="B985" t="s">
        <v>36</v>
      </c>
      <c r="C985" t="s">
        <v>21</v>
      </c>
      <c r="D985" s="28">
        <v>44299</v>
      </c>
      <c r="E985">
        <v>1092</v>
      </c>
      <c r="F985">
        <v>136</v>
      </c>
      <c r="G985">
        <v>84</v>
      </c>
      <c r="H985">
        <v>2021</v>
      </c>
      <c r="I985" t="s">
        <v>88</v>
      </c>
      <c r="J985" t="s">
        <v>133</v>
      </c>
      <c r="K985" t="s">
        <v>93</v>
      </c>
      <c r="M985">
        <v>4</v>
      </c>
    </row>
    <row r="986" spans="1:13" x14ac:dyDescent="0.3">
      <c r="A986" t="s">
        <v>67</v>
      </c>
      <c r="B986" t="s">
        <v>35</v>
      </c>
      <c r="C986" t="s">
        <v>17</v>
      </c>
      <c r="D986" s="28">
        <v>44299</v>
      </c>
      <c r="E986">
        <v>4368</v>
      </c>
      <c r="F986">
        <v>23</v>
      </c>
      <c r="G986">
        <v>292</v>
      </c>
      <c r="H986">
        <v>2021</v>
      </c>
      <c r="I986" t="s">
        <v>88</v>
      </c>
      <c r="J986" t="s">
        <v>133</v>
      </c>
      <c r="K986" t="s">
        <v>93</v>
      </c>
      <c r="M986">
        <v>4</v>
      </c>
    </row>
    <row r="987" spans="1:13" x14ac:dyDescent="0.3">
      <c r="A987" t="s">
        <v>3</v>
      </c>
      <c r="B987" t="s">
        <v>37</v>
      </c>
      <c r="C987" t="s">
        <v>26</v>
      </c>
      <c r="D987" s="28">
        <v>44299</v>
      </c>
      <c r="E987">
        <v>868</v>
      </c>
      <c r="F987">
        <v>90</v>
      </c>
      <c r="G987">
        <v>87</v>
      </c>
      <c r="H987">
        <v>2021</v>
      </c>
      <c r="I987" t="s">
        <v>88</v>
      </c>
      <c r="J987" t="s">
        <v>133</v>
      </c>
      <c r="K987" t="s">
        <v>93</v>
      </c>
      <c r="M987">
        <v>4</v>
      </c>
    </row>
    <row r="988" spans="1:13" x14ac:dyDescent="0.3">
      <c r="A988" t="s">
        <v>65</v>
      </c>
      <c r="B988" t="s">
        <v>36</v>
      </c>
      <c r="C988" t="s">
        <v>14</v>
      </c>
      <c r="D988" s="28">
        <v>44299</v>
      </c>
      <c r="E988">
        <v>8729</v>
      </c>
      <c r="F988">
        <v>35</v>
      </c>
      <c r="G988">
        <v>364</v>
      </c>
      <c r="H988">
        <v>2021</v>
      </c>
      <c r="I988" t="s">
        <v>88</v>
      </c>
      <c r="J988" t="s">
        <v>133</v>
      </c>
      <c r="K988" t="s">
        <v>93</v>
      </c>
      <c r="M988">
        <v>4</v>
      </c>
    </row>
    <row r="989" spans="1:13" x14ac:dyDescent="0.3">
      <c r="A989" t="s">
        <v>67</v>
      </c>
      <c r="B989" t="s">
        <v>36</v>
      </c>
      <c r="C989" t="s">
        <v>20</v>
      </c>
      <c r="D989" s="28">
        <v>44299</v>
      </c>
      <c r="E989">
        <v>2065</v>
      </c>
      <c r="F989">
        <v>17</v>
      </c>
      <c r="G989">
        <v>130</v>
      </c>
      <c r="H989">
        <v>2021</v>
      </c>
      <c r="I989" t="s">
        <v>88</v>
      </c>
      <c r="J989" t="s">
        <v>133</v>
      </c>
      <c r="K989" t="s">
        <v>93</v>
      </c>
      <c r="M989">
        <v>4</v>
      </c>
    </row>
    <row r="990" spans="1:13" x14ac:dyDescent="0.3">
      <c r="A990" t="s">
        <v>65</v>
      </c>
      <c r="B990" t="s">
        <v>80</v>
      </c>
      <c r="C990" t="s">
        <v>20</v>
      </c>
      <c r="D990" s="28">
        <v>44299</v>
      </c>
      <c r="E990">
        <v>6293</v>
      </c>
      <c r="F990">
        <v>48</v>
      </c>
      <c r="G990">
        <v>274</v>
      </c>
      <c r="H990">
        <v>2021</v>
      </c>
      <c r="I990" t="s">
        <v>88</v>
      </c>
      <c r="J990" t="s">
        <v>133</v>
      </c>
      <c r="K990" t="s">
        <v>93</v>
      </c>
      <c r="M990">
        <v>4</v>
      </c>
    </row>
    <row r="991" spans="1:13" x14ac:dyDescent="0.3">
      <c r="A991" t="s">
        <v>6</v>
      </c>
      <c r="B991" t="s">
        <v>80</v>
      </c>
      <c r="C991" t="s">
        <v>31</v>
      </c>
      <c r="D991" s="28">
        <v>44299</v>
      </c>
      <c r="E991">
        <v>7602</v>
      </c>
      <c r="F991">
        <v>247</v>
      </c>
      <c r="G991">
        <v>761</v>
      </c>
      <c r="H991">
        <v>2021</v>
      </c>
      <c r="I991" t="s">
        <v>88</v>
      </c>
      <c r="J991" t="s">
        <v>133</v>
      </c>
      <c r="K991" t="s">
        <v>93</v>
      </c>
      <c r="M991">
        <v>4</v>
      </c>
    </row>
    <row r="992" spans="1:13" x14ac:dyDescent="0.3">
      <c r="A992" t="s">
        <v>59</v>
      </c>
      <c r="B992" t="s">
        <v>37</v>
      </c>
      <c r="C992" t="s">
        <v>5</v>
      </c>
      <c r="D992" s="28">
        <v>44299</v>
      </c>
      <c r="E992">
        <v>10150</v>
      </c>
      <c r="F992">
        <v>223</v>
      </c>
      <c r="G992">
        <v>598</v>
      </c>
      <c r="H992">
        <v>2021</v>
      </c>
      <c r="I992" t="s">
        <v>88</v>
      </c>
      <c r="J992" t="s">
        <v>133</v>
      </c>
      <c r="K992" t="s">
        <v>93</v>
      </c>
      <c r="M992">
        <v>4</v>
      </c>
    </row>
    <row r="993" spans="1:13" x14ac:dyDescent="0.3">
      <c r="A993" t="s">
        <v>9</v>
      </c>
      <c r="B993" t="s">
        <v>40</v>
      </c>
      <c r="C993" t="s">
        <v>5</v>
      </c>
      <c r="D993" s="28">
        <v>44299</v>
      </c>
      <c r="E993">
        <v>11081</v>
      </c>
      <c r="F993">
        <v>311</v>
      </c>
      <c r="G993">
        <v>739</v>
      </c>
      <c r="H993">
        <v>2021</v>
      </c>
      <c r="I993" t="s">
        <v>88</v>
      </c>
      <c r="J993" t="s">
        <v>133</v>
      </c>
      <c r="K993" t="s">
        <v>93</v>
      </c>
      <c r="M993">
        <v>4</v>
      </c>
    </row>
    <row r="994" spans="1:13" x14ac:dyDescent="0.3">
      <c r="A994" t="s">
        <v>63</v>
      </c>
      <c r="B994" t="s">
        <v>36</v>
      </c>
      <c r="C994" t="s">
        <v>16</v>
      </c>
      <c r="D994" s="28">
        <v>44299</v>
      </c>
      <c r="E994">
        <v>588</v>
      </c>
      <c r="F994">
        <v>41</v>
      </c>
      <c r="G994">
        <v>27</v>
      </c>
      <c r="H994">
        <v>2021</v>
      </c>
      <c r="I994" t="s">
        <v>88</v>
      </c>
      <c r="J994" t="s">
        <v>133</v>
      </c>
      <c r="K994" t="s">
        <v>93</v>
      </c>
      <c r="M994">
        <v>4</v>
      </c>
    </row>
    <row r="995" spans="1:13" x14ac:dyDescent="0.3">
      <c r="A995" t="s">
        <v>72</v>
      </c>
      <c r="B995" t="s">
        <v>40</v>
      </c>
      <c r="C995" t="s">
        <v>31</v>
      </c>
      <c r="D995" s="28">
        <v>44299</v>
      </c>
      <c r="E995">
        <v>3710</v>
      </c>
      <c r="F995">
        <v>129</v>
      </c>
      <c r="G995">
        <v>413</v>
      </c>
      <c r="H995">
        <v>2021</v>
      </c>
      <c r="I995" t="s">
        <v>88</v>
      </c>
      <c r="J995" t="s">
        <v>133</v>
      </c>
      <c r="K995" t="s">
        <v>93</v>
      </c>
      <c r="M995">
        <v>4</v>
      </c>
    </row>
    <row r="996" spans="1:13" x14ac:dyDescent="0.3">
      <c r="A996" t="s">
        <v>71</v>
      </c>
      <c r="B996" t="s">
        <v>80</v>
      </c>
      <c r="C996" t="s">
        <v>16</v>
      </c>
      <c r="D996" s="28">
        <v>44300</v>
      </c>
      <c r="E996">
        <v>371</v>
      </c>
      <c r="F996">
        <v>121</v>
      </c>
      <c r="G996">
        <v>27</v>
      </c>
      <c r="H996">
        <v>2021</v>
      </c>
      <c r="I996" t="s">
        <v>88</v>
      </c>
      <c r="J996" t="s">
        <v>133</v>
      </c>
      <c r="K996" t="s">
        <v>93</v>
      </c>
      <c r="M996">
        <v>4</v>
      </c>
    </row>
    <row r="997" spans="1:13" x14ac:dyDescent="0.3">
      <c r="A997" t="s">
        <v>70</v>
      </c>
      <c r="B997" t="s">
        <v>80</v>
      </c>
      <c r="C997" t="s">
        <v>25</v>
      </c>
      <c r="D997" s="28">
        <v>44300</v>
      </c>
      <c r="E997">
        <v>2254</v>
      </c>
      <c r="F997">
        <v>69</v>
      </c>
      <c r="G997">
        <v>119</v>
      </c>
      <c r="H997">
        <v>2021</v>
      </c>
      <c r="I997" t="s">
        <v>88</v>
      </c>
      <c r="J997" t="s">
        <v>133</v>
      </c>
      <c r="K997" t="s">
        <v>93</v>
      </c>
      <c r="M997">
        <v>4</v>
      </c>
    </row>
    <row r="998" spans="1:13" x14ac:dyDescent="0.3">
      <c r="A998" t="s">
        <v>64</v>
      </c>
      <c r="B998" t="s">
        <v>39</v>
      </c>
      <c r="C998" t="s">
        <v>34</v>
      </c>
      <c r="D998" s="28">
        <v>44300</v>
      </c>
      <c r="E998">
        <v>2345</v>
      </c>
      <c r="F998">
        <v>70</v>
      </c>
      <c r="G998">
        <v>112</v>
      </c>
      <c r="H998">
        <v>2021</v>
      </c>
      <c r="I998" t="s">
        <v>88</v>
      </c>
      <c r="J998" t="s">
        <v>133</v>
      </c>
      <c r="K998" t="s">
        <v>93</v>
      </c>
      <c r="M998">
        <v>4</v>
      </c>
    </row>
    <row r="999" spans="1:13" x14ac:dyDescent="0.3">
      <c r="A999" t="s">
        <v>3</v>
      </c>
      <c r="B999" t="s">
        <v>39</v>
      </c>
      <c r="C999" t="s">
        <v>15</v>
      </c>
      <c r="D999" s="28">
        <v>44300</v>
      </c>
      <c r="E999">
        <v>18473</v>
      </c>
      <c r="F999">
        <v>6</v>
      </c>
      <c r="G999">
        <v>2053</v>
      </c>
      <c r="H999">
        <v>2021</v>
      </c>
      <c r="I999" t="s">
        <v>88</v>
      </c>
      <c r="J999" t="s">
        <v>133</v>
      </c>
      <c r="K999" t="s">
        <v>93</v>
      </c>
      <c r="M999">
        <v>4</v>
      </c>
    </row>
    <row r="1000" spans="1:13" x14ac:dyDescent="0.3">
      <c r="A1000" t="s">
        <v>56</v>
      </c>
      <c r="B1000" t="s">
        <v>36</v>
      </c>
      <c r="C1000" t="s">
        <v>28</v>
      </c>
      <c r="D1000" s="28">
        <v>44300</v>
      </c>
      <c r="E1000">
        <v>1680</v>
      </c>
      <c r="F1000">
        <v>26</v>
      </c>
      <c r="G1000">
        <v>58</v>
      </c>
      <c r="H1000">
        <v>2021</v>
      </c>
      <c r="I1000" t="s">
        <v>88</v>
      </c>
      <c r="J1000" t="s">
        <v>133</v>
      </c>
      <c r="K1000" t="s">
        <v>93</v>
      </c>
      <c r="M1000">
        <v>4</v>
      </c>
    </row>
    <row r="1001" spans="1:13" x14ac:dyDescent="0.3">
      <c r="A1001" t="s">
        <v>61</v>
      </c>
      <c r="B1001" t="s">
        <v>36</v>
      </c>
      <c r="C1001" t="s">
        <v>25</v>
      </c>
      <c r="D1001" s="28">
        <v>44300</v>
      </c>
      <c r="E1001">
        <v>4508</v>
      </c>
      <c r="F1001">
        <v>16</v>
      </c>
      <c r="G1001">
        <v>215</v>
      </c>
      <c r="H1001">
        <v>2021</v>
      </c>
      <c r="I1001" t="s">
        <v>88</v>
      </c>
      <c r="J1001" t="s">
        <v>133</v>
      </c>
      <c r="K1001" t="s">
        <v>93</v>
      </c>
      <c r="M1001">
        <v>4</v>
      </c>
    </row>
    <row r="1002" spans="1:13" x14ac:dyDescent="0.3">
      <c r="A1002" t="s">
        <v>60</v>
      </c>
      <c r="B1002" t="s">
        <v>39</v>
      </c>
      <c r="C1002" t="s">
        <v>16</v>
      </c>
      <c r="D1002" s="28">
        <v>44301</v>
      </c>
      <c r="E1002">
        <v>8463</v>
      </c>
      <c r="F1002">
        <v>284</v>
      </c>
      <c r="G1002">
        <v>385</v>
      </c>
      <c r="H1002">
        <v>2021</v>
      </c>
      <c r="I1002" t="s">
        <v>88</v>
      </c>
      <c r="J1002" t="s">
        <v>133</v>
      </c>
      <c r="K1002" t="s">
        <v>93</v>
      </c>
      <c r="M1002">
        <v>4</v>
      </c>
    </row>
    <row r="1003" spans="1:13" x14ac:dyDescent="0.3">
      <c r="A1003" t="s">
        <v>62</v>
      </c>
      <c r="B1003" t="s">
        <v>35</v>
      </c>
      <c r="C1003" t="s">
        <v>27</v>
      </c>
      <c r="D1003" s="28">
        <v>44301</v>
      </c>
      <c r="E1003">
        <v>931</v>
      </c>
      <c r="F1003">
        <v>269</v>
      </c>
      <c r="G1003">
        <v>117</v>
      </c>
      <c r="H1003">
        <v>2021</v>
      </c>
      <c r="I1003" t="s">
        <v>88</v>
      </c>
      <c r="J1003" t="s">
        <v>133</v>
      </c>
      <c r="K1003" t="s">
        <v>93</v>
      </c>
      <c r="M1003">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93FB-6DA3-417A-AE41-2DB77D84BD9F}">
  <dimension ref="A2:X114"/>
  <sheetViews>
    <sheetView topLeftCell="A4" zoomScale="85" zoomScaleNormal="100" workbookViewId="0">
      <selection activeCell="I104" sqref="I104"/>
    </sheetView>
  </sheetViews>
  <sheetFormatPr defaultRowHeight="14.4" x14ac:dyDescent="0.3"/>
  <cols>
    <col min="1" max="1" width="13.44140625" bestFit="1" customWidth="1"/>
    <col min="2" max="2" width="14.6640625" bestFit="1" customWidth="1"/>
    <col min="3" max="3" width="19.109375" bestFit="1" customWidth="1"/>
    <col min="4" max="4" width="16.21875" bestFit="1" customWidth="1"/>
    <col min="5" max="5" width="15.109375" bestFit="1" customWidth="1"/>
    <col min="6" max="6" width="14.6640625" bestFit="1" customWidth="1"/>
    <col min="7" max="7" width="15.109375" bestFit="1" customWidth="1"/>
    <col min="8" max="8" width="12.77734375" bestFit="1" customWidth="1"/>
    <col min="9" max="9" width="14.77734375" bestFit="1" customWidth="1"/>
    <col min="10" max="10" width="11.33203125" bestFit="1" customWidth="1"/>
    <col min="11" max="11" width="12.88671875" bestFit="1" customWidth="1"/>
    <col min="12" max="12" width="8.109375" bestFit="1" customWidth="1"/>
    <col min="13" max="17" width="9.6640625" bestFit="1" customWidth="1"/>
    <col min="18" max="18" width="14.109375" bestFit="1" customWidth="1"/>
    <col min="19" max="19" width="15.109375" bestFit="1" customWidth="1"/>
    <col min="20" max="20" width="18.33203125" bestFit="1" customWidth="1"/>
    <col min="21" max="21" width="13.88671875" bestFit="1" customWidth="1"/>
    <col min="22" max="22" width="14.6640625" bestFit="1" customWidth="1"/>
    <col min="23" max="23" width="20.109375" customWidth="1"/>
    <col min="24" max="24" width="16.44140625" bestFit="1" customWidth="1"/>
    <col min="25" max="25" width="13.88671875" bestFit="1" customWidth="1"/>
    <col min="26" max="26" width="14.44140625" bestFit="1" customWidth="1"/>
    <col min="27" max="27" width="12.33203125" bestFit="1" customWidth="1"/>
    <col min="28" max="28" width="16.44140625" bestFit="1" customWidth="1"/>
    <col min="29" max="29" width="13.88671875" bestFit="1" customWidth="1"/>
    <col min="30" max="30" width="14.44140625" bestFit="1" customWidth="1"/>
    <col min="31" max="31" width="12.33203125" bestFit="1" customWidth="1"/>
    <col min="32" max="32" width="16.44140625" bestFit="1" customWidth="1"/>
    <col min="33" max="33" width="13.88671875" bestFit="1" customWidth="1"/>
    <col min="34" max="34" width="14.44140625" bestFit="1" customWidth="1"/>
    <col min="35" max="35" width="12.33203125" bestFit="1" customWidth="1"/>
    <col min="36" max="36" width="16.44140625" bestFit="1" customWidth="1"/>
    <col min="37" max="37" width="13.88671875" bestFit="1" customWidth="1"/>
    <col min="38" max="38" width="14.44140625" bestFit="1" customWidth="1"/>
    <col min="39" max="39" width="12.33203125" bestFit="1" customWidth="1"/>
    <col min="40" max="40" width="16.44140625" bestFit="1" customWidth="1"/>
    <col min="41" max="41" width="13.88671875" bestFit="1" customWidth="1"/>
    <col min="42" max="42" width="14.44140625" bestFit="1" customWidth="1"/>
    <col min="43" max="43" width="12.33203125" bestFit="1" customWidth="1"/>
    <col min="44" max="44" width="16.44140625" bestFit="1" customWidth="1"/>
    <col min="45" max="45" width="13.88671875" bestFit="1" customWidth="1"/>
    <col min="46" max="46" width="14.44140625" bestFit="1" customWidth="1"/>
    <col min="47" max="47" width="12.33203125" bestFit="1" customWidth="1"/>
    <col min="48" max="48" width="16.44140625" bestFit="1" customWidth="1"/>
    <col min="49" max="49" width="13.88671875" bestFit="1" customWidth="1"/>
    <col min="50" max="50" width="14.44140625" bestFit="1" customWidth="1"/>
    <col min="51" max="51" width="12.33203125" bestFit="1" customWidth="1"/>
    <col min="52" max="52" width="16.44140625" bestFit="1" customWidth="1"/>
    <col min="53" max="53" width="13.88671875" bestFit="1" customWidth="1"/>
    <col min="54" max="54" width="14.44140625" bestFit="1" customWidth="1"/>
    <col min="55" max="55" width="12.33203125" bestFit="1" customWidth="1"/>
    <col min="56" max="56" width="16.44140625" bestFit="1" customWidth="1"/>
    <col min="57" max="57" width="13.88671875" bestFit="1" customWidth="1"/>
    <col min="58" max="58" width="19.21875" bestFit="1" customWidth="1"/>
    <col min="59" max="59" width="17.21875" bestFit="1" customWidth="1"/>
    <col min="60" max="60" width="21.33203125" bestFit="1" customWidth="1"/>
    <col min="61" max="61" width="18.6640625" bestFit="1" customWidth="1"/>
    <col min="62" max="62" width="17.21875" bestFit="1" customWidth="1"/>
    <col min="63" max="63" width="21.33203125" bestFit="1" customWidth="1"/>
    <col min="64" max="64" width="18.6640625" bestFit="1" customWidth="1"/>
    <col min="65" max="291" width="10.33203125" bestFit="1" customWidth="1"/>
    <col min="292" max="292" width="10.77734375" bestFit="1" customWidth="1"/>
  </cols>
  <sheetData>
    <row r="2" spans="1:11" x14ac:dyDescent="0.3">
      <c r="A2" s="6" t="s">
        <v>77</v>
      </c>
      <c r="B2" t="s">
        <v>106</v>
      </c>
      <c r="C2" t="s">
        <v>137</v>
      </c>
      <c r="D2" t="s">
        <v>78</v>
      </c>
      <c r="E2" t="s">
        <v>138</v>
      </c>
    </row>
    <row r="3" spans="1:11" x14ac:dyDescent="0.3">
      <c r="A3" s="7" t="s">
        <v>39</v>
      </c>
      <c r="B3" s="29">
        <v>2842575.4760000003</v>
      </c>
      <c r="C3" s="15">
        <v>0.162298687997284</v>
      </c>
      <c r="D3" s="55">
        <v>3545052</v>
      </c>
    </row>
    <row r="4" spans="1:11" x14ac:dyDescent="0.3">
      <c r="A4" s="7" t="s">
        <v>37</v>
      </c>
      <c r="B4" s="29">
        <v>2880612.6640000008</v>
      </c>
      <c r="C4" s="15">
        <v>0.16447044588361925</v>
      </c>
      <c r="D4" s="55">
        <v>3583769</v>
      </c>
    </row>
    <row r="5" spans="1:11" x14ac:dyDescent="0.3">
      <c r="A5" s="7" t="s">
        <v>35</v>
      </c>
      <c r="B5" s="29">
        <v>3056513.3599999994</v>
      </c>
      <c r="C5" s="15">
        <v>0.17451361005626648</v>
      </c>
      <c r="D5" s="55">
        <v>3760400</v>
      </c>
      <c r="G5" t="s">
        <v>81</v>
      </c>
      <c r="H5" t="s">
        <v>82</v>
      </c>
      <c r="I5" t="s">
        <v>2</v>
      </c>
      <c r="J5" t="s">
        <v>83</v>
      </c>
      <c r="K5" t="s">
        <v>85</v>
      </c>
    </row>
    <row r="6" spans="1:11" x14ac:dyDescent="0.3">
      <c r="A6" s="7" t="s">
        <v>80</v>
      </c>
      <c r="B6" s="29">
        <v>3038765.87</v>
      </c>
      <c r="C6" s="15">
        <v>0.17350030561929933</v>
      </c>
      <c r="D6" s="55">
        <v>3776766</v>
      </c>
      <c r="F6" s="7" t="s">
        <v>39</v>
      </c>
      <c r="G6">
        <v>1</v>
      </c>
      <c r="H6">
        <v>3</v>
      </c>
      <c r="I6" s="33" cm="1">
        <f t="array" ref="I6:I11">B3:B8</f>
        <v>2842575.4760000003</v>
      </c>
      <c r="K6">
        <f>IF(I6=MAX(I6:I11),"",I6)</f>
        <v>2842575.4760000003</v>
      </c>
    </row>
    <row r="7" spans="1:11" x14ac:dyDescent="0.3">
      <c r="A7" s="7" t="s">
        <v>40</v>
      </c>
      <c r="B7" s="29">
        <v>2902144.0559999999</v>
      </c>
      <c r="C7" s="15">
        <v>0.16569979465618814</v>
      </c>
      <c r="D7" s="55">
        <v>3590153</v>
      </c>
      <c r="F7" s="7" t="s">
        <v>37</v>
      </c>
      <c r="G7">
        <v>7</v>
      </c>
      <c r="H7">
        <v>2</v>
      </c>
      <c r="I7" s="33">
        <v>2880612.6640000008</v>
      </c>
      <c r="J7" t="str">
        <f>IF(I7=MAX(I6:I12),I7,"")</f>
        <v/>
      </c>
      <c r="K7">
        <f t="shared" ref="K7:K11" si="0">IF(I7=MAX(I7:I12),"",I7)</f>
        <v>2880612.6640000008</v>
      </c>
    </row>
    <row r="8" spans="1:11" x14ac:dyDescent="0.3">
      <c r="A8" s="7" t="s">
        <v>36</v>
      </c>
      <c r="B8" s="29">
        <v>2793858.4139999999</v>
      </c>
      <c r="C8" s="15">
        <v>0.15951715578734299</v>
      </c>
      <c r="D8" s="55">
        <v>3445582</v>
      </c>
      <c r="F8" s="7" t="s">
        <v>35</v>
      </c>
      <c r="G8">
        <v>4</v>
      </c>
      <c r="H8">
        <v>1</v>
      </c>
      <c r="I8" s="33">
        <v>3056513.3599999994</v>
      </c>
      <c r="J8">
        <f>IF(I8=MAX(I6:I13),I8,"")</f>
        <v>3056513.3599999994</v>
      </c>
      <c r="K8" t="str">
        <f t="shared" si="0"/>
        <v/>
      </c>
    </row>
    <row r="9" spans="1:11" x14ac:dyDescent="0.3">
      <c r="A9" s="7" t="s">
        <v>79</v>
      </c>
      <c r="B9" s="29">
        <v>17514469.839999996</v>
      </c>
      <c r="C9" s="15">
        <v>1</v>
      </c>
      <c r="D9" s="55">
        <v>21701722</v>
      </c>
      <c r="F9" s="7" t="s">
        <v>80</v>
      </c>
      <c r="G9">
        <v>2</v>
      </c>
      <c r="H9">
        <v>8</v>
      </c>
      <c r="I9" s="33">
        <v>3038765.87</v>
      </c>
      <c r="J9" s="16" t="str">
        <f>IF(I9=MAX(I6:I14),I9,"")</f>
        <v/>
      </c>
      <c r="K9" t="str">
        <f t="shared" si="0"/>
        <v/>
      </c>
    </row>
    <row r="10" spans="1:11" x14ac:dyDescent="0.3">
      <c r="F10" s="7" t="s">
        <v>40</v>
      </c>
      <c r="G10">
        <v>6</v>
      </c>
      <c r="H10">
        <v>6</v>
      </c>
      <c r="I10" s="33">
        <v>2902144.0559999999</v>
      </c>
      <c r="J10" t="str">
        <f>IF(I10=MAX(I6:I15),I10,"")</f>
        <v/>
      </c>
      <c r="K10" t="str">
        <f t="shared" si="0"/>
        <v/>
      </c>
    </row>
    <row r="11" spans="1:11" x14ac:dyDescent="0.3">
      <c r="F11" s="7" t="s">
        <v>36</v>
      </c>
      <c r="G11">
        <v>5</v>
      </c>
      <c r="H11">
        <v>9</v>
      </c>
      <c r="I11" s="33">
        <v>2793858.4139999999</v>
      </c>
      <c r="J11" t="str">
        <f>IF(I11=MAX(I6:I16),I11,"")</f>
        <v/>
      </c>
      <c r="K11" t="str">
        <f t="shared" si="0"/>
        <v/>
      </c>
    </row>
    <row r="15" spans="1:11" x14ac:dyDescent="0.3">
      <c r="C15">
        <v>100</v>
      </c>
    </row>
    <row r="30" spans="5:24" x14ac:dyDescent="0.3">
      <c r="E30" s="6" t="s">
        <v>104</v>
      </c>
      <c r="F30" s="6" t="s">
        <v>105</v>
      </c>
      <c r="G30" t="s">
        <v>78</v>
      </c>
      <c r="H30" t="s">
        <v>86</v>
      </c>
      <c r="I30" t="s">
        <v>87</v>
      </c>
      <c r="J30" t="s">
        <v>103</v>
      </c>
      <c r="K30" t="s">
        <v>106</v>
      </c>
      <c r="L30" t="s">
        <v>107</v>
      </c>
      <c r="R30" t="s">
        <v>108</v>
      </c>
    </row>
    <row r="31" spans="5:24" x14ac:dyDescent="0.3">
      <c r="E31" t="s">
        <v>89</v>
      </c>
      <c r="F31" t="s">
        <v>90</v>
      </c>
      <c r="G31" s="55">
        <v>3070228</v>
      </c>
      <c r="H31" s="55">
        <v>250035</v>
      </c>
      <c r="I31" s="27">
        <v>491</v>
      </c>
      <c r="J31" s="55">
        <v>775391.55999999994</v>
      </c>
      <c r="K31" s="29">
        <v>2294836.44</v>
      </c>
      <c r="L31" s="30">
        <v>0.74744821557226371</v>
      </c>
      <c r="R31" t="s">
        <v>109</v>
      </c>
      <c r="S31" t="s">
        <v>110</v>
      </c>
      <c r="T31" t="s">
        <v>111</v>
      </c>
      <c r="U31" t="s">
        <v>117</v>
      </c>
      <c r="W31" t="s">
        <v>118</v>
      </c>
      <c r="X31" t="s">
        <v>135</v>
      </c>
    </row>
    <row r="32" spans="5:24" x14ac:dyDescent="0.3">
      <c r="E32" t="s">
        <v>88</v>
      </c>
      <c r="F32" t="s">
        <v>101</v>
      </c>
      <c r="G32" s="55">
        <v>1827007</v>
      </c>
      <c r="H32" s="55">
        <v>110230</v>
      </c>
      <c r="I32" s="27">
        <v>319</v>
      </c>
      <c r="J32" s="55">
        <v>329444.39200000005</v>
      </c>
      <c r="K32" s="29">
        <v>1497562.608</v>
      </c>
      <c r="L32" s="30">
        <v>0.81968082661971187</v>
      </c>
      <c r="R32" t="s">
        <v>112</v>
      </c>
      <c r="S32">
        <f>GETPIVOTDATA("[Measures].[Sum of Amount]",$E$30,"[Table4].[Date (Year)]","[Table4].[Date (Year)].&amp;[2022]","[Table4].[Date (Month)]","[Table4].[Date (Month)].&amp;[Jan]")</f>
        <v>3070228</v>
      </c>
      <c r="T32">
        <f>GETPIVOTDATA("[Measures].[Sum of Amount]",$E$30,"[Table4].[Date (Year)]","[Table4].[Date (Year)].&amp;[2021]","[Table4].[Date (Month)]","[Table4].[Date (Month)].&amp;[Dec]")</f>
        <v>1827007</v>
      </c>
      <c r="U32" s="20">
        <f>S32/T32-1</f>
        <v>0.68046865720820993</v>
      </c>
      <c r="W32" s="32" cm="1">
        <f t="array" ref="W32:W37">S44:S49</f>
        <v>21701722</v>
      </c>
      <c r="X32" s="33" cm="1">
        <f t="array" ref="X32:X37">V44:V49</f>
        <v>21701722</v>
      </c>
    </row>
    <row r="33" spans="5:24" x14ac:dyDescent="0.3">
      <c r="E33" t="s">
        <v>88</v>
      </c>
      <c r="F33" t="s">
        <v>100</v>
      </c>
      <c r="G33" s="55">
        <v>1482075</v>
      </c>
      <c r="H33" s="55">
        <v>90064</v>
      </c>
      <c r="I33" s="27">
        <v>257</v>
      </c>
      <c r="J33" s="55">
        <v>279914.21800000011</v>
      </c>
      <c r="K33" s="29">
        <v>1202160.7819999999</v>
      </c>
      <c r="L33" s="30">
        <v>0.81113356746453447</v>
      </c>
      <c r="R33" t="s">
        <v>113</v>
      </c>
      <c r="S33">
        <f>GETPIVOTDATA("[Measures].[Sum of Boxes]",$E$30,"[Table4].[Date (Year)]","[Table4].[Date (Year)].&amp;[2022]","[Table4].[Date (Month)]","[Table4].[Date (Month)].&amp;[Jan]")</f>
        <v>250035</v>
      </c>
      <c r="T33">
        <f>GETPIVOTDATA("[Measures].[Sum of Boxes]",$E$30,"[Table4].[Date (Year)]","[Table4].[Date (Year)].&amp;[2021]","[Table4].[Date (Month)]","[Table4].[Date (Month)].&amp;[Dec]")</f>
        <v>110230</v>
      </c>
      <c r="U33" s="20">
        <f t="shared" ref="U33:U37" si="1">S33/T33-1</f>
        <v>1.268302639934682</v>
      </c>
      <c r="W33" s="35">
        <v>1344574</v>
      </c>
      <c r="X33" s="36">
        <v>1344574</v>
      </c>
    </row>
    <row r="34" spans="5:24" x14ac:dyDescent="0.3">
      <c r="E34" t="s">
        <v>88</v>
      </c>
      <c r="F34" t="s">
        <v>99</v>
      </c>
      <c r="G34" s="55">
        <v>1478897</v>
      </c>
      <c r="H34" s="55">
        <v>88199</v>
      </c>
      <c r="I34" s="27">
        <v>262</v>
      </c>
      <c r="J34" s="55">
        <v>291371.14799999987</v>
      </c>
      <c r="K34" s="29">
        <v>1187525.8520000002</v>
      </c>
      <c r="L34" s="30">
        <v>0.80298077012800773</v>
      </c>
      <c r="R34" t="s">
        <v>114</v>
      </c>
      <c r="S34">
        <f>GETPIVOTDATA("[Measures].[Total Shipment]",$E$30,"[Table4].[Date (Year)]","[Table4].[Date (Year)].&amp;[2022]","[Table4].[Date (Month)]","[Table4].[Date (Month)].&amp;[Jan]")</f>
        <v>491</v>
      </c>
      <c r="T34">
        <f>GETPIVOTDATA("[Measures].[Total Shipment]",$E$30,"[Table4].[Date (Year)]","[Table4].[Date (Year)].&amp;[2021]","[Table4].[Date (Month)]","[Table4].[Date (Month)].&amp;[Dec]")</f>
        <v>319</v>
      </c>
      <c r="U34" s="20">
        <f t="shared" si="1"/>
        <v>0.53918495297805635</v>
      </c>
      <c r="W34" s="34">
        <v>3791</v>
      </c>
      <c r="X34" s="37">
        <v>3791</v>
      </c>
    </row>
    <row r="35" spans="5:24" x14ac:dyDescent="0.3">
      <c r="E35" t="s">
        <v>88</v>
      </c>
      <c r="F35" t="s">
        <v>98</v>
      </c>
      <c r="G35" s="55">
        <v>1275022</v>
      </c>
      <c r="H35" s="55">
        <v>69511</v>
      </c>
      <c r="I35" s="27">
        <v>230</v>
      </c>
      <c r="J35" s="55">
        <v>222407.19199999995</v>
      </c>
      <c r="K35" s="29">
        <v>1052614.808</v>
      </c>
      <c r="L35" s="30">
        <v>0.82556599650829554</v>
      </c>
      <c r="R35" t="s">
        <v>115</v>
      </c>
      <c r="S35">
        <f>GETPIVOTDATA("[Measures].[Total cost]",$E$30,"[Table4].[Date (Year)]","[Table4].[Date (Year)].&amp;[2022]","[Table4].[Date (Month)]","[Table4].[Date (Month)].&amp;[Jan]")</f>
        <v>775391.55999999994</v>
      </c>
      <c r="T35">
        <f>GETPIVOTDATA("[Measures].[Total cost]",$E$30,"[Table4].[Date (Year)]","[Table4].[Date (Year)].&amp;[2021]","[Table4].[Date (Month)]","[Table4].[Date (Month)].&amp;[Dec]")</f>
        <v>329444.39200000005</v>
      </c>
      <c r="U35" s="20">
        <f t="shared" si="1"/>
        <v>1.3536341149798652</v>
      </c>
      <c r="W35" s="33">
        <v>4187252.160000002</v>
      </c>
      <c r="X35" s="33">
        <v>4187252.160000002</v>
      </c>
    </row>
    <row r="36" spans="5:24" x14ac:dyDescent="0.3">
      <c r="E36" t="s">
        <v>88</v>
      </c>
      <c r="F36" t="s">
        <v>97</v>
      </c>
      <c r="G36" s="55">
        <v>1569470</v>
      </c>
      <c r="H36" s="55">
        <v>96193</v>
      </c>
      <c r="I36" s="27">
        <v>280</v>
      </c>
      <c r="J36" s="55">
        <v>305196.33799999976</v>
      </c>
      <c r="K36" s="29">
        <v>1264273.6620000002</v>
      </c>
      <c r="L36" s="30">
        <v>0.80554178289486278</v>
      </c>
      <c r="R36" t="s">
        <v>116</v>
      </c>
      <c r="S36">
        <f>GETPIVOTDATA("[Measures].[Total profit]",$E$30,"[Table4].[Date (Year)]","[Table4].[Date (Year)].&amp;[2022]","[Table4].[Date (Month)]","[Table4].[Date (Month)].&amp;[Jan]")</f>
        <v>2294836.44</v>
      </c>
      <c r="T36">
        <f>GETPIVOTDATA("[Measures].[Total profit]",$E$30,"[Table4].[Date (Year)]","[Table4].[Date (Year)].&amp;[2021]","[Table4].[Date (Month)]","[Table4].[Date (Month)].&amp;[Dec]")</f>
        <v>1497562.608</v>
      </c>
      <c r="U36" s="20">
        <f t="shared" si="1"/>
        <v>0.53238096874277718</v>
      </c>
      <c r="W36" s="33">
        <v>17514469.839999996</v>
      </c>
      <c r="X36" s="33">
        <v>17514469.839999996</v>
      </c>
    </row>
    <row r="37" spans="5:24" x14ac:dyDescent="0.3">
      <c r="E37" t="s">
        <v>88</v>
      </c>
      <c r="F37" t="s">
        <v>96</v>
      </c>
      <c r="G37" s="55">
        <v>1358504</v>
      </c>
      <c r="H37" s="55">
        <v>79811</v>
      </c>
      <c r="I37" s="27">
        <v>255</v>
      </c>
      <c r="J37" s="55">
        <v>249606.98599999995</v>
      </c>
      <c r="K37" s="29">
        <v>1108897.014</v>
      </c>
      <c r="L37" s="30">
        <v>0.81626334114584864</v>
      </c>
      <c r="R37" t="s">
        <v>107</v>
      </c>
      <c r="S37" s="20">
        <f>GETPIVOTDATA("[Measures].[% profit]",$E$30,"[Table4].[Date (Year)]","[Table4].[Date (Year)].&amp;[2022]","[Table4].[Date (Month)]","[Table4].[Date (Month)].&amp;[Jan]")</f>
        <v>0.74744821557226371</v>
      </c>
      <c r="T37" s="20">
        <f>GETPIVOTDATA("[Measures].[% profit]",$E$30,"[Table4].[Date (Year)]","[Table4].[Date (Year)].&amp;[2021]","[Table4].[Date (Month)]","[Table4].[Date (Month)].&amp;[Dec]")</f>
        <v>0.81968082661971187</v>
      </c>
      <c r="U37" s="20">
        <f t="shared" si="1"/>
        <v>-8.8122850628736482E-2</v>
      </c>
      <c r="W37" s="20">
        <v>0.80705438213612712</v>
      </c>
      <c r="X37" s="20">
        <v>0.80705438213612712</v>
      </c>
    </row>
    <row r="38" spans="5:24" x14ac:dyDescent="0.3">
      <c r="E38" t="s">
        <v>88</v>
      </c>
      <c r="F38" t="s">
        <v>95</v>
      </c>
      <c r="G38" s="55">
        <v>1360338</v>
      </c>
      <c r="H38" s="55">
        <v>78483</v>
      </c>
      <c r="I38" s="27">
        <v>236</v>
      </c>
      <c r="J38" s="55">
        <v>245149.6</v>
      </c>
      <c r="K38" s="29">
        <v>1115188.3999999999</v>
      </c>
      <c r="L38" s="30">
        <v>0.81978772922611876</v>
      </c>
    </row>
    <row r="39" spans="5:24" x14ac:dyDescent="0.3">
      <c r="E39" t="s">
        <v>88</v>
      </c>
      <c r="F39" t="s">
        <v>94</v>
      </c>
      <c r="G39" s="55">
        <v>1677242</v>
      </c>
      <c r="H39" s="55">
        <v>98642</v>
      </c>
      <c r="I39" s="27">
        <v>287</v>
      </c>
      <c r="J39" s="55">
        <v>308550.47600000014</v>
      </c>
      <c r="K39" s="29">
        <v>1368691.5239999997</v>
      </c>
      <c r="L39" s="30">
        <v>0.81603699645012451</v>
      </c>
    </row>
    <row r="40" spans="5:24" x14ac:dyDescent="0.3">
      <c r="E40" t="s">
        <v>88</v>
      </c>
      <c r="F40" t="s">
        <v>93</v>
      </c>
      <c r="G40" s="55">
        <v>1575700</v>
      </c>
      <c r="H40" s="55">
        <v>93828</v>
      </c>
      <c r="I40" s="27">
        <v>277</v>
      </c>
      <c r="J40" s="55">
        <v>267222.038</v>
      </c>
      <c r="K40" s="29">
        <v>1308477.9620000001</v>
      </c>
      <c r="L40" s="30">
        <v>0.83041058704068038</v>
      </c>
    </row>
    <row r="41" spans="5:24" x14ac:dyDescent="0.3">
      <c r="E41" t="s">
        <v>88</v>
      </c>
      <c r="F41" t="s">
        <v>92</v>
      </c>
      <c r="G41" s="55">
        <v>1702281</v>
      </c>
      <c r="H41" s="55">
        <v>98053</v>
      </c>
      <c r="I41" s="27">
        <v>290</v>
      </c>
      <c r="J41" s="55">
        <v>326954.82999999973</v>
      </c>
      <c r="K41" s="29">
        <v>1375326.1700000004</v>
      </c>
      <c r="L41" s="30">
        <v>0.80793134036037551</v>
      </c>
    </row>
    <row r="42" spans="5:24" x14ac:dyDescent="0.3">
      <c r="E42" t="s">
        <v>88</v>
      </c>
      <c r="F42" t="s">
        <v>91</v>
      </c>
      <c r="G42" s="55">
        <v>1674323</v>
      </c>
      <c r="H42" s="55">
        <v>96868</v>
      </c>
      <c r="I42" s="27">
        <v>304</v>
      </c>
      <c r="J42" s="55">
        <v>286665.55199999997</v>
      </c>
      <c r="K42" s="29">
        <v>1387657.4480000001</v>
      </c>
      <c r="L42" s="30">
        <v>0.82878718622392455</v>
      </c>
    </row>
    <row r="43" spans="5:24" x14ac:dyDescent="0.3">
      <c r="E43" t="s">
        <v>88</v>
      </c>
      <c r="F43" t="s">
        <v>90</v>
      </c>
      <c r="G43" s="55">
        <v>1650635</v>
      </c>
      <c r="H43" s="55">
        <v>94657</v>
      </c>
      <c r="I43" s="27">
        <v>303</v>
      </c>
      <c r="J43" s="55">
        <v>299377.83</v>
      </c>
      <c r="K43" s="29">
        <v>1351257.17</v>
      </c>
      <c r="L43" s="30">
        <v>0.81862869138240735</v>
      </c>
      <c r="R43" s="6" t="s">
        <v>136</v>
      </c>
      <c r="U43" s="6" t="s">
        <v>136</v>
      </c>
    </row>
    <row r="44" spans="5:24" x14ac:dyDescent="0.3">
      <c r="R44" s="7" t="s">
        <v>78</v>
      </c>
      <c r="S44">
        <v>21701722</v>
      </c>
      <c r="U44" s="7" t="s">
        <v>78</v>
      </c>
      <c r="V44" s="55">
        <v>21701722</v>
      </c>
    </row>
    <row r="45" spans="5:24" x14ac:dyDescent="0.3">
      <c r="R45" s="7" t="s">
        <v>86</v>
      </c>
      <c r="S45">
        <v>1344574</v>
      </c>
      <c r="U45" s="7" t="s">
        <v>86</v>
      </c>
      <c r="V45" s="55">
        <v>1344574</v>
      </c>
    </row>
    <row r="46" spans="5:24" x14ac:dyDescent="0.3">
      <c r="R46" s="7" t="s">
        <v>87</v>
      </c>
      <c r="S46" s="27">
        <v>3791</v>
      </c>
      <c r="U46" s="7" t="s">
        <v>87</v>
      </c>
      <c r="V46" s="27">
        <v>3791</v>
      </c>
    </row>
    <row r="47" spans="5:24" x14ac:dyDescent="0.3">
      <c r="R47" s="7" t="s">
        <v>103</v>
      </c>
      <c r="S47">
        <v>4187252.160000002</v>
      </c>
      <c r="U47" s="7" t="s">
        <v>103</v>
      </c>
      <c r="V47" s="55">
        <v>4187252.160000002</v>
      </c>
    </row>
    <row r="48" spans="5:24" x14ac:dyDescent="0.3">
      <c r="R48" s="7" t="s">
        <v>106</v>
      </c>
      <c r="S48" s="29">
        <v>17514469.839999996</v>
      </c>
      <c r="U48" s="7" t="s">
        <v>106</v>
      </c>
      <c r="V48" s="29">
        <v>17514469.839999996</v>
      </c>
    </row>
    <row r="49" spans="2:22" x14ac:dyDescent="0.3">
      <c r="R49" s="7" t="s">
        <v>107</v>
      </c>
      <c r="S49" s="30">
        <v>0.80705438213612712</v>
      </c>
      <c r="U49" s="7" t="s">
        <v>107</v>
      </c>
      <c r="V49" s="30">
        <v>0.80705438213612712</v>
      </c>
    </row>
    <row r="54" spans="2:22" x14ac:dyDescent="0.3">
      <c r="B54" s="6" t="s">
        <v>77</v>
      </c>
      <c r="C54" t="s">
        <v>106</v>
      </c>
      <c r="D54" t="s">
        <v>103</v>
      </c>
    </row>
    <row r="55" spans="2:22" x14ac:dyDescent="0.3">
      <c r="B55" s="7" t="s">
        <v>140</v>
      </c>
      <c r="C55" s="33">
        <v>3531175.426</v>
      </c>
      <c r="D55" s="33">
        <v>812352.57400000014</v>
      </c>
    </row>
    <row r="56" spans="2:22" x14ac:dyDescent="0.3">
      <c r="B56" s="7" t="s">
        <v>55</v>
      </c>
      <c r="C56" s="33">
        <v>4942079.6359999999</v>
      </c>
      <c r="D56" s="33">
        <v>1194757.3640000003</v>
      </c>
    </row>
    <row r="57" spans="2:22" x14ac:dyDescent="0.3">
      <c r="B57" s="7" t="s">
        <v>68</v>
      </c>
      <c r="C57" s="33">
        <v>4042834.2379999999</v>
      </c>
      <c r="D57" s="33">
        <v>992433.76200000034</v>
      </c>
    </row>
    <row r="58" spans="2:22" x14ac:dyDescent="0.3">
      <c r="B58" s="7" t="s">
        <v>54</v>
      </c>
      <c r="C58" s="33">
        <v>4998380.540000001</v>
      </c>
      <c r="D58" s="33">
        <v>1187708.4599999988</v>
      </c>
    </row>
    <row r="59" spans="2:22" x14ac:dyDescent="0.3">
      <c r="B59" s="7" t="s">
        <v>79</v>
      </c>
      <c r="C59" s="29">
        <v>17514469.839999996</v>
      </c>
      <c r="D59" s="55">
        <v>4187252.160000002</v>
      </c>
    </row>
    <row r="62" spans="2:22" x14ac:dyDescent="0.3">
      <c r="C62" s="6" t="s">
        <v>53</v>
      </c>
      <c r="D62" t="s" vm="1">
        <v>149</v>
      </c>
    </row>
    <row r="64" spans="2:22" x14ac:dyDescent="0.3">
      <c r="C64" s="6" t="s">
        <v>77</v>
      </c>
      <c r="D64" t="s">
        <v>142</v>
      </c>
      <c r="E64" t="s">
        <v>78</v>
      </c>
      <c r="F64" t="s">
        <v>106</v>
      </c>
    </row>
    <row r="65" spans="3:6" x14ac:dyDescent="0.3">
      <c r="C65" s="7" t="s">
        <v>58</v>
      </c>
      <c r="D65" s="15">
        <v>3.9974247204899227E-2</v>
      </c>
      <c r="E65" s="55">
        <v>867510</v>
      </c>
      <c r="F65" s="33">
        <v>712280.66999999993</v>
      </c>
    </row>
    <row r="66" spans="3:6" x14ac:dyDescent="0.3">
      <c r="C66" s="7" t="s">
        <v>3</v>
      </c>
      <c r="D66" s="15">
        <v>4.0843533061569952E-2</v>
      </c>
      <c r="E66" s="55">
        <v>886375</v>
      </c>
      <c r="F66" s="33">
        <v>715983.69200000004</v>
      </c>
    </row>
    <row r="67" spans="3:6" x14ac:dyDescent="0.3">
      <c r="C67" s="7" t="s">
        <v>62</v>
      </c>
      <c r="D67" s="15">
        <v>3.767313948635044E-2</v>
      </c>
      <c r="E67" s="55">
        <v>817572</v>
      </c>
      <c r="F67" s="33">
        <v>654939.60600000003</v>
      </c>
    </row>
    <row r="68" spans="3:6" x14ac:dyDescent="0.3">
      <c r="C68" s="7" t="s">
        <v>9</v>
      </c>
      <c r="D68" s="15">
        <v>3.6629351348247852E-2</v>
      </c>
      <c r="E68" s="55">
        <v>794920</v>
      </c>
      <c r="F68" s="33">
        <v>622627.19800000009</v>
      </c>
    </row>
    <row r="69" spans="3:6" x14ac:dyDescent="0.3">
      <c r="C69" s="7" t="s">
        <v>73</v>
      </c>
      <c r="D69" s="15">
        <v>3.6811272395803431E-2</v>
      </c>
      <c r="E69" s="55">
        <v>798868</v>
      </c>
      <c r="F69" s="33">
        <v>646264.15600000008</v>
      </c>
    </row>
    <row r="70" spans="3:6" x14ac:dyDescent="0.3">
      <c r="C70" s="7" t="s">
        <v>8</v>
      </c>
      <c r="D70" s="15">
        <v>4.0772570950821319E-2</v>
      </c>
      <c r="E70" s="55">
        <v>884835</v>
      </c>
      <c r="F70" s="33">
        <v>723691.424</v>
      </c>
    </row>
    <row r="71" spans="3:6" x14ac:dyDescent="0.3">
      <c r="C71" s="7" t="s">
        <v>7</v>
      </c>
      <c r="D71" s="15">
        <v>3.5915214470077533E-2</v>
      </c>
      <c r="E71" s="55">
        <v>779422</v>
      </c>
      <c r="F71" s="33">
        <v>638365.75</v>
      </c>
    </row>
    <row r="72" spans="3:6" x14ac:dyDescent="0.3">
      <c r="C72" s="7" t="s">
        <v>60</v>
      </c>
      <c r="D72" s="15">
        <v>4.1043194636812691E-2</v>
      </c>
      <c r="E72" s="55">
        <v>890708</v>
      </c>
      <c r="F72" s="33">
        <v>728824.848</v>
      </c>
    </row>
    <row r="73" spans="3:6" x14ac:dyDescent="0.3">
      <c r="C73" s="7" t="s">
        <v>63</v>
      </c>
      <c r="D73" s="15">
        <v>4.2514368214651356E-2</v>
      </c>
      <c r="E73" s="55">
        <v>922635</v>
      </c>
      <c r="F73" s="33">
        <v>727097.77999999991</v>
      </c>
    </row>
    <row r="74" spans="3:6" x14ac:dyDescent="0.3">
      <c r="C74" s="7" t="s">
        <v>6</v>
      </c>
      <c r="D74" s="15">
        <v>4.2625972261556018E-2</v>
      </c>
      <c r="E74" s="55">
        <v>925057</v>
      </c>
      <c r="F74" s="33">
        <v>732929.60200000007</v>
      </c>
    </row>
    <row r="75" spans="3:6" x14ac:dyDescent="0.3">
      <c r="C75" s="7" t="s">
        <v>4</v>
      </c>
      <c r="D75" s="15">
        <v>4.2085369999670996E-2</v>
      </c>
      <c r="E75" s="55">
        <v>913325</v>
      </c>
      <c r="F75" s="33">
        <v>743285.87599999993</v>
      </c>
    </row>
    <row r="76" spans="3:6" x14ac:dyDescent="0.3">
      <c r="C76" s="7" t="s">
        <v>10</v>
      </c>
      <c r="D76" s="15">
        <v>3.5897796497439238E-2</v>
      </c>
      <c r="E76" s="55">
        <v>779044</v>
      </c>
      <c r="F76" s="33">
        <v>628223.56400000001</v>
      </c>
    </row>
    <row r="77" spans="3:6" x14ac:dyDescent="0.3">
      <c r="C77" s="7" t="s">
        <v>67</v>
      </c>
      <c r="D77" s="15">
        <v>3.5943599314376989E-2</v>
      </c>
      <c r="E77" s="55">
        <v>780038</v>
      </c>
      <c r="F77" s="33">
        <v>631981.33599999989</v>
      </c>
    </row>
    <row r="78" spans="3:6" x14ac:dyDescent="0.3">
      <c r="C78" s="7" t="s">
        <v>72</v>
      </c>
      <c r="D78" s="15">
        <v>4.1257693744302874E-2</v>
      </c>
      <c r="E78" s="55">
        <v>895363</v>
      </c>
      <c r="F78" s="33">
        <v>720772.91999999993</v>
      </c>
    </row>
    <row r="79" spans="3:6" x14ac:dyDescent="0.3">
      <c r="C79" s="7" t="s">
        <v>65</v>
      </c>
      <c r="D79" s="15">
        <v>3.8156326949538841E-2</v>
      </c>
      <c r="E79" s="55">
        <v>828058</v>
      </c>
      <c r="F79" s="33">
        <v>664791.49600000004</v>
      </c>
    </row>
    <row r="80" spans="3:6" x14ac:dyDescent="0.3">
      <c r="C80" s="7" t="s">
        <v>64</v>
      </c>
      <c r="D80" s="15">
        <v>4.4418410668056664E-2</v>
      </c>
      <c r="E80" s="55">
        <v>963956</v>
      </c>
      <c r="F80" s="33">
        <v>758522.2</v>
      </c>
    </row>
    <row r="81" spans="3:10" x14ac:dyDescent="0.3">
      <c r="C81" s="7" t="s">
        <v>66</v>
      </c>
      <c r="D81" s="15">
        <v>4.0992230939093217E-2</v>
      </c>
      <c r="E81" s="55">
        <v>889602</v>
      </c>
      <c r="F81" s="33">
        <v>711343.68599999999</v>
      </c>
    </row>
    <row r="82" spans="3:10" x14ac:dyDescent="0.3">
      <c r="C82" s="7" t="s">
        <v>57</v>
      </c>
      <c r="D82" s="15">
        <v>4.135865347459524E-2</v>
      </c>
      <c r="E82" s="55">
        <v>897554</v>
      </c>
      <c r="F82" s="33">
        <v>718638.96199999994</v>
      </c>
    </row>
    <row r="83" spans="3:10" x14ac:dyDescent="0.3">
      <c r="C83" s="7" t="s">
        <v>70</v>
      </c>
      <c r="D83" s="15">
        <v>3.9667174798386967E-2</v>
      </c>
      <c r="E83" s="55">
        <v>860846</v>
      </c>
      <c r="F83" s="33">
        <v>703541.35</v>
      </c>
    </row>
    <row r="84" spans="3:10" x14ac:dyDescent="0.3">
      <c r="C84" s="7" t="s">
        <v>59</v>
      </c>
      <c r="D84" s="15">
        <v>3.6754180152155667E-2</v>
      </c>
      <c r="E84" s="55">
        <v>797629</v>
      </c>
      <c r="F84" s="33">
        <v>642721.68400000001</v>
      </c>
    </row>
    <row r="85" spans="3:10" x14ac:dyDescent="0.3">
      <c r="C85" s="7" t="s">
        <v>11</v>
      </c>
      <c r="D85" s="15">
        <v>3.9632016298061512E-2</v>
      </c>
      <c r="E85" s="55">
        <v>860083</v>
      </c>
      <c r="F85" s="33">
        <v>691626.1179999999</v>
      </c>
    </row>
    <row r="86" spans="3:10" x14ac:dyDescent="0.3">
      <c r="C86" s="7" t="s">
        <v>61</v>
      </c>
      <c r="D86" s="15">
        <v>4.163798614690576E-2</v>
      </c>
      <c r="E86" s="55">
        <v>903616</v>
      </c>
      <c r="F86" s="33">
        <v>736905.576</v>
      </c>
    </row>
    <row r="87" spans="3:10" x14ac:dyDescent="0.3">
      <c r="C87" s="7" t="s">
        <v>71</v>
      </c>
      <c r="D87" s="15">
        <v>4.4100048834834399E-2</v>
      </c>
      <c r="E87" s="55">
        <v>957047</v>
      </c>
      <c r="F87" s="33">
        <v>779953.36800000002</v>
      </c>
    </row>
    <row r="88" spans="3:10" x14ac:dyDescent="0.3">
      <c r="C88" s="7" t="s">
        <v>69</v>
      </c>
      <c r="D88" s="15">
        <v>3.9770069858972482E-2</v>
      </c>
      <c r="E88" s="55">
        <v>863079</v>
      </c>
      <c r="F88" s="33">
        <v>712196.674</v>
      </c>
      <c r="I88" s="6" t="s">
        <v>77</v>
      </c>
      <c r="J88" t="s">
        <v>78</v>
      </c>
    </row>
    <row r="89" spans="3:10" x14ac:dyDescent="0.3">
      <c r="C89" s="7" t="s">
        <v>56</v>
      </c>
      <c r="D89" s="15">
        <v>4.3525578292819347E-2</v>
      </c>
      <c r="E89" s="55">
        <v>944580</v>
      </c>
      <c r="F89" s="33">
        <v>766960.304</v>
      </c>
      <c r="I89" s="7" t="s">
        <v>58</v>
      </c>
      <c r="J89" s="15">
        <v>3.9974247204899227E-2</v>
      </c>
    </row>
    <row r="90" spans="3:10" x14ac:dyDescent="0.3">
      <c r="C90" s="7" t="s">
        <v>79</v>
      </c>
      <c r="D90" s="15">
        <v>1</v>
      </c>
      <c r="E90" s="55">
        <v>21701722</v>
      </c>
      <c r="F90" s="29">
        <v>17514469.839999996</v>
      </c>
      <c r="I90" s="7" t="s">
        <v>3</v>
      </c>
      <c r="J90" s="15">
        <v>4.0843533061569952E-2</v>
      </c>
    </row>
    <row r="91" spans="3:10" x14ac:dyDescent="0.3">
      <c r="I91" s="7" t="s">
        <v>62</v>
      </c>
      <c r="J91" s="15">
        <v>3.767313948635044E-2</v>
      </c>
    </row>
    <row r="92" spans="3:10" x14ac:dyDescent="0.3">
      <c r="I92" s="7" t="s">
        <v>9</v>
      </c>
      <c r="J92" s="15">
        <v>3.6629351348247852E-2</v>
      </c>
    </row>
    <row r="93" spans="3:10" x14ac:dyDescent="0.3">
      <c r="I93" s="7" t="s">
        <v>73</v>
      </c>
      <c r="J93" s="15">
        <v>3.6811272395803431E-2</v>
      </c>
    </row>
    <row r="94" spans="3:10" x14ac:dyDescent="0.3">
      <c r="I94" s="7" t="s">
        <v>8</v>
      </c>
      <c r="J94" s="15">
        <v>4.0772570950821319E-2</v>
      </c>
    </row>
    <row r="95" spans="3:10" x14ac:dyDescent="0.3">
      <c r="I95" s="7" t="s">
        <v>7</v>
      </c>
      <c r="J95" s="15">
        <v>3.5915214470077533E-2</v>
      </c>
    </row>
    <row r="96" spans="3:10" x14ac:dyDescent="0.3">
      <c r="I96" s="7" t="s">
        <v>60</v>
      </c>
      <c r="J96" s="15">
        <v>4.1043194636812691E-2</v>
      </c>
    </row>
    <row r="97" spans="9:10" x14ac:dyDescent="0.3">
      <c r="I97" s="7" t="s">
        <v>63</v>
      </c>
      <c r="J97" s="15">
        <v>4.2514368214651356E-2</v>
      </c>
    </row>
    <row r="98" spans="9:10" x14ac:dyDescent="0.3">
      <c r="I98" s="7" t="s">
        <v>6</v>
      </c>
      <c r="J98" s="15">
        <v>4.2625972261556018E-2</v>
      </c>
    </row>
    <row r="99" spans="9:10" x14ac:dyDescent="0.3">
      <c r="I99" s="7" t="s">
        <v>4</v>
      </c>
      <c r="J99" s="15">
        <v>4.2085369999670996E-2</v>
      </c>
    </row>
    <row r="100" spans="9:10" x14ac:dyDescent="0.3">
      <c r="I100" s="7" t="s">
        <v>10</v>
      </c>
      <c r="J100" s="15">
        <v>3.5897796497439238E-2</v>
      </c>
    </row>
    <row r="101" spans="9:10" x14ac:dyDescent="0.3">
      <c r="I101" s="7" t="s">
        <v>67</v>
      </c>
      <c r="J101" s="15">
        <v>3.5943599314376989E-2</v>
      </c>
    </row>
    <row r="102" spans="9:10" x14ac:dyDescent="0.3">
      <c r="I102" s="7" t="s">
        <v>72</v>
      </c>
      <c r="J102" s="15">
        <v>4.1257693744302874E-2</v>
      </c>
    </row>
    <row r="103" spans="9:10" x14ac:dyDescent="0.3">
      <c r="I103" s="7" t="s">
        <v>65</v>
      </c>
      <c r="J103" s="15">
        <v>3.8156326949538841E-2</v>
      </c>
    </row>
    <row r="104" spans="9:10" x14ac:dyDescent="0.3">
      <c r="I104" s="53" t="s">
        <v>64</v>
      </c>
      <c r="J104" s="54">
        <v>4.4418410668056664E-2</v>
      </c>
    </row>
    <row r="105" spans="9:10" x14ac:dyDescent="0.3">
      <c r="I105" s="7" t="s">
        <v>66</v>
      </c>
      <c r="J105" s="15">
        <v>4.0992230939093217E-2</v>
      </c>
    </row>
    <row r="106" spans="9:10" x14ac:dyDescent="0.3">
      <c r="I106" s="7" t="s">
        <v>57</v>
      </c>
      <c r="J106" s="15">
        <v>4.135865347459524E-2</v>
      </c>
    </row>
    <row r="107" spans="9:10" x14ac:dyDescent="0.3">
      <c r="I107" s="7" t="s">
        <v>70</v>
      </c>
      <c r="J107" s="15">
        <v>3.9667174798386967E-2</v>
      </c>
    </row>
    <row r="108" spans="9:10" x14ac:dyDescent="0.3">
      <c r="I108" s="7" t="s">
        <v>59</v>
      </c>
      <c r="J108" s="15">
        <v>3.6754180152155667E-2</v>
      </c>
    </row>
    <row r="109" spans="9:10" x14ac:dyDescent="0.3">
      <c r="I109" s="7" t="s">
        <v>11</v>
      </c>
      <c r="J109" s="15">
        <v>3.9632016298061512E-2</v>
      </c>
    </row>
    <row r="110" spans="9:10" x14ac:dyDescent="0.3">
      <c r="I110" s="7" t="s">
        <v>61</v>
      </c>
      <c r="J110" s="15">
        <v>4.163798614690576E-2</v>
      </c>
    </row>
    <row r="111" spans="9:10" x14ac:dyDescent="0.3">
      <c r="I111" s="7" t="s">
        <v>71</v>
      </c>
      <c r="J111" s="15">
        <v>4.4100048834834399E-2</v>
      </c>
    </row>
    <row r="112" spans="9:10" x14ac:dyDescent="0.3">
      <c r="I112" s="7" t="s">
        <v>69</v>
      </c>
      <c r="J112" s="15">
        <v>3.9770069858972482E-2</v>
      </c>
    </row>
    <row r="113" spans="9:10" x14ac:dyDescent="0.3">
      <c r="I113" s="7" t="s">
        <v>56</v>
      </c>
      <c r="J113" s="15">
        <v>4.3525578292819347E-2</v>
      </c>
    </row>
    <row r="114" spans="9:10" x14ac:dyDescent="0.3">
      <c r="I114" s="7" t="s">
        <v>79</v>
      </c>
      <c r="J114" s="15">
        <v>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BE63C-BD2E-4CDE-86BB-1708C8E1E8E3}">
  <dimension ref="A1:M632"/>
  <sheetViews>
    <sheetView workbookViewId="0"/>
  </sheetViews>
  <sheetFormatPr defaultRowHeight="14.4" x14ac:dyDescent="0.3"/>
  <cols>
    <col min="1" max="1" width="20.77734375" bestFit="1" customWidth="1"/>
    <col min="2" max="2" width="19.5546875" bestFit="1" customWidth="1"/>
    <col min="3" max="3" width="20.21875" bestFit="1" customWidth="1"/>
    <col min="4" max="4" width="14" bestFit="1" customWidth="1"/>
    <col min="5" max="5" width="17.109375" bestFit="1" customWidth="1"/>
    <col min="6" max="6" width="19.109375" bestFit="1" customWidth="1"/>
    <col min="7" max="7" width="15" bestFit="1" customWidth="1"/>
    <col min="8" max="8" width="13.77734375" bestFit="1" customWidth="1"/>
    <col min="9" max="9" width="19.6640625" bestFit="1" customWidth="1"/>
    <col min="10" max="10" width="22.44140625" bestFit="1" customWidth="1"/>
    <col min="11" max="11" width="21.77734375" bestFit="1" customWidth="1"/>
    <col min="12" max="12" width="17.77734375" bestFit="1" customWidth="1"/>
    <col min="13" max="13" width="27" bestFit="1" customWidth="1"/>
  </cols>
  <sheetData>
    <row r="1" spans="1:13" x14ac:dyDescent="0.3">
      <c r="A1" s="31" t="s">
        <v>148</v>
      </c>
    </row>
    <row r="3" spans="1:13" x14ac:dyDescent="0.3">
      <c r="A3" t="s">
        <v>119</v>
      </c>
      <c r="B3" t="s">
        <v>120</v>
      </c>
      <c r="C3" t="s">
        <v>121</v>
      </c>
      <c r="D3" t="s">
        <v>122</v>
      </c>
      <c r="E3" t="s">
        <v>123</v>
      </c>
      <c r="F3" t="s">
        <v>124</v>
      </c>
      <c r="G3" t="s">
        <v>125</v>
      </c>
      <c r="H3" t="s">
        <v>126</v>
      </c>
      <c r="I3" t="s">
        <v>127</v>
      </c>
      <c r="J3" t="s">
        <v>128</v>
      </c>
      <c r="K3" t="s">
        <v>129</v>
      </c>
      <c r="L3" t="s">
        <v>130</v>
      </c>
      <c r="M3" t="s">
        <v>131</v>
      </c>
    </row>
    <row r="4" spans="1:13" x14ac:dyDescent="0.3">
      <c r="A4" t="s">
        <v>61</v>
      </c>
      <c r="B4" t="s">
        <v>35</v>
      </c>
      <c r="C4" t="s">
        <v>25</v>
      </c>
      <c r="D4" s="28">
        <v>44197</v>
      </c>
      <c r="E4">
        <v>2184</v>
      </c>
      <c r="F4">
        <v>63</v>
      </c>
      <c r="G4">
        <v>122</v>
      </c>
      <c r="H4">
        <v>2021</v>
      </c>
      <c r="I4" t="s">
        <v>88</v>
      </c>
      <c r="J4" t="s">
        <v>132</v>
      </c>
      <c r="K4" t="s">
        <v>90</v>
      </c>
      <c r="M4">
        <v>1</v>
      </c>
    </row>
    <row r="5" spans="1:13" x14ac:dyDescent="0.3">
      <c r="A5" t="s">
        <v>9</v>
      </c>
      <c r="B5" t="s">
        <v>35</v>
      </c>
      <c r="C5" t="s">
        <v>18</v>
      </c>
      <c r="D5" s="28">
        <v>44197</v>
      </c>
      <c r="E5">
        <v>15596</v>
      </c>
      <c r="F5">
        <v>32</v>
      </c>
      <c r="G5">
        <v>975</v>
      </c>
      <c r="H5">
        <v>2021</v>
      </c>
      <c r="I5" t="s">
        <v>88</v>
      </c>
      <c r="J5" t="s">
        <v>132</v>
      </c>
      <c r="K5" t="s">
        <v>90</v>
      </c>
      <c r="M5">
        <v>1</v>
      </c>
    </row>
    <row r="6" spans="1:13" x14ac:dyDescent="0.3">
      <c r="A6" t="s">
        <v>7</v>
      </c>
      <c r="B6" t="s">
        <v>35</v>
      </c>
      <c r="C6" t="s">
        <v>23</v>
      </c>
      <c r="D6" s="28">
        <v>44197</v>
      </c>
      <c r="E6">
        <v>8561</v>
      </c>
      <c r="F6">
        <v>111</v>
      </c>
      <c r="G6">
        <v>330</v>
      </c>
      <c r="H6">
        <v>2021</v>
      </c>
      <c r="I6" t="s">
        <v>88</v>
      </c>
      <c r="J6" t="s">
        <v>132</v>
      </c>
      <c r="K6" t="s">
        <v>90</v>
      </c>
      <c r="M6">
        <v>1</v>
      </c>
    </row>
    <row r="7" spans="1:13" x14ac:dyDescent="0.3">
      <c r="A7" t="s">
        <v>69</v>
      </c>
      <c r="B7" t="s">
        <v>35</v>
      </c>
      <c r="C7" t="s">
        <v>28</v>
      </c>
      <c r="D7" s="28">
        <v>44201</v>
      </c>
      <c r="E7">
        <v>17248</v>
      </c>
      <c r="F7">
        <v>163</v>
      </c>
      <c r="G7">
        <v>664</v>
      </c>
      <c r="H7">
        <v>2021</v>
      </c>
      <c r="I7" t="s">
        <v>88</v>
      </c>
      <c r="J7" t="s">
        <v>132</v>
      </c>
      <c r="K7" t="s">
        <v>90</v>
      </c>
      <c r="M7">
        <v>1</v>
      </c>
    </row>
    <row r="8" spans="1:13" x14ac:dyDescent="0.3">
      <c r="A8" t="s">
        <v>67</v>
      </c>
      <c r="B8" t="s">
        <v>35</v>
      </c>
      <c r="C8" t="s">
        <v>21</v>
      </c>
      <c r="D8" s="28">
        <v>44201</v>
      </c>
      <c r="E8">
        <v>3059</v>
      </c>
      <c r="F8">
        <v>484</v>
      </c>
      <c r="G8">
        <v>279</v>
      </c>
      <c r="H8">
        <v>2021</v>
      </c>
      <c r="I8" t="s">
        <v>88</v>
      </c>
      <c r="J8" t="s">
        <v>132</v>
      </c>
      <c r="K8" t="s">
        <v>90</v>
      </c>
      <c r="M8">
        <v>1</v>
      </c>
    </row>
    <row r="9" spans="1:13" x14ac:dyDescent="0.3">
      <c r="A9" t="s">
        <v>56</v>
      </c>
      <c r="B9" t="s">
        <v>35</v>
      </c>
      <c r="C9" t="s">
        <v>32</v>
      </c>
      <c r="D9" s="28">
        <v>44202</v>
      </c>
      <c r="E9">
        <v>644</v>
      </c>
      <c r="F9">
        <v>116</v>
      </c>
      <c r="G9">
        <v>34</v>
      </c>
      <c r="H9">
        <v>2021</v>
      </c>
      <c r="I9" t="s">
        <v>88</v>
      </c>
      <c r="J9" t="s">
        <v>132</v>
      </c>
      <c r="K9" t="s">
        <v>90</v>
      </c>
      <c r="M9">
        <v>1</v>
      </c>
    </row>
    <row r="10" spans="1:13" x14ac:dyDescent="0.3">
      <c r="A10" t="s">
        <v>8</v>
      </c>
      <c r="B10" t="s">
        <v>35</v>
      </c>
      <c r="C10" t="s">
        <v>23</v>
      </c>
      <c r="D10" s="28">
        <v>44202</v>
      </c>
      <c r="E10">
        <v>4935</v>
      </c>
      <c r="F10">
        <v>87</v>
      </c>
      <c r="G10">
        <v>171</v>
      </c>
      <c r="H10">
        <v>2021</v>
      </c>
      <c r="I10" t="s">
        <v>88</v>
      </c>
      <c r="J10" t="s">
        <v>132</v>
      </c>
      <c r="K10" t="s">
        <v>90</v>
      </c>
      <c r="M10">
        <v>1</v>
      </c>
    </row>
    <row r="11" spans="1:13" x14ac:dyDescent="0.3">
      <c r="A11" t="s">
        <v>57</v>
      </c>
      <c r="B11" t="s">
        <v>35</v>
      </c>
      <c r="C11" t="s">
        <v>30</v>
      </c>
      <c r="D11" s="28">
        <v>44203</v>
      </c>
      <c r="E11">
        <v>11228</v>
      </c>
      <c r="F11">
        <v>236</v>
      </c>
      <c r="G11">
        <v>388</v>
      </c>
      <c r="H11">
        <v>2021</v>
      </c>
      <c r="I11" t="s">
        <v>88</v>
      </c>
      <c r="J11" t="s">
        <v>132</v>
      </c>
      <c r="K11" t="s">
        <v>90</v>
      </c>
      <c r="M11">
        <v>1</v>
      </c>
    </row>
    <row r="12" spans="1:13" x14ac:dyDescent="0.3">
      <c r="A12" t="s">
        <v>60</v>
      </c>
      <c r="B12" t="s">
        <v>35</v>
      </c>
      <c r="C12" t="s">
        <v>17</v>
      </c>
      <c r="D12" s="28">
        <v>44204</v>
      </c>
      <c r="E12">
        <v>2814</v>
      </c>
      <c r="F12">
        <v>69</v>
      </c>
      <c r="G12">
        <v>149</v>
      </c>
      <c r="H12">
        <v>2021</v>
      </c>
      <c r="I12" t="s">
        <v>88</v>
      </c>
      <c r="J12" t="s">
        <v>132</v>
      </c>
      <c r="K12" t="s">
        <v>90</v>
      </c>
      <c r="M12">
        <v>1</v>
      </c>
    </row>
    <row r="13" spans="1:13" x14ac:dyDescent="0.3">
      <c r="A13" t="s">
        <v>64</v>
      </c>
      <c r="B13" t="s">
        <v>35</v>
      </c>
      <c r="C13" t="s">
        <v>25</v>
      </c>
      <c r="D13" s="28">
        <v>44204</v>
      </c>
      <c r="E13">
        <v>9562</v>
      </c>
      <c r="F13">
        <v>123</v>
      </c>
      <c r="G13">
        <v>479</v>
      </c>
      <c r="H13">
        <v>2021</v>
      </c>
      <c r="I13" t="s">
        <v>88</v>
      </c>
      <c r="J13" t="s">
        <v>132</v>
      </c>
      <c r="K13" t="s">
        <v>90</v>
      </c>
      <c r="M13">
        <v>1</v>
      </c>
    </row>
    <row r="14" spans="1:13" x14ac:dyDescent="0.3">
      <c r="A14" t="s">
        <v>8</v>
      </c>
      <c r="B14" t="s">
        <v>35</v>
      </c>
      <c r="C14" t="s">
        <v>29</v>
      </c>
      <c r="D14" s="28">
        <v>44204</v>
      </c>
      <c r="E14">
        <v>2807</v>
      </c>
      <c r="F14">
        <v>236</v>
      </c>
      <c r="G14">
        <v>123</v>
      </c>
      <c r="H14">
        <v>2021</v>
      </c>
      <c r="I14" t="s">
        <v>88</v>
      </c>
      <c r="J14" t="s">
        <v>132</v>
      </c>
      <c r="K14" t="s">
        <v>90</v>
      </c>
      <c r="M14">
        <v>1</v>
      </c>
    </row>
    <row r="15" spans="1:13" x14ac:dyDescent="0.3">
      <c r="A15" t="s">
        <v>7</v>
      </c>
      <c r="B15" t="s">
        <v>35</v>
      </c>
      <c r="C15" t="s">
        <v>26</v>
      </c>
      <c r="D15" s="28">
        <v>44208</v>
      </c>
      <c r="E15">
        <v>6776</v>
      </c>
      <c r="F15">
        <v>68</v>
      </c>
      <c r="G15">
        <v>424</v>
      </c>
      <c r="H15">
        <v>2021</v>
      </c>
      <c r="I15" t="s">
        <v>88</v>
      </c>
      <c r="J15" t="s">
        <v>132</v>
      </c>
      <c r="K15" t="s">
        <v>90</v>
      </c>
      <c r="M15">
        <v>1</v>
      </c>
    </row>
    <row r="16" spans="1:13" x14ac:dyDescent="0.3">
      <c r="A16" t="s">
        <v>63</v>
      </c>
      <c r="B16" t="s">
        <v>35</v>
      </c>
      <c r="C16" t="s">
        <v>22</v>
      </c>
      <c r="D16" s="28">
        <v>44208</v>
      </c>
      <c r="E16">
        <v>8610</v>
      </c>
      <c r="F16">
        <v>124</v>
      </c>
      <c r="G16">
        <v>345</v>
      </c>
      <c r="H16">
        <v>2021</v>
      </c>
      <c r="I16" t="s">
        <v>88</v>
      </c>
      <c r="J16" t="s">
        <v>132</v>
      </c>
      <c r="K16" t="s">
        <v>90</v>
      </c>
      <c r="M16">
        <v>1</v>
      </c>
    </row>
    <row r="17" spans="1:13" x14ac:dyDescent="0.3">
      <c r="A17" t="s">
        <v>59</v>
      </c>
      <c r="B17" t="s">
        <v>35</v>
      </c>
      <c r="C17" t="s">
        <v>21</v>
      </c>
      <c r="D17" s="28">
        <v>44209</v>
      </c>
      <c r="E17">
        <v>4774</v>
      </c>
      <c r="F17">
        <v>206</v>
      </c>
      <c r="G17">
        <v>341</v>
      </c>
      <c r="H17">
        <v>2021</v>
      </c>
      <c r="I17" t="s">
        <v>88</v>
      </c>
      <c r="J17" t="s">
        <v>132</v>
      </c>
      <c r="K17" t="s">
        <v>90</v>
      </c>
      <c r="M17">
        <v>1</v>
      </c>
    </row>
    <row r="18" spans="1:13" x14ac:dyDescent="0.3">
      <c r="A18" t="s">
        <v>58</v>
      </c>
      <c r="B18" t="s">
        <v>35</v>
      </c>
      <c r="C18" t="s">
        <v>31</v>
      </c>
      <c r="D18" s="28">
        <v>44209</v>
      </c>
      <c r="E18">
        <v>1078</v>
      </c>
      <c r="F18">
        <v>76</v>
      </c>
      <c r="G18">
        <v>77</v>
      </c>
      <c r="H18">
        <v>2021</v>
      </c>
      <c r="I18" t="s">
        <v>88</v>
      </c>
      <c r="J18" t="s">
        <v>132</v>
      </c>
      <c r="K18" t="s">
        <v>90</v>
      </c>
      <c r="M18">
        <v>1</v>
      </c>
    </row>
    <row r="19" spans="1:13" x14ac:dyDescent="0.3">
      <c r="A19" t="s">
        <v>70</v>
      </c>
      <c r="B19" t="s">
        <v>35</v>
      </c>
      <c r="C19" t="s">
        <v>27</v>
      </c>
      <c r="D19" s="28">
        <v>44209</v>
      </c>
      <c r="E19">
        <v>2135</v>
      </c>
      <c r="F19">
        <v>179</v>
      </c>
      <c r="G19">
        <v>165</v>
      </c>
      <c r="H19">
        <v>2021</v>
      </c>
      <c r="I19" t="s">
        <v>88</v>
      </c>
      <c r="J19" t="s">
        <v>132</v>
      </c>
      <c r="K19" t="s">
        <v>90</v>
      </c>
      <c r="M19">
        <v>1</v>
      </c>
    </row>
    <row r="20" spans="1:13" x14ac:dyDescent="0.3">
      <c r="A20" t="s">
        <v>72</v>
      </c>
      <c r="B20" t="s">
        <v>35</v>
      </c>
      <c r="C20" t="s">
        <v>34</v>
      </c>
      <c r="D20" s="28">
        <v>44210</v>
      </c>
      <c r="E20">
        <v>3605</v>
      </c>
      <c r="F20">
        <v>345</v>
      </c>
      <c r="G20">
        <v>139</v>
      </c>
      <c r="H20">
        <v>2021</v>
      </c>
      <c r="I20" t="s">
        <v>88</v>
      </c>
      <c r="J20" t="s">
        <v>132</v>
      </c>
      <c r="K20" t="s">
        <v>90</v>
      </c>
      <c r="M20">
        <v>1</v>
      </c>
    </row>
    <row r="21" spans="1:13" x14ac:dyDescent="0.3">
      <c r="A21" t="s">
        <v>10</v>
      </c>
      <c r="B21" t="s">
        <v>35</v>
      </c>
      <c r="C21" t="s">
        <v>31</v>
      </c>
      <c r="D21" s="28">
        <v>44210</v>
      </c>
      <c r="E21">
        <v>13090</v>
      </c>
      <c r="F21">
        <v>17</v>
      </c>
      <c r="G21">
        <v>935</v>
      </c>
      <c r="H21">
        <v>2021</v>
      </c>
      <c r="I21" t="s">
        <v>88</v>
      </c>
      <c r="J21" t="s">
        <v>132</v>
      </c>
      <c r="K21" t="s">
        <v>90</v>
      </c>
      <c r="M21">
        <v>1</v>
      </c>
    </row>
    <row r="22" spans="1:13" x14ac:dyDescent="0.3">
      <c r="A22" t="s">
        <v>10</v>
      </c>
      <c r="B22" t="s">
        <v>35</v>
      </c>
      <c r="C22" t="s">
        <v>29</v>
      </c>
      <c r="D22" s="28">
        <v>44211</v>
      </c>
      <c r="E22">
        <v>7546</v>
      </c>
      <c r="F22">
        <v>49</v>
      </c>
      <c r="G22">
        <v>329</v>
      </c>
      <c r="H22">
        <v>2021</v>
      </c>
      <c r="I22" t="s">
        <v>88</v>
      </c>
      <c r="J22" t="s">
        <v>132</v>
      </c>
      <c r="K22" t="s">
        <v>90</v>
      </c>
      <c r="M22">
        <v>1</v>
      </c>
    </row>
    <row r="23" spans="1:13" x14ac:dyDescent="0.3">
      <c r="A23" t="s">
        <v>73</v>
      </c>
      <c r="B23" t="s">
        <v>35</v>
      </c>
      <c r="C23" t="s">
        <v>5</v>
      </c>
      <c r="D23" s="28">
        <v>44214</v>
      </c>
      <c r="E23">
        <v>2380</v>
      </c>
      <c r="F23">
        <v>209</v>
      </c>
      <c r="G23">
        <v>159</v>
      </c>
      <c r="H23">
        <v>2021</v>
      </c>
      <c r="I23" t="s">
        <v>88</v>
      </c>
      <c r="J23" t="s">
        <v>132</v>
      </c>
      <c r="K23" t="s">
        <v>90</v>
      </c>
      <c r="M23">
        <v>1</v>
      </c>
    </row>
    <row r="24" spans="1:13" x14ac:dyDescent="0.3">
      <c r="A24" t="s">
        <v>9</v>
      </c>
      <c r="B24" t="s">
        <v>35</v>
      </c>
      <c r="C24" t="s">
        <v>14</v>
      </c>
      <c r="D24" s="28">
        <v>44214</v>
      </c>
      <c r="E24">
        <v>238</v>
      </c>
      <c r="F24">
        <v>364</v>
      </c>
      <c r="G24">
        <v>11</v>
      </c>
      <c r="H24">
        <v>2021</v>
      </c>
      <c r="I24" t="s">
        <v>88</v>
      </c>
      <c r="J24" t="s">
        <v>132</v>
      </c>
      <c r="K24" t="s">
        <v>90</v>
      </c>
      <c r="M24">
        <v>1</v>
      </c>
    </row>
    <row r="25" spans="1:13" x14ac:dyDescent="0.3">
      <c r="A25" t="s">
        <v>11</v>
      </c>
      <c r="B25" t="s">
        <v>35</v>
      </c>
      <c r="C25" t="s">
        <v>30</v>
      </c>
      <c r="D25" s="28">
        <v>44215</v>
      </c>
      <c r="E25">
        <v>4214</v>
      </c>
      <c r="F25">
        <v>314</v>
      </c>
      <c r="G25">
        <v>169</v>
      </c>
      <c r="H25">
        <v>2021</v>
      </c>
      <c r="I25" t="s">
        <v>88</v>
      </c>
      <c r="J25" t="s">
        <v>132</v>
      </c>
      <c r="K25" t="s">
        <v>90</v>
      </c>
      <c r="M25">
        <v>1</v>
      </c>
    </row>
    <row r="26" spans="1:13" x14ac:dyDescent="0.3">
      <c r="A26" t="s">
        <v>69</v>
      </c>
      <c r="B26" t="s">
        <v>35</v>
      </c>
      <c r="C26" t="s">
        <v>25</v>
      </c>
      <c r="D26" s="28">
        <v>44215</v>
      </c>
      <c r="E26">
        <v>1029</v>
      </c>
      <c r="F26">
        <v>386</v>
      </c>
      <c r="G26">
        <v>47</v>
      </c>
      <c r="H26">
        <v>2021</v>
      </c>
      <c r="I26" t="s">
        <v>88</v>
      </c>
      <c r="J26" t="s">
        <v>132</v>
      </c>
      <c r="K26" t="s">
        <v>90</v>
      </c>
      <c r="M26">
        <v>1</v>
      </c>
    </row>
    <row r="27" spans="1:13" x14ac:dyDescent="0.3">
      <c r="A27" t="s">
        <v>8</v>
      </c>
      <c r="B27" t="s">
        <v>35</v>
      </c>
      <c r="C27" t="s">
        <v>17</v>
      </c>
      <c r="D27" s="28">
        <v>44215</v>
      </c>
      <c r="E27">
        <v>15407</v>
      </c>
      <c r="F27">
        <v>103</v>
      </c>
      <c r="G27">
        <v>771</v>
      </c>
      <c r="H27">
        <v>2021</v>
      </c>
      <c r="I27" t="s">
        <v>88</v>
      </c>
      <c r="J27" t="s">
        <v>132</v>
      </c>
      <c r="K27" t="s">
        <v>90</v>
      </c>
      <c r="M27">
        <v>1</v>
      </c>
    </row>
    <row r="28" spans="1:13" x14ac:dyDescent="0.3">
      <c r="A28" t="s">
        <v>71</v>
      </c>
      <c r="B28" t="s">
        <v>35</v>
      </c>
      <c r="C28" t="s">
        <v>26</v>
      </c>
      <c r="D28" s="28">
        <v>44215</v>
      </c>
      <c r="E28">
        <v>3899</v>
      </c>
      <c r="F28">
        <v>102</v>
      </c>
      <c r="G28">
        <v>279</v>
      </c>
      <c r="H28">
        <v>2021</v>
      </c>
      <c r="I28" t="s">
        <v>88</v>
      </c>
      <c r="J28" t="s">
        <v>132</v>
      </c>
      <c r="K28" t="s">
        <v>90</v>
      </c>
      <c r="M28">
        <v>1</v>
      </c>
    </row>
    <row r="29" spans="1:13" x14ac:dyDescent="0.3">
      <c r="A29" t="s">
        <v>57</v>
      </c>
      <c r="B29" t="s">
        <v>35</v>
      </c>
      <c r="C29" t="s">
        <v>34</v>
      </c>
      <c r="D29" s="28">
        <v>44215</v>
      </c>
      <c r="E29">
        <v>5250</v>
      </c>
      <c r="F29">
        <v>410</v>
      </c>
      <c r="G29">
        <v>202</v>
      </c>
      <c r="H29">
        <v>2021</v>
      </c>
      <c r="I29" t="s">
        <v>88</v>
      </c>
      <c r="J29" t="s">
        <v>132</v>
      </c>
      <c r="K29" t="s">
        <v>90</v>
      </c>
      <c r="M29">
        <v>1</v>
      </c>
    </row>
    <row r="30" spans="1:13" x14ac:dyDescent="0.3">
      <c r="A30" t="s">
        <v>70</v>
      </c>
      <c r="B30" t="s">
        <v>35</v>
      </c>
      <c r="C30" t="s">
        <v>20</v>
      </c>
      <c r="D30" s="28">
        <v>44215</v>
      </c>
      <c r="E30">
        <v>8113</v>
      </c>
      <c r="F30">
        <v>25</v>
      </c>
      <c r="G30">
        <v>508</v>
      </c>
      <c r="H30">
        <v>2021</v>
      </c>
      <c r="I30" t="s">
        <v>88</v>
      </c>
      <c r="J30" t="s">
        <v>132</v>
      </c>
      <c r="K30" t="s">
        <v>90</v>
      </c>
      <c r="M30">
        <v>1</v>
      </c>
    </row>
    <row r="31" spans="1:13" x14ac:dyDescent="0.3">
      <c r="A31" t="s">
        <v>8</v>
      </c>
      <c r="B31" t="s">
        <v>35</v>
      </c>
      <c r="C31" t="s">
        <v>30</v>
      </c>
      <c r="D31" s="28">
        <v>44215</v>
      </c>
      <c r="E31">
        <v>5110</v>
      </c>
      <c r="F31">
        <v>131</v>
      </c>
      <c r="G31">
        <v>155</v>
      </c>
      <c r="H31">
        <v>2021</v>
      </c>
      <c r="I31" t="s">
        <v>88</v>
      </c>
      <c r="J31" t="s">
        <v>132</v>
      </c>
      <c r="K31" t="s">
        <v>90</v>
      </c>
      <c r="M31">
        <v>1</v>
      </c>
    </row>
    <row r="32" spans="1:13" x14ac:dyDescent="0.3">
      <c r="A32" t="s">
        <v>66</v>
      </c>
      <c r="B32" t="s">
        <v>35</v>
      </c>
      <c r="C32" t="s">
        <v>27</v>
      </c>
      <c r="D32" s="28">
        <v>44216</v>
      </c>
      <c r="E32">
        <v>126</v>
      </c>
      <c r="F32">
        <v>127</v>
      </c>
      <c r="G32">
        <v>13</v>
      </c>
      <c r="H32">
        <v>2021</v>
      </c>
      <c r="I32" t="s">
        <v>88</v>
      </c>
      <c r="J32" t="s">
        <v>132</v>
      </c>
      <c r="K32" t="s">
        <v>90</v>
      </c>
      <c r="M32">
        <v>1</v>
      </c>
    </row>
    <row r="33" spans="1:13" x14ac:dyDescent="0.3">
      <c r="A33" t="s">
        <v>59</v>
      </c>
      <c r="B33" t="s">
        <v>35</v>
      </c>
      <c r="C33" t="s">
        <v>20</v>
      </c>
      <c r="D33" s="28">
        <v>44216</v>
      </c>
      <c r="E33">
        <v>3073</v>
      </c>
      <c r="F33">
        <v>57</v>
      </c>
      <c r="G33">
        <v>134</v>
      </c>
      <c r="H33">
        <v>2021</v>
      </c>
      <c r="I33" t="s">
        <v>88</v>
      </c>
      <c r="J33" t="s">
        <v>132</v>
      </c>
      <c r="K33" t="s">
        <v>90</v>
      </c>
      <c r="M33">
        <v>1</v>
      </c>
    </row>
    <row r="34" spans="1:13" x14ac:dyDescent="0.3">
      <c r="A34" t="s">
        <v>57</v>
      </c>
      <c r="B34" t="s">
        <v>35</v>
      </c>
      <c r="C34" t="s">
        <v>23</v>
      </c>
      <c r="D34" s="28">
        <v>44217</v>
      </c>
      <c r="E34">
        <v>6979</v>
      </c>
      <c r="F34">
        <v>38</v>
      </c>
      <c r="G34">
        <v>233</v>
      </c>
      <c r="H34">
        <v>2021</v>
      </c>
      <c r="I34" t="s">
        <v>88</v>
      </c>
      <c r="J34" t="s">
        <v>132</v>
      </c>
      <c r="K34" t="s">
        <v>90</v>
      </c>
      <c r="M34">
        <v>1</v>
      </c>
    </row>
    <row r="35" spans="1:13" x14ac:dyDescent="0.3">
      <c r="A35" t="s">
        <v>62</v>
      </c>
      <c r="B35" t="s">
        <v>35</v>
      </c>
      <c r="C35" t="s">
        <v>19</v>
      </c>
      <c r="D35" s="28">
        <v>44217</v>
      </c>
      <c r="E35">
        <v>11284</v>
      </c>
      <c r="F35">
        <v>39</v>
      </c>
      <c r="G35">
        <v>513</v>
      </c>
      <c r="H35">
        <v>2021</v>
      </c>
      <c r="I35" t="s">
        <v>88</v>
      </c>
      <c r="J35" t="s">
        <v>132</v>
      </c>
      <c r="K35" t="s">
        <v>90</v>
      </c>
      <c r="M35">
        <v>1</v>
      </c>
    </row>
    <row r="36" spans="1:13" x14ac:dyDescent="0.3">
      <c r="A36" t="s">
        <v>6</v>
      </c>
      <c r="B36" t="s">
        <v>35</v>
      </c>
      <c r="C36" t="s">
        <v>25</v>
      </c>
      <c r="D36" s="28">
        <v>44217</v>
      </c>
      <c r="E36">
        <v>644</v>
      </c>
      <c r="F36">
        <v>483</v>
      </c>
      <c r="G36">
        <v>30</v>
      </c>
      <c r="H36">
        <v>2021</v>
      </c>
      <c r="I36" t="s">
        <v>88</v>
      </c>
      <c r="J36" t="s">
        <v>132</v>
      </c>
      <c r="K36" t="s">
        <v>90</v>
      </c>
      <c r="M36">
        <v>1</v>
      </c>
    </row>
    <row r="37" spans="1:13" x14ac:dyDescent="0.3">
      <c r="A37" t="s">
        <v>64</v>
      </c>
      <c r="B37" t="s">
        <v>35</v>
      </c>
      <c r="C37" t="s">
        <v>24</v>
      </c>
      <c r="D37" s="28">
        <v>44218</v>
      </c>
      <c r="E37">
        <v>10430</v>
      </c>
      <c r="F37">
        <v>110</v>
      </c>
      <c r="G37">
        <v>580</v>
      </c>
      <c r="H37">
        <v>2021</v>
      </c>
      <c r="I37" t="s">
        <v>88</v>
      </c>
      <c r="J37" t="s">
        <v>132</v>
      </c>
      <c r="K37" t="s">
        <v>90</v>
      </c>
      <c r="M37">
        <v>1</v>
      </c>
    </row>
    <row r="38" spans="1:13" x14ac:dyDescent="0.3">
      <c r="A38" t="s">
        <v>60</v>
      </c>
      <c r="B38" t="s">
        <v>35</v>
      </c>
      <c r="C38" t="s">
        <v>20</v>
      </c>
      <c r="D38" s="28">
        <v>44221</v>
      </c>
      <c r="E38">
        <v>12194</v>
      </c>
      <c r="F38">
        <v>302</v>
      </c>
      <c r="G38">
        <v>509</v>
      </c>
      <c r="H38">
        <v>2021</v>
      </c>
      <c r="I38" t="s">
        <v>88</v>
      </c>
      <c r="J38" t="s">
        <v>132</v>
      </c>
      <c r="K38" t="s">
        <v>90</v>
      </c>
      <c r="M38">
        <v>1</v>
      </c>
    </row>
    <row r="39" spans="1:13" x14ac:dyDescent="0.3">
      <c r="A39" t="s">
        <v>65</v>
      </c>
      <c r="B39" t="s">
        <v>35</v>
      </c>
      <c r="C39" t="s">
        <v>20</v>
      </c>
      <c r="D39" s="28">
        <v>44221</v>
      </c>
      <c r="E39">
        <v>749</v>
      </c>
      <c r="F39">
        <v>323</v>
      </c>
      <c r="G39">
        <v>35</v>
      </c>
      <c r="H39">
        <v>2021</v>
      </c>
      <c r="I39" t="s">
        <v>88</v>
      </c>
      <c r="J39" t="s">
        <v>132</v>
      </c>
      <c r="K39" t="s">
        <v>90</v>
      </c>
      <c r="M39">
        <v>1</v>
      </c>
    </row>
    <row r="40" spans="1:13" x14ac:dyDescent="0.3">
      <c r="A40" t="s">
        <v>9</v>
      </c>
      <c r="B40" t="s">
        <v>35</v>
      </c>
      <c r="C40" t="s">
        <v>24</v>
      </c>
      <c r="D40" s="28">
        <v>44221</v>
      </c>
      <c r="E40">
        <v>5040</v>
      </c>
      <c r="F40">
        <v>219</v>
      </c>
      <c r="G40">
        <v>420</v>
      </c>
      <c r="H40">
        <v>2021</v>
      </c>
      <c r="I40" t="s">
        <v>88</v>
      </c>
      <c r="J40" t="s">
        <v>132</v>
      </c>
      <c r="K40" t="s">
        <v>90</v>
      </c>
      <c r="M40">
        <v>1</v>
      </c>
    </row>
    <row r="41" spans="1:13" x14ac:dyDescent="0.3">
      <c r="A41" t="s">
        <v>9</v>
      </c>
      <c r="B41" t="s">
        <v>35</v>
      </c>
      <c r="C41" t="s">
        <v>28</v>
      </c>
      <c r="D41" s="28">
        <v>44221</v>
      </c>
      <c r="E41">
        <v>3913</v>
      </c>
      <c r="F41">
        <v>257</v>
      </c>
      <c r="G41">
        <v>157</v>
      </c>
      <c r="H41">
        <v>2021</v>
      </c>
      <c r="I41" t="s">
        <v>88</v>
      </c>
      <c r="J41" t="s">
        <v>132</v>
      </c>
      <c r="K41" t="s">
        <v>90</v>
      </c>
      <c r="M41">
        <v>1</v>
      </c>
    </row>
    <row r="42" spans="1:13" x14ac:dyDescent="0.3">
      <c r="A42" t="s">
        <v>67</v>
      </c>
      <c r="B42" t="s">
        <v>35</v>
      </c>
      <c r="C42" t="s">
        <v>33</v>
      </c>
      <c r="D42" s="28">
        <v>44221</v>
      </c>
      <c r="E42">
        <v>2282</v>
      </c>
      <c r="F42">
        <v>222</v>
      </c>
      <c r="G42">
        <v>109</v>
      </c>
      <c r="H42">
        <v>2021</v>
      </c>
      <c r="I42" t="s">
        <v>88</v>
      </c>
      <c r="J42" t="s">
        <v>132</v>
      </c>
      <c r="K42" t="s">
        <v>90</v>
      </c>
      <c r="M42">
        <v>1</v>
      </c>
    </row>
    <row r="43" spans="1:13" x14ac:dyDescent="0.3">
      <c r="A43" t="s">
        <v>63</v>
      </c>
      <c r="B43" t="s">
        <v>35</v>
      </c>
      <c r="C43" t="s">
        <v>34</v>
      </c>
      <c r="D43" s="28">
        <v>44221</v>
      </c>
      <c r="E43">
        <v>11564</v>
      </c>
      <c r="F43">
        <v>46</v>
      </c>
      <c r="G43">
        <v>463</v>
      </c>
      <c r="H43">
        <v>2021</v>
      </c>
      <c r="I43" t="s">
        <v>88</v>
      </c>
      <c r="J43" t="s">
        <v>132</v>
      </c>
      <c r="K43" t="s">
        <v>90</v>
      </c>
      <c r="M43">
        <v>1</v>
      </c>
    </row>
    <row r="44" spans="1:13" x14ac:dyDescent="0.3">
      <c r="A44" t="s">
        <v>56</v>
      </c>
      <c r="B44" t="s">
        <v>35</v>
      </c>
      <c r="C44" t="s">
        <v>22</v>
      </c>
      <c r="D44" s="28">
        <v>44222</v>
      </c>
      <c r="E44">
        <v>8512</v>
      </c>
      <c r="F44">
        <v>173</v>
      </c>
      <c r="G44">
        <v>387</v>
      </c>
      <c r="H44">
        <v>2021</v>
      </c>
      <c r="I44" t="s">
        <v>88</v>
      </c>
      <c r="J44" t="s">
        <v>132</v>
      </c>
      <c r="K44" t="s">
        <v>90</v>
      </c>
      <c r="M44">
        <v>1</v>
      </c>
    </row>
    <row r="45" spans="1:13" x14ac:dyDescent="0.3">
      <c r="A45" t="s">
        <v>72</v>
      </c>
      <c r="B45" t="s">
        <v>35</v>
      </c>
      <c r="C45" t="s">
        <v>23</v>
      </c>
      <c r="D45" s="28">
        <v>44222</v>
      </c>
      <c r="E45">
        <v>9471</v>
      </c>
      <c r="F45">
        <v>166</v>
      </c>
      <c r="G45">
        <v>365</v>
      </c>
      <c r="H45">
        <v>2021</v>
      </c>
      <c r="I45" t="s">
        <v>88</v>
      </c>
      <c r="J45" t="s">
        <v>132</v>
      </c>
      <c r="K45" t="s">
        <v>90</v>
      </c>
      <c r="M45">
        <v>1</v>
      </c>
    </row>
    <row r="46" spans="1:13" x14ac:dyDescent="0.3">
      <c r="A46" t="s">
        <v>66</v>
      </c>
      <c r="B46" t="s">
        <v>35</v>
      </c>
      <c r="C46" t="s">
        <v>34</v>
      </c>
      <c r="D46" s="28">
        <v>44222</v>
      </c>
      <c r="E46">
        <v>3815</v>
      </c>
      <c r="F46">
        <v>146</v>
      </c>
      <c r="G46">
        <v>166</v>
      </c>
      <c r="H46">
        <v>2021</v>
      </c>
      <c r="I46" t="s">
        <v>88</v>
      </c>
      <c r="J46" t="s">
        <v>132</v>
      </c>
      <c r="K46" t="s">
        <v>90</v>
      </c>
      <c r="M46">
        <v>1</v>
      </c>
    </row>
    <row r="47" spans="1:13" x14ac:dyDescent="0.3">
      <c r="A47" t="s">
        <v>10</v>
      </c>
      <c r="B47" t="s">
        <v>35</v>
      </c>
      <c r="C47" t="s">
        <v>14</v>
      </c>
      <c r="D47" s="28">
        <v>44223</v>
      </c>
      <c r="E47">
        <v>17402</v>
      </c>
      <c r="F47">
        <v>43</v>
      </c>
      <c r="G47">
        <v>697</v>
      </c>
      <c r="H47">
        <v>2021</v>
      </c>
      <c r="I47" t="s">
        <v>88</v>
      </c>
      <c r="J47" t="s">
        <v>132</v>
      </c>
      <c r="K47" t="s">
        <v>90</v>
      </c>
      <c r="M47">
        <v>1</v>
      </c>
    </row>
    <row r="48" spans="1:13" x14ac:dyDescent="0.3">
      <c r="A48" t="s">
        <v>72</v>
      </c>
      <c r="B48" t="s">
        <v>35</v>
      </c>
      <c r="C48" t="s">
        <v>19</v>
      </c>
      <c r="D48" s="28">
        <v>44223</v>
      </c>
      <c r="E48">
        <v>6174</v>
      </c>
      <c r="F48">
        <v>33</v>
      </c>
      <c r="G48">
        <v>247</v>
      </c>
      <c r="H48">
        <v>2021</v>
      </c>
      <c r="I48" t="s">
        <v>88</v>
      </c>
      <c r="J48" t="s">
        <v>132</v>
      </c>
      <c r="K48" t="s">
        <v>90</v>
      </c>
      <c r="M48">
        <v>1</v>
      </c>
    </row>
    <row r="49" spans="1:13" x14ac:dyDescent="0.3">
      <c r="A49" t="s">
        <v>67</v>
      </c>
      <c r="B49" t="s">
        <v>35</v>
      </c>
      <c r="C49" t="s">
        <v>18</v>
      </c>
      <c r="D49" s="28">
        <v>44224</v>
      </c>
      <c r="E49">
        <v>10346</v>
      </c>
      <c r="F49">
        <v>131</v>
      </c>
      <c r="G49">
        <v>739</v>
      </c>
      <c r="H49">
        <v>2021</v>
      </c>
      <c r="I49" t="s">
        <v>88</v>
      </c>
      <c r="J49" t="s">
        <v>132</v>
      </c>
      <c r="K49" t="s">
        <v>90</v>
      </c>
      <c r="M49">
        <v>1</v>
      </c>
    </row>
    <row r="50" spans="1:13" x14ac:dyDescent="0.3">
      <c r="A50" t="s">
        <v>58</v>
      </c>
      <c r="B50" t="s">
        <v>35</v>
      </c>
      <c r="C50" t="s">
        <v>33</v>
      </c>
      <c r="D50" s="28">
        <v>44224</v>
      </c>
      <c r="E50">
        <v>3437</v>
      </c>
      <c r="F50">
        <v>179</v>
      </c>
      <c r="G50">
        <v>157</v>
      </c>
      <c r="H50">
        <v>2021</v>
      </c>
      <c r="I50" t="s">
        <v>88</v>
      </c>
      <c r="J50" t="s">
        <v>132</v>
      </c>
      <c r="K50" t="s">
        <v>90</v>
      </c>
      <c r="M50">
        <v>1</v>
      </c>
    </row>
    <row r="51" spans="1:13" x14ac:dyDescent="0.3">
      <c r="A51" t="s">
        <v>58</v>
      </c>
      <c r="B51" t="s">
        <v>35</v>
      </c>
      <c r="C51" t="s">
        <v>17</v>
      </c>
      <c r="D51" s="28">
        <v>44224</v>
      </c>
      <c r="E51">
        <v>1190</v>
      </c>
      <c r="F51">
        <v>137</v>
      </c>
      <c r="G51">
        <v>70</v>
      </c>
      <c r="H51">
        <v>2021</v>
      </c>
      <c r="I51" t="s">
        <v>88</v>
      </c>
      <c r="J51" t="s">
        <v>132</v>
      </c>
      <c r="K51" t="s">
        <v>90</v>
      </c>
      <c r="M51">
        <v>1</v>
      </c>
    </row>
    <row r="52" spans="1:13" x14ac:dyDescent="0.3">
      <c r="A52" t="s">
        <v>11</v>
      </c>
      <c r="B52" t="s">
        <v>35</v>
      </c>
      <c r="C52" t="s">
        <v>33</v>
      </c>
      <c r="D52" s="28">
        <v>44224</v>
      </c>
      <c r="E52">
        <v>6531</v>
      </c>
      <c r="F52">
        <v>244</v>
      </c>
      <c r="G52">
        <v>297</v>
      </c>
      <c r="H52">
        <v>2021</v>
      </c>
      <c r="I52" t="s">
        <v>88</v>
      </c>
      <c r="J52" t="s">
        <v>132</v>
      </c>
      <c r="K52" t="s">
        <v>90</v>
      </c>
      <c r="M52">
        <v>1</v>
      </c>
    </row>
    <row r="53" spans="1:13" x14ac:dyDescent="0.3">
      <c r="A53" t="s">
        <v>64</v>
      </c>
      <c r="B53" t="s">
        <v>35</v>
      </c>
      <c r="C53" t="s">
        <v>26</v>
      </c>
      <c r="D53" s="28">
        <v>44225</v>
      </c>
      <c r="E53">
        <v>14287</v>
      </c>
      <c r="F53">
        <v>89</v>
      </c>
      <c r="G53">
        <v>841</v>
      </c>
      <c r="H53">
        <v>2021</v>
      </c>
      <c r="I53" t="s">
        <v>88</v>
      </c>
      <c r="J53" t="s">
        <v>132</v>
      </c>
      <c r="K53" t="s">
        <v>90</v>
      </c>
      <c r="M53">
        <v>1</v>
      </c>
    </row>
    <row r="54" spans="1:13" x14ac:dyDescent="0.3">
      <c r="A54" t="s">
        <v>65</v>
      </c>
      <c r="B54" t="s">
        <v>35</v>
      </c>
      <c r="C54" t="s">
        <v>14</v>
      </c>
      <c r="D54" s="28">
        <v>44228</v>
      </c>
      <c r="E54">
        <v>8715</v>
      </c>
      <c r="F54">
        <v>24</v>
      </c>
      <c r="G54">
        <v>282</v>
      </c>
      <c r="H54">
        <v>2021</v>
      </c>
      <c r="I54" t="s">
        <v>88</v>
      </c>
      <c r="J54" t="s">
        <v>132</v>
      </c>
      <c r="K54" t="s">
        <v>91</v>
      </c>
      <c r="M54">
        <v>2</v>
      </c>
    </row>
    <row r="55" spans="1:13" x14ac:dyDescent="0.3">
      <c r="A55" t="s">
        <v>6</v>
      </c>
      <c r="B55" t="s">
        <v>35</v>
      </c>
      <c r="C55" t="s">
        <v>28</v>
      </c>
      <c r="D55" s="28">
        <v>44228</v>
      </c>
      <c r="E55">
        <v>4851</v>
      </c>
      <c r="F55">
        <v>455</v>
      </c>
      <c r="G55">
        <v>180</v>
      </c>
      <c r="H55">
        <v>2021</v>
      </c>
      <c r="I55" t="s">
        <v>88</v>
      </c>
      <c r="J55" t="s">
        <v>132</v>
      </c>
      <c r="K55" t="s">
        <v>91</v>
      </c>
      <c r="M55">
        <v>2</v>
      </c>
    </row>
    <row r="56" spans="1:13" x14ac:dyDescent="0.3">
      <c r="A56" t="s">
        <v>63</v>
      </c>
      <c r="B56" t="s">
        <v>35</v>
      </c>
      <c r="C56" t="s">
        <v>33</v>
      </c>
      <c r="D56" s="28">
        <v>44228</v>
      </c>
      <c r="E56">
        <v>9849</v>
      </c>
      <c r="F56">
        <v>75</v>
      </c>
      <c r="G56">
        <v>580</v>
      </c>
      <c r="H56">
        <v>2021</v>
      </c>
      <c r="I56" t="s">
        <v>88</v>
      </c>
      <c r="J56" t="s">
        <v>132</v>
      </c>
      <c r="K56" t="s">
        <v>91</v>
      </c>
      <c r="M56">
        <v>2</v>
      </c>
    </row>
    <row r="57" spans="1:13" x14ac:dyDescent="0.3">
      <c r="A57" t="s">
        <v>62</v>
      </c>
      <c r="B57" t="s">
        <v>35</v>
      </c>
      <c r="C57" t="s">
        <v>26</v>
      </c>
      <c r="D57" s="28">
        <v>44228</v>
      </c>
      <c r="E57">
        <v>6454</v>
      </c>
      <c r="F57">
        <v>21</v>
      </c>
      <c r="G57">
        <v>461</v>
      </c>
      <c r="H57">
        <v>2021</v>
      </c>
      <c r="I57" t="s">
        <v>88</v>
      </c>
      <c r="J57" t="s">
        <v>132</v>
      </c>
      <c r="K57" t="s">
        <v>91</v>
      </c>
      <c r="M57">
        <v>2</v>
      </c>
    </row>
    <row r="58" spans="1:13" x14ac:dyDescent="0.3">
      <c r="A58" t="s">
        <v>3</v>
      </c>
      <c r="B58" t="s">
        <v>35</v>
      </c>
      <c r="C58" t="s">
        <v>34</v>
      </c>
      <c r="D58" s="28">
        <v>44229</v>
      </c>
      <c r="E58">
        <v>2436</v>
      </c>
      <c r="F58">
        <v>203</v>
      </c>
      <c r="G58">
        <v>94</v>
      </c>
      <c r="H58">
        <v>2021</v>
      </c>
      <c r="I58" t="s">
        <v>88</v>
      </c>
      <c r="J58" t="s">
        <v>132</v>
      </c>
      <c r="K58" t="s">
        <v>91</v>
      </c>
      <c r="M58">
        <v>2</v>
      </c>
    </row>
    <row r="59" spans="1:13" x14ac:dyDescent="0.3">
      <c r="A59" t="s">
        <v>6</v>
      </c>
      <c r="B59" t="s">
        <v>35</v>
      </c>
      <c r="C59" t="s">
        <v>23</v>
      </c>
      <c r="D59" s="28">
        <v>44229</v>
      </c>
      <c r="E59">
        <v>19817</v>
      </c>
      <c r="F59">
        <v>126</v>
      </c>
      <c r="G59">
        <v>684</v>
      </c>
      <c r="H59">
        <v>2021</v>
      </c>
      <c r="I59" t="s">
        <v>88</v>
      </c>
      <c r="J59" t="s">
        <v>132</v>
      </c>
      <c r="K59" t="s">
        <v>91</v>
      </c>
      <c r="M59">
        <v>2</v>
      </c>
    </row>
    <row r="60" spans="1:13" x14ac:dyDescent="0.3">
      <c r="A60" t="s">
        <v>3</v>
      </c>
      <c r="B60" t="s">
        <v>35</v>
      </c>
      <c r="C60" t="s">
        <v>15</v>
      </c>
      <c r="D60" s="28">
        <v>44229</v>
      </c>
      <c r="E60">
        <v>3521</v>
      </c>
      <c r="F60">
        <v>50</v>
      </c>
      <c r="G60">
        <v>235</v>
      </c>
      <c r="H60">
        <v>2021</v>
      </c>
      <c r="I60" t="s">
        <v>88</v>
      </c>
      <c r="J60" t="s">
        <v>132</v>
      </c>
      <c r="K60" t="s">
        <v>91</v>
      </c>
      <c r="M60">
        <v>2</v>
      </c>
    </row>
    <row r="61" spans="1:13" x14ac:dyDescent="0.3">
      <c r="A61" t="s">
        <v>10</v>
      </c>
      <c r="B61" t="s">
        <v>35</v>
      </c>
      <c r="C61" t="s">
        <v>25</v>
      </c>
      <c r="D61" s="28">
        <v>44229</v>
      </c>
      <c r="E61">
        <v>11452</v>
      </c>
      <c r="F61">
        <v>81</v>
      </c>
      <c r="G61">
        <v>546</v>
      </c>
      <c r="H61">
        <v>2021</v>
      </c>
      <c r="I61" t="s">
        <v>88</v>
      </c>
      <c r="J61" t="s">
        <v>132</v>
      </c>
      <c r="K61" t="s">
        <v>91</v>
      </c>
      <c r="M61">
        <v>2</v>
      </c>
    </row>
    <row r="62" spans="1:13" x14ac:dyDescent="0.3">
      <c r="A62" t="s">
        <v>4</v>
      </c>
      <c r="B62" t="s">
        <v>35</v>
      </c>
      <c r="C62" t="s">
        <v>22</v>
      </c>
      <c r="D62" s="28">
        <v>44229</v>
      </c>
      <c r="E62">
        <v>9345</v>
      </c>
      <c r="F62">
        <v>124</v>
      </c>
      <c r="G62">
        <v>390</v>
      </c>
      <c r="H62">
        <v>2021</v>
      </c>
      <c r="I62" t="s">
        <v>88</v>
      </c>
      <c r="J62" t="s">
        <v>132</v>
      </c>
      <c r="K62" t="s">
        <v>91</v>
      </c>
      <c r="M62">
        <v>2</v>
      </c>
    </row>
    <row r="63" spans="1:13" x14ac:dyDescent="0.3">
      <c r="A63" t="s">
        <v>59</v>
      </c>
      <c r="B63" t="s">
        <v>35</v>
      </c>
      <c r="C63" t="s">
        <v>17</v>
      </c>
      <c r="D63" s="28">
        <v>44229</v>
      </c>
      <c r="E63">
        <v>7490</v>
      </c>
      <c r="F63">
        <v>172</v>
      </c>
      <c r="G63">
        <v>357</v>
      </c>
      <c r="H63">
        <v>2021</v>
      </c>
      <c r="I63" t="s">
        <v>88</v>
      </c>
      <c r="J63" t="s">
        <v>132</v>
      </c>
      <c r="K63" t="s">
        <v>91</v>
      </c>
      <c r="M63">
        <v>2</v>
      </c>
    </row>
    <row r="64" spans="1:13" x14ac:dyDescent="0.3">
      <c r="A64" t="s">
        <v>73</v>
      </c>
      <c r="B64" t="s">
        <v>35</v>
      </c>
      <c r="C64" t="s">
        <v>28</v>
      </c>
      <c r="D64" s="28">
        <v>44229</v>
      </c>
      <c r="E64">
        <v>1519</v>
      </c>
      <c r="F64">
        <v>127</v>
      </c>
      <c r="G64">
        <v>57</v>
      </c>
      <c r="H64">
        <v>2021</v>
      </c>
      <c r="I64" t="s">
        <v>88</v>
      </c>
      <c r="J64" t="s">
        <v>132</v>
      </c>
      <c r="K64" t="s">
        <v>91</v>
      </c>
      <c r="M64">
        <v>2</v>
      </c>
    </row>
    <row r="65" spans="1:13" x14ac:dyDescent="0.3">
      <c r="A65" t="s">
        <v>71</v>
      </c>
      <c r="B65" t="s">
        <v>35</v>
      </c>
      <c r="C65" t="s">
        <v>29</v>
      </c>
      <c r="D65" s="28">
        <v>44230</v>
      </c>
      <c r="E65">
        <v>6916</v>
      </c>
      <c r="F65">
        <v>32</v>
      </c>
      <c r="G65">
        <v>315</v>
      </c>
      <c r="H65">
        <v>2021</v>
      </c>
      <c r="I65" t="s">
        <v>88</v>
      </c>
      <c r="J65" t="s">
        <v>132</v>
      </c>
      <c r="K65" t="s">
        <v>91</v>
      </c>
      <c r="M65">
        <v>2</v>
      </c>
    </row>
    <row r="66" spans="1:13" x14ac:dyDescent="0.3">
      <c r="A66" t="s">
        <v>10</v>
      </c>
      <c r="B66" t="s">
        <v>35</v>
      </c>
      <c r="C66" t="s">
        <v>21</v>
      </c>
      <c r="D66" s="28">
        <v>44230</v>
      </c>
      <c r="E66">
        <v>3248</v>
      </c>
      <c r="F66">
        <v>101</v>
      </c>
      <c r="G66">
        <v>542</v>
      </c>
      <c r="H66">
        <v>2021</v>
      </c>
      <c r="I66" t="s">
        <v>88</v>
      </c>
      <c r="J66" t="s">
        <v>132</v>
      </c>
      <c r="K66" t="s">
        <v>91</v>
      </c>
      <c r="M66">
        <v>2</v>
      </c>
    </row>
    <row r="67" spans="1:13" x14ac:dyDescent="0.3">
      <c r="A67" t="s">
        <v>63</v>
      </c>
      <c r="B67" t="s">
        <v>35</v>
      </c>
      <c r="C67" t="s">
        <v>14</v>
      </c>
      <c r="D67" s="28">
        <v>44230</v>
      </c>
      <c r="E67">
        <v>7644</v>
      </c>
      <c r="F67">
        <v>77</v>
      </c>
      <c r="G67">
        <v>294</v>
      </c>
      <c r="H67">
        <v>2021</v>
      </c>
      <c r="I67" t="s">
        <v>88</v>
      </c>
      <c r="J67" t="s">
        <v>132</v>
      </c>
      <c r="K67" t="s">
        <v>91</v>
      </c>
      <c r="M67">
        <v>2</v>
      </c>
    </row>
    <row r="68" spans="1:13" x14ac:dyDescent="0.3">
      <c r="A68" t="s">
        <v>6</v>
      </c>
      <c r="B68" t="s">
        <v>35</v>
      </c>
      <c r="C68" t="s">
        <v>22</v>
      </c>
      <c r="D68" s="28">
        <v>44231</v>
      </c>
      <c r="E68">
        <v>2534</v>
      </c>
      <c r="F68">
        <v>19</v>
      </c>
      <c r="G68">
        <v>111</v>
      </c>
      <c r="H68">
        <v>2021</v>
      </c>
      <c r="I68" t="s">
        <v>88</v>
      </c>
      <c r="J68" t="s">
        <v>132</v>
      </c>
      <c r="K68" t="s">
        <v>91</v>
      </c>
      <c r="M68">
        <v>2</v>
      </c>
    </row>
    <row r="69" spans="1:13" x14ac:dyDescent="0.3">
      <c r="A69" t="s">
        <v>64</v>
      </c>
      <c r="B69" t="s">
        <v>35</v>
      </c>
      <c r="C69" t="s">
        <v>21</v>
      </c>
      <c r="D69" s="28">
        <v>44231</v>
      </c>
      <c r="E69">
        <v>18949</v>
      </c>
      <c r="F69">
        <v>300</v>
      </c>
      <c r="G69">
        <v>2707</v>
      </c>
      <c r="H69">
        <v>2021</v>
      </c>
      <c r="I69" t="s">
        <v>88</v>
      </c>
      <c r="J69" t="s">
        <v>132</v>
      </c>
      <c r="K69" t="s">
        <v>91</v>
      </c>
      <c r="M69">
        <v>2</v>
      </c>
    </row>
    <row r="70" spans="1:13" x14ac:dyDescent="0.3">
      <c r="A70" t="s">
        <v>63</v>
      </c>
      <c r="B70" t="s">
        <v>35</v>
      </c>
      <c r="C70" t="s">
        <v>16</v>
      </c>
      <c r="D70" s="28">
        <v>44231</v>
      </c>
      <c r="E70">
        <v>12201</v>
      </c>
      <c r="F70">
        <v>103</v>
      </c>
      <c r="G70">
        <v>643</v>
      </c>
      <c r="H70">
        <v>2021</v>
      </c>
      <c r="I70" t="s">
        <v>88</v>
      </c>
      <c r="J70" t="s">
        <v>132</v>
      </c>
      <c r="K70" t="s">
        <v>91</v>
      </c>
      <c r="M70">
        <v>2</v>
      </c>
    </row>
    <row r="71" spans="1:13" x14ac:dyDescent="0.3">
      <c r="A71" t="s">
        <v>4</v>
      </c>
      <c r="B71" t="s">
        <v>35</v>
      </c>
      <c r="C71" t="s">
        <v>26</v>
      </c>
      <c r="D71" s="28">
        <v>44231</v>
      </c>
      <c r="E71">
        <v>686</v>
      </c>
      <c r="F71">
        <v>18</v>
      </c>
      <c r="G71">
        <v>46</v>
      </c>
      <c r="H71">
        <v>2021</v>
      </c>
      <c r="I71" t="s">
        <v>88</v>
      </c>
      <c r="J71" t="s">
        <v>132</v>
      </c>
      <c r="K71" t="s">
        <v>91</v>
      </c>
      <c r="M71">
        <v>2</v>
      </c>
    </row>
    <row r="72" spans="1:13" x14ac:dyDescent="0.3">
      <c r="A72" t="s">
        <v>69</v>
      </c>
      <c r="B72" t="s">
        <v>35</v>
      </c>
      <c r="C72" t="s">
        <v>33</v>
      </c>
      <c r="D72" s="28">
        <v>44231</v>
      </c>
      <c r="E72">
        <v>6300</v>
      </c>
      <c r="F72">
        <v>208</v>
      </c>
      <c r="G72">
        <v>300</v>
      </c>
      <c r="H72">
        <v>2021</v>
      </c>
      <c r="I72" t="s">
        <v>88</v>
      </c>
      <c r="J72" t="s">
        <v>132</v>
      </c>
      <c r="K72" t="s">
        <v>91</v>
      </c>
      <c r="M72">
        <v>2</v>
      </c>
    </row>
    <row r="73" spans="1:13" x14ac:dyDescent="0.3">
      <c r="A73" t="s">
        <v>56</v>
      </c>
      <c r="B73" t="s">
        <v>35</v>
      </c>
      <c r="C73" t="s">
        <v>16</v>
      </c>
      <c r="D73" s="28">
        <v>44231</v>
      </c>
      <c r="E73">
        <v>1883</v>
      </c>
      <c r="F73">
        <v>97</v>
      </c>
      <c r="G73">
        <v>118</v>
      </c>
      <c r="H73">
        <v>2021</v>
      </c>
      <c r="I73" t="s">
        <v>88</v>
      </c>
      <c r="J73" t="s">
        <v>132</v>
      </c>
      <c r="K73" t="s">
        <v>91</v>
      </c>
      <c r="M73">
        <v>2</v>
      </c>
    </row>
    <row r="74" spans="1:13" x14ac:dyDescent="0.3">
      <c r="A74" t="s">
        <v>8</v>
      </c>
      <c r="B74" t="s">
        <v>35</v>
      </c>
      <c r="C74" t="s">
        <v>22</v>
      </c>
      <c r="D74" s="28">
        <v>44231</v>
      </c>
      <c r="E74">
        <v>10255</v>
      </c>
      <c r="F74">
        <v>180</v>
      </c>
      <c r="G74">
        <v>446</v>
      </c>
      <c r="H74">
        <v>2021</v>
      </c>
      <c r="I74" t="s">
        <v>88</v>
      </c>
      <c r="J74" t="s">
        <v>132</v>
      </c>
      <c r="K74" t="s">
        <v>91</v>
      </c>
      <c r="M74">
        <v>2</v>
      </c>
    </row>
    <row r="75" spans="1:13" x14ac:dyDescent="0.3">
      <c r="A75" t="s">
        <v>58</v>
      </c>
      <c r="B75" t="s">
        <v>35</v>
      </c>
      <c r="C75" t="s">
        <v>15</v>
      </c>
      <c r="D75" s="28">
        <v>44232</v>
      </c>
      <c r="E75">
        <v>8260</v>
      </c>
      <c r="F75">
        <v>239</v>
      </c>
      <c r="G75">
        <v>1033</v>
      </c>
      <c r="H75">
        <v>2021</v>
      </c>
      <c r="I75" t="s">
        <v>88</v>
      </c>
      <c r="J75" t="s">
        <v>132</v>
      </c>
      <c r="K75" t="s">
        <v>91</v>
      </c>
      <c r="M75">
        <v>2</v>
      </c>
    </row>
    <row r="76" spans="1:13" x14ac:dyDescent="0.3">
      <c r="A76" t="s">
        <v>71</v>
      </c>
      <c r="B76" t="s">
        <v>35</v>
      </c>
      <c r="C76" t="s">
        <v>27</v>
      </c>
      <c r="D76" s="28">
        <v>44232</v>
      </c>
      <c r="E76">
        <v>14868</v>
      </c>
      <c r="F76">
        <v>5</v>
      </c>
      <c r="G76">
        <v>1859</v>
      </c>
      <c r="H76">
        <v>2021</v>
      </c>
      <c r="I76" t="s">
        <v>88</v>
      </c>
      <c r="J76" t="s">
        <v>132</v>
      </c>
      <c r="K76" t="s">
        <v>91</v>
      </c>
      <c r="M76">
        <v>2</v>
      </c>
    </row>
    <row r="77" spans="1:13" x14ac:dyDescent="0.3">
      <c r="A77" t="s">
        <v>70</v>
      </c>
      <c r="B77" t="s">
        <v>35</v>
      </c>
      <c r="C77" t="s">
        <v>28</v>
      </c>
      <c r="D77" s="28">
        <v>44232</v>
      </c>
      <c r="E77">
        <v>13174</v>
      </c>
      <c r="F77">
        <v>78</v>
      </c>
      <c r="G77">
        <v>573</v>
      </c>
      <c r="H77">
        <v>2021</v>
      </c>
      <c r="I77" t="s">
        <v>88</v>
      </c>
      <c r="J77" t="s">
        <v>132</v>
      </c>
      <c r="K77" t="s">
        <v>91</v>
      </c>
      <c r="M77">
        <v>2</v>
      </c>
    </row>
    <row r="78" spans="1:13" x14ac:dyDescent="0.3">
      <c r="A78" t="s">
        <v>70</v>
      </c>
      <c r="B78" t="s">
        <v>35</v>
      </c>
      <c r="C78" t="s">
        <v>16</v>
      </c>
      <c r="D78" s="28">
        <v>44232</v>
      </c>
      <c r="E78">
        <v>2338</v>
      </c>
      <c r="F78">
        <v>52</v>
      </c>
      <c r="G78">
        <v>107</v>
      </c>
      <c r="H78">
        <v>2021</v>
      </c>
      <c r="I78" t="s">
        <v>88</v>
      </c>
      <c r="J78" t="s">
        <v>132</v>
      </c>
      <c r="K78" t="s">
        <v>91</v>
      </c>
      <c r="M78">
        <v>2</v>
      </c>
    </row>
    <row r="79" spans="1:13" x14ac:dyDescent="0.3">
      <c r="A79" t="s">
        <v>7</v>
      </c>
      <c r="B79" t="s">
        <v>35</v>
      </c>
      <c r="C79" t="s">
        <v>29</v>
      </c>
      <c r="D79" s="28">
        <v>44235</v>
      </c>
      <c r="E79">
        <v>3465</v>
      </c>
      <c r="F79">
        <v>228</v>
      </c>
      <c r="G79">
        <v>139</v>
      </c>
      <c r="H79">
        <v>2021</v>
      </c>
      <c r="I79" t="s">
        <v>88</v>
      </c>
      <c r="J79" t="s">
        <v>132</v>
      </c>
      <c r="K79" t="s">
        <v>91</v>
      </c>
      <c r="M79">
        <v>2</v>
      </c>
    </row>
    <row r="80" spans="1:13" x14ac:dyDescent="0.3">
      <c r="A80" t="s">
        <v>3</v>
      </c>
      <c r="B80" t="s">
        <v>35</v>
      </c>
      <c r="C80" t="s">
        <v>32</v>
      </c>
      <c r="D80" s="28">
        <v>44235</v>
      </c>
      <c r="E80">
        <v>13293</v>
      </c>
      <c r="F80">
        <v>199</v>
      </c>
      <c r="G80">
        <v>665</v>
      </c>
      <c r="H80">
        <v>2021</v>
      </c>
      <c r="I80" t="s">
        <v>88</v>
      </c>
      <c r="J80" t="s">
        <v>132</v>
      </c>
      <c r="K80" t="s">
        <v>91</v>
      </c>
      <c r="M80">
        <v>2</v>
      </c>
    </row>
    <row r="81" spans="1:13" x14ac:dyDescent="0.3">
      <c r="A81" t="s">
        <v>11</v>
      </c>
      <c r="B81" t="s">
        <v>35</v>
      </c>
      <c r="C81" t="s">
        <v>5</v>
      </c>
      <c r="D81" s="28">
        <v>44236</v>
      </c>
      <c r="E81">
        <v>1386</v>
      </c>
      <c r="F81">
        <v>157</v>
      </c>
      <c r="G81">
        <v>82</v>
      </c>
      <c r="H81">
        <v>2021</v>
      </c>
      <c r="I81" t="s">
        <v>88</v>
      </c>
      <c r="J81" t="s">
        <v>132</v>
      </c>
      <c r="K81" t="s">
        <v>91</v>
      </c>
      <c r="M81">
        <v>2</v>
      </c>
    </row>
    <row r="82" spans="1:13" x14ac:dyDescent="0.3">
      <c r="A82" t="s">
        <v>62</v>
      </c>
      <c r="B82" t="s">
        <v>35</v>
      </c>
      <c r="C82" t="s">
        <v>14</v>
      </c>
      <c r="D82" s="28">
        <v>44236</v>
      </c>
      <c r="E82">
        <v>5621</v>
      </c>
      <c r="F82">
        <v>162</v>
      </c>
      <c r="G82">
        <v>217</v>
      </c>
      <c r="H82">
        <v>2021</v>
      </c>
      <c r="I82" t="s">
        <v>88</v>
      </c>
      <c r="J82" t="s">
        <v>132</v>
      </c>
      <c r="K82" t="s">
        <v>91</v>
      </c>
      <c r="M82">
        <v>2</v>
      </c>
    </row>
    <row r="83" spans="1:13" x14ac:dyDescent="0.3">
      <c r="A83" t="s">
        <v>6</v>
      </c>
      <c r="B83" t="s">
        <v>35</v>
      </c>
      <c r="C83" t="s">
        <v>18</v>
      </c>
      <c r="D83" s="28">
        <v>44237</v>
      </c>
      <c r="E83">
        <v>2464</v>
      </c>
      <c r="F83">
        <v>90</v>
      </c>
      <c r="G83">
        <v>165</v>
      </c>
      <c r="H83">
        <v>2021</v>
      </c>
      <c r="I83" t="s">
        <v>88</v>
      </c>
      <c r="J83" t="s">
        <v>132</v>
      </c>
      <c r="K83" t="s">
        <v>91</v>
      </c>
      <c r="M83">
        <v>2</v>
      </c>
    </row>
    <row r="84" spans="1:13" x14ac:dyDescent="0.3">
      <c r="A84" t="s">
        <v>4</v>
      </c>
      <c r="B84" t="s">
        <v>35</v>
      </c>
      <c r="C84" t="s">
        <v>25</v>
      </c>
      <c r="D84" s="28">
        <v>44237</v>
      </c>
      <c r="E84">
        <v>630</v>
      </c>
      <c r="F84">
        <v>41</v>
      </c>
      <c r="G84">
        <v>28</v>
      </c>
      <c r="H84">
        <v>2021</v>
      </c>
      <c r="I84" t="s">
        <v>88</v>
      </c>
      <c r="J84" t="s">
        <v>132</v>
      </c>
      <c r="K84" t="s">
        <v>91</v>
      </c>
      <c r="M84">
        <v>2</v>
      </c>
    </row>
    <row r="85" spans="1:13" x14ac:dyDescent="0.3">
      <c r="A85" t="s">
        <v>9</v>
      </c>
      <c r="B85" t="s">
        <v>35</v>
      </c>
      <c r="C85" t="s">
        <v>19</v>
      </c>
      <c r="D85" s="28">
        <v>44238</v>
      </c>
      <c r="E85">
        <v>2422</v>
      </c>
      <c r="F85">
        <v>60</v>
      </c>
      <c r="G85">
        <v>106</v>
      </c>
      <c r="H85">
        <v>2021</v>
      </c>
      <c r="I85" t="s">
        <v>88</v>
      </c>
      <c r="J85" t="s">
        <v>132</v>
      </c>
      <c r="K85" t="s">
        <v>91</v>
      </c>
      <c r="M85">
        <v>2</v>
      </c>
    </row>
    <row r="86" spans="1:13" x14ac:dyDescent="0.3">
      <c r="A86" t="s">
        <v>59</v>
      </c>
      <c r="B86" t="s">
        <v>35</v>
      </c>
      <c r="C86" t="s">
        <v>26</v>
      </c>
      <c r="D86" s="28">
        <v>44239</v>
      </c>
      <c r="E86">
        <v>10136</v>
      </c>
      <c r="F86">
        <v>115</v>
      </c>
      <c r="G86">
        <v>597</v>
      </c>
      <c r="H86">
        <v>2021</v>
      </c>
      <c r="I86" t="s">
        <v>88</v>
      </c>
      <c r="J86" t="s">
        <v>132</v>
      </c>
      <c r="K86" t="s">
        <v>91</v>
      </c>
      <c r="M86">
        <v>2</v>
      </c>
    </row>
    <row r="87" spans="1:13" x14ac:dyDescent="0.3">
      <c r="A87" t="s">
        <v>56</v>
      </c>
      <c r="B87" t="s">
        <v>35</v>
      </c>
      <c r="C87" t="s">
        <v>25</v>
      </c>
      <c r="D87" s="28">
        <v>44242</v>
      </c>
      <c r="E87">
        <v>1841</v>
      </c>
      <c r="F87">
        <v>185</v>
      </c>
      <c r="G87">
        <v>77</v>
      </c>
      <c r="H87">
        <v>2021</v>
      </c>
      <c r="I87" t="s">
        <v>88</v>
      </c>
      <c r="J87" t="s">
        <v>132</v>
      </c>
      <c r="K87" t="s">
        <v>91</v>
      </c>
      <c r="M87">
        <v>2</v>
      </c>
    </row>
    <row r="88" spans="1:13" x14ac:dyDescent="0.3">
      <c r="A88" t="s">
        <v>7</v>
      </c>
      <c r="B88" t="s">
        <v>35</v>
      </c>
      <c r="C88" t="s">
        <v>22</v>
      </c>
      <c r="D88" s="28">
        <v>44243</v>
      </c>
      <c r="E88">
        <v>8638</v>
      </c>
      <c r="F88">
        <v>212</v>
      </c>
      <c r="G88">
        <v>333</v>
      </c>
      <c r="H88">
        <v>2021</v>
      </c>
      <c r="I88" t="s">
        <v>88</v>
      </c>
      <c r="J88" t="s">
        <v>132</v>
      </c>
      <c r="K88" t="s">
        <v>91</v>
      </c>
      <c r="M88">
        <v>2</v>
      </c>
    </row>
    <row r="89" spans="1:13" x14ac:dyDescent="0.3">
      <c r="A89" t="s">
        <v>66</v>
      </c>
      <c r="B89" t="s">
        <v>35</v>
      </c>
      <c r="C89" t="s">
        <v>28</v>
      </c>
      <c r="D89" s="28">
        <v>44243</v>
      </c>
      <c r="E89">
        <v>17577</v>
      </c>
      <c r="F89">
        <v>32</v>
      </c>
      <c r="G89">
        <v>677</v>
      </c>
      <c r="H89">
        <v>2021</v>
      </c>
      <c r="I89" t="s">
        <v>88</v>
      </c>
      <c r="J89" t="s">
        <v>132</v>
      </c>
      <c r="K89" t="s">
        <v>91</v>
      </c>
      <c r="M89">
        <v>2</v>
      </c>
    </row>
    <row r="90" spans="1:13" x14ac:dyDescent="0.3">
      <c r="A90" t="s">
        <v>6</v>
      </c>
      <c r="B90" t="s">
        <v>35</v>
      </c>
      <c r="C90" t="s">
        <v>20</v>
      </c>
      <c r="D90" s="28">
        <v>44243</v>
      </c>
      <c r="E90">
        <v>1239</v>
      </c>
      <c r="F90">
        <v>29</v>
      </c>
      <c r="G90">
        <v>54</v>
      </c>
      <c r="H90">
        <v>2021</v>
      </c>
      <c r="I90" t="s">
        <v>88</v>
      </c>
      <c r="J90" t="s">
        <v>132</v>
      </c>
      <c r="K90" t="s">
        <v>91</v>
      </c>
      <c r="M90">
        <v>2</v>
      </c>
    </row>
    <row r="91" spans="1:13" x14ac:dyDescent="0.3">
      <c r="A91" t="s">
        <v>64</v>
      </c>
      <c r="B91" t="s">
        <v>35</v>
      </c>
      <c r="C91" t="s">
        <v>33</v>
      </c>
      <c r="D91" s="28">
        <v>44243</v>
      </c>
      <c r="E91">
        <v>11382</v>
      </c>
      <c r="F91">
        <v>432</v>
      </c>
      <c r="G91">
        <v>633</v>
      </c>
      <c r="H91">
        <v>2021</v>
      </c>
      <c r="I91" t="s">
        <v>88</v>
      </c>
      <c r="J91" t="s">
        <v>132</v>
      </c>
      <c r="K91" t="s">
        <v>91</v>
      </c>
      <c r="M91">
        <v>2</v>
      </c>
    </row>
    <row r="92" spans="1:13" x14ac:dyDescent="0.3">
      <c r="A92" t="s">
        <v>57</v>
      </c>
      <c r="B92" t="s">
        <v>35</v>
      </c>
      <c r="C92" t="s">
        <v>14</v>
      </c>
      <c r="D92" s="28">
        <v>44243</v>
      </c>
      <c r="E92">
        <v>7133</v>
      </c>
      <c r="F92">
        <v>212</v>
      </c>
      <c r="G92">
        <v>265</v>
      </c>
      <c r="H92">
        <v>2021</v>
      </c>
      <c r="I92" t="s">
        <v>88</v>
      </c>
      <c r="J92" t="s">
        <v>132</v>
      </c>
      <c r="K92" t="s">
        <v>91</v>
      </c>
      <c r="M92">
        <v>2</v>
      </c>
    </row>
    <row r="93" spans="1:13" x14ac:dyDescent="0.3">
      <c r="A93" t="s">
        <v>72</v>
      </c>
      <c r="B93" t="s">
        <v>35</v>
      </c>
      <c r="C93" t="s">
        <v>14</v>
      </c>
      <c r="D93" s="28">
        <v>44244</v>
      </c>
      <c r="E93">
        <v>8309</v>
      </c>
      <c r="F93">
        <v>171</v>
      </c>
      <c r="G93">
        <v>333</v>
      </c>
      <c r="H93">
        <v>2021</v>
      </c>
      <c r="I93" t="s">
        <v>88</v>
      </c>
      <c r="J93" t="s">
        <v>132</v>
      </c>
      <c r="K93" t="s">
        <v>91</v>
      </c>
      <c r="M93">
        <v>2</v>
      </c>
    </row>
    <row r="94" spans="1:13" x14ac:dyDescent="0.3">
      <c r="A94" t="s">
        <v>64</v>
      </c>
      <c r="B94" t="s">
        <v>35</v>
      </c>
      <c r="C94" t="s">
        <v>20</v>
      </c>
      <c r="D94" s="28">
        <v>44244</v>
      </c>
      <c r="E94">
        <v>4424</v>
      </c>
      <c r="F94">
        <v>91</v>
      </c>
      <c r="G94">
        <v>261</v>
      </c>
      <c r="H94">
        <v>2021</v>
      </c>
      <c r="I94" t="s">
        <v>88</v>
      </c>
      <c r="J94" t="s">
        <v>132</v>
      </c>
      <c r="K94" t="s">
        <v>91</v>
      </c>
      <c r="M94">
        <v>2</v>
      </c>
    </row>
    <row r="95" spans="1:13" x14ac:dyDescent="0.3">
      <c r="A95" t="s">
        <v>65</v>
      </c>
      <c r="B95" t="s">
        <v>35</v>
      </c>
      <c r="C95" t="s">
        <v>23</v>
      </c>
      <c r="D95" s="28">
        <v>44244</v>
      </c>
      <c r="E95">
        <v>10360</v>
      </c>
      <c r="F95">
        <v>206</v>
      </c>
      <c r="G95">
        <v>415</v>
      </c>
      <c r="H95">
        <v>2021</v>
      </c>
      <c r="I95" t="s">
        <v>88</v>
      </c>
      <c r="J95" t="s">
        <v>132</v>
      </c>
      <c r="K95" t="s">
        <v>91</v>
      </c>
      <c r="M95">
        <v>2</v>
      </c>
    </row>
    <row r="96" spans="1:13" x14ac:dyDescent="0.3">
      <c r="A96" t="s">
        <v>61</v>
      </c>
      <c r="B96" t="s">
        <v>35</v>
      </c>
      <c r="C96" t="s">
        <v>26</v>
      </c>
      <c r="D96" s="28">
        <v>44244</v>
      </c>
      <c r="E96">
        <v>15323</v>
      </c>
      <c r="F96">
        <v>33</v>
      </c>
      <c r="G96">
        <v>1393</v>
      </c>
      <c r="H96">
        <v>2021</v>
      </c>
      <c r="I96" t="s">
        <v>88</v>
      </c>
      <c r="J96" t="s">
        <v>132</v>
      </c>
      <c r="K96" t="s">
        <v>91</v>
      </c>
      <c r="M96">
        <v>2</v>
      </c>
    </row>
    <row r="97" spans="1:13" x14ac:dyDescent="0.3">
      <c r="A97" t="s">
        <v>61</v>
      </c>
      <c r="B97" t="s">
        <v>35</v>
      </c>
      <c r="C97" t="s">
        <v>28</v>
      </c>
      <c r="D97" s="28">
        <v>44245</v>
      </c>
      <c r="E97">
        <v>8491</v>
      </c>
      <c r="F97">
        <v>338</v>
      </c>
      <c r="G97">
        <v>340</v>
      </c>
      <c r="H97">
        <v>2021</v>
      </c>
      <c r="I97" t="s">
        <v>88</v>
      </c>
      <c r="J97" t="s">
        <v>132</v>
      </c>
      <c r="K97" t="s">
        <v>91</v>
      </c>
      <c r="M97">
        <v>2</v>
      </c>
    </row>
    <row r="98" spans="1:13" x14ac:dyDescent="0.3">
      <c r="A98" t="s">
        <v>59</v>
      </c>
      <c r="B98" t="s">
        <v>35</v>
      </c>
      <c r="C98" t="s">
        <v>18</v>
      </c>
      <c r="D98" s="28">
        <v>44246</v>
      </c>
      <c r="E98">
        <v>7651</v>
      </c>
      <c r="F98">
        <v>325</v>
      </c>
      <c r="G98">
        <v>426</v>
      </c>
      <c r="H98">
        <v>2021</v>
      </c>
      <c r="I98" t="s">
        <v>88</v>
      </c>
      <c r="J98" t="s">
        <v>132</v>
      </c>
      <c r="K98" t="s">
        <v>91</v>
      </c>
      <c r="M98">
        <v>2</v>
      </c>
    </row>
    <row r="99" spans="1:13" x14ac:dyDescent="0.3">
      <c r="A99" t="s">
        <v>57</v>
      </c>
      <c r="B99" t="s">
        <v>35</v>
      </c>
      <c r="C99" t="s">
        <v>21</v>
      </c>
      <c r="D99" s="28">
        <v>44246</v>
      </c>
      <c r="E99">
        <v>2079</v>
      </c>
      <c r="F99">
        <v>527</v>
      </c>
      <c r="G99">
        <v>260</v>
      </c>
      <c r="H99">
        <v>2021</v>
      </c>
      <c r="I99" t="s">
        <v>88</v>
      </c>
      <c r="J99" t="s">
        <v>132</v>
      </c>
      <c r="K99" t="s">
        <v>91</v>
      </c>
      <c r="M99">
        <v>2</v>
      </c>
    </row>
    <row r="100" spans="1:13" x14ac:dyDescent="0.3">
      <c r="A100" t="s">
        <v>9</v>
      </c>
      <c r="B100" t="s">
        <v>35</v>
      </c>
      <c r="C100" t="s">
        <v>15</v>
      </c>
      <c r="D100" s="28">
        <v>44246</v>
      </c>
      <c r="E100">
        <v>63</v>
      </c>
      <c r="F100">
        <v>206</v>
      </c>
      <c r="G100">
        <v>7</v>
      </c>
      <c r="H100">
        <v>2021</v>
      </c>
      <c r="I100" t="s">
        <v>88</v>
      </c>
      <c r="J100" t="s">
        <v>132</v>
      </c>
      <c r="K100" t="s">
        <v>91</v>
      </c>
      <c r="M100">
        <v>2</v>
      </c>
    </row>
    <row r="101" spans="1:13" x14ac:dyDescent="0.3">
      <c r="A101" t="s">
        <v>4</v>
      </c>
      <c r="B101" t="s">
        <v>35</v>
      </c>
      <c r="C101" t="s">
        <v>16</v>
      </c>
      <c r="D101" s="28">
        <v>44246</v>
      </c>
      <c r="E101">
        <v>7119</v>
      </c>
      <c r="F101">
        <v>144</v>
      </c>
      <c r="G101">
        <v>356</v>
      </c>
      <c r="H101">
        <v>2021</v>
      </c>
      <c r="I101" t="s">
        <v>88</v>
      </c>
      <c r="J101" t="s">
        <v>132</v>
      </c>
      <c r="K101" t="s">
        <v>91</v>
      </c>
      <c r="M101">
        <v>2</v>
      </c>
    </row>
    <row r="102" spans="1:13" x14ac:dyDescent="0.3">
      <c r="A102" t="s">
        <v>71</v>
      </c>
      <c r="B102" t="s">
        <v>35</v>
      </c>
      <c r="C102" t="s">
        <v>28</v>
      </c>
      <c r="D102" s="28">
        <v>44249</v>
      </c>
      <c r="E102">
        <v>2443</v>
      </c>
      <c r="F102">
        <v>337</v>
      </c>
      <c r="G102">
        <v>82</v>
      </c>
      <c r="H102">
        <v>2021</v>
      </c>
      <c r="I102" t="s">
        <v>88</v>
      </c>
      <c r="J102" t="s">
        <v>132</v>
      </c>
      <c r="K102" t="s">
        <v>91</v>
      </c>
      <c r="M102">
        <v>2</v>
      </c>
    </row>
    <row r="103" spans="1:13" x14ac:dyDescent="0.3">
      <c r="A103" t="s">
        <v>57</v>
      </c>
      <c r="B103" t="s">
        <v>35</v>
      </c>
      <c r="C103" t="s">
        <v>19</v>
      </c>
      <c r="D103" s="28">
        <v>44249</v>
      </c>
      <c r="E103">
        <v>182</v>
      </c>
      <c r="F103">
        <v>85</v>
      </c>
      <c r="G103">
        <v>7</v>
      </c>
      <c r="H103">
        <v>2021</v>
      </c>
      <c r="I103" t="s">
        <v>88</v>
      </c>
      <c r="J103" t="s">
        <v>132</v>
      </c>
      <c r="K103" t="s">
        <v>91</v>
      </c>
      <c r="M103">
        <v>2</v>
      </c>
    </row>
    <row r="104" spans="1:13" x14ac:dyDescent="0.3">
      <c r="A104" t="s">
        <v>70</v>
      </c>
      <c r="B104" t="s">
        <v>35</v>
      </c>
      <c r="C104" t="s">
        <v>17</v>
      </c>
      <c r="D104" s="28">
        <v>44250</v>
      </c>
      <c r="E104">
        <v>1246</v>
      </c>
      <c r="F104">
        <v>163</v>
      </c>
      <c r="G104">
        <v>70</v>
      </c>
      <c r="H104">
        <v>2021</v>
      </c>
      <c r="I104" t="s">
        <v>88</v>
      </c>
      <c r="J104" t="s">
        <v>132</v>
      </c>
      <c r="K104" t="s">
        <v>91</v>
      </c>
      <c r="M104">
        <v>2</v>
      </c>
    </row>
    <row r="105" spans="1:13" x14ac:dyDescent="0.3">
      <c r="A105" t="s">
        <v>72</v>
      </c>
      <c r="B105" t="s">
        <v>35</v>
      </c>
      <c r="C105" t="s">
        <v>29</v>
      </c>
      <c r="D105" s="28">
        <v>44251</v>
      </c>
      <c r="E105">
        <v>10934</v>
      </c>
      <c r="F105">
        <v>182</v>
      </c>
      <c r="G105">
        <v>476</v>
      </c>
      <c r="H105">
        <v>2021</v>
      </c>
      <c r="I105" t="s">
        <v>88</v>
      </c>
      <c r="J105" t="s">
        <v>132</v>
      </c>
      <c r="K105" t="s">
        <v>91</v>
      </c>
      <c r="M105">
        <v>2</v>
      </c>
    </row>
    <row r="106" spans="1:13" x14ac:dyDescent="0.3">
      <c r="A106" t="s">
        <v>72</v>
      </c>
      <c r="B106" t="s">
        <v>35</v>
      </c>
      <c r="C106" t="s">
        <v>15</v>
      </c>
      <c r="D106" s="28">
        <v>44251</v>
      </c>
      <c r="E106">
        <v>6188</v>
      </c>
      <c r="F106">
        <v>292</v>
      </c>
      <c r="G106">
        <v>563</v>
      </c>
      <c r="H106">
        <v>2021</v>
      </c>
      <c r="I106" t="s">
        <v>88</v>
      </c>
      <c r="J106" t="s">
        <v>132</v>
      </c>
      <c r="K106" t="s">
        <v>91</v>
      </c>
      <c r="M106">
        <v>2</v>
      </c>
    </row>
    <row r="107" spans="1:13" x14ac:dyDescent="0.3">
      <c r="A107" t="s">
        <v>69</v>
      </c>
      <c r="B107" t="s">
        <v>35</v>
      </c>
      <c r="C107" t="s">
        <v>26</v>
      </c>
      <c r="D107" s="28">
        <v>44253</v>
      </c>
      <c r="E107">
        <v>7042</v>
      </c>
      <c r="F107">
        <v>142</v>
      </c>
      <c r="G107">
        <v>470</v>
      </c>
      <c r="H107">
        <v>2021</v>
      </c>
      <c r="I107" t="s">
        <v>88</v>
      </c>
      <c r="J107" t="s">
        <v>132</v>
      </c>
      <c r="K107" t="s">
        <v>91</v>
      </c>
      <c r="M107">
        <v>2</v>
      </c>
    </row>
    <row r="108" spans="1:13" x14ac:dyDescent="0.3">
      <c r="A108" t="s">
        <v>9</v>
      </c>
      <c r="B108" t="s">
        <v>35</v>
      </c>
      <c r="C108" t="s">
        <v>34</v>
      </c>
      <c r="D108" s="28">
        <v>44253</v>
      </c>
      <c r="E108">
        <v>294</v>
      </c>
      <c r="F108">
        <v>80</v>
      </c>
      <c r="G108">
        <v>17</v>
      </c>
      <c r="H108">
        <v>2021</v>
      </c>
      <c r="I108" t="s">
        <v>88</v>
      </c>
      <c r="J108" t="s">
        <v>132</v>
      </c>
      <c r="K108" t="s">
        <v>91</v>
      </c>
      <c r="M108">
        <v>2</v>
      </c>
    </row>
    <row r="109" spans="1:13" x14ac:dyDescent="0.3">
      <c r="A109" t="s">
        <v>56</v>
      </c>
      <c r="B109" t="s">
        <v>35</v>
      </c>
      <c r="C109" t="s">
        <v>26</v>
      </c>
      <c r="D109" s="28">
        <v>44253</v>
      </c>
      <c r="E109">
        <v>1792</v>
      </c>
      <c r="F109">
        <v>283</v>
      </c>
      <c r="G109">
        <v>163</v>
      </c>
      <c r="H109">
        <v>2021</v>
      </c>
      <c r="I109" t="s">
        <v>88</v>
      </c>
      <c r="J109" t="s">
        <v>132</v>
      </c>
      <c r="K109" t="s">
        <v>91</v>
      </c>
      <c r="M109">
        <v>2</v>
      </c>
    </row>
    <row r="110" spans="1:13" x14ac:dyDescent="0.3">
      <c r="A110" t="s">
        <v>70</v>
      </c>
      <c r="B110" t="s">
        <v>35</v>
      </c>
      <c r="C110" t="s">
        <v>26</v>
      </c>
      <c r="D110" s="28">
        <v>44253</v>
      </c>
      <c r="E110">
        <v>4431</v>
      </c>
      <c r="F110">
        <v>13</v>
      </c>
      <c r="G110">
        <v>493</v>
      </c>
      <c r="H110">
        <v>2021</v>
      </c>
      <c r="I110" t="s">
        <v>88</v>
      </c>
      <c r="J110" t="s">
        <v>132</v>
      </c>
      <c r="K110" t="s">
        <v>91</v>
      </c>
      <c r="M110">
        <v>2</v>
      </c>
    </row>
    <row r="111" spans="1:13" x14ac:dyDescent="0.3">
      <c r="A111" t="s">
        <v>66</v>
      </c>
      <c r="B111" t="s">
        <v>35</v>
      </c>
      <c r="C111" t="s">
        <v>31</v>
      </c>
      <c r="D111" s="28">
        <v>44253</v>
      </c>
      <c r="E111">
        <v>7616</v>
      </c>
      <c r="F111">
        <v>16</v>
      </c>
      <c r="G111">
        <v>693</v>
      </c>
      <c r="H111">
        <v>2021</v>
      </c>
      <c r="I111" t="s">
        <v>88</v>
      </c>
      <c r="J111" t="s">
        <v>132</v>
      </c>
      <c r="K111" t="s">
        <v>91</v>
      </c>
      <c r="M111">
        <v>2</v>
      </c>
    </row>
    <row r="112" spans="1:13" x14ac:dyDescent="0.3">
      <c r="A112" t="s">
        <v>57</v>
      </c>
      <c r="B112" t="s">
        <v>35</v>
      </c>
      <c r="C112" t="s">
        <v>24</v>
      </c>
      <c r="D112" s="28">
        <v>44256</v>
      </c>
      <c r="E112">
        <v>5691</v>
      </c>
      <c r="F112">
        <v>216</v>
      </c>
      <c r="G112">
        <v>335</v>
      </c>
      <c r="H112">
        <v>2021</v>
      </c>
      <c r="I112" t="s">
        <v>88</v>
      </c>
      <c r="J112" t="s">
        <v>132</v>
      </c>
      <c r="K112" t="s">
        <v>92</v>
      </c>
      <c r="M112">
        <v>3</v>
      </c>
    </row>
    <row r="113" spans="1:13" x14ac:dyDescent="0.3">
      <c r="A113" t="s">
        <v>8</v>
      </c>
      <c r="B113" t="s">
        <v>35</v>
      </c>
      <c r="C113" t="s">
        <v>5</v>
      </c>
      <c r="D113" s="28">
        <v>44257</v>
      </c>
      <c r="E113">
        <v>6209</v>
      </c>
      <c r="F113">
        <v>35</v>
      </c>
      <c r="G113">
        <v>311</v>
      </c>
      <c r="H113">
        <v>2021</v>
      </c>
      <c r="I113" t="s">
        <v>88</v>
      </c>
      <c r="J113" t="s">
        <v>132</v>
      </c>
      <c r="K113" t="s">
        <v>92</v>
      </c>
      <c r="M113">
        <v>3</v>
      </c>
    </row>
    <row r="114" spans="1:13" x14ac:dyDescent="0.3">
      <c r="A114" t="s">
        <v>58</v>
      </c>
      <c r="B114" t="s">
        <v>35</v>
      </c>
      <c r="C114" t="s">
        <v>21</v>
      </c>
      <c r="D114" s="28">
        <v>44258</v>
      </c>
      <c r="E114">
        <v>861</v>
      </c>
      <c r="F114">
        <v>108</v>
      </c>
      <c r="G114">
        <v>96</v>
      </c>
      <c r="H114">
        <v>2021</v>
      </c>
      <c r="I114" t="s">
        <v>88</v>
      </c>
      <c r="J114" t="s">
        <v>132</v>
      </c>
      <c r="K114" t="s">
        <v>92</v>
      </c>
      <c r="M114">
        <v>3</v>
      </c>
    </row>
    <row r="115" spans="1:13" x14ac:dyDescent="0.3">
      <c r="A115" t="s">
        <v>71</v>
      </c>
      <c r="B115" t="s">
        <v>35</v>
      </c>
      <c r="C115" t="s">
        <v>22</v>
      </c>
      <c r="D115" s="28">
        <v>44259</v>
      </c>
      <c r="E115">
        <v>7063</v>
      </c>
      <c r="F115">
        <v>182</v>
      </c>
      <c r="G115">
        <v>253</v>
      </c>
      <c r="H115">
        <v>2021</v>
      </c>
      <c r="I115" t="s">
        <v>88</v>
      </c>
      <c r="J115" t="s">
        <v>132</v>
      </c>
      <c r="K115" t="s">
        <v>92</v>
      </c>
      <c r="M115">
        <v>3</v>
      </c>
    </row>
    <row r="116" spans="1:13" x14ac:dyDescent="0.3">
      <c r="A116" t="s">
        <v>66</v>
      </c>
      <c r="B116" t="s">
        <v>35</v>
      </c>
      <c r="C116" t="s">
        <v>23</v>
      </c>
      <c r="D116" s="28">
        <v>44263</v>
      </c>
      <c r="E116">
        <v>49</v>
      </c>
      <c r="F116">
        <v>250</v>
      </c>
      <c r="G116">
        <v>3</v>
      </c>
      <c r="H116">
        <v>2021</v>
      </c>
      <c r="I116" t="s">
        <v>88</v>
      </c>
      <c r="J116" t="s">
        <v>132</v>
      </c>
      <c r="K116" t="s">
        <v>92</v>
      </c>
      <c r="M116">
        <v>3</v>
      </c>
    </row>
    <row r="117" spans="1:13" x14ac:dyDescent="0.3">
      <c r="A117" t="s">
        <v>57</v>
      </c>
      <c r="B117" t="s">
        <v>35</v>
      </c>
      <c r="C117" t="s">
        <v>25</v>
      </c>
      <c r="D117" s="28">
        <v>44263</v>
      </c>
      <c r="E117">
        <v>9415</v>
      </c>
      <c r="F117">
        <v>296</v>
      </c>
      <c r="G117">
        <v>554</v>
      </c>
      <c r="H117">
        <v>2021</v>
      </c>
      <c r="I117" t="s">
        <v>88</v>
      </c>
      <c r="J117" t="s">
        <v>132</v>
      </c>
      <c r="K117" t="s">
        <v>92</v>
      </c>
      <c r="M117">
        <v>3</v>
      </c>
    </row>
    <row r="118" spans="1:13" x14ac:dyDescent="0.3">
      <c r="A118" t="s">
        <v>71</v>
      </c>
      <c r="B118" t="s">
        <v>35</v>
      </c>
      <c r="C118" t="s">
        <v>20</v>
      </c>
      <c r="D118" s="28">
        <v>44264</v>
      </c>
      <c r="E118">
        <v>5908</v>
      </c>
      <c r="F118">
        <v>149</v>
      </c>
      <c r="G118">
        <v>311</v>
      </c>
      <c r="H118">
        <v>2021</v>
      </c>
      <c r="I118" t="s">
        <v>88</v>
      </c>
      <c r="J118" t="s">
        <v>132</v>
      </c>
      <c r="K118" t="s">
        <v>92</v>
      </c>
      <c r="M118">
        <v>3</v>
      </c>
    </row>
    <row r="119" spans="1:13" x14ac:dyDescent="0.3">
      <c r="A119" t="s">
        <v>6</v>
      </c>
      <c r="B119" t="s">
        <v>35</v>
      </c>
      <c r="C119" t="s">
        <v>16</v>
      </c>
      <c r="D119" s="28">
        <v>44264</v>
      </c>
      <c r="E119">
        <v>8967</v>
      </c>
      <c r="F119">
        <v>154</v>
      </c>
      <c r="G119">
        <v>561</v>
      </c>
      <c r="H119">
        <v>2021</v>
      </c>
      <c r="I119" t="s">
        <v>88</v>
      </c>
      <c r="J119" t="s">
        <v>132</v>
      </c>
      <c r="K119" t="s">
        <v>92</v>
      </c>
      <c r="M119">
        <v>3</v>
      </c>
    </row>
    <row r="120" spans="1:13" x14ac:dyDescent="0.3">
      <c r="A120" t="s">
        <v>71</v>
      </c>
      <c r="B120" t="s">
        <v>35</v>
      </c>
      <c r="C120" t="s">
        <v>25</v>
      </c>
      <c r="D120" s="28">
        <v>44264</v>
      </c>
      <c r="E120">
        <v>3661</v>
      </c>
      <c r="F120">
        <v>269</v>
      </c>
      <c r="G120">
        <v>167</v>
      </c>
      <c r="H120">
        <v>2021</v>
      </c>
      <c r="I120" t="s">
        <v>88</v>
      </c>
      <c r="J120" t="s">
        <v>132</v>
      </c>
      <c r="K120" t="s">
        <v>92</v>
      </c>
      <c r="M120">
        <v>3</v>
      </c>
    </row>
    <row r="121" spans="1:13" x14ac:dyDescent="0.3">
      <c r="A121" t="s">
        <v>4</v>
      </c>
      <c r="B121" t="s">
        <v>35</v>
      </c>
      <c r="C121" t="s">
        <v>17</v>
      </c>
      <c r="D121" s="28">
        <v>44265</v>
      </c>
      <c r="E121">
        <v>4480</v>
      </c>
      <c r="F121">
        <v>128</v>
      </c>
      <c r="G121">
        <v>264</v>
      </c>
      <c r="H121">
        <v>2021</v>
      </c>
      <c r="I121" t="s">
        <v>88</v>
      </c>
      <c r="J121" t="s">
        <v>132</v>
      </c>
      <c r="K121" t="s">
        <v>92</v>
      </c>
      <c r="M121">
        <v>3</v>
      </c>
    </row>
    <row r="122" spans="1:13" x14ac:dyDescent="0.3">
      <c r="A122" t="s">
        <v>8</v>
      </c>
      <c r="B122" t="s">
        <v>35</v>
      </c>
      <c r="C122" t="s">
        <v>18</v>
      </c>
      <c r="D122" s="28">
        <v>44266</v>
      </c>
      <c r="E122">
        <v>3885</v>
      </c>
      <c r="F122">
        <v>242</v>
      </c>
      <c r="G122">
        <v>195</v>
      </c>
      <c r="H122">
        <v>2021</v>
      </c>
      <c r="I122" t="s">
        <v>88</v>
      </c>
      <c r="J122" t="s">
        <v>132</v>
      </c>
      <c r="K122" t="s">
        <v>92</v>
      </c>
      <c r="M122">
        <v>3</v>
      </c>
    </row>
    <row r="123" spans="1:13" x14ac:dyDescent="0.3">
      <c r="A123" t="s">
        <v>62</v>
      </c>
      <c r="B123" t="s">
        <v>35</v>
      </c>
      <c r="C123" t="s">
        <v>28</v>
      </c>
      <c r="D123" s="28">
        <v>44266</v>
      </c>
      <c r="E123">
        <v>4571</v>
      </c>
      <c r="F123">
        <v>62</v>
      </c>
      <c r="G123">
        <v>164</v>
      </c>
      <c r="H123">
        <v>2021</v>
      </c>
      <c r="I123" t="s">
        <v>88</v>
      </c>
      <c r="J123" t="s">
        <v>132</v>
      </c>
      <c r="K123" t="s">
        <v>92</v>
      </c>
      <c r="M123">
        <v>3</v>
      </c>
    </row>
    <row r="124" spans="1:13" x14ac:dyDescent="0.3">
      <c r="A124" t="s">
        <v>3</v>
      </c>
      <c r="B124" t="s">
        <v>35</v>
      </c>
      <c r="C124" t="s">
        <v>28</v>
      </c>
      <c r="D124" s="28">
        <v>44266</v>
      </c>
      <c r="E124">
        <v>9534</v>
      </c>
      <c r="F124">
        <v>86</v>
      </c>
      <c r="G124">
        <v>367</v>
      </c>
      <c r="H124">
        <v>2021</v>
      </c>
      <c r="I124" t="s">
        <v>88</v>
      </c>
      <c r="J124" t="s">
        <v>132</v>
      </c>
      <c r="K124" t="s">
        <v>92</v>
      </c>
      <c r="M124">
        <v>3</v>
      </c>
    </row>
    <row r="125" spans="1:13" x14ac:dyDescent="0.3">
      <c r="A125" t="s">
        <v>7</v>
      </c>
      <c r="B125" t="s">
        <v>35</v>
      </c>
      <c r="C125" t="s">
        <v>34</v>
      </c>
      <c r="D125" s="28">
        <v>44267</v>
      </c>
      <c r="E125">
        <v>11823</v>
      </c>
      <c r="F125">
        <v>453</v>
      </c>
      <c r="G125">
        <v>657</v>
      </c>
      <c r="H125">
        <v>2021</v>
      </c>
      <c r="I125" t="s">
        <v>88</v>
      </c>
      <c r="J125" t="s">
        <v>132</v>
      </c>
      <c r="K125" t="s">
        <v>92</v>
      </c>
      <c r="M125">
        <v>3</v>
      </c>
    </row>
    <row r="126" spans="1:13" x14ac:dyDescent="0.3">
      <c r="A126" t="s">
        <v>60</v>
      </c>
      <c r="B126" t="s">
        <v>35</v>
      </c>
      <c r="C126" t="s">
        <v>34</v>
      </c>
      <c r="D126" s="28">
        <v>44267</v>
      </c>
      <c r="E126">
        <v>8309</v>
      </c>
      <c r="F126">
        <v>232</v>
      </c>
      <c r="G126">
        <v>333</v>
      </c>
      <c r="H126">
        <v>2021</v>
      </c>
      <c r="I126" t="s">
        <v>88</v>
      </c>
      <c r="J126" t="s">
        <v>132</v>
      </c>
      <c r="K126" t="s">
        <v>92</v>
      </c>
      <c r="M126">
        <v>3</v>
      </c>
    </row>
    <row r="127" spans="1:13" x14ac:dyDescent="0.3">
      <c r="A127" t="s">
        <v>64</v>
      </c>
      <c r="B127" t="s">
        <v>35</v>
      </c>
      <c r="C127" t="s">
        <v>19</v>
      </c>
      <c r="D127" s="28">
        <v>44267</v>
      </c>
      <c r="E127">
        <v>1820</v>
      </c>
      <c r="F127">
        <v>18</v>
      </c>
      <c r="G127">
        <v>63</v>
      </c>
      <c r="H127">
        <v>2021</v>
      </c>
      <c r="I127" t="s">
        <v>88</v>
      </c>
      <c r="J127" t="s">
        <v>132</v>
      </c>
      <c r="K127" t="s">
        <v>92</v>
      </c>
      <c r="M127">
        <v>3</v>
      </c>
    </row>
    <row r="128" spans="1:13" x14ac:dyDescent="0.3">
      <c r="A128" t="s">
        <v>63</v>
      </c>
      <c r="B128" t="s">
        <v>35</v>
      </c>
      <c r="C128" t="s">
        <v>26</v>
      </c>
      <c r="D128" s="28">
        <v>44270</v>
      </c>
      <c r="E128">
        <v>4592</v>
      </c>
      <c r="F128">
        <v>445</v>
      </c>
      <c r="G128">
        <v>511</v>
      </c>
      <c r="H128">
        <v>2021</v>
      </c>
      <c r="I128" t="s">
        <v>88</v>
      </c>
      <c r="J128" t="s">
        <v>132</v>
      </c>
      <c r="K128" t="s">
        <v>92</v>
      </c>
      <c r="M128">
        <v>3</v>
      </c>
    </row>
    <row r="129" spans="1:13" x14ac:dyDescent="0.3">
      <c r="A129" t="s">
        <v>10</v>
      </c>
      <c r="B129" t="s">
        <v>35</v>
      </c>
      <c r="C129" t="s">
        <v>22</v>
      </c>
      <c r="D129" s="28">
        <v>44270</v>
      </c>
      <c r="E129">
        <v>2534</v>
      </c>
      <c r="F129">
        <v>119</v>
      </c>
      <c r="G129">
        <v>91</v>
      </c>
      <c r="H129">
        <v>2021</v>
      </c>
      <c r="I129" t="s">
        <v>88</v>
      </c>
      <c r="J129" t="s">
        <v>132</v>
      </c>
      <c r="K129" t="s">
        <v>92</v>
      </c>
      <c r="M129">
        <v>3</v>
      </c>
    </row>
    <row r="130" spans="1:13" x14ac:dyDescent="0.3">
      <c r="A130" t="s">
        <v>60</v>
      </c>
      <c r="B130" t="s">
        <v>35</v>
      </c>
      <c r="C130" t="s">
        <v>18</v>
      </c>
      <c r="D130" s="28">
        <v>44270</v>
      </c>
      <c r="E130">
        <v>1162</v>
      </c>
      <c r="F130">
        <v>3</v>
      </c>
      <c r="G130">
        <v>62</v>
      </c>
      <c r="H130">
        <v>2021</v>
      </c>
      <c r="I130" t="s">
        <v>88</v>
      </c>
      <c r="J130" t="s">
        <v>132</v>
      </c>
      <c r="K130" t="s">
        <v>92</v>
      </c>
      <c r="M130">
        <v>3</v>
      </c>
    </row>
    <row r="131" spans="1:13" x14ac:dyDescent="0.3">
      <c r="A131" t="s">
        <v>7</v>
      </c>
      <c r="B131" t="s">
        <v>35</v>
      </c>
      <c r="C131" t="s">
        <v>32</v>
      </c>
      <c r="D131" s="28">
        <v>44270</v>
      </c>
      <c r="E131">
        <v>7392</v>
      </c>
      <c r="F131">
        <v>111</v>
      </c>
      <c r="G131">
        <v>493</v>
      </c>
      <c r="H131">
        <v>2021</v>
      </c>
      <c r="I131" t="s">
        <v>88</v>
      </c>
      <c r="J131" t="s">
        <v>132</v>
      </c>
      <c r="K131" t="s">
        <v>92</v>
      </c>
      <c r="M131">
        <v>3</v>
      </c>
    </row>
    <row r="132" spans="1:13" x14ac:dyDescent="0.3">
      <c r="A132" t="s">
        <v>8</v>
      </c>
      <c r="B132" t="s">
        <v>35</v>
      </c>
      <c r="C132" t="s">
        <v>19</v>
      </c>
      <c r="D132" s="28">
        <v>44271</v>
      </c>
      <c r="E132">
        <v>8547</v>
      </c>
      <c r="F132">
        <v>112</v>
      </c>
      <c r="G132">
        <v>317</v>
      </c>
      <c r="H132">
        <v>2021</v>
      </c>
      <c r="I132" t="s">
        <v>88</v>
      </c>
      <c r="J132" t="s">
        <v>132</v>
      </c>
      <c r="K132" t="s">
        <v>92</v>
      </c>
      <c r="M132">
        <v>3</v>
      </c>
    </row>
    <row r="133" spans="1:13" x14ac:dyDescent="0.3">
      <c r="A133" t="s">
        <v>56</v>
      </c>
      <c r="B133" t="s">
        <v>35</v>
      </c>
      <c r="C133" t="s">
        <v>27</v>
      </c>
      <c r="D133" s="28">
        <v>44271</v>
      </c>
      <c r="E133">
        <v>12530</v>
      </c>
      <c r="F133">
        <v>134</v>
      </c>
      <c r="G133">
        <v>964</v>
      </c>
      <c r="H133">
        <v>2021</v>
      </c>
      <c r="I133" t="s">
        <v>88</v>
      </c>
      <c r="J133" t="s">
        <v>132</v>
      </c>
      <c r="K133" t="s">
        <v>92</v>
      </c>
      <c r="M133">
        <v>3</v>
      </c>
    </row>
    <row r="134" spans="1:13" x14ac:dyDescent="0.3">
      <c r="A134" t="s">
        <v>9</v>
      </c>
      <c r="B134" t="s">
        <v>35</v>
      </c>
      <c r="C134" t="s">
        <v>32</v>
      </c>
      <c r="D134" s="28">
        <v>44271</v>
      </c>
      <c r="E134">
        <v>5509</v>
      </c>
      <c r="F134">
        <v>16</v>
      </c>
      <c r="G134">
        <v>307</v>
      </c>
      <c r="H134">
        <v>2021</v>
      </c>
      <c r="I134" t="s">
        <v>88</v>
      </c>
      <c r="J134" t="s">
        <v>132</v>
      </c>
      <c r="K134" t="s">
        <v>92</v>
      </c>
      <c r="M134">
        <v>3</v>
      </c>
    </row>
    <row r="135" spans="1:13" x14ac:dyDescent="0.3">
      <c r="A135" t="s">
        <v>3</v>
      </c>
      <c r="B135" t="s">
        <v>35</v>
      </c>
      <c r="C135" t="s">
        <v>33</v>
      </c>
      <c r="D135" s="28">
        <v>44271</v>
      </c>
      <c r="E135">
        <v>10843</v>
      </c>
      <c r="F135">
        <v>228</v>
      </c>
      <c r="G135">
        <v>517</v>
      </c>
      <c r="H135">
        <v>2021</v>
      </c>
      <c r="I135" t="s">
        <v>88</v>
      </c>
      <c r="J135" t="s">
        <v>132</v>
      </c>
      <c r="K135" t="s">
        <v>92</v>
      </c>
      <c r="M135">
        <v>3</v>
      </c>
    </row>
    <row r="136" spans="1:13" x14ac:dyDescent="0.3">
      <c r="A136" t="s">
        <v>6</v>
      </c>
      <c r="B136" t="s">
        <v>35</v>
      </c>
      <c r="C136" t="s">
        <v>26</v>
      </c>
      <c r="D136" s="28">
        <v>44272</v>
      </c>
      <c r="E136">
        <v>2520</v>
      </c>
      <c r="F136">
        <v>95</v>
      </c>
      <c r="G136">
        <v>149</v>
      </c>
      <c r="H136">
        <v>2021</v>
      </c>
      <c r="I136" t="s">
        <v>88</v>
      </c>
      <c r="J136" t="s">
        <v>132</v>
      </c>
      <c r="K136" t="s">
        <v>92</v>
      </c>
      <c r="M136">
        <v>3</v>
      </c>
    </row>
    <row r="137" spans="1:13" x14ac:dyDescent="0.3">
      <c r="A137" t="s">
        <v>56</v>
      </c>
      <c r="B137" t="s">
        <v>35</v>
      </c>
      <c r="C137" t="s">
        <v>33</v>
      </c>
      <c r="D137" s="28">
        <v>44272</v>
      </c>
      <c r="E137">
        <v>910</v>
      </c>
      <c r="F137">
        <v>14</v>
      </c>
      <c r="G137">
        <v>54</v>
      </c>
      <c r="H137">
        <v>2021</v>
      </c>
      <c r="I137" t="s">
        <v>88</v>
      </c>
      <c r="J137" t="s">
        <v>132</v>
      </c>
      <c r="K137" t="s">
        <v>92</v>
      </c>
      <c r="M137">
        <v>3</v>
      </c>
    </row>
    <row r="138" spans="1:13" x14ac:dyDescent="0.3">
      <c r="A138" t="s">
        <v>4</v>
      </c>
      <c r="B138" t="s">
        <v>35</v>
      </c>
      <c r="C138" t="s">
        <v>29</v>
      </c>
      <c r="D138" s="28">
        <v>44272</v>
      </c>
      <c r="E138">
        <v>623</v>
      </c>
      <c r="F138">
        <v>224</v>
      </c>
      <c r="G138">
        <v>22</v>
      </c>
      <c r="H138">
        <v>2021</v>
      </c>
      <c r="I138" t="s">
        <v>88</v>
      </c>
      <c r="J138" t="s">
        <v>132</v>
      </c>
      <c r="K138" t="s">
        <v>92</v>
      </c>
      <c r="M138">
        <v>3</v>
      </c>
    </row>
    <row r="139" spans="1:13" x14ac:dyDescent="0.3">
      <c r="A139" t="s">
        <v>67</v>
      </c>
      <c r="B139" t="s">
        <v>35</v>
      </c>
      <c r="C139" t="s">
        <v>34</v>
      </c>
      <c r="D139" s="28">
        <v>44273</v>
      </c>
      <c r="E139">
        <v>6363</v>
      </c>
      <c r="F139">
        <v>179</v>
      </c>
      <c r="G139">
        <v>266</v>
      </c>
      <c r="H139">
        <v>2021</v>
      </c>
      <c r="I139" t="s">
        <v>88</v>
      </c>
      <c r="J139" t="s">
        <v>132</v>
      </c>
      <c r="K139" t="s">
        <v>92</v>
      </c>
      <c r="M139">
        <v>3</v>
      </c>
    </row>
    <row r="140" spans="1:13" x14ac:dyDescent="0.3">
      <c r="A140" t="s">
        <v>66</v>
      </c>
      <c r="B140" t="s">
        <v>35</v>
      </c>
      <c r="C140" t="s">
        <v>24</v>
      </c>
      <c r="D140" s="28">
        <v>44273</v>
      </c>
      <c r="E140">
        <v>13321</v>
      </c>
      <c r="F140">
        <v>119</v>
      </c>
      <c r="G140">
        <v>833</v>
      </c>
      <c r="H140">
        <v>2021</v>
      </c>
      <c r="I140" t="s">
        <v>88</v>
      </c>
      <c r="J140" t="s">
        <v>132</v>
      </c>
      <c r="K140" t="s">
        <v>92</v>
      </c>
      <c r="M140">
        <v>3</v>
      </c>
    </row>
    <row r="141" spans="1:13" x14ac:dyDescent="0.3">
      <c r="A141" t="s">
        <v>73</v>
      </c>
      <c r="B141" t="s">
        <v>35</v>
      </c>
      <c r="C141" t="s">
        <v>18</v>
      </c>
      <c r="D141" s="28">
        <v>44274</v>
      </c>
      <c r="E141">
        <v>8526</v>
      </c>
      <c r="F141">
        <v>153</v>
      </c>
      <c r="G141">
        <v>569</v>
      </c>
      <c r="H141">
        <v>2021</v>
      </c>
      <c r="I141" t="s">
        <v>88</v>
      </c>
      <c r="J141" t="s">
        <v>132</v>
      </c>
      <c r="K141" t="s">
        <v>92</v>
      </c>
      <c r="M141">
        <v>3</v>
      </c>
    </row>
    <row r="142" spans="1:13" x14ac:dyDescent="0.3">
      <c r="A142" t="s">
        <v>56</v>
      </c>
      <c r="B142" t="s">
        <v>35</v>
      </c>
      <c r="C142" t="s">
        <v>17</v>
      </c>
      <c r="D142" s="28">
        <v>44277</v>
      </c>
      <c r="E142">
        <v>5383</v>
      </c>
      <c r="F142">
        <v>212</v>
      </c>
      <c r="G142">
        <v>317</v>
      </c>
      <c r="H142">
        <v>2021</v>
      </c>
      <c r="I142" t="s">
        <v>88</v>
      </c>
      <c r="J142" t="s">
        <v>132</v>
      </c>
      <c r="K142" t="s">
        <v>92</v>
      </c>
      <c r="M142">
        <v>3</v>
      </c>
    </row>
    <row r="143" spans="1:13" x14ac:dyDescent="0.3">
      <c r="A143" t="s">
        <v>71</v>
      </c>
      <c r="B143" t="s">
        <v>35</v>
      </c>
      <c r="C143" t="s">
        <v>32</v>
      </c>
      <c r="D143" s="28">
        <v>44277</v>
      </c>
      <c r="E143">
        <v>1568</v>
      </c>
      <c r="F143">
        <v>199</v>
      </c>
      <c r="G143">
        <v>83</v>
      </c>
      <c r="H143">
        <v>2021</v>
      </c>
      <c r="I143" t="s">
        <v>88</v>
      </c>
      <c r="J143" t="s">
        <v>132</v>
      </c>
      <c r="K143" t="s">
        <v>92</v>
      </c>
      <c r="M143">
        <v>3</v>
      </c>
    </row>
    <row r="144" spans="1:13" x14ac:dyDescent="0.3">
      <c r="A144" t="s">
        <v>60</v>
      </c>
      <c r="B144" t="s">
        <v>35</v>
      </c>
      <c r="C144" t="s">
        <v>23</v>
      </c>
      <c r="D144" s="28">
        <v>44277</v>
      </c>
      <c r="E144">
        <v>5544</v>
      </c>
      <c r="F144">
        <v>162</v>
      </c>
      <c r="G144">
        <v>185</v>
      </c>
      <c r="H144">
        <v>2021</v>
      </c>
      <c r="I144" t="s">
        <v>88</v>
      </c>
      <c r="J144" t="s">
        <v>132</v>
      </c>
      <c r="K144" t="s">
        <v>92</v>
      </c>
      <c r="M144">
        <v>3</v>
      </c>
    </row>
    <row r="145" spans="1:13" x14ac:dyDescent="0.3">
      <c r="A145" t="s">
        <v>61</v>
      </c>
      <c r="B145" t="s">
        <v>35</v>
      </c>
      <c r="C145" t="s">
        <v>15</v>
      </c>
      <c r="D145" s="28">
        <v>44278</v>
      </c>
      <c r="E145">
        <v>4627</v>
      </c>
      <c r="F145">
        <v>135</v>
      </c>
      <c r="G145">
        <v>515</v>
      </c>
      <c r="H145">
        <v>2021</v>
      </c>
      <c r="I145" t="s">
        <v>88</v>
      </c>
      <c r="J145" t="s">
        <v>132</v>
      </c>
      <c r="K145" t="s">
        <v>92</v>
      </c>
      <c r="M145">
        <v>3</v>
      </c>
    </row>
    <row r="146" spans="1:13" x14ac:dyDescent="0.3">
      <c r="A146" t="s">
        <v>59</v>
      </c>
      <c r="B146" t="s">
        <v>35</v>
      </c>
      <c r="C146" t="s">
        <v>29</v>
      </c>
      <c r="D146" s="28">
        <v>44279</v>
      </c>
      <c r="E146">
        <v>2590</v>
      </c>
      <c r="F146">
        <v>209</v>
      </c>
      <c r="G146">
        <v>87</v>
      </c>
      <c r="H146">
        <v>2021</v>
      </c>
      <c r="I146" t="s">
        <v>88</v>
      </c>
      <c r="J146" t="s">
        <v>132</v>
      </c>
      <c r="K146" t="s">
        <v>92</v>
      </c>
      <c r="M146">
        <v>3</v>
      </c>
    </row>
    <row r="147" spans="1:13" x14ac:dyDescent="0.3">
      <c r="A147" t="s">
        <v>8</v>
      </c>
      <c r="B147" t="s">
        <v>35</v>
      </c>
      <c r="C147" t="s">
        <v>15</v>
      </c>
      <c r="D147" s="28">
        <v>44279</v>
      </c>
      <c r="E147">
        <v>5264</v>
      </c>
      <c r="F147">
        <v>182</v>
      </c>
      <c r="G147">
        <v>405</v>
      </c>
      <c r="H147">
        <v>2021</v>
      </c>
      <c r="I147" t="s">
        <v>88</v>
      </c>
      <c r="J147" t="s">
        <v>132</v>
      </c>
      <c r="K147" t="s">
        <v>92</v>
      </c>
      <c r="M147">
        <v>3</v>
      </c>
    </row>
    <row r="148" spans="1:13" x14ac:dyDescent="0.3">
      <c r="A148" t="s">
        <v>56</v>
      </c>
      <c r="B148" t="s">
        <v>35</v>
      </c>
      <c r="C148" t="s">
        <v>23</v>
      </c>
      <c r="D148" s="28">
        <v>44280</v>
      </c>
      <c r="E148">
        <v>9660</v>
      </c>
      <c r="F148">
        <v>106</v>
      </c>
      <c r="G148">
        <v>358</v>
      </c>
      <c r="H148">
        <v>2021</v>
      </c>
      <c r="I148" t="s">
        <v>88</v>
      </c>
      <c r="J148" t="s">
        <v>132</v>
      </c>
      <c r="K148" t="s">
        <v>92</v>
      </c>
      <c r="M148">
        <v>3</v>
      </c>
    </row>
    <row r="149" spans="1:13" x14ac:dyDescent="0.3">
      <c r="A149" t="s">
        <v>8</v>
      </c>
      <c r="B149" t="s">
        <v>35</v>
      </c>
      <c r="C149" t="s">
        <v>26</v>
      </c>
      <c r="D149" s="28">
        <v>44280</v>
      </c>
      <c r="E149">
        <v>9737</v>
      </c>
      <c r="F149">
        <v>184</v>
      </c>
      <c r="G149">
        <v>886</v>
      </c>
      <c r="H149">
        <v>2021</v>
      </c>
      <c r="I149" t="s">
        <v>88</v>
      </c>
      <c r="J149" t="s">
        <v>132</v>
      </c>
      <c r="K149" t="s">
        <v>92</v>
      </c>
      <c r="M149">
        <v>3</v>
      </c>
    </row>
    <row r="150" spans="1:13" x14ac:dyDescent="0.3">
      <c r="A150" t="s">
        <v>73</v>
      </c>
      <c r="B150" t="s">
        <v>35</v>
      </c>
      <c r="C150" t="s">
        <v>21</v>
      </c>
      <c r="D150" s="28">
        <v>44281</v>
      </c>
      <c r="E150">
        <v>14504</v>
      </c>
      <c r="F150">
        <v>150</v>
      </c>
      <c r="G150">
        <v>1813</v>
      </c>
      <c r="H150">
        <v>2021</v>
      </c>
      <c r="I150" t="s">
        <v>88</v>
      </c>
      <c r="J150" t="s">
        <v>132</v>
      </c>
      <c r="K150" t="s">
        <v>92</v>
      </c>
      <c r="M150">
        <v>3</v>
      </c>
    </row>
    <row r="151" spans="1:13" x14ac:dyDescent="0.3">
      <c r="A151" t="s">
        <v>8</v>
      </c>
      <c r="B151" t="s">
        <v>35</v>
      </c>
      <c r="C151" t="s">
        <v>31</v>
      </c>
      <c r="D151" s="28">
        <v>44281</v>
      </c>
      <c r="E151">
        <v>5215</v>
      </c>
      <c r="F151">
        <v>87</v>
      </c>
      <c r="G151">
        <v>348</v>
      </c>
      <c r="H151">
        <v>2021</v>
      </c>
      <c r="I151" t="s">
        <v>88</v>
      </c>
      <c r="J151" t="s">
        <v>132</v>
      </c>
      <c r="K151" t="s">
        <v>92</v>
      </c>
      <c r="M151">
        <v>3</v>
      </c>
    </row>
    <row r="152" spans="1:13" x14ac:dyDescent="0.3">
      <c r="A152" t="s">
        <v>65</v>
      </c>
      <c r="B152" t="s">
        <v>35</v>
      </c>
      <c r="C152" t="s">
        <v>27</v>
      </c>
      <c r="D152" s="28">
        <v>44281</v>
      </c>
      <c r="E152">
        <v>14189</v>
      </c>
      <c r="F152">
        <v>19</v>
      </c>
      <c r="G152">
        <v>1183</v>
      </c>
      <c r="H152">
        <v>2021</v>
      </c>
      <c r="I152" t="s">
        <v>88</v>
      </c>
      <c r="J152" t="s">
        <v>132</v>
      </c>
      <c r="K152" t="s">
        <v>92</v>
      </c>
      <c r="M152">
        <v>3</v>
      </c>
    </row>
    <row r="153" spans="1:13" x14ac:dyDescent="0.3">
      <c r="A153" t="s">
        <v>67</v>
      </c>
      <c r="B153" t="s">
        <v>35</v>
      </c>
      <c r="C153" t="s">
        <v>32</v>
      </c>
      <c r="D153" s="28">
        <v>44281</v>
      </c>
      <c r="E153">
        <v>6503</v>
      </c>
      <c r="F153">
        <v>231</v>
      </c>
      <c r="G153">
        <v>434</v>
      </c>
      <c r="H153">
        <v>2021</v>
      </c>
      <c r="I153" t="s">
        <v>88</v>
      </c>
      <c r="J153" t="s">
        <v>132</v>
      </c>
      <c r="K153" t="s">
        <v>92</v>
      </c>
      <c r="M153">
        <v>3</v>
      </c>
    </row>
    <row r="154" spans="1:13" x14ac:dyDescent="0.3">
      <c r="A154" t="s">
        <v>65</v>
      </c>
      <c r="B154" t="s">
        <v>35</v>
      </c>
      <c r="C154" t="s">
        <v>15</v>
      </c>
      <c r="D154" s="28">
        <v>44284</v>
      </c>
      <c r="E154">
        <v>4193</v>
      </c>
      <c r="F154">
        <v>153</v>
      </c>
      <c r="G154">
        <v>263</v>
      </c>
      <c r="H154">
        <v>2021</v>
      </c>
      <c r="I154" t="s">
        <v>88</v>
      </c>
      <c r="J154" t="s">
        <v>132</v>
      </c>
      <c r="K154" t="s">
        <v>92</v>
      </c>
      <c r="M154">
        <v>3</v>
      </c>
    </row>
    <row r="155" spans="1:13" x14ac:dyDescent="0.3">
      <c r="A155" t="s">
        <v>67</v>
      </c>
      <c r="B155" t="s">
        <v>35</v>
      </c>
      <c r="C155" t="s">
        <v>16</v>
      </c>
      <c r="D155" s="28">
        <v>44284</v>
      </c>
      <c r="E155">
        <v>2821</v>
      </c>
      <c r="F155">
        <v>197</v>
      </c>
      <c r="G155">
        <v>157</v>
      </c>
      <c r="H155">
        <v>2021</v>
      </c>
      <c r="I155" t="s">
        <v>88</v>
      </c>
      <c r="J155" t="s">
        <v>132</v>
      </c>
      <c r="K155" t="s">
        <v>92</v>
      </c>
      <c r="M155">
        <v>3</v>
      </c>
    </row>
    <row r="156" spans="1:13" x14ac:dyDescent="0.3">
      <c r="A156" t="s">
        <v>56</v>
      </c>
      <c r="B156" t="s">
        <v>35</v>
      </c>
      <c r="C156" t="s">
        <v>29</v>
      </c>
      <c r="D156" s="28">
        <v>44285</v>
      </c>
      <c r="E156">
        <v>20076</v>
      </c>
      <c r="F156">
        <v>29</v>
      </c>
      <c r="G156">
        <v>670</v>
      </c>
      <c r="H156">
        <v>2021</v>
      </c>
      <c r="I156" t="s">
        <v>88</v>
      </c>
      <c r="J156" t="s">
        <v>132</v>
      </c>
      <c r="K156" t="s">
        <v>92</v>
      </c>
      <c r="M156">
        <v>3</v>
      </c>
    </row>
    <row r="157" spans="1:13" x14ac:dyDescent="0.3">
      <c r="A157" t="s">
        <v>3</v>
      </c>
      <c r="B157" t="s">
        <v>35</v>
      </c>
      <c r="C157" t="s">
        <v>27</v>
      </c>
      <c r="D157" s="28">
        <v>44285</v>
      </c>
      <c r="E157">
        <v>203</v>
      </c>
      <c r="F157">
        <v>330</v>
      </c>
      <c r="G157">
        <v>19</v>
      </c>
      <c r="H157">
        <v>2021</v>
      </c>
      <c r="I157" t="s">
        <v>88</v>
      </c>
      <c r="J157" t="s">
        <v>132</v>
      </c>
      <c r="K157" t="s">
        <v>92</v>
      </c>
      <c r="M157">
        <v>3</v>
      </c>
    </row>
    <row r="158" spans="1:13" x14ac:dyDescent="0.3">
      <c r="A158" t="s">
        <v>56</v>
      </c>
      <c r="B158" t="s">
        <v>35</v>
      </c>
      <c r="C158" t="s">
        <v>5</v>
      </c>
      <c r="D158" s="28">
        <v>44286</v>
      </c>
      <c r="E158">
        <v>6013</v>
      </c>
      <c r="F158">
        <v>217</v>
      </c>
      <c r="G158">
        <v>317</v>
      </c>
      <c r="H158">
        <v>2021</v>
      </c>
      <c r="I158" t="s">
        <v>88</v>
      </c>
      <c r="J158" t="s">
        <v>132</v>
      </c>
      <c r="K158" t="s">
        <v>92</v>
      </c>
      <c r="M158">
        <v>3</v>
      </c>
    </row>
    <row r="159" spans="1:13" x14ac:dyDescent="0.3">
      <c r="A159" t="s">
        <v>61</v>
      </c>
      <c r="B159" t="s">
        <v>35</v>
      </c>
      <c r="C159" t="s">
        <v>21</v>
      </c>
      <c r="D159" s="28">
        <v>44287</v>
      </c>
      <c r="E159">
        <v>1428</v>
      </c>
      <c r="F159">
        <v>194</v>
      </c>
      <c r="G159">
        <v>102</v>
      </c>
      <c r="H159">
        <v>2021</v>
      </c>
      <c r="I159" t="s">
        <v>88</v>
      </c>
      <c r="J159" t="s">
        <v>133</v>
      </c>
      <c r="K159" t="s">
        <v>93</v>
      </c>
      <c r="M159">
        <v>4</v>
      </c>
    </row>
    <row r="160" spans="1:13" x14ac:dyDescent="0.3">
      <c r="A160" t="s">
        <v>70</v>
      </c>
      <c r="B160" t="s">
        <v>35</v>
      </c>
      <c r="C160" t="s">
        <v>14</v>
      </c>
      <c r="D160" s="28">
        <v>44288</v>
      </c>
      <c r="E160">
        <v>6797</v>
      </c>
      <c r="F160">
        <v>218</v>
      </c>
      <c r="G160">
        <v>262</v>
      </c>
      <c r="H160">
        <v>2021</v>
      </c>
      <c r="I160" t="s">
        <v>88</v>
      </c>
      <c r="J160" t="s">
        <v>133</v>
      </c>
      <c r="K160" t="s">
        <v>93</v>
      </c>
      <c r="M160">
        <v>4</v>
      </c>
    </row>
    <row r="161" spans="1:13" x14ac:dyDescent="0.3">
      <c r="A161" t="s">
        <v>63</v>
      </c>
      <c r="B161" t="s">
        <v>35</v>
      </c>
      <c r="C161" t="s">
        <v>31</v>
      </c>
      <c r="D161" s="28">
        <v>44288</v>
      </c>
      <c r="E161">
        <v>7203</v>
      </c>
      <c r="F161">
        <v>63</v>
      </c>
      <c r="G161">
        <v>515</v>
      </c>
      <c r="H161">
        <v>2021</v>
      </c>
      <c r="I161" t="s">
        <v>88</v>
      </c>
      <c r="J161" t="s">
        <v>133</v>
      </c>
      <c r="K161" t="s">
        <v>93</v>
      </c>
      <c r="M161">
        <v>4</v>
      </c>
    </row>
    <row r="162" spans="1:13" x14ac:dyDescent="0.3">
      <c r="A162" t="s">
        <v>72</v>
      </c>
      <c r="B162" t="s">
        <v>35</v>
      </c>
      <c r="C162" t="s">
        <v>27</v>
      </c>
      <c r="D162" s="28">
        <v>44288</v>
      </c>
      <c r="E162">
        <v>6202</v>
      </c>
      <c r="F162">
        <v>86</v>
      </c>
      <c r="G162">
        <v>443</v>
      </c>
      <c r="H162">
        <v>2021</v>
      </c>
      <c r="I162" t="s">
        <v>88</v>
      </c>
      <c r="J162" t="s">
        <v>133</v>
      </c>
      <c r="K162" t="s">
        <v>93</v>
      </c>
      <c r="M162">
        <v>4</v>
      </c>
    </row>
    <row r="163" spans="1:13" x14ac:dyDescent="0.3">
      <c r="A163" t="s">
        <v>71</v>
      </c>
      <c r="B163" t="s">
        <v>35</v>
      </c>
      <c r="C163" t="s">
        <v>31</v>
      </c>
      <c r="D163" s="28">
        <v>44291</v>
      </c>
      <c r="E163">
        <v>980</v>
      </c>
      <c r="F163">
        <v>437</v>
      </c>
      <c r="G163">
        <v>109</v>
      </c>
      <c r="H163">
        <v>2021</v>
      </c>
      <c r="I163" t="s">
        <v>88</v>
      </c>
      <c r="J163" t="s">
        <v>133</v>
      </c>
      <c r="K163" t="s">
        <v>93</v>
      </c>
      <c r="M163">
        <v>4</v>
      </c>
    </row>
    <row r="164" spans="1:13" x14ac:dyDescent="0.3">
      <c r="A164" t="s">
        <v>56</v>
      </c>
      <c r="B164" t="s">
        <v>35</v>
      </c>
      <c r="C164" t="s">
        <v>30</v>
      </c>
      <c r="D164" s="28">
        <v>44292</v>
      </c>
      <c r="E164">
        <v>3066</v>
      </c>
      <c r="F164">
        <v>155</v>
      </c>
      <c r="G164">
        <v>93</v>
      </c>
      <c r="H164">
        <v>2021</v>
      </c>
      <c r="I164" t="s">
        <v>88</v>
      </c>
      <c r="J164" t="s">
        <v>133</v>
      </c>
      <c r="K164" t="s">
        <v>93</v>
      </c>
      <c r="M164">
        <v>4</v>
      </c>
    </row>
    <row r="165" spans="1:13" x14ac:dyDescent="0.3">
      <c r="A165" t="s">
        <v>59</v>
      </c>
      <c r="B165" t="s">
        <v>35</v>
      </c>
      <c r="C165" t="s">
        <v>19</v>
      </c>
      <c r="D165" s="28">
        <v>44292</v>
      </c>
      <c r="E165">
        <v>4053</v>
      </c>
      <c r="F165">
        <v>329</v>
      </c>
      <c r="G165">
        <v>177</v>
      </c>
      <c r="H165">
        <v>2021</v>
      </c>
      <c r="I165" t="s">
        <v>88</v>
      </c>
      <c r="J165" t="s">
        <v>133</v>
      </c>
      <c r="K165" t="s">
        <v>93</v>
      </c>
      <c r="M165">
        <v>4</v>
      </c>
    </row>
    <row r="166" spans="1:13" x14ac:dyDescent="0.3">
      <c r="A166" t="s">
        <v>10</v>
      </c>
      <c r="B166" t="s">
        <v>35</v>
      </c>
      <c r="C166" t="s">
        <v>15</v>
      </c>
      <c r="D166" s="28">
        <v>44293</v>
      </c>
      <c r="E166">
        <v>6321</v>
      </c>
      <c r="F166">
        <v>86</v>
      </c>
      <c r="G166">
        <v>452</v>
      </c>
      <c r="H166">
        <v>2021</v>
      </c>
      <c r="I166" t="s">
        <v>88</v>
      </c>
      <c r="J166" t="s">
        <v>133</v>
      </c>
      <c r="K166" t="s">
        <v>93</v>
      </c>
      <c r="M166">
        <v>4</v>
      </c>
    </row>
    <row r="167" spans="1:13" x14ac:dyDescent="0.3">
      <c r="A167" t="s">
        <v>9</v>
      </c>
      <c r="B167" t="s">
        <v>35</v>
      </c>
      <c r="C167" t="s">
        <v>21</v>
      </c>
      <c r="D167" s="28">
        <v>44293</v>
      </c>
      <c r="E167">
        <v>5299</v>
      </c>
      <c r="F167">
        <v>62</v>
      </c>
      <c r="G167">
        <v>663</v>
      </c>
      <c r="H167">
        <v>2021</v>
      </c>
      <c r="I167" t="s">
        <v>88</v>
      </c>
      <c r="J167" t="s">
        <v>133</v>
      </c>
      <c r="K167" t="s">
        <v>93</v>
      </c>
      <c r="M167">
        <v>4</v>
      </c>
    </row>
    <row r="168" spans="1:13" x14ac:dyDescent="0.3">
      <c r="A168" t="s">
        <v>73</v>
      </c>
      <c r="B168" t="s">
        <v>35</v>
      </c>
      <c r="C168" t="s">
        <v>20</v>
      </c>
      <c r="D168" s="28">
        <v>44294</v>
      </c>
      <c r="E168">
        <v>4298</v>
      </c>
      <c r="F168">
        <v>201</v>
      </c>
      <c r="G168">
        <v>239</v>
      </c>
      <c r="H168">
        <v>2021</v>
      </c>
      <c r="I168" t="s">
        <v>88</v>
      </c>
      <c r="J168" t="s">
        <v>133</v>
      </c>
      <c r="K168" t="s">
        <v>93</v>
      </c>
      <c r="M168">
        <v>4</v>
      </c>
    </row>
    <row r="169" spans="1:13" x14ac:dyDescent="0.3">
      <c r="A169" t="s">
        <v>9</v>
      </c>
      <c r="B169" t="s">
        <v>35</v>
      </c>
      <c r="C169" t="s">
        <v>16</v>
      </c>
      <c r="D169" s="28">
        <v>44294</v>
      </c>
      <c r="E169">
        <v>4256</v>
      </c>
      <c r="F169">
        <v>110</v>
      </c>
      <c r="G169">
        <v>224</v>
      </c>
      <c r="H169">
        <v>2021</v>
      </c>
      <c r="I169" t="s">
        <v>88</v>
      </c>
      <c r="J169" t="s">
        <v>133</v>
      </c>
      <c r="K169" t="s">
        <v>93</v>
      </c>
      <c r="M169">
        <v>4</v>
      </c>
    </row>
    <row r="170" spans="1:13" x14ac:dyDescent="0.3">
      <c r="A170" t="s">
        <v>69</v>
      </c>
      <c r="B170" t="s">
        <v>35</v>
      </c>
      <c r="C170" t="s">
        <v>24</v>
      </c>
      <c r="D170" s="28">
        <v>44295</v>
      </c>
      <c r="E170">
        <v>994</v>
      </c>
      <c r="F170">
        <v>389</v>
      </c>
      <c r="G170">
        <v>77</v>
      </c>
      <c r="H170">
        <v>2021</v>
      </c>
      <c r="I170" t="s">
        <v>88</v>
      </c>
      <c r="J170" t="s">
        <v>133</v>
      </c>
      <c r="K170" t="s">
        <v>93</v>
      </c>
      <c r="M170">
        <v>4</v>
      </c>
    </row>
    <row r="171" spans="1:13" x14ac:dyDescent="0.3">
      <c r="A171" t="s">
        <v>57</v>
      </c>
      <c r="B171" t="s">
        <v>35</v>
      </c>
      <c r="C171" t="s">
        <v>27</v>
      </c>
      <c r="D171" s="28">
        <v>44298</v>
      </c>
      <c r="E171">
        <v>18963</v>
      </c>
      <c r="F171">
        <v>191</v>
      </c>
      <c r="G171">
        <v>1355</v>
      </c>
      <c r="H171">
        <v>2021</v>
      </c>
      <c r="I171" t="s">
        <v>88</v>
      </c>
      <c r="J171" t="s">
        <v>133</v>
      </c>
      <c r="K171" t="s">
        <v>93</v>
      </c>
      <c r="M171">
        <v>4</v>
      </c>
    </row>
    <row r="172" spans="1:13" x14ac:dyDescent="0.3">
      <c r="A172" t="s">
        <v>9</v>
      </c>
      <c r="B172" t="s">
        <v>35</v>
      </c>
      <c r="C172" t="s">
        <v>20</v>
      </c>
      <c r="D172" s="28">
        <v>44298</v>
      </c>
      <c r="E172">
        <v>574</v>
      </c>
      <c r="F172">
        <v>383</v>
      </c>
      <c r="G172">
        <v>34</v>
      </c>
      <c r="H172">
        <v>2021</v>
      </c>
      <c r="I172" t="s">
        <v>88</v>
      </c>
      <c r="J172" t="s">
        <v>133</v>
      </c>
      <c r="K172" t="s">
        <v>93</v>
      </c>
      <c r="M172">
        <v>4</v>
      </c>
    </row>
    <row r="173" spans="1:13" x14ac:dyDescent="0.3">
      <c r="A173" t="s">
        <v>67</v>
      </c>
      <c r="B173" t="s">
        <v>35</v>
      </c>
      <c r="C173" t="s">
        <v>17</v>
      </c>
      <c r="D173" s="28">
        <v>44299</v>
      </c>
      <c r="E173">
        <v>4368</v>
      </c>
      <c r="F173">
        <v>23</v>
      </c>
      <c r="G173">
        <v>292</v>
      </c>
      <c r="H173">
        <v>2021</v>
      </c>
      <c r="I173" t="s">
        <v>88</v>
      </c>
      <c r="J173" t="s">
        <v>133</v>
      </c>
      <c r="K173" t="s">
        <v>93</v>
      </c>
      <c r="M173">
        <v>4</v>
      </c>
    </row>
    <row r="174" spans="1:13" x14ac:dyDescent="0.3">
      <c r="A174" t="s">
        <v>62</v>
      </c>
      <c r="B174" t="s">
        <v>35</v>
      </c>
      <c r="C174" t="s">
        <v>27</v>
      </c>
      <c r="D174" s="28">
        <v>44301</v>
      </c>
      <c r="E174">
        <v>931</v>
      </c>
      <c r="F174">
        <v>269</v>
      </c>
      <c r="G174">
        <v>117</v>
      </c>
      <c r="H174">
        <v>2021</v>
      </c>
      <c r="I174" t="s">
        <v>88</v>
      </c>
      <c r="J174" t="s">
        <v>133</v>
      </c>
      <c r="K174" t="s">
        <v>93</v>
      </c>
      <c r="M174">
        <v>4</v>
      </c>
    </row>
    <row r="175" spans="1:13" x14ac:dyDescent="0.3">
      <c r="A175" t="s">
        <v>9</v>
      </c>
      <c r="B175" t="s">
        <v>35</v>
      </c>
      <c r="C175" t="s">
        <v>27</v>
      </c>
      <c r="D175" s="28">
        <v>44301</v>
      </c>
      <c r="E175">
        <v>434</v>
      </c>
      <c r="F175">
        <v>116</v>
      </c>
      <c r="G175">
        <v>37</v>
      </c>
      <c r="H175">
        <v>2021</v>
      </c>
      <c r="I175" t="s">
        <v>88</v>
      </c>
      <c r="J175" t="s">
        <v>133</v>
      </c>
      <c r="K175" t="s">
        <v>93</v>
      </c>
      <c r="M175">
        <v>4</v>
      </c>
    </row>
    <row r="176" spans="1:13" x14ac:dyDescent="0.3">
      <c r="A176" t="s">
        <v>59</v>
      </c>
      <c r="B176" t="s">
        <v>35</v>
      </c>
      <c r="C176" t="s">
        <v>5</v>
      </c>
      <c r="D176" s="28">
        <v>44302</v>
      </c>
      <c r="E176">
        <v>13314</v>
      </c>
      <c r="F176">
        <v>198</v>
      </c>
      <c r="G176">
        <v>784</v>
      </c>
      <c r="H176">
        <v>2021</v>
      </c>
      <c r="I176" t="s">
        <v>88</v>
      </c>
      <c r="J176" t="s">
        <v>133</v>
      </c>
      <c r="K176" t="s">
        <v>93</v>
      </c>
      <c r="M176">
        <v>4</v>
      </c>
    </row>
    <row r="177" spans="1:13" x14ac:dyDescent="0.3">
      <c r="A177" t="s">
        <v>66</v>
      </c>
      <c r="B177" t="s">
        <v>35</v>
      </c>
      <c r="C177" t="s">
        <v>30</v>
      </c>
      <c r="D177" s="28">
        <v>44302</v>
      </c>
      <c r="E177">
        <v>7133</v>
      </c>
      <c r="F177">
        <v>446</v>
      </c>
      <c r="G177">
        <v>223</v>
      </c>
      <c r="H177">
        <v>2021</v>
      </c>
      <c r="I177" t="s">
        <v>88</v>
      </c>
      <c r="J177" t="s">
        <v>133</v>
      </c>
      <c r="K177" t="s">
        <v>93</v>
      </c>
      <c r="M177">
        <v>4</v>
      </c>
    </row>
    <row r="178" spans="1:13" x14ac:dyDescent="0.3">
      <c r="A178" t="s">
        <v>59</v>
      </c>
      <c r="B178" t="s">
        <v>35</v>
      </c>
      <c r="C178" t="s">
        <v>15</v>
      </c>
      <c r="D178" s="28">
        <v>44302</v>
      </c>
      <c r="E178">
        <v>8253</v>
      </c>
      <c r="F178">
        <v>262</v>
      </c>
      <c r="G178">
        <v>551</v>
      </c>
      <c r="H178">
        <v>2021</v>
      </c>
      <c r="I178" t="s">
        <v>88</v>
      </c>
      <c r="J178" t="s">
        <v>133</v>
      </c>
      <c r="K178" t="s">
        <v>93</v>
      </c>
      <c r="M178">
        <v>4</v>
      </c>
    </row>
    <row r="179" spans="1:13" x14ac:dyDescent="0.3">
      <c r="A179" t="s">
        <v>60</v>
      </c>
      <c r="B179" t="s">
        <v>35</v>
      </c>
      <c r="C179" t="s">
        <v>14</v>
      </c>
      <c r="D179" s="28">
        <v>44302</v>
      </c>
      <c r="E179">
        <v>5950</v>
      </c>
      <c r="F179">
        <v>30</v>
      </c>
      <c r="G179">
        <v>192</v>
      </c>
      <c r="H179">
        <v>2021</v>
      </c>
      <c r="I179" t="s">
        <v>88</v>
      </c>
      <c r="J179" t="s">
        <v>133</v>
      </c>
      <c r="K179" t="s">
        <v>93</v>
      </c>
      <c r="M179">
        <v>4</v>
      </c>
    </row>
    <row r="180" spans="1:13" x14ac:dyDescent="0.3">
      <c r="A180" t="s">
        <v>69</v>
      </c>
      <c r="B180" t="s">
        <v>35</v>
      </c>
      <c r="C180" t="s">
        <v>5</v>
      </c>
      <c r="D180" s="28">
        <v>44302</v>
      </c>
      <c r="E180">
        <v>8337</v>
      </c>
      <c r="F180">
        <v>306</v>
      </c>
      <c r="G180">
        <v>439</v>
      </c>
      <c r="H180">
        <v>2021</v>
      </c>
      <c r="I180" t="s">
        <v>88</v>
      </c>
      <c r="J180" t="s">
        <v>133</v>
      </c>
      <c r="K180" t="s">
        <v>93</v>
      </c>
      <c r="M180">
        <v>4</v>
      </c>
    </row>
    <row r="181" spans="1:13" x14ac:dyDescent="0.3">
      <c r="A181" t="s">
        <v>4</v>
      </c>
      <c r="B181" t="s">
        <v>35</v>
      </c>
      <c r="C181" t="s">
        <v>14</v>
      </c>
      <c r="D181" s="28">
        <v>44302</v>
      </c>
      <c r="E181">
        <v>1876</v>
      </c>
      <c r="F181">
        <v>171</v>
      </c>
      <c r="G181">
        <v>79</v>
      </c>
      <c r="H181">
        <v>2021</v>
      </c>
      <c r="I181" t="s">
        <v>88</v>
      </c>
      <c r="J181" t="s">
        <v>133</v>
      </c>
      <c r="K181" t="s">
        <v>93</v>
      </c>
      <c r="M181">
        <v>4</v>
      </c>
    </row>
    <row r="182" spans="1:13" x14ac:dyDescent="0.3">
      <c r="A182" t="s">
        <v>60</v>
      </c>
      <c r="B182" t="s">
        <v>35</v>
      </c>
      <c r="C182" t="s">
        <v>15</v>
      </c>
      <c r="D182" s="28">
        <v>44302</v>
      </c>
      <c r="E182">
        <v>5621</v>
      </c>
      <c r="F182">
        <v>154</v>
      </c>
      <c r="G182">
        <v>625</v>
      </c>
      <c r="H182">
        <v>2021</v>
      </c>
      <c r="I182" t="s">
        <v>88</v>
      </c>
      <c r="J182" t="s">
        <v>133</v>
      </c>
      <c r="K182" t="s">
        <v>93</v>
      </c>
      <c r="M182">
        <v>4</v>
      </c>
    </row>
    <row r="183" spans="1:13" x14ac:dyDescent="0.3">
      <c r="A183" t="s">
        <v>4</v>
      </c>
      <c r="B183" t="s">
        <v>35</v>
      </c>
      <c r="C183" t="s">
        <v>21</v>
      </c>
      <c r="D183" s="28">
        <v>44302</v>
      </c>
      <c r="E183">
        <v>6062</v>
      </c>
      <c r="F183">
        <v>12</v>
      </c>
      <c r="G183">
        <v>674</v>
      </c>
      <c r="H183">
        <v>2021</v>
      </c>
      <c r="I183" t="s">
        <v>88</v>
      </c>
      <c r="J183" t="s">
        <v>133</v>
      </c>
      <c r="K183" t="s">
        <v>93</v>
      </c>
      <c r="M183">
        <v>4</v>
      </c>
    </row>
    <row r="184" spans="1:13" x14ac:dyDescent="0.3">
      <c r="A184" t="s">
        <v>64</v>
      </c>
      <c r="B184" t="s">
        <v>35</v>
      </c>
      <c r="C184" t="s">
        <v>5</v>
      </c>
      <c r="D184" s="28">
        <v>44302</v>
      </c>
      <c r="E184">
        <v>5278</v>
      </c>
      <c r="F184">
        <v>27</v>
      </c>
      <c r="G184">
        <v>278</v>
      </c>
      <c r="H184">
        <v>2021</v>
      </c>
      <c r="I184" t="s">
        <v>88</v>
      </c>
      <c r="J184" t="s">
        <v>133</v>
      </c>
      <c r="K184" t="s">
        <v>93</v>
      </c>
      <c r="M184">
        <v>4</v>
      </c>
    </row>
    <row r="185" spans="1:13" x14ac:dyDescent="0.3">
      <c r="A185" t="s">
        <v>59</v>
      </c>
      <c r="B185" t="s">
        <v>35</v>
      </c>
      <c r="C185" t="s">
        <v>22</v>
      </c>
      <c r="D185" s="28">
        <v>44302</v>
      </c>
      <c r="E185">
        <v>1330</v>
      </c>
      <c r="F185">
        <v>161</v>
      </c>
      <c r="G185">
        <v>61</v>
      </c>
      <c r="H185">
        <v>2021</v>
      </c>
      <c r="I185" t="s">
        <v>88</v>
      </c>
      <c r="J185" t="s">
        <v>133</v>
      </c>
      <c r="K185" t="s">
        <v>93</v>
      </c>
      <c r="M185">
        <v>4</v>
      </c>
    </row>
    <row r="186" spans="1:13" x14ac:dyDescent="0.3">
      <c r="A186" t="s">
        <v>7</v>
      </c>
      <c r="B186" t="s">
        <v>35</v>
      </c>
      <c r="C186" t="s">
        <v>15</v>
      </c>
      <c r="D186" s="28">
        <v>44306</v>
      </c>
      <c r="E186">
        <v>5929</v>
      </c>
      <c r="F186">
        <v>25</v>
      </c>
      <c r="G186">
        <v>539</v>
      </c>
      <c r="H186">
        <v>2021</v>
      </c>
      <c r="I186" t="s">
        <v>88</v>
      </c>
      <c r="J186" t="s">
        <v>133</v>
      </c>
      <c r="K186" t="s">
        <v>93</v>
      </c>
      <c r="M186">
        <v>4</v>
      </c>
    </row>
    <row r="187" spans="1:13" x14ac:dyDescent="0.3">
      <c r="A187" t="s">
        <v>4</v>
      </c>
      <c r="B187" t="s">
        <v>35</v>
      </c>
      <c r="C187" t="s">
        <v>27</v>
      </c>
      <c r="D187" s="28">
        <v>44306</v>
      </c>
      <c r="E187">
        <v>7686</v>
      </c>
      <c r="F187">
        <v>51</v>
      </c>
      <c r="G187">
        <v>769</v>
      </c>
      <c r="H187">
        <v>2021</v>
      </c>
      <c r="I187" t="s">
        <v>88</v>
      </c>
      <c r="J187" t="s">
        <v>133</v>
      </c>
      <c r="K187" t="s">
        <v>93</v>
      </c>
      <c r="M187">
        <v>4</v>
      </c>
    </row>
    <row r="188" spans="1:13" x14ac:dyDescent="0.3">
      <c r="A188" t="s">
        <v>72</v>
      </c>
      <c r="B188" t="s">
        <v>35</v>
      </c>
      <c r="C188" t="s">
        <v>31</v>
      </c>
      <c r="D188" s="28">
        <v>44306</v>
      </c>
      <c r="E188">
        <v>4123</v>
      </c>
      <c r="F188">
        <v>247</v>
      </c>
      <c r="G188">
        <v>516</v>
      </c>
      <c r="H188">
        <v>2021</v>
      </c>
      <c r="I188" t="s">
        <v>88</v>
      </c>
      <c r="J188" t="s">
        <v>133</v>
      </c>
      <c r="K188" t="s">
        <v>93</v>
      </c>
      <c r="M188">
        <v>4</v>
      </c>
    </row>
    <row r="189" spans="1:13" x14ac:dyDescent="0.3">
      <c r="A189" t="s">
        <v>58</v>
      </c>
      <c r="B189" t="s">
        <v>35</v>
      </c>
      <c r="C189" t="s">
        <v>25</v>
      </c>
      <c r="D189" s="28">
        <v>44308</v>
      </c>
      <c r="E189">
        <v>7301</v>
      </c>
      <c r="F189">
        <v>46</v>
      </c>
      <c r="G189">
        <v>406</v>
      </c>
      <c r="H189">
        <v>2021</v>
      </c>
      <c r="I189" t="s">
        <v>88</v>
      </c>
      <c r="J189" t="s">
        <v>133</v>
      </c>
      <c r="K189" t="s">
        <v>93</v>
      </c>
      <c r="M189">
        <v>4</v>
      </c>
    </row>
    <row r="190" spans="1:13" x14ac:dyDescent="0.3">
      <c r="A190" t="s">
        <v>9</v>
      </c>
      <c r="B190" t="s">
        <v>35</v>
      </c>
      <c r="C190" t="s">
        <v>25</v>
      </c>
      <c r="D190" s="28">
        <v>44308</v>
      </c>
      <c r="E190">
        <v>12229</v>
      </c>
      <c r="F190">
        <v>182</v>
      </c>
      <c r="G190">
        <v>644</v>
      </c>
      <c r="H190">
        <v>2021</v>
      </c>
      <c r="I190" t="s">
        <v>88</v>
      </c>
      <c r="J190" t="s">
        <v>133</v>
      </c>
      <c r="K190" t="s">
        <v>93</v>
      </c>
      <c r="M190">
        <v>4</v>
      </c>
    </row>
    <row r="191" spans="1:13" x14ac:dyDescent="0.3">
      <c r="A191" t="s">
        <v>64</v>
      </c>
      <c r="B191" t="s">
        <v>35</v>
      </c>
      <c r="C191" t="s">
        <v>28</v>
      </c>
      <c r="D191" s="28">
        <v>44308</v>
      </c>
      <c r="E191">
        <v>7035</v>
      </c>
      <c r="F191">
        <v>185</v>
      </c>
      <c r="G191">
        <v>252</v>
      </c>
      <c r="H191">
        <v>2021</v>
      </c>
      <c r="I191" t="s">
        <v>88</v>
      </c>
      <c r="J191" t="s">
        <v>133</v>
      </c>
      <c r="K191" t="s">
        <v>93</v>
      </c>
      <c r="M191">
        <v>4</v>
      </c>
    </row>
    <row r="192" spans="1:13" x14ac:dyDescent="0.3">
      <c r="A192" t="s">
        <v>69</v>
      </c>
      <c r="B192" t="s">
        <v>35</v>
      </c>
      <c r="C192" t="s">
        <v>20</v>
      </c>
      <c r="D192" s="28">
        <v>44308</v>
      </c>
      <c r="E192">
        <v>1085</v>
      </c>
      <c r="F192">
        <v>183</v>
      </c>
      <c r="G192">
        <v>46</v>
      </c>
      <c r="H192">
        <v>2021</v>
      </c>
      <c r="I192" t="s">
        <v>88</v>
      </c>
      <c r="J192" t="s">
        <v>133</v>
      </c>
      <c r="K192" t="s">
        <v>93</v>
      </c>
      <c r="M192">
        <v>4</v>
      </c>
    </row>
    <row r="193" spans="1:13" x14ac:dyDescent="0.3">
      <c r="A193" t="s">
        <v>63</v>
      </c>
      <c r="B193" t="s">
        <v>35</v>
      </c>
      <c r="C193" t="s">
        <v>17</v>
      </c>
      <c r="D193" s="28">
        <v>44309</v>
      </c>
      <c r="E193">
        <v>4326</v>
      </c>
      <c r="F193">
        <v>123</v>
      </c>
      <c r="G193">
        <v>206</v>
      </c>
      <c r="H193">
        <v>2021</v>
      </c>
      <c r="I193" t="s">
        <v>88</v>
      </c>
      <c r="J193" t="s">
        <v>133</v>
      </c>
      <c r="K193" t="s">
        <v>93</v>
      </c>
      <c r="M193">
        <v>4</v>
      </c>
    </row>
    <row r="194" spans="1:13" x14ac:dyDescent="0.3">
      <c r="A194" t="s">
        <v>6</v>
      </c>
      <c r="B194" t="s">
        <v>35</v>
      </c>
      <c r="C194" t="s">
        <v>15</v>
      </c>
      <c r="D194" s="28">
        <v>44312</v>
      </c>
      <c r="E194">
        <v>5530</v>
      </c>
      <c r="F194">
        <v>45</v>
      </c>
      <c r="G194">
        <v>395</v>
      </c>
      <c r="H194">
        <v>2021</v>
      </c>
      <c r="I194" t="s">
        <v>88</v>
      </c>
      <c r="J194" t="s">
        <v>133</v>
      </c>
      <c r="K194" t="s">
        <v>93</v>
      </c>
      <c r="M194">
        <v>4</v>
      </c>
    </row>
    <row r="195" spans="1:13" x14ac:dyDescent="0.3">
      <c r="A195" t="s">
        <v>3</v>
      </c>
      <c r="B195" t="s">
        <v>35</v>
      </c>
      <c r="C195" t="s">
        <v>29</v>
      </c>
      <c r="D195" s="28">
        <v>44313</v>
      </c>
      <c r="E195">
        <v>21</v>
      </c>
      <c r="F195">
        <v>117</v>
      </c>
      <c r="G195">
        <v>1</v>
      </c>
      <c r="H195">
        <v>2021</v>
      </c>
      <c r="I195" t="s">
        <v>88</v>
      </c>
      <c r="J195" t="s">
        <v>133</v>
      </c>
      <c r="K195" t="s">
        <v>93</v>
      </c>
      <c r="M195">
        <v>4</v>
      </c>
    </row>
    <row r="196" spans="1:13" x14ac:dyDescent="0.3">
      <c r="A196" t="s">
        <v>66</v>
      </c>
      <c r="B196" t="s">
        <v>35</v>
      </c>
      <c r="C196" t="s">
        <v>21</v>
      </c>
      <c r="D196" s="28">
        <v>44313</v>
      </c>
      <c r="E196">
        <v>7574</v>
      </c>
      <c r="F196">
        <v>136</v>
      </c>
      <c r="G196">
        <v>842</v>
      </c>
      <c r="H196">
        <v>2021</v>
      </c>
      <c r="I196" t="s">
        <v>88</v>
      </c>
      <c r="J196" t="s">
        <v>133</v>
      </c>
      <c r="K196" t="s">
        <v>93</v>
      </c>
      <c r="M196">
        <v>4</v>
      </c>
    </row>
    <row r="197" spans="1:13" x14ac:dyDescent="0.3">
      <c r="A197" t="s">
        <v>69</v>
      </c>
      <c r="B197" t="s">
        <v>35</v>
      </c>
      <c r="C197" t="s">
        <v>21</v>
      </c>
      <c r="D197" s="28">
        <v>44313</v>
      </c>
      <c r="E197">
        <v>350</v>
      </c>
      <c r="F197">
        <v>167</v>
      </c>
      <c r="G197">
        <v>25</v>
      </c>
      <c r="H197">
        <v>2021</v>
      </c>
      <c r="I197" t="s">
        <v>88</v>
      </c>
      <c r="J197" t="s">
        <v>133</v>
      </c>
      <c r="K197" t="s">
        <v>93</v>
      </c>
      <c r="M197">
        <v>4</v>
      </c>
    </row>
    <row r="198" spans="1:13" x14ac:dyDescent="0.3">
      <c r="A198" t="s">
        <v>4</v>
      </c>
      <c r="B198" t="s">
        <v>35</v>
      </c>
      <c r="C198" t="s">
        <v>28</v>
      </c>
      <c r="D198" s="28">
        <v>44315</v>
      </c>
      <c r="E198">
        <v>10402</v>
      </c>
      <c r="F198">
        <v>33</v>
      </c>
      <c r="G198">
        <v>417</v>
      </c>
      <c r="H198">
        <v>2021</v>
      </c>
      <c r="I198" t="s">
        <v>88</v>
      </c>
      <c r="J198" t="s">
        <v>133</v>
      </c>
      <c r="K198" t="s">
        <v>93</v>
      </c>
      <c r="M198">
        <v>4</v>
      </c>
    </row>
    <row r="199" spans="1:13" x14ac:dyDescent="0.3">
      <c r="A199" t="s">
        <v>58</v>
      </c>
      <c r="B199" t="s">
        <v>35</v>
      </c>
      <c r="C199" t="s">
        <v>34</v>
      </c>
      <c r="D199" s="28">
        <v>44315</v>
      </c>
      <c r="E199">
        <v>3661</v>
      </c>
      <c r="F199">
        <v>287</v>
      </c>
      <c r="G199">
        <v>147</v>
      </c>
      <c r="H199">
        <v>2021</v>
      </c>
      <c r="I199" t="s">
        <v>88</v>
      </c>
      <c r="J199" t="s">
        <v>133</v>
      </c>
      <c r="K199" t="s">
        <v>93</v>
      </c>
      <c r="M199">
        <v>4</v>
      </c>
    </row>
    <row r="200" spans="1:13" x14ac:dyDescent="0.3">
      <c r="A200" t="s">
        <v>58</v>
      </c>
      <c r="B200" t="s">
        <v>35</v>
      </c>
      <c r="C200" t="s">
        <v>22</v>
      </c>
      <c r="D200" s="28">
        <v>44315</v>
      </c>
      <c r="E200">
        <v>2688</v>
      </c>
      <c r="F200">
        <v>580</v>
      </c>
      <c r="G200">
        <v>128</v>
      </c>
      <c r="H200">
        <v>2021</v>
      </c>
      <c r="I200" t="s">
        <v>88</v>
      </c>
      <c r="J200" t="s">
        <v>133</v>
      </c>
      <c r="K200" t="s">
        <v>93</v>
      </c>
      <c r="M200">
        <v>4</v>
      </c>
    </row>
    <row r="201" spans="1:13" x14ac:dyDescent="0.3">
      <c r="A201" t="s">
        <v>62</v>
      </c>
      <c r="B201" t="s">
        <v>35</v>
      </c>
      <c r="C201" t="s">
        <v>24</v>
      </c>
      <c r="D201" s="28">
        <v>44319</v>
      </c>
      <c r="E201">
        <v>9485</v>
      </c>
      <c r="F201">
        <v>99</v>
      </c>
      <c r="G201">
        <v>949</v>
      </c>
      <c r="H201">
        <v>2021</v>
      </c>
      <c r="I201" t="s">
        <v>88</v>
      </c>
      <c r="J201" t="s">
        <v>133</v>
      </c>
      <c r="K201" t="s">
        <v>94</v>
      </c>
      <c r="M201">
        <v>5</v>
      </c>
    </row>
    <row r="202" spans="1:13" x14ac:dyDescent="0.3">
      <c r="A202" t="s">
        <v>65</v>
      </c>
      <c r="B202" t="s">
        <v>35</v>
      </c>
      <c r="C202" t="s">
        <v>22</v>
      </c>
      <c r="D202" s="28">
        <v>44319</v>
      </c>
      <c r="E202">
        <v>749</v>
      </c>
      <c r="F202">
        <v>266</v>
      </c>
      <c r="G202">
        <v>28</v>
      </c>
      <c r="H202">
        <v>2021</v>
      </c>
      <c r="I202" t="s">
        <v>88</v>
      </c>
      <c r="J202" t="s">
        <v>133</v>
      </c>
      <c r="K202" t="s">
        <v>94</v>
      </c>
      <c r="M202">
        <v>5</v>
      </c>
    </row>
    <row r="203" spans="1:13" x14ac:dyDescent="0.3">
      <c r="A203" t="s">
        <v>69</v>
      </c>
      <c r="B203" t="s">
        <v>35</v>
      </c>
      <c r="C203" t="s">
        <v>14</v>
      </c>
      <c r="D203" s="28">
        <v>44319</v>
      </c>
      <c r="E203">
        <v>13958</v>
      </c>
      <c r="F203">
        <v>185</v>
      </c>
      <c r="G203">
        <v>451</v>
      </c>
      <c r="H203">
        <v>2021</v>
      </c>
      <c r="I203" t="s">
        <v>88</v>
      </c>
      <c r="J203" t="s">
        <v>133</v>
      </c>
      <c r="K203" t="s">
        <v>94</v>
      </c>
      <c r="M203">
        <v>5</v>
      </c>
    </row>
    <row r="204" spans="1:13" x14ac:dyDescent="0.3">
      <c r="A204" t="s">
        <v>65</v>
      </c>
      <c r="B204" t="s">
        <v>35</v>
      </c>
      <c r="C204" t="s">
        <v>5</v>
      </c>
      <c r="D204" s="28">
        <v>44319</v>
      </c>
      <c r="E204">
        <v>5901</v>
      </c>
      <c r="F204">
        <v>385</v>
      </c>
      <c r="G204">
        <v>296</v>
      </c>
      <c r="H204">
        <v>2021</v>
      </c>
      <c r="I204" t="s">
        <v>88</v>
      </c>
      <c r="J204" t="s">
        <v>133</v>
      </c>
      <c r="K204" t="s">
        <v>94</v>
      </c>
      <c r="M204">
        <v>5</v>
      </c>
    </row>
    <row r="205" spans="1:13" x14ac:dyDescent="0.3">
      <c r="A205" t="s">
        <v>6</v>
      </c>
      <c r="B205" t="s">
        <v>35</v>
      </c>
      <c r="C205" t="s">
        <v>32</v>
      </c>
      <c r="D205" s="28">
        <v>44319</v>
      </c>
      <c r="E205">
        <v>8001</v>
      </c>
      <c r="F205">
        <v>203</v>
      </c>
      <c r="G205">
        <v>572</v>
      </c>
      <c r="H205">
        <v>2021</v>
      </c>
      <c r="I205" t="s">
        <v>88</v>
      </c>
      <c r="J205" t="s">
        <v>133</v>
      </c>
      <c r="K205" t="s">
        <v>94</v>
      </c>
      <c r="M205">
        <v>5</v>
      </c>
    </row>
    <row r="206" spans="1:13" x14ac:dyDescent="0.3">
      <c r="A206" t="s">
        <v>70</v>
      </c>
      <c r="B206" t="s">
        <v>35</v>
      </c>
      <c r="C206" t="s">
        <v>21</v>
      </c>
      <c r="D206" s="28">
        <v>44319</v>
      </c>
      <c r="E206">
        <v>364</v>
      </c>
      <c r="F206">
        <v>234</v>
      </c>
      <c r="G206">
        <v>37</v>
      </c>
      <c r="H206">
        <v>2021</v>
      </c>
      <c r="I206" t="s">
        <v>88</v>
      </c>
      <c r="J206" t="s">
        <v>133</v>
      </c>
      <c r="K206" t="s">
        <v>94</v>
      </c>
      <c r="M206">
        <v>5</v>
      </c>
    </row>
    <row r="207" spans="1:13" x14ac:dyDescent="0.3">
      <c r="A207" t="s">
        <v>60</v>
      </c>
      <c r="B207" t="s">
        <v>35</v>
      </c>
      <c r="C207" t="s">
        <v>24</v>
      </c>
      <c r="D207" s="28">
        <v>44319</v>
      </c>
      <c r="E207">
        <v>2331</v>
      </c>
      <c r="F207">
        <v>158</v>
      </c>
      <c r="G207">
        <v>138</v>
      </c>
      <c r="H207">
        <v>2021</v>
      </c>
      <c r="I207" t="s">
        <v>88</v>
      </c>
      <c r="J207" t="s">
        <v>133</v>
      </c>
      <c r="K207" t="s">
        <v>94</v>
      </c>
      <c r="M207">
        <v>5</v>
      </c>
    </row>
    <row r="208" spans="1:13" x14ac:dyDescent="0.3">
      <c r="A208" t="s">
        <v>3</v>
      </c>
      <c r="B208" t="s">
        <v>35</v>
      </c>
      <c r="C208" t="s">
        <v>31</v>
      </c>
      <c r="D208" s="28">
        <v>44319</v>
      </c>
      <c r="E208">
        <v>2352</v>
      </c>
      <c r="F208">
        <v>136</v>
      </c>
      <c r="G208">
        <v>181</v>
      </c>
      <c r="H208">
        <v>2021</v>
      </c>
      <c r="I208" t="s">
        <v>88</v>
      </c>
      <c r="J208" t="s">
        <v>133</v>
      </c>
      <c r="K208" t="s">
        <v>94</v>
      </c>
      <c r="M208">
        <v>5</v>
      </c>
    </row>
    <row r="209" spans="1:13" x14ac:dyDescent="0.3">
      <c r="A209" t="s">
        <v>8</v>
      </c>
      <c r="B209" t="s">
        <v>35</v>
      </c>
      <c r="C209" t="s">
        <v>16</v>
      </c>
      <c r="D209" s="28">
        <v>44320</v>
      </c>
      <c r="E209">
        <v>11319</v>
      </c>
      <c r="F209">
        <v>66</v>
      </c>
      <c r="G209">
        <v>708</v>
      </c>
      <c r="H209">
        <v>2021</v>
      </c>
      <c r="I209" t="s">
        <v>88</v>
      </c>
      <c r="J209" t="s">
        <v>133</v>
      </c>
      <c r="K209" t="s">
        <v>94</v>
      </c>
      <c r="M209">
        <v>5</v>
      </c>
    </row>
    <row r="210" spans="1:13" x14ac:dyDescent="0.3">
      <c r="A210" t="s">
        <v>60</v>
      </c>
      <c r="B210" t="s">
        <v>35</v>
      </c>
      <c r="C210" t="s">
        <v>30</v>
      </c>
      <c r="D210" s="28">
        <v>44320</v>
      </c>
      <c r="E210">
        <v>6412</v>
      </c>
      <c r="F210">
        <v>31</v>
      </c>
      <c r="G210">
        <v>257</v>
      </c>
      <c r="H210">
        <v>2021</v>
      </c>
      <c r="I210" t="s">
        <v>88</v>
      </c>
      <c r="J210" t="s">
        <v>133</v>
      </c>
      <c r="K210" t="s">
        <v>94</v>
      </c>
      <c r="M210">
        <v>5</v>
      </c>
    </row>
    <row r="211" spans="1:13" x14ac:dyDescent="0.3">
      <c r="A211" t="s">
        <v>65</v>
      </c>
      <c r="B211" t="s">
        <v>35</v>
      </c>
      <c r="C211" t="s">
        <v>33</v>
      </c>
      <c r="D211" s="28">
        <v>44320</v>
      </c>
      <c r="E211">
        <v>623</v>
      </c>
      <c r="F211">
        <v>9</v>
      </c>
      <c r="G211">
        <v>37</v>
      </c>
      <c r="H211">
        <v>2021</v>
      </c>
      <c r="I211" t="s">
        <v>88</v>
      </c>
      <c r="J211" t="s">
        <v>133</v>
      </c>
      <c r="K211" t="s">
        <v>94</v>
      </c>
      <c r="M211">
        <v>5</v>
      </c>
    </row>
    <row r="212" spans="1:13" x14ac:dyDescent="0.3">
      <c r="A212" t="s">
        <v>6</v>
      </c>
      <c r="B212" t="s">
        <v>35</v>
      </c>
      <c r="C212" t="s">
        <v>24</v>
      </c>
      <c r="D212" s="28">
        <v>44321</v>
      </c>
      <c r="E212">
        <v>2100</v>
      </c>
      <c r="F212">
        <v>37</v>
      </c>
      <c r="G212">
        <v>175</v>
      </c>
      <c r="H212">
        <v>2021</v>
      </c>
      <c r="I212" t="s">
        <v>88</v>
      </c>
      <c r="J212" t="s">
        <v>133</v>
      </c>
      <c r="K212" t="s">
        <v>94</v>
      </c>
      <c r="M212">
        <v>5</v>
      </c>
    </row>
    <row r="213" spans="1:13" x14ac:dyDescent="0.3">
      <c r="A213" t="s">
        <v>11</v>
      </c>
      <c r="B213" t="s">
        <v>35</v>
      </c>
      <c r="C213" t="s">
        <v>28</v>
      </c>
      <c r="D213" s="28">
        <v>44321</v>
      </c>
      <c r="E213">
        <v>9198</v>
      </c>
      <c r="F213">
        <v>133</v>
      </c>
      <c r="G213">
        <v>318</v>
      </c>
      <c r="H213">
        <v>2021</v>
      </c>
      <c r="I213" t="s">
        <v>88</v>
      </c>
      <c r="J213" t="s">
        <v>133</v>
      </c>
      <c r="K213" t="s">
        <v>94</v>
      </c>
      <c r="M213">
        <v>5</v>
      </c>
    </row>
    <row r="214" spans="1:13" x14ac:dyDescent="0.3">
      <c r="A214" t="s">
        <v>69</v>
      </c>
      <c r="B214" t="s">
        <v>35</v>
      </c>
      <c r="C214" t="s">
        <v>22</v>
      </c>
      <c r="D214" s="28">
        <v>44321</v>
      </c>
      <c r="E214">
        <v>17892</v>
      </c>
      <c r="F214">
        <v>181</v>
      </c>
      <c r="G214">
        <v>746</v>
      </c>
      <c r="H214">
        <v>2021</v>
      </c>
      <c r="I214" t="s">
        <v>88</v>
      </c>
      <c r="J214" t="s">
        <v>133</v>
      </c>
      <c r="K214" t="s">
        <v>94</v>
      </c>
      <c r="M214">
        <v>5</v>
      </c>
    </row>
    <row r="215" spans="1:13" x14ac:dyDescent="0.3">
      <c r="A215" t="s">
        <v>4</v>
      </c>
      <c r="B215" t="s">
        <v>35</v>
      </c>
      <c r="C215" t="s">
        <v>15</v>
      </c>
      <c r="D215" s="28">
        <v>44321</v>
      </c>
      <c r="E215">
        <v>7742</v>
      </c>
      <c r="F215">
        <v>66</v>
      </c>
      <c r="G215">
        <v>484</v>
      </c>
      <c r="H215">
        <v>2021</v>
      </c>
      <c r="I215" t="s">
        <v>88</v>
      </c>
      <c r="J215" t="s">
        <v>133</v>
      </c>
      <c r="K215" t="s">
        <v>94</v>
      </c>
      <c r="M215">
        <v>5</v>
      </c>
    </row>
    <row r="216" spans="1:13" x14ac:dyDescent="0.3">
      <c r="A216" t="s">
        <v>7</v>
      </c>
      <c r="B216" t="s">
        <v>35</v>
      </c>
      <c r="C216" t="s">
        <v>19</v>
      </c>
      <c r="D216" s="28">
        <v>44322</v>
      </c>
      <c r="E216">
        <v>4669</v>
      </c>
      <c r="F216">
        <v>55</v>
      </c>
      <c r="G216">
        <v>187</v>
      </c>
      <c r="H216">
        <v>2021</v>
      </c>
      <c r="I216" t="s">
        <v>88</v>
      </c>
      <c r="J216" t="s">
        <v>133</v>
      </c>
      <c r="K216" t="s">
        <v>94</v>
      </c>
      <c r="M216">
        <v>5</v>
      </c>
    </row>
    <row r="217" spans="1:13" x14ac:dyDescent="0.3">
      <c r="A217" t="s">
        <v>4</v>
      </c>
      <c r="B217" t="s">
        <v>35</v>
      </c>
      <c r="C217" t="s">
        <v>23</v>
      </c>
      <c r="D217" s="28">
        <v>44322</v>
      </c>
      <c r="E217">
        <v>4438</v>
      </c>
      <c r="F217">
        <v>212</v>
      </c>
      <c r="G217">
        <v>154</v>
      </c>
      <c r="H217">
        <v>2021</v>
      </c>
      <c r="I217" t="s">
        <v>88</v>
      </c>
      <c r="J217" t="s">
        <v>133</v>
      </c>
      <c r="K217" t="s">
        <v>94</v>
      </c>
      <c r="M217">
        <v>5</v>
      </c>
    </row>
    <row r="218" spans="1:13" x14ac:dyDescent="0.3">
      <c r="A218" t="s">
        <v>60</v>
      </c>
      <c r="B218" t="s">
        <v>35</v>
      </c>
      <c r="C218" t="s">
        <v>27</v>
      </c>
      <c r="D218" s="28">
        <v>44326</v>
      </c>
      <c r="E218">
        <v>623</v>
      </c>
      <c r="F218">
        <v>8</v>
      </c>
      <c r="G218">
        <v>52</v>
      </c>
      <c r="H218">
        <v>2021</v>
      </c>
      <c r="I218" t="s">
        <v>88</v>
      </c>
      <c r="J218" t="s">
        <v>133</v>
      </c>
      <c r="K218" t="s">
        <v>94</v>
      </c>
      <c r="M218">
        <v>5</v>
      </c>
    </row>
    <row r="219" spans="1:13" x14ac:dyDescent="0.3">
      <c r="A219" t="s">
        <v>69</v>
      </c>
      <c r="B219" t="s">
        <v>35</v>
      </c>
      <c r="C219" t="s">
        <v>30</v>
      </c>
      <c r="D219" s="28">
        <v>44328</v>
      </c>
      <c r="E219">
        <v>6146</v>
      </c>
      <c r="F219">
        <v>395</v>
      </c>
      <c r="G219">
        <v>212</v>
      </c>
      <c r="H219">
        <v>2021</v>
      </c>
      <c r="I219" t="s">
        <v>88</v>
      </c>
      <c r="J219" t="s">
        <v>133</v>
      </c>
      <c r="K219" t="s">
        <v>94</v>
      </c>
      <c r="M219">
        <v>5</v>
      </c>
    </row>
    <row r="220" spans="1:13" x14ac:dyDescent="0.3">
      <c r="A220" t="s">
        <v>62</v>
      </c>
      <c r="B220" t="s">
        <v>35</v>
      </c>
      <c r="C220" t="s">
        <v>25</v>
      </c>
      <c r="D220" s="28">
        <v>44328</v>
      </c>
      <c r="E220">
        <v>11102</v>
      </c>
      <c r="F220">
        <v>251</v>
      </c>
      <c r="G220">
        <v>505</v>
      </c>
      <c r="H220">
        <v>2021</v>
      </c>
      <c r="I220" t="s">
        <v>88</v>
      </c>
      <c r="J220" t="s">
        <v>133</v>
      </c>
      <c r="K220" t="s">
        <v>94</v>
      </c>
      <c r="M220">
        <v>5</v>
      </c>
    </row>
    <row r="221" spans="1:13" x14ac:dyDescent="0.3">
      <c r="A221" t="s">
        <v>7</v>
      </c>
      <c r="B221" t="s">
        <v>35</v>
      </c>
      <c r="C221" t="s">
        <v>31</v>
      </c>
      <c r="D221" s="28">
        <v>44328</v>
      </c>
      <c r="E221">
        <v>12362</v>
      </c>
      <c r="F221">
        <v>201</v>
      </c>
      <c r="G221">
        <v>1546</v>
      </c>
      <c r="H221">
        <v>2021</v>
      </c>
      <c r="I221" t="s">
        <v>88</v>
      </c>
      <c r="J221" t="s">
        <v>133</v>
      </c>
      <c r="K221" t="s">
        <v>94</v>
      </c>
      <c r="M221">
        <v>5</v>
      </c>
    </row>
    <row r="222" spans="1:13" x14ac:dyDescent="0.3">
      <c r="A222" t="s">
        <v>4</v>
      </c>
      <c r="B222" t="s">
        <v>35</v>
      </c>
      <c r="C222" t="s">
        <v>34</v>
      </c>
      <c r="D222" s="28">
        <v>44329</v>
      </c>
      <c r="E222">
        <v>6440</v>
      </c>
      <c r="F222">
        <v>458</v>
      </c>
      <c r="G222">
        <v>293</v>
      </c>
      <c r="H222">
        <v>2021</v>
      </c>
      <c r="I222" t="s">
        <v>88</v>
      </c>
      <c r="J222" t="s">
        <v>133</v>
      </c>
      <c r="K222" t="s">
        <v>94</v>
      </c>
      <c r="M222">
        <v>5</v>
      </c>
    </row>
    <row r="223" spans="1:13" x14ac:dyDescent="0.3">
      <c r="A223" t="s">
        <v>69</v>
      </c>
      <c r="B223" t="s">
        <v>35</v>
      </c>
      <c r="C223" t="s">
        <v>18</v>
      </c>
      <c r="D223" s="28">
        <v>44330</v>
      </c>
      <c r="E223">
        <v>1638</v>
      </c>
      <c r="F223">
        <v>238</v>
      </c>
      <c r="G223">
        <v>82</v>
      </c>
      <c r="H223">
        <v>2021</v>
      </c>
      <c r="I223" t="s">
        <v>88</v>
      </c>
      <c r="J223" t="s">
        <v>133</v>
      </c>
      <c r="K223" t="s">
        <v>94</v>
      </c>
      <c r="M223">
        <v>5</v>
      </c>
    </row>
    <row r="224" spans="1:13" x14ac:dyDescent="0.3">
      <c r="A224" t="s">
        <v>9</v>
      </c>
      <c r="B224" t="s">
        <v>35</v>
      </c>
      <c r="C224" t="s">
        <v>29</v>
      </c>
      <c r="D224" s="28">
        <v>44330</v>
      </c>
      <c r="E224">
        <v>5950</v>
      </c>
      <c r="F224">
        <v>130</v>
      </c>
      <c r="G224">
        <v>213</v>
      </c>
      <c r="H224">
        <v>2021</v>
      </c>
      <c r="I224" t="s">
        <v>88</v>
      </c>
      <c r="J224" t="s">
        <v>133</v>
      </c>
      <c r="K224" t="s">
        <v>94</v>
      </c>
      <c r="M224">
        <v>5</v>
      </c>
    </row>
    <row r="225" spans="1:13" x14ac:dyDescent="0.3">
      <c r="A225" t="s">
        <v>65</v>
      </c>
      <c r="B225" t="s">
        <v>35</v>
      </c>
      <c r="C225" t="s">
        <v>21</v>
      </c>
      <c r="D225" s="28">
        <v>44330</v>
      </c>
      <c r="E225">
        <v>3948</v>
      </c>
      <c r="F225">
        <v>263</v>
      </c>
      <c r="G225">
        <v>439</v>
      </c>
      <c r="H225">
        <v>2021</v>
      </c>
      <c r="I225" t="s">
        <v>88</v>
      </c>
      <c r="J225" t="s">
        <v>133</v>
      </c>
      <c r="K225" t="s">
        <v>94</v>
      </c>
      <c r="M225">
        <v>5</v>
      </c>
    </row>
    <row r="226" spans="1:13" x14ac:dyDescent="0.3">
      <c r="A226" t="s">
        <v>57</v>
      </c>
      <c r="B226" t="s">
        <v>35</v>
      </c>
      <c r="C226" t="s">
        <v>28</v>
      </c>
      <c r="D226" s="28">
        <v>44333</v>
      </c>
      <c r="E226">
        <v>5278</v>
      </c>
      <c r="F226">
        <v>44</v>
      </c>
      <c r="G226">
        <v>182</v>
      </c>
      <c r="H226">
        <v>2021</v>
      </c>
      <c r="I226" t="s">
        <v>88</v>
      </c>
      <c r="J226" t="s">
        <v>133</v>
      </c>
      <c r="K226" t="s">
        <v>94</v>
      </c>
      <c r="M226">
        <v>5</v>
      </c>
    </row>
    <row r="227" spans="1:13" x14ac:dyDescent="0.3">
      <c r="A227" t="s">
        <v>57</v>
      </c>
      <c r="B227" t="s">
        <v>35</v>
      </c>
      <c r="C227" t="s">
        <v>20</v>
      </c>
      <c r="D227" s="28">
        <v>44333</v>
      </c>
      <c r="E227">
        <v>3689</v>
      </c>
      <c r="F227">
        <v>150</v>
      </c>
      <c r="G227">
        <v>168</v>
      </c>
      <c r="H227">
        <v>2021</v>
      </c>
      <c r="I227" t="s">
        <v>88</v>
      </c>
      <c r="J227" t="s">
        <v>133</v>
      </c>
      <c r="K227" t="s">
        <v>94</v>
      </c>
      <c r="M227">
        <v>5</v>
      </c>
    </row>
    <row r="228" spans="1:13" x14ac:dyDescent="0.3">
      <c r="A228" t="s">
        <v>58</v>
      </c>
      <c r="B228" t="s">
        <v>35</v>
      </c>
      <c r="C228" t="s">
        <v>16</v>
      </c>
      <c r="D228" s="28">
        <v>44333</v>
      </c>
      <c r="E228">
        <v>7315</v>
      </c>
      <c r="F228">
        <v>127</v>
      </c>
      <c r="G228">
        <v>431</v>
      </c>
      <c r="H228">
        <v>2021</v>
      </c>
      <c r="I228" t="s">
        <v>88</v>
      </c>
      <c r="J228" t="s">
        <v>133</v>
      </c>
      <c r="K228" t="s">
        <v>94</v>
      </c>
      <c r="M228">
        <v>5</v>
      </c>
    </row>
    <row r="229" spans="1:13" x14ac:dyDescent="0.3">
      <c r="A229" t="s">
        <v>3</v>
      </c>
      <c r="B229" t="s">
        <v>35</v>
      </c>
      <c r="C229" t="s">
        <v>24</v>
      </c>
      <c r="D229" s="28">
        <v>44334</v>
      </c>
      <c r="E229">
        <v>2219</v>
      </c>
      <c r="F229">
        <v>150</v>
      </c>
      <c r="G229">
        <v>222</v>
      </c>
      <c r="H229">
        <v>2021</v>
      </c>
      <c r="I229" t="s">
        <v>88</v>
      </c>
      <c r="J229" t="s">
        <v>133</v>
      </c>
      <c r="K229" t="s">
        <v>94</v>
      </c>
      <c r="M229">
        <v>5</v>
      </c>
    </row>
    <row r="230" spans="1:13" x14ac:dyDescent="0.3">
      <c r="A230" t="s">
        <v>60</v>
      </c>
      <c r="B230" t="s">
        <v>35</v>
      </c>
      <c r="C230" t="s">
        <v>5</v>
      </c>
      <c r="D230" s="28">
        <v>44335</v>
      </c>
      <c r="E230">
        <v>10220</v>
      </c>
      <c r="F230">
        <v>71</v>
      </c>
      <c r="G230">
        <v>445</v>
      </c>
      <c r="H230">
        <v>2021</v>
      </c>
      <c r="I230" t="s">
        <v>88</v>
      </c>
      <c r="J230" t="s">
        <v>133</v>
      </c>
      <c r="K230" t="s">
        <v>94</v>
      </c>
      <c r="M230">
        <v>5</v>
      </c>
    </row>
    <row r="231" spans="1:13" x14ac:dyDescent="0.3">
      <c r="A231" t="s">
        <v>61</v>
      </c>
      <c r="B231" t="s">
        <v>35</v>
      </c>
      <c r="C231" t="s">
        <v>32</v>
      </c>
      <c r="D231" s="28">
        <v>44335</v>
      </c>
      <c r="E231">
        <v>9786</v>
      </c>
      <c r="F231">
        <v>251</v>
      </c>
      <c r="G231">
        <v>576</v>
      </c>
      <c r="H231">
        <v>2021</v>
      </c>
      <c r="I231" t="s">
        <v>88</v>
      </c>
      <c r="J231" t="s">
        <v>133</v>
      </c>
      <c r="K231" t="s">
        <v>94</v>
      </c>
      <c r="M231">
        <v>5</v>
      </c>
    </row>
    <row r="232" spans="1:13" x14ac:dyDescent="0.3">
      <c r="A232" t="s">
        <v>62</v>
      </c>
      <c r="B232" t="s">
        <v>35</v>
      </c>
      <c r="C232" t="s">
        <v>15</v>
      </c>
      <c r="D232" s="28">
        <v>44335</v>
      </c>
      <c r="E232">
        <v>3948</v>
      </c>
      <c r="F232">
        <v>137</v>
      </c>
      <c r="G232">
        <v>359</v>
      </c>
      <c r="H232">
        <v>2021</v>
      </c>
      <c r="I232" t="s">
        <v>88</v>
      </c>
      <c r="J232" t="s">
        <v>133</v>
      </c>
      <c r="K232" t="s">
        <v>94</v>
      </c>
      <c r="M232">
        <v>5</v>
      </c>
    </row>
    <row r="233" spans="1:13" x14ac:dyDescent="0.3">
      <c r="A233" t="s">
        <v>63</v>
      </c>
      <c r="B233" t="s">
        <v>35</v>
      </c>
      <c r="C233" t="s">
        <v>20</v>
      </c>
      <c r="D233" s="28">
        <v>44337</v>
      </c>
      <c r="E233">
        <v>6111</v>
      </c>
      <c r="F233">
        <v>57</v>
      </c>
      <c r="G233">
        <v>382</v>
      </c>
      <c r="H233">
        <v>2021</v>
      </c>
      <c r="I233" t="s">
        <v>88</v>
      </c>
      <c r="J233" t="s">
        <v>133</v>
      </c>
      <c r="K233" t="s">
        <v>94</v>
      </c>
      <c r="M233">
        <v>5</v>
      </c>
    </row>
    <row r="234" spans="1:13" x14ac:dyDescent="0.3">
      <c r="A234" t="s">
        <v>69</v>
      </c>
      <c r="B234" t="s">
        <v>35</v>
      </c>
      <c r="C234" t="s">
        <v>15</v>
      </c>
      <c r="D234" s="28">
        <v>44337</v>
      </c>
      <c r="E234">
        <v>1225</v>
      </c>
      <c r="F234">
        <v>131</v>
      </c>
      <c r="G234">
        <v>103</v>
      </c>
      <c r="H234">
        <v>2021</v>
      </c>
      <c r="I234" t="s">
        <v>88</v>
      </c>
      <c r="J234" t="s">
        <v>133</v>
      </c>
      <c r="K234" t="s">
        <v>94</v>
      </c>
      <c r="M234">
        <v>5</v>
      </c>
    </row>
    <row r="235" spans="1:13" x14ac:dyDescent="0.3">
      <c r="A235" t="s">
        <v>7</v>
      </c>
      <c r="B235" t="s">
        <v>35</v>
      </c>
      <c r="C235" t="s">
        <v>21</v>
      </c>
      <c r="D235" s="28">
        <v>44337</v>
      </c>
      <c r="E235">
        <v>17451</v>
      </c>
      <c r="F235">
        <v>135</v>
      </c>
      <c r="G235">
        <v>2909</v>
      </c>
      <c r="H235">
        <v>2021</v>
      </c>
      <c r="I235" t="s">
        <v>88</v>
      </c>
      <c r="J235" t="s">
        <v>133</v>
      </c>
      <c r="K235" t="s">
        <v>94</v>
      </c>
      <c r="M235">
        <v>5</v>
      </c>
    </row>
    <row r="236" spans="1:13" x14ac:dyDescent="0.3">
      <c r="A236" t="s">
        <v>6</v>
      </c>
      <c r="B236" t="s">
        <v>35</v>
      </c>
      <c r="C236" t="s">
        <v>5</v>
      </c>
      <c r="D236" s="28">
        <v>44340</v>
      </c>
      <c r="E236">
        <v>11102</v>
      </c>
      <c r="F236">
        <v>50</v>
      </c>
      <c r="G236">
        <v>505</v>
      </c>
      <c r="H236">
        <v>2021</v>
      </c>
      <c r="I236" t="s">
        <v>88</v>
      </c>
      <c r="J236" t="s">
        <v>133</v>
      </c>
      <c r="K236" t="s">
        <v>94</v>
      </c>
      <c r="M236">
        <v>5</v>
      </c>
    </row>
    <row r="237" spans="1:13" x14ac:dyDescent="0.3">
      <c r="A237" t="s">
        <v>59</v>
      </c>
      <c r="B237" t="s">
        <v>35</v>
      </c>
      <c r="C237" t="s">
        <v>31</v>
      </c>
      <c r="D237" s="28">
        <v>44340</v>
      </c>
      <c r="E237">
        <v>4711</v>
      </c>
      <c r="F237">
        <v>29</v>
      </c>
      <c r="G237">
        <v>429</v>
      </c>
      <c r="H237">
        <v>2021</v>
      </c>
      <c r="I237" t="s">
        <v>88</v>
      </c>
      <c r="J237" t="s">
        <v>133</v>
      </c>
      <c r="K237" t="s">
        <v>94</v>
      </c>
      <c r="M237">
        <v>5</v>
      </c>
    </row>
    <row r="238" spans="1:13" x14ac:dyDescent="0.3">
      <c r="A238" t="s">
        <v>64</v>
      </c>
      <c r="B238" t="s">
        <v>35</v>
      </c>
      <c r="C238" t="s">
        <v>27</v>
      </c>
      <c r="D238" s="28">
        <v>44340</v>
      </c>
      <c r="E238">
        <v>3318</v>
      </c>
      <c r="F238">
        <v>34</v>
      </c>
      <c r="G238">
        <v>277</v>
      </c>
      <c r="H238">
        <v>2021</v>
      </c>
      <c r="I238" t="s">
        <v>88</v>
      </c>
      <c r="J238" t="s">
        <v>133</v>
      </c>
      <c r="K238" t="s">
        <v>94</v>
      </c>
      <c r="M238">
        <v>5</v>
      </c>
    </row>
    <row r="239" spans="1:13" x14ac:dyDescent="0.3">
      <c r="A239" t="s">
        <v>64</v>
      </c>
      <c r="B239" t="s">
        <v>35</v>
      </c>
      <c r="C239" t="s">
        <v>16</v>
      </c>
      <c r="D239" s="28">
        <v>44340</v>
      </c>
      <c r="E239">
        <v>5285</v>
      </c>
      <c r="F239">
        <v>213</v>
      </c>
      <c r="G239">
        <v>378</v>
      </c>
      <c r="H239">
        <v>2021</v>
      </c>
      <c r="I239" t="s">
        <v>88</v>
      </c>
      <c r="J239" t="s">
        <v>133</v>
      </c>
      <c r="K239" t="s">
        <v>94</v>
      </c>
      <c r="M239">
        <v>5</v>
      </c>
    </row>
    <row r="240" spans="1:13" x14ac:dyDescent="0.3">
      <c r="A240" t="s">
        <v>9</v>
      </c>
      <c r="B240" t="s">
        <v>35</v>
      </c>
      <c r="C240" t="s">
        <v>5</v>
      </c>
      <c r="D240" s="28">
        <v>44341</v>
      </c>
      <c r="E240">
        <v>10829</v>
      </c>
      <c r="F240">
        <v>86</v>
      </c>
      <c r="G240">
        <v>516</v>
      </c>
      <c r="H240">
        <v>2021</v>
      </c>
      <c r="I240" t="s">
        <v>88</v>
      </c>
      <c r="J240" t="s">
        <v>133</v>
      </c>
      <c r="K240" t="s">
        <v>94</v>
      </c>
      <c r="M240">
        <v>5</v>
      </c>
    </row>
    <row r="241" spans="1:13" x14ac:dyDescent="0.3">
      <c r="A241" t="s">
        <v>65</v>
      </c>
      <c r="B241" t="s">
        <v>35</v>
      </c>
      <c r="C241" t="s">
        <v>29</v>
      </c>
      <c r="D241" s="28">
        <v>44341</v>
      </c>
      <c r="E241">
        <v>2723</v>
      </c>
      <c r="F241">
        <v>21</v>
      </c>
      <c r="G241">
        <v>101</v>
      </c>
      <c r="H241">
        <v>2021</v>
      </c>
      <c r="I241" t="s">
        <v>88</v>
      </c>
      <c r="J241" t="s">
        <v>133</v>
      </c>
      <c r="K241" t="s">
        <v>94</v>
      </c>
      <c r="M241">
        <v>5</v>
      </c>
    </row>
    <row r="242" spans="1:13" x14ac:dyDescent="0.3">
      <c r="A242" t="s">
        <v>3</v>
      </c>
      <c r="B242" t="s">
        <v>35</v>
      </c>
      <c r="C242" t="s">
        <v>14</v>
      </c>
      <c r="D242" s="28">
        <v>44341</v>
      </c>
      <c r="E242">
        <v>1358</v>
      </c>
      <c r="F242">
        <v>268</v>
      </c>
      <c r="G242">
        <v>60</v>
      </c>
      <c r="H242">
        <v>2021</v>
      </c>
      <c r="I242" t="s">
        <v>88</v>
      </c>
      <c r="J242" t="s">
        <v>133</v>
      </c>
      <c r="K242" t="s">
        <v>94</v>
      </c>
      <c r="M242">
        <v>5</v>
      </c>
    </row>
    <row r="243" spans="1:13" x14ac:dyDescent="0.3">
      <c r="A243" t="s">
        <v>58</v>
      </c>
      <c r="B243" t="s">
        <v>35</v>
      </c>
      <c r="C243" t="s">
        <v>27</v>
      </c>
      <c r="D243" s="28">
        <v>44341</v>
      </c>
      <c r="E243">
        <v>3696</v>
      </c>
      <c r="F243">
        <v>118</v>
      </c>
      <c r="G243">
        <v>247</v>
      </c>
      <c r="H243">
        <v>2021</v>
      </c>
      <c r="I243" t="s">
        <v>88</v>
      </c>
      <c r="J243" t="s">
        <v>133</v>
      </c>
      <c r="K243" t="s">
        <v>94</v>
      </c>
      <c r="M243">
        <v>5</v>
      </c>
    </row>
    <row r="244" spans="1:13" x14ac:dyDescent="0.3">
      <c r="A244" t="s">
        <v>64</v>
      </c>
      <c r="B244" t="s">
        <v>35</v>
      </c>
      <c r="C244" t="s">
        <v>15</v>
      </c>
      <c r="D244" s="28">
        <v>44341</v>
      </c>
      <c r="E244">
        <v>2737</v>
      </c>
      <c r="F244">
        <v>193</v>
      </c>
      <c r="G244">
        <v>343</v>
      </c>
      <c r="H244">
        <v>2021</v>
      </c>
      <c r="I244" t="s">
        <v>88</v>
      </c>
      <c r="J244" t="s">
        <v>133</v>
      </c>
      <c r="K244" t="s">
        <v>94</v>
      </c>
      <c r="M244">
        <v>5</v>
      </c>
    </row>
    <row r="245" spans="1:13" x14ac:dyDescent="0.3">
      <c r="A245" t="s">
        <v>66</v>
      </c>
      <c r="B245" t="s">
        <v>35</v>
      </c>
      <c r="C245" t="s">
        <v>22</v>
      </c>
      <c r="D245" s="28">
        <v>44342</v>
      </c>
      <c r="E245">
        <v>5614</v>
      </c>
      <c r="F245">
        <v>223</v>
      </c>
      <c r="G245">
        <v>216</v>
      </c>
      <c r="H245">
        <v>2021</v>
      </c>
      <c r="I245" t="s">
        <v>88</v>
      </c>
      <c r="J245" t="s">
        <v>133</v>
      </c>
      <c r="K245" t="s">
        <v>94</v>
      </c>
      <c r="M245">
        <v>5</v>
      </c>
    </row>
    <row r="246" spans="1:13" x14ac:dyDescent="0.3">
      <c r="A246" t="s">
        <v>57</v>
      </c>
      <c r="B246" t="s">
        <v>35</v>
      </c>
      <c r="C246" t="s">
        <v>29</v>
      </c>
      <c r="D246" s="28">
        <v>44342</v>
      </c>
      <c r="E246">
        <v>4410</v>
      </c>
      <c r="F246">
        <v>156</v>
      </c>
      <c r="G246">
        <v>153</v>
      </c>
      <c r="H246">
        <v>2021</v>
      </c>
      <c r="I246" t="s">
        <v>88</v>
      </c>
      <c r="J246" t="s">
        <v>133</v>
      </c>
      <c r="K246" t="s">
        <v>94</v>
      </c>
      <c r="M246">
        <v>5</v>
      </c>
    </row>
    <row r="247" spans="1:13" x14ac:dyDescent="0.3">
      <c r="A247" t="s">
        <v>73</v>
      </c>
      <c r="B247" t="s">
        <v>35</v>
      </c>
      <c r="C247" t="s">
        <v>27</v>
      </c>
      <c r="D247" s="28">
        <v>44344</v>
      </c>
      <c r="E247">
        <v>3871</v>
      </c>
      <c r="F247">
        <v>503</v>
      </c>
      <c r="G247">
        <v>352</v>
      </c>
      <c r="H247">
        <v>2021</v>
      </c>
      <c r="I247" t="s">
        <v>88</v>
      </c>
      <c r="J247" t="s">
        <v>133</v>
      </c>
      <c r="K247" t="s">
        <v>94</v>
      </c>
      <c r="M247">
        <v>5</v>
      </c>
    </row>
    <row r="248" spans="1:13" x14ac:dyDescent="0.3">
      <c r="A248" t="s">
        <v>65</v>
      </c>
      <c r="B248" t="s">
        <v>35</v>
      </c>
      <c r="C248" t="s">
        <v>17</v>
      </c>
      <c r="D248" s="28">
        <v>44344</v>
      </c>
      <c r="E248">
        <v>10696</v>
      </c>
      <c r="F248">
        <v>47</v>
      </c>
      <c r="G248">
        <v>823</v>
      </c>
      <c r="H248">
        <v>2021</v>
      </c>
      <c r="I248" t="s">
        <v>88</v>
      </c>
      <c r="J248" t="s">
        <v>133</v>
      </c>
      <c r="K248" t="s">
        <v>94</v>
      </c>
      <c r="M248">
        <v>5</v>
      </c>
    </row>
    <row r="249" spans="1:13" x14ac:dyDescent="0.3">
      <c r="A249" t="s">
        <v>61</v>
      </c>
      <c r="B249" t="s">
        <v>35</v>
      </c>
      <c r="C249" t="s">
        <v>18</v>
      </c>
      <c r="D249" s="28">
        <v>44344</v>
      </c>
      <c r="E249">
        <v>2590</v>
      </c>
      <c r="F249">
        <v>120</v>
      </c>
      <c r="G249">
        <v>162</v>
      </c>
      <c r="H249">
        <v>2021</v>
      </c>
      <c r="I249" t="s">
        <v>88</v>
      </c>
      <c r="J249" t="s">
        <v>133</v>
      </c>
      <c r="K249" t="s">
        <v>94</v>
      </c>
      <c r="M249">
        <v>5</v>
      </c>
    </row>
    <row r="250" spans="1:13" x14ac:dyDescent="0.3">
      <c r="A250" t="s">
        <v>66</v>
      </c>
      <c r="B250" t="s">
        <v>35</v>
      </c>
      <c r="C250" t="s">
        <v>14</v>
      </c>
      <c r="D250" s="28">
        <v>44347</v>
      </c>
      <c r="E250">
        <v>2114</v>
      </c>
      <c r="F250">
        <v>80</v>
      </c>
      <c r="G250">
        <v>89</v>
      </c>
      <c r="H250">
        <v>2021</v>
      </c>
      <c r="I250" t="s">
        <v>88</v>
      </c>
      <c r="J250" t="s">
        <v>133</v>
      </c>
      <c r="K250" t="s">
        <v>94</v>
      </c>
      <c r="M250">
        <v>5</v>
      </c>
    </row>
    <row r="251" spans="1:13" x14ac:dyDescent="0.3">
      <c r="A251" t="s">
        <v>67</v>
      </c>
      <c r="B251" t="s">
        <v>35</v>
      </c>
      <c r="C251" t="s">
        <v>19</v>
      </c>
      <c r="D251" s="28">
        <v>44347</v>
      </c>
      <c r="E251">
        <v>8512</v>
      </c>
      <c r="F251">
        <v>549</v>
      </c>
      <c r="G251">
        <v>294</v>
      </c>
      <c r="H251">
        <v>2021</v>
      </c>
      <c r="I251" t="s">
        <v>88</v>
      </c>
      <c r="J251" t="s">
        <v>133</v>
      </c>
      <c r="K251" t="s">
        <v>94</v>
      </c>
      <c r="M251">
        <v>5</v>
      </c>
    </row>
    <row r="252" spans="1:13" x14ac:dyDescent="0.3">
      <c r="A252" t="s">
        <v>62</v>
      </c>
      <c r="B252" t="s">
        <v>35</v>
      </c>
      <c r="C252" t="s">
        <v>21</v>
      </c>
      <c r="D252" s="28">
        <v>44348</v>
      </c>
      <c r="E252">
        <v>2401</v>
      </c>
      <c r="F252">
        <v>109</v>
      </c>
      <c r="G252">
        <v>185</v>
      </c>
      <c r="H252">
        <v>2021</v>
      </c>
      <c r="I252" t="s">
        <v>88</v>
      </c>
      <c r="J252" t="s">
        <v>133</v>
      </c>
      <c r="K252" t="s">
        <v>95</v>
      </c>
      <c r="M252">
        <v>6</v>
      </c>
    </row>
    <row r="253" spans="1:13" x14ac:dyDescent="0.3">
      <c r="A253" t="s">
        <v>3</v>
      </c>
      <c r="B253" t="s">
        <v>35</v>
      </c>
      <c r="C253" t="s">
        <v>16</v>
      </c>
      <c r="D253" s="28">
        <v>44348</v>
      </c>
      <c r="E253">
        <v>6825</v>
      </c>
      <c r="F253">
        <v>4</v>
      </c>
      <c r="G253">
        <v>402</v>
      </c>
      <c r="H253">
        <v>2021</v>
      </c>
      <c r="I253" t="s">
        <v>88</v>
      </c>
      <c r="J253" t="s">
        <v>133</v>
      </c>
      <c r="K253" t="s">
        <v>95</v>
      </c>
      <c r="M253">
        <v>6</v>
      </c>
    </row>
    <row r="254" spans="1:13" x14ac:dyDescent="0.3">
      <c r="A254" t="s">
        <v>10</v>
      </c>
      <c r="B254" t="s">
        <v>35</v>
      </c>
      <c r="C254" t="s">
        <v>27</v>
      </c>
      <c r="D254" s="28">
        <v>44349</v>
      </c>
      <c r="E254">
        <v>10031</v>
      </c>
      <c r="F254">
        <v>5</v>
      </c>
      <c r="G254">
        <v>912</v>
      </c>
      <c r="H254">
        <v>2021</v>
      </c>
      <c r="I254" t="s">
        <v>88</v>
      </c>
      <c r="J254" t="s">
        <v>133</v>
      </c>
      <c r="K254" t="s">
        <v>95</v>
      </c>
      <c r="M254">
        <v>6</v>
      </c>
    </row>
    <row r="255" spans="1:13" x14ac:dyDescent="0.3">
      <c r="A255" t="s">
        <v>67</v>
      </c>
      <c r="B255" t="s">
        <v>35</v>
      </c>
      <c r="C255" t="s">
        <v>23</v>
      </c>
      <c r="D255" s="28">
        <v>44349</v>
      </c>
      <c r="E255">
        <v>3878</v>
      </c>
      <c r="F255">
        <v>50</v>
      </c>
      <c r="G255">
        <v>144</v>
      </c>
      <c r="H255">
        <v>2021</v>
      </c>
      <c r="I255" t="s">
        <v>88</v>
      </c>
      <c r="J255" t="s">
        <v>133</v>
      </c>
      <c r="K255" t="s">
        <v>95</v>
      </c>
      <c r="M255">
        <v>6</v>
      </c>
    </row>
    <row r="256" spans="1:13" x14ac:dyDescent="0.3">
      <c r="A256" t="s">
        <v>72</v>
      </c>
      <c r="B256" t="s">
        <v>35</v>
      </c>
      <c r="C256" t="s">
        <v>28</v>
      </c>
      <c r="D256" s="28">
        <v>44350</v>
      </c>
      <c r="E256">
        <v>9009</v>
      </c>
      <c r="F256">
        <v>83</v>
      </c>
      <c r="G256">
        <v>392</v>
      </c>
      <c r="H256">
        <v>2021</v>
      </c>
      <c r="I256" t="s">
        <v>88</v>
      </c>
      <c r="J256" t="s">
        <v>133</v>
      </c>
      <c r="K256" t="s">
        <v>95</v>
      </c>
      <c r="M256">
        <v>6</v>
      </c>
    </row>
    <row r="257" spans="1:13" x14ac:dyDescent="0.3">
      <c r="A257" t="s">
        <v>11</v>
      </c>
      <c r="B257" t="s">
        <v>35</v>
      </c>
      <c r="C257" t="s">
        <v>25</v>
      </c>
      <c r="D257" s="28">
        <v>44350</v>
      </c>
      <c r="E257">
        <v>2128</v>
      </c>
      <c r="F257">
        <v>248</v>
      </c>
      <c r="G257">
        <v>97</v>
      </c>
      <c r="H257">
        <v>2021</v>
      </c>
      <c r="I257" t="s">
        <v>88</v>
      </c>
      <c r="J257" t="s">
        <v>133</v>
      </c>
      <c r="K257" t="s">
        <v>95</v>
      </c>
      <c r="M257">
        <v>6</v>
      </c>
    </row>
    <row r="258" spans="1:13" x14ac:dyDescent="0.3">
      <c r="A258" t="s">
        <v>6</v>
      </c>
      <c r="B258" t="s">
        <v>35</v>
      </c>
      <c r="C258" t="s">
        <v>33</v>
      </c>
      <c r="D258" s="28">
        <v>44351</v>
      </c>
      <c r="E258">
        <v>3766</v>
      </c>
      <c r="F258">
        <v>2</v>
      </c>
      <c r="G258">
        <v>180</v>
      </c>
      <c r="H258">
        <v>2021</v>
      </c>
      <c r="I258" t="s">
        <v>88</v>
      </c>
      <c r="J258" t="s">
        <v>133</v>
      </c>
      <c r="K258" t="s">
        <v>95</v>
      </c>
      <c r="M258">
        <v>6</v>
      </c>
    </row>
    <row r="259" spans="1:13" x14ac:dyDescent="0.3">
      <c r="A259" t="s">
        <v>71</v>
      </c>
      <c r="B259" t="s">
        <v>35</v>
      </c>
      <c r="C259" t="s">
        <v>17</v>
      </c>
      <c r="D259" s="28">
        <v>44351</v>
      </c>
      <c r="E259">
        <v>4487</v>
      </c>
      <c r="F259">
        <v>201</v>
      </c>
      <c r="G259">
        <v>321</v>
      </c>
      <c r="H259">
        <v>2021</v>
      </c>
      <c r="I259" t="s">
        <v>88</v>
      </c>
      <c r="J259" t="s">
        <v>133</v>
      </c>
      <c r="K259" t="s">
        <v>95</v>
      </c>
      <c r="M259">
        <v>6</v>
      </c>
    </row>
    <row r="260" spans="1:13" x14ac:dyDescent="0.3">
      <c r="A260" t="s">
        <v>58</v>
      </c>
      <c r="B260" t="s">
        <v>35</v>
      </c>
      <c r="C260" t="s">
        <v>23</v>
      </c>
      <c r="D260" s="28">
        <v>44354</v>
      </c>
      <c r="E260">
        <v>14966</v>
      </c>
      <c r="F260">
        <v>79</v>
      </c>
      <c r="G260">
        <v>483</v>
      </c>
      <c r="H260">
        <v>2021</v>
      </c>
      <c r="I260" t="s">
        <v>88</v>
      </c>
      <c r="J260" t="s">
        <v>133</v>
      </c>
      <c r="K260" t="s">
        <v>95</v>
      </c>
      <c r="M260">
        <v>6</v>
      </c>
    </row>
    <row r="261" spans="1:13" x14ac:dyDescent="0.3">
      <c r="A261" t="s">
        <v>73</v>
      </c>
      <c r="B261" t="s">
        <v>35</v>
      </c>
      <c r="C261" t="s">
        <v>31</v>
      </c>
      <c r="D261" s="28">
        <v>44354</v>
      </c>
      <c r="E261">
        <v>3906</v>
      </c>
      <c r="F261">
        <v>347</v>
      </c>
      <c r="G261">
        <v>489</v>
      </c>
      <c r="H261">
        <v>2021</v>
      </c>
      <c r="I261" t="s">
        <v>88</v>
      </c>
      <c r="J261" t="s">
        <v>133</v>
      </c>
      <c r="K261" t="s">
        <v>95</v>
      </c>
      <c r="M261">
        <v>6</v>
      </c>
    </row>
    <row r="262" spans="1:13" x14ac:dyDescent="0.3">
      <c r="A262" t="s">
        <v>3</v>
      </c>
      <c r="B262" t="s">
        <v>35</v>
      </c>
      <c r="C262" t="s">
        <v>18</v>
      </c>
      <c r="D262" s="28">
        <v>44355</v>
      </c>
      <c r="E262">
        <v>8988</v>
      </c>
      <c r="F262">
        <v>112</v>
      </c>
      <c r="G262">
        <v>450</v>
      </c>
      <c r="H262">
        <v>2021</v>
      </c>
      <c r="I262" t="s">
        <v>88</v>
      </c>
      <c r="J262" t="s">
        <v>133</v>
      </c>
      <c r="K262" t="s">
        <v>95</v>
      </c>
      <c r="M262">
        <v>6</v>
      </c>
    </row>
    <row r="263" spans="1:13" x14ac:dyDescent="0.3">
      <c r="A263" t="s">
        <v>72</v>
      </c>
      <c r="B263" t="s">
        <v>35</v>
      </c>
      <c r="C263" t="s">
        <v>18</v>
      </c>
      <c r="D263" s="28">
        <v>44356</v>
      </c>
      <c r="E263">
        <v>3332</v>
      </c>
      <c r="F263">
        <v>13</v>
      </c>
      <c r="G263">
        <v>159</v>
      </c>
      <c r="H263">
        <v>2021</v>
      </c>
      <c r="I263" t="s">
        <v>88</v>
      </c>
      <c r="J263" t="s">
        <v>133</v>
      </c>
      <c r="K263" t="s">
        <v>95</v>
      </c>
      <c r="M263">
        <v>6</v>
      </c>
    </row>
    <row r="264" spans="1:13" x14ac:dyDescent="0.3">
      <c r="A264" t="s">
        <v>67</v>
      </c>
      <c r="B264" t="s">
        <v>35</v>
      </c>
      <c r="C264" t="s">
        <v>14</v>
      </c>
      <c r="D264" s="28">
        <v>44356</v>
      </c>
      <c r="E264">
        <v>2156</v>
      </c>
      <c r="F264">
        <v>34</v>
      </c>
      <c r="G264">
        <v>87</v>
      </c>
      <c r="H264">
        <v>2021</v>
      </c>
      <c r="I264" t="s">
        <v>88</v>
      </c>
      <c r="J264" t="s">
        <v>133</v>
      </c>
      <c r="K264" t="s">
        <v>95</v>
      </c>
      <c r="M264">
        <v>6</v>
      </c>
    </row>
    <row r="265" spans="1:13" x14ac:dyDescent="0.3">
      <c r="A265" t="s">
        <v>71</v>
      </c>
      <c r="B265" t="s">
        <v>35</v>
      </c>
      <c r="C265" t="s">
        <v>24</v>
      </c>
      <c r="D265" s="28">
        <v>44357</v>
      </c>
      <c r="E265">
        <v>3948</v>
      </c>
      <c r="F265">
        <v>172</v>
      </c>
      <c r="G265">
        <v>329</v>
      </c>
      <c r="H265">
        <v>2021</v>
      </c>
      <c r="I265" t="s">
        <v>88</v>
      </c>
      <c r="J265" t="s">
        <v>133</v>
      </c>
      <c r="K265" t="s">
        <v>95</v>
      </c>
      <c r="M265">
        <v>6</v>
      </c>
    </row>
    <row r="266" spans="1:13" x14ac:dyDescent="0.3">
      <c r="A266" t="s">
        <v>69</v>
      </c>
      <c r="B266" t="s">
        <v>35</v>
      </c>
      <c r="C266" t="s">
        <v>17</v>
      </c>
      <c r="D266" s="28">
        <v>44358</v>
      </c>
      <c r="E266">
        <v>1876</v>
      </c>
      <c r="F266">
        <v>193</v>
      </c>
      <c r="G266">
        <v>118</v>
      </c>
      <c r="H266">
        <v>2021</v>
      </c>
      <c r="I266" t="s">
        <v>88</v>
      </c>
      <c r="J266" t="s">
        <v>133</v>
      </c>
      <c r="K266" t="s">
        <v>95</v>
      </c>
      <c r="M266">
        <v>6</v>
      </c>
    </row>
    <row r="267" spans="1:13" x14ac:dyDescent="0.3">
      <c r="A267" t="s">
        <v>6</v>
      </c>
      <c r="B267" t="s">
        <v>35</v>
      </c>
      <c r="C267" t="s">
        <v>31</v>
      </c>
      <c r="D267" s="28">
        <v>44358</v>
      </c>
      <c r="E267">
        <v>1785</v>
      </c>
      <c r="F267">
        <v>181</v>
      </c>
      <c r="G267">
        <v>149</v>
      </c>
      <c r="H267">
        <v>2021</v>
      </c>
      <c r="I267" t="s">
        <v>88</v>
      </c>
      <c r="J267" t="s">
        <v>133</v>
      </c>
      <c r="K267" t="s">
        <v>95</v>
      </c>
      <c r="M267">
        <v>6</v>
      </c>
    </row>
    <row r="268" spans="1:13" x14ac:dyDescent="0.3">
      <c r="A268" t="s">
        <v>62</v>
      </c>
      <c r="B268" t="s">
        <v>35</v>
      </c>
      <c r="C268" t="s">
        <v>30</v>
      </c>
      <c r="D268" s="28">
        <v>44361</v>
      </c>
      <c r="E268">
        <v>6118</v>
      </c>
      <c r="F268">
        <v>129</v>
      </c>
      <c r="G268">
        <v>236</v>
      </c>
      <c r="H268">
        <v>2021</v>
      </c>
      <c r="I268" t="s">
        <v>88</v>
      </c>
      <c r="J268" t="s">
        <v>133</v>
      </c>
      <c r="K268" t="s">
        <v>95</v>
      </c>
      <c r="M268">
        <v>6</v>
      </c>
    </row>
    <row r="269" spans="1:13" x14ac:dyDescent="0.3">
      <c r="A269" t="s">
        <v>71</v>
      </c>
      <c r="B269" t="s">
        <v>35</v>
      </c>
      <c r="C269" t="s">
        <v>18</v>
      </c>
      <c r="D269" s="28">
        <v>44364</v>
      </c>
      <c r="E269">
        <v>266</v>
      </c>
      <c r="F269">
        <v>101</v>
      </c>
      <c r="G269">
        <v>16</v>
      </c>
      <c r="H269">
        <v>2021</v>
      </c>
      <c r="I269" t="s">
        <v>88</v>
      </c>
      <c r="J269" t="s">
        <v>133</v>
      </c>
      <c r="K269" t="s">
        <v>95</v>
      </c>
      <c r="M269">
        <v>6</v>
      </c>
    </row>
    <row r="270" spans="1:13" x14ac:dyDescent="0.3">
      <c r="A270" t="s">
        <v>66</v>
      </c>
      <c r="B270" t="s">
        <v>35</v>
      </c>
      <c r="C270" t="s">
        <v>17</v>
      </c>
      <c r="D270" s="28">
        <v>44364</v>
      </c>
      <c r="E270">
        <v>3381</v>
      </c>
      <c r="F270">
        <v>186</v>
      </c>
      <c r="G270">
        <v>226</v>
      </c>
      <c r="H270">
        <v>2021</v>
      </c>
      <c r="I270" t="s">
        <v>88</v>
      </c>
      <c r="J270" t="s">
        <v>133</v>
      </c>
      <c r="K270" t="s">
        <v>95</v>
      </c>
      <c r="M270">
        <v>6</v>
      </c>
    </row>
    <row r="271" spans="1:13" x14ac:dyDescent="0.3">
      <c r="A271" t="s">
        <v>8</v>
      </c>
      <c r="B271" t="s">
        <v>35</v>
      </c>
      <c r="C271" t="s">
        <v>27</v>
      </c>
      <c r="D271" s="28">
        <v>44365</v>
      </c>
      <c r="E271">
        <v>3731</v>
      </c>
      <c r="F271">
        <v>155</v>
      </c>
      <c r="G271">
        <v>249</v>
      </c>
      <c r="H271">
        <v>2021</v>
      </c>
      <c r="I271" t="s">
        <v>88</v>
      </c>
      <c r="J271" t="s">
        <v>133</v>
      </c>
      <c r="K271" t="s">
        <v>95</v>
      </c>
      <c r="M271">
        <v>6</v>
      </c>
    </row>
    <row r="272" spans="1:13" x14ac:dyDescent="0.3">
      <c r="A272" t="s">
        <v>63</v>
      </c>
      <c r="B272" t="s">
        <v>35</v>
      </c>
      <c r="C272" t="s">
        <v>32</v>
      </c>
      <c r="D272" s="28">
        <v>44365</v>
      </c>
      <c r="E272">
        <v>4018</v>
      </c>
      <c r="F272">
        <v>229</v>
      </c>
      <c r="G272">
        <v>237</v>
      </c>
      <c r="H272">
        <v>2021</v>
      </c>
      <c r="I272" t="s">
        <v>88</v>
      </c>
      <c r="J272" t="s">
        <v>133</v>
      </c>
      <c r="K272" t="s">
        <v>95</v>
      </c>
      <c r="M272">
        <v>6</v>
      </c>
    </row>
    <row r="273" spans="1:13" x14ac:dyDescent="0.3">
      <c r="A273" t="s">
        <v>10</v>
      </c>
      <c r="B273" t="s">
        <v>35</v>
      </c>
      <c r="C273" t="s">
        <v>20</v>
      </c>
      <c r="D273" s="28">
        <v>44365</v>
      </c>
      <c r="E273">
        <v>12341</v>
      </c>
      <c r="F273">
        <v>303</v>
      </c>
      <c r="G273">
        <v>561</v>
      </c>
      <c r="H273">
        <v>2021</v>
      </c>
      <c r="I273" t="s">
        <v>88</v>
      </c>
      <c r="J273" t="s">
        <v>133</v>
      </c>
      <c r="K273" t="s">
        <v>95</v>
      </c>
      <c r="M273">
        <v>6</v>
      </c>
    </row>
    <row r="274" spans="1:13" x14ac:dyDescent="0.3">
      <c r="A274" t="s">
        <v>66</v>
      </c>
      <c r="B274" t="s">
        <v>35</v>
      </c>
      <c r="C274" t="s">
        <v>29</v>
      </c>
      <c r="D274" s="28">
        <v>44368</v>
      </c>
      <c r="E274">
        <v>14035</v>
      </c>
      <c r="F274">
        <v>66</v>
      </c>
      <c r="G274">
        <v>540</v>
      </c>
      <c r="H274">
        <v>2021</v>
      </c>
      <c r="I274" t="s">
        <v>88</v>
      </c>
      <c r="J274" t="s">
        <v>133</v>
      </c>
      <c r="K274" t="s">
        <v>95</v>
      </c>
      <c r="M274">
        <v>6</v>
      </c>
    </row>
    <row r="275" spans="1:13" x14ac:dyDescent="0.3">
      <c r="A275" t="s">
        <v>73</v>
      </c>
      <c r="B275" t="s">
        <v>35</v>
      </c>
      <c r="C275" t="s">
        <v>23</v>
      </c>
      <c r="D275" s="28">
        <v>44370</v>
      </c>
      <c r="E275">
        <v>4599</v>
      </c>
      <c r="F275">
        <v>50</v>
      </c>
      <c r="G275">
        <v>184</v>
      </c>
      <c r="H275">
        <v>2021</v>
      </c>
      <c r="I275" t="s">
        <v>88</v>
      </c>
      <c r="J275" t="s">
        <v>133</v>
      </c>
      <c r="K275" t="s">
        <v>95</v>
      </c>
      <c r="M275">
        <v>6</v>
      </c>
    </row>
    <row r="276" spans="1:13" x14ac:dyDescent="0.3">
      <c r="A276" t="s">
        <v>58</v>
      </c>
      <c r="B276" t="s">
        <v>35</v>
      </c>
      <c r="C276" t="s">
        <v>32</v>
      </c>
      <c r="D276" s="28">
        <v>44371</v>
      </c>
      <c r="E276">
        <v>10493</v>
      </c>
      <c r="F276">
        <v>20</v>
      </c>
      <c r="G276">
        <v>656</v>
      </c>
      <c r="H276">
        <v>2021</v>
      </c>
      <c r="I276" t="s">
        <v>88</v>
      </c>
      <c r="J276" t="s">
        <v>133</v>
      </c>
      <c r="K276" t="s">
        <v>95</v>
      </c>
      <c r="M276">
        <v>6</v>
      </c>
    </row>
    <row r="277" spans="1:13" x14ac:dyDescent="0.3">
      <c r="A277" t="s">
        <v>61</v>
      </c>
      <c r="B277" t="s">
        <v>35</v>
      </c>
      <c r="C277" t="s">
        <v>27</v>
      </c>
      <c r="D277" s="28">
        <v>44371</v>
      </c>
      <c r="E277">
        <v>9723</v>
      </c>
      <c r="F277">
        <v>122</v>
      </c>
      <c r="G277">
        <v>973</v>
      </c>
      <c r="H277">
        <v>2021</v>
      </c>
      <c r="I277" t="s">
        <v>88</v>
      </c>
      <c r="J277" t="s">
        <v>133</v>
      </c>
      <c r="K277" t="s">
        <v>95</v>
      </c>
      <c r="M277">
        <v>6</v>
      </c>
    </row>
    <row r="278" spans="1:13" x14ac:dyDescent="0.3">
      <c r="A278" t="s">
        <v>61</v>
      </c>
      <c r="B278" t="s">
        <v>35</v>
      </c>
      <c r="C278" t="s">
        <v>31</v>
      </c>
      <c r="D278" s="28">
        <v>44371</v>
      </c>
      <c r="E278">
        <v>1869</v>
      </c>
      <c r="F278">
        <v>46</v>
      </c>
      <c r="G278">
        <v>144</v>
      </c>
      <c r="H278">
        <v>2021</v>
      </c>
      <c r="I278" t="s">
        <v>88</v>
      </c>
      <c r="J278" t="s">
        <v>133</v>
      </c>
      <c r="K278" t="s">
        <v>95</v>
      </c>
      <c r="M278">
        <v>6</v>
      </c>
    </row>
    <row r="279" spans="1:13" x14ac:dyDescent="0.3">
      <c r="A279" t="s">
        <v>60</v>
      </c>
      <c r="B279" t="s">
        <v>35</v>
      </c>
      <c r="C279" t="s">
        <v>21</v>
      </c>
      <c r="D279" s="28">
        <v>44371</v>
      </c>
      <c r="E279">
        <v>6951</v>
      </c>
      <c r="F279">
        <v>290</v>
      </c>
      <c r="G279">
        <v>696</v>
      </c>
      <c r="H279">
        <v>2021</v>
      </c>
      <c r="I279" t="s">
        <v>88</v>
      </c>
      <c r="J279" t="s">
        <v>133</v>
      </c>
      <c r="K279" t="s">
        <v>95</v>
      </c>
      <c r="M279">
        <v>6</v>
      </c>
    </row>
    <row r="280" spans="1:13" x14ac:dyDescent="0.3">
      <c r="A280" t="s">
        <v>58</v>
      </c>
      <c r="B280" t="s">
        <v>35</v>
      </c>
      <c r="C280" t="s">
        <v>14</v>
      </c>
      <c r="D280" s="28">
        <v>44372</v>
      </c>
      <c r="E280">
        <v>28</v>
      </c>
      <c r="F280">
        <v>274</v>
      </c>
      <c r="G280">
        <v>2</v>
      </c>
      <c r="H280">
        <v>2021</v>
      </c>
      <c r="I280" t="s">
        <v>88</v>
      </c>
      <c r="J280" t="s">
        <v>133</v>
      </c>
      <c r="K280" t="s">
        <v>95</v>
      </c>
      <c r="M280">
        <v>6</v>
      </c>
    </row>
    <row r="281" spans="1:13" x14ac:dyDescent="0.3">
      <c r="A281" t="s">
        <v>9</v>
      </c>
      <c r="B281" t="s">
        <v>35</v>
      </c>
      <c r="C281" t="s">
        <v>31</v>
      </c>
      <c r="D281" s="28">
        <v>44375</v>
      </c>
      <c r="E281">
        <v>3115</v>
      </c>
      <c r="F281">
        <v>22</v>
      </c>
      <c r="G281">
        <v>284</v>
      </c>
      <c r="H281">
        <v>2021</v>
      </c>
      <c r="I281" t="s">
        <v>88</v>
      </c>
      <c r="J281" t="s">
        <v>133</v>
      </c>
      <c r="K281" t="s">
        <v>95</v>
      </c>
      <c r="M281">
        <v>6</v>
      </c>
    </row>
    <row r="282" spans="1:13" x14ac:dyDescent="0.3">
      <c r="A282" t="s">
        <v>7</v>
      </c>
      <c r="B282" t="s">
        <v>35</v>
      </c>
      <c r="C282" t="s">
        <v>17</v>
      </c>
      <c r="D282" s="28">
        <v>44375</v>
      </c>
      <c r="E282">
        <v>3731</v>
      </c>
      <c r="F282">
        <v>89</v>
      </c>
      <c r="G282">
        <v>220</v>
      </c>
      <c r="H282">
        <v>2021</v>
      </c>
      <c r="I282" t="s">
        <v>88</v>
      </c>
      <c r="J282" t="s">
        <v>133</v>
      </c>
      <c r="K282" t="s">
        <v>95</v>
      </c>
      <c r="M282">
        <v>6</v>
      </c>
    </row>
    <row r="283" spans="1:13" x14ac:dyDescent="0.3">
      <c r="A283" t="s">
        <v>58</v>
      </c>
      <c r="B283" t="s">
        <v>35</v>
      </c>
      <c r="C283" t="s">
        <v>29</v>
      </c>
      <c r="D283" s="28">
        <v>44375</v>
      </c>
      <c r="E283">
        <v>13076</v>
      </c>
      <c r="F283">
        <v>120</v>
      </c>
      <c r="G283">
        <v>436</v>
      </c>
      <c r="H283">
        <v>2021</v>
      </c>
      <c r="I283" t="s">
        <v>88</v>
      </c>
      <c r="J283" t="s">
        <v>133</v>
      </c>
      <c r="K283" t="s">
        <v>95</v>
      </c>
      <c r="M283">
        <v>6</v>
      </c>
    </row>
    <row r="284" spans="1:13" x14ac:dyDescent="0.3">
      <c r="A284" t="s">
        <v>59</v>
      </c>
      <c r="B284" t="s">
        <v>35</v>
      </c>
      <c r="C284" t="s">
        <v>30</v>
      </c>
      <c r="D284" s="28">
        <v>44379</v>
      </c>
      <c r="E284">
        <v>3423</v>
      </c>
      <c r="F284">
        <v>464</v>
      </c>
      <c r="G284">
        <v>127</v>
      </c>
      <c r="H284">
        <v>2021</v>
      </c>
      <c r="I284" t="s">
        <v>88</v>
      </c>
      <c r="J284" t="s">
        <v>146</v>
      </c>
      <c r="K284" t="s">
        <v>96</v>
      </c>
      <c r="M284">
        <v>7</v>
      </c>
    </row>
    <row r="285" spans="1:13" x14ac:dyDescent="0.3">
      <c r="A285" t="s">
        <v>71</v>
      </c>
      <c r="B285" t="s">
        <v>35</v>
      </c>
      <c r="C285" t="s">
        <v>30</v>
      </c>
      <c r="D285" s="28">
        <v>44382</v>
      </c>
      <c r="E285">
        <v>21</v>
      </c>
      <c r="F285">
        <v>128</v>
      </c>
      <c r="G285">
        <v>1</v>
      </c>
      <c r="H285">
        <v>2021</v>
      </c>
      <c r="I285" t="s">
        <v>88</v>
      </c>
      <c r="J285" t="s">
        <v>146</v>
      </c>
      <c r="K285" t="s">
        <v>96</v>
      </c>
      <c r="M285">
        <v>7</v>
      </c>
    </row>
    <row r="286" spans="1:13" x14ac:dyDescent="0.3">
      <c r="A286" t="s">
        <v>73</v>
      </c>
      <c r="B286" t="s">
        <v>35</v>
      </c>
      <c r="C286" t="s">
        <v>15</v>
      </c>
      <c r="D286" s="28">
        <v>44383</v>
      </c>
      <c r="E286">
        <v>3738</v>
      </c>
      <c r="F286">
        <v>117</v>
      </c>
      <c r="G286">
        <v>234</v>
      </c>
      <c r="H286">
        <v>2021</v>
      </c>
      <c r="I286" t="s">
        <v>88</v>
      </c>
      <c r="J286" t="s">
        <v>146</v>
      </c>
      <c r="K286" t="s">
        <v>96</v>
      </c>
      <c r="M286">
        <v>7</v>
      </c>
    </row>
    <row r="287" spans="1:13" x14ac:dyDescent="0.3">
      <c r="A287" t="s">
        <v>7</v>
      </c>
      <c r="B287" t="s">
        <v>35</v>
      </c>
      <c r="C287" t="s">
        <v>33</v>
      </c>
      <c r="D287" s="28">
        <v>44383</v>
      </c>
      <c r="E287">
        <v>308</v>
      </c>
      <c r="F287">
        <v>205</v>
      </c>
      <c r="G287">
        <v>22</v>
      </c>
      <c r="H287">
        <v>2021</v>
      </c>
      <c r="I287" t="s">
        <v>88</v>
      </c>
      <c r="J287" t="s">
        <v>146</v>
      </c>
      <c r="K287" t="s">
        <v>96</v>
      </c>
      <c r="M287">
        <v>7</v>
      </c>
    </row>
    <row r="288" spans="1:13" x14ac:dyDescent="0.3">
      <c r="A288" t="s">
        <v>4</v>
      </c>
      <c r="B288" t="s">
        <v>35</v>
      </c>
      <c r="C288" t="s">
        <v>19</v>
      </c>
      <c r="D288" s="28">
        <v>44384</v>
      </c>
      <c r="E288">
        <v>5642</v>
      </c>
      <c r="F288">
        <v>147</v>
      </c>
      <c r="G288">
        <v>217</v>
      </c>
      <c r="H288">
        <v>2021</v>
      </c>
      <c r="I288" t="s">
        <v>88</v>
      </c>
      <c r="J288" t="s">
        <v>146</v>
      </c>
      <c r="K288" t="s">
        <v>96</v>
      </c>
      <c r="M288">
        <v>7</v>
      </c>
    </row>
    <row r="289" spans="1:13" x14ac:dyDescent="0.3">
      <c r="A289" t="s">
        <v>69</v>
      </c>
      <c r="B289" t="s">
        <v>35</v>
      </c>
      <c r="C289" t="s">
        <v>27</v>
      </c>
      <c r="D289" s="28">
        <v>44384</v>
      </c>
      <c r="E289">
        <v>1036</v>
      </c>
      <c r="F289">
        <v>76</v>
      </c>
      <c r="G289">
        <v>87</v>
      </c>
      <c r="H289">
        <v>2021</v>
      </c>
      <c r="I289" t="s">
        <v>88</v>
      </c>
      <c r="J289" t="s">
        <v>146</v>
      </c>
      <c r="K289" t="s">
        <v>96</v>
      </c>
      <c r="M289">
        <v>7</v>
      </c>
    </row>
    <row r="290" spans="1:13" x14ac:dyDescent="0.3">
      <c r="A290" t="s">
        <v>64</v>
      </c>
      <c r="B290" t="s">
        <v>35</v>
      </c>
      <c r="C290" t="s">
        <v>14</v>
      </c>
      <c r="D290" s="28">
        <v>44385</v>
      </c>
      <c r="E290">
        <v>6062</v>
      </c>
      <c r="F290">
        <v>244</v>
      </c>
      <c r="G290">
        <v>217</v>
      </c>
      <c r="H290">
        <v>2021</v>
      </c>
      <c r="I290" t="s">
        <v>88</v>
      </c>
      <c r="J290" t="s">
        <v>146</v>
      </c>
      <c r="K290" t="s">
        <v>96</v>
      </c>
      <c r="M290">
        <v>7</v>
      </c>
    </row>
    <row r="291" spans="1:13" x14ac:dyDescent="0.3">
      <c r="A291" t="s">
        <v>71</v>
      </c>
      <c r="B291" t="s">
        <v>35</v>
      </c>
      <c r="C291" t="s">
        <v>14</v>
      </c>
      <c r="D291" s="28">
        <v>44385</v>
      </c>
      <c r="E291">
        <v>1946</v>
      </c>
      <c r="F291">
        <v>51</v>
      </c>
      <c r="G291">
        <v>65</v>
      </c>
      <c r="H291">
        <v>2021</v>
      </c>
      <c r="I291" t="s">
        <v>88</v>
      </c>
      <c r="J291" t="s">
        <v>146</v>
      </c>
      <c r="K291" t="s">
        <v>96</v>
      </c>
      <c r="M291">
        <v>7</v>
      </c>
    </row>
    <row r="292" spans="1:13" x14ac:dyDescent="0.3">
      <c r="A292" t="s">
        <v>61</v>
      </c>
      <c r="B292" t="s">
        <v>35</v>
      </c>
      <c r="C292" t="s">
        <v>30</v>
      </c>
      <c r="D292" s="28">
        <v>44385</v>
      </c>
      <c r="E292">
        <v>5369</v>
      </c>
      <c r="F292">
        <v>97</v>
      </c>
      <c r="G292">
        <v>174</v>
      </c>
      <c r="H292">
        <v>2021</v>
      </c>
      <c r="I292" t="s">
        <v>88</v>
      </c>
      <c r="J292" t="s">
        <v>146</v>
      </c>
      <c r="K292" t="s">
        <v>96</v>
      </c>
      <c r="M292">
        <v>7</v>
      </c>
    </row>
    <row r="293" spans="1:13" x14ac:dyDescent="0.3">
      <c r="A293" t="s">
        <v>63</v>
      </c>
      <c r="B293" t="s">
        <v>35</v>
      </c>
      <c r="C293" t="s">
        <v>15</v>
      </c>
      <c r="D293" s="28">
        <v>44385</v>
      </c>
      <c r="E293">
        <v>6461</v>
      </c>
      <c r="F293">
        <v>153</v>
      </c>
      <c r="G293">
        <v>808</v>
      </c>
      <c r="H293">
        <v>2021</v>
      </c>
      <c r="I293" t="s">
        <v>88</v>
      </c>
      <c r="J293" t="s">
        <v>146</v>
      </c>
      <c r="K293" t="s">
        <v>96</v>
      </c>
      <c r="M293">
        <v>7</v>
      </c>
    </row>
    <row r="294" spans="1:13" x14ac:dyDescent="0.3">
      <c r="A294" t="s">
        <v>63</v>
      </c>
      <c r="B294" t="s">
        <v>35</v>
      </c>
      <c r="C294" t="s">
        <v>19</v>
      </c>
      <c r="D294" s="28">
        <v>44386</v>
      </c>
      <c r="E294">
        <v>10815</v>
      </c>
      <c r="F294">
        <v>100</v>
      </c>
      <c r="G294">
        <v>373</v>
      </c>
      <c r="H294">
        <v>2021</v>
      </c>
      <c r="I294" t="s">
        <v>88</v>
      </c>
      <c r="J294" t="s">
        <v>146</v>
      </c>
      <c r="K294" t="s">
        <v>96</v>
      </c>
      <c r="M294">
        <v>7</v>
      </c>
    </row>
    <row r="295" spans="1:13" x14ac:dyDescent="0.3">
      <c r="A295" t="s">
        <v>3</v>
      </c>
      <c r="B295" t="s">
        <v>35</v>
      </c>
      <c r="C295" t="s">
        <v>20</v>
      </c>
      <c r="D295" s="28">
        <v>44386</v>
      </c>
      <c r="E295">
        <v>1645</v>
      </c>
      <c r="F295">
        <v>379</v>
      </c>
      <c r="G295">
        <v>83</v>
      </c>
      <c r="H295">
        <v>2021</v>
      </c>
      <c r="I295" t="s">
        <v>88</v>
      </c>
      <c r="J295" t="s">
        <v>146</v>
      </c>
      <c r="K295" t="s">
        <v>96</v>
      </c>
      <c r="M295">
        <v>7</v>
      </c>
    </row>
    <row r="296" spans="1:13" x14ac:dyDescent="0.3">
      <c r="A296" t="s">
        <v>56</v>
      </c>
      <c r="B296" t="s">
        <v>35</v>
      </c>
      <c r="C296" t="s">
        <v>19</v>
      </c>
      <c r="D296" s="28">
        <v>44391</v>
      </c>
      <c r="E296">
        <v>1904</v>
      </c>
      <c r="F296">
        <v>199</v>
      </c>
      <c r="G296">
        <v>71</v>
      </c>
      <c r="H296">
        <v>2021</v>
      </c>
      <c r="I296" t="s">
        <v>88</v>
      </c>
      <c r="J296" t="s">
        <v>146</v>
      </c>
      <c r="K296" t="s">
        <v>96</v>
      </c>
      <c r="M296">
        <v>7</v>
      </c>
    </row>
    <row r="297" spans="1:13" x14ac:dyDescent="0.3">
      <c r="A297" t="s">
        <v>65</v>
      </c>
      <c r="B297" t="s">
        <v>35</v>
      </c>
      <c r="C297" t="s">
        <v>34</v>
      </c>
      <c r="D297" s="28">
        <v>44392</v>
      </c>
      <c r="E297">
        <v>945</v>
      </c>
      <c r="F297">
        <v>18</v>
      </c>
      <c r="G297">
        <v>45</v>
      </c>
      <c r="H297">
        <v>2021</v>
      </c>
      <c r="I297" t="s">
        <v>88</v>
      </c>
      <c r="J297" t="s">
        <v>146</v>
      </c>
      <c r="K297" t="s">
        <v>96</v>
      </c>
      <c r="M297">
        <v>7</v>
      </c>
    </row>
    <row r="298" spans="1:13" x14ac:dyDescent="0.3">
      <c r="A298" t="s">
        <v>10</v>
      </c>
      <c r="B298" t="s">
        <v>35</v>
      </c>
      <c r="C298" t="s">
        <v>30</v>
      </c>
      <c r="D298" s="28">
        <v>44393</v>
      </c>
      <c r="E298">
        <v>9884</v>
      </c>
      <c r="F298">
        <v>258</v>
      </c>
      <c r="G298">
        <v>396</v>
      </c>
      <c r="H298">
        <v>2021</v>
      </c>
      <c r="I298" t="s">
        <v>88</v>
      </c>
      <c r="J298" t="s">
        <v>146</v>
      </c>
      <c r="K298" t="s">
        <v>96</v>
      </c>
      <c r="M298">
        <v>7</v>
      </c>
    </row>
    <row r="299" spans="1:13" x14ac:dyDescent="0.3">
      <c r="A299" t="s">
        <v>58</v>
      </c>
      <c r="B299" t="s">
        <v>35</v>
      </c>
      <c r="C299" t="s">
        <v>30</v>
      </c>
      <c r="D299" s="28">
        <v>44393</v>
      </c>
      <c r="E299">
        <v>11039</v>
      </c>
      <c r="F299">
        <v>91</v>
      </c>
      <c r="G299">
        <v>409</v>
      </c>
      <c r="H299">
        <v>2021</v>
      </c>
      <c r="I299" t="s">
        <v>88</v>
      </c>
      <c r="J299" t="s">
        <v>146</v>
      </c>
      <c r="K299" t="s">
        <v>96</v>
      </c>
      <c r="M299">
        <v>7</v>
      </c>
    </row>
    <row r="300" spans="1:13" x14ac:dyDescent="0.3">
      <c r="A300" t="s">
        <v>57</v>
      </c>
      <c r="B300" t="s">
        <v>35</v>
      </c>
      <c r="C300" t="s">
        <v>33</v>
      </c>
      <c r="D300" s="28">
        <v>44393</v>
      </c>
      <c r="E300">
        <v>2835</v>
      </c>
      <c r="F300">
        <v>6</v>
      </c>
      <c r="G300">
        <v>135</v>
      </c>
      <c r="H300">
        <v>2021</v>
      </c>
      <c r="I300" t="s">
        <v>88</v>
      </c>
      <c r="J300" t="s">
        <v>146</v>
      </c>
      <c r="K300" t="s">
        <v>96</v>
      </c>
      <c r="M300">
        <v>7</v>
      </c>
    </row>
    <row r="301" spans="1:13" x14ac:dyDescent="0.3">
      <c r="A301" t="s">
        <v>10</v>
      </c>
      <c r="B301" t="s">
        <v>35</v>
      </c>
      <c r="C301" t="s">
        <v>18</v>
      </c>
      <c r="D301" s="28">
        <v>44393</v>
      </c>
      <c r="E301">
        <v>3031</v>
      </c>
      <c r="F301">
        <v>505</v>
      </c>
      <c r="G301">
        <v>145</v>
      </c>
      <c r="H301">
        <v>2021</v>
      </c>
      <c r="I301" t="s">
        <v>88</v>
      </c>
      <c r="J301" t="s">
        <v>146</v>
      </c>
      <c r="K301" t="s">
        <v>96</v>
      </c>
      <c r="M301">
        <v>7</v>
      </c>
    </row>
    <row r="302" spans="1:13" x14ac:dyDescent="0.3">
      <c r="A302" t="s">
        <v>73</v>
      </c>
      <c r="B302" t="s">
        <v>35</v>
      </c>
      <c r="C302" t="s">
        <v>25</v>
      </c>
      <c r="D302" s="28">
        <v>44393</v>
      </c>
      <c r="E302">
        <v>4851</v>
      </c>
      <c r="F302">
        <v>131</v>
      </c>
      <c r="G302">
        <v>211</v>
      </c>
      <c r="H302">
        <v>2021</v>
      </c>
      <c r="I302" t="s">
        <v>88</v>
      </c>
      <c r="J302" t="s">
        <v>146</v>
      </c>
      <c r="K302" t="s">
        <v>96</v>
      </c>
      <c r="M302">
        <v>7</v>
      </c>
    </row>
    <row r="303" spans="1:13" x14ac:dyDescent="0.3">
      <c r="A303" t="s">
        <v>71</v>
      </c>
      <c r="B303" t="s">
        <v>35</v>
      </c>
      <c r="C303" t="s">
        <v>16</v>
      </c>
      <c r="D303" s="28">
        <v>44396</v>
      </c>
      <c r="E303">
        <v>8981</v>
      </c>
      <c r="F303">
        <v>173</v>
      </c>
      <c r="G303">
        <v>499</v>
      </c>
      <c r="H303">
        <v>2021</v>
      </c>
      <c r="I303" t="s">
        <v>88</v>
      </c>
      <c r="J303" t="s">
        <v>146</v>
      </c>
      <c r="K303" t="s">
        <v>96</v>
      </c>
      <c r="M303">
        <v>7</v>
      </c>
    </row>
    <row r="304" spans="1:13" x14ac:dyDescent="0.3">
      <c r="A304" t="s">
        <v>58</v>
      </c>
      <c r="B304" t="s">
        <v>35</v>
      </c>
      <c r="C304" t="s">
        <v>20</v>
      </c>
      <c r="D304" s="28">
        <v>44396</v>
      </c>
      <c r="E304">
        <v>3983</v>
      </c>
      <c r="F304">
        <v>327</v>
      </c>
      <c r="G304">
        <v>182</v>
      </c>
      <c r="H304">
        <v>2021</v>
      </c>
      <c r="I304" t="s">
        <v>88</v>
      </c>
      <c r="J304" t="s">
        <v>146</v>
      </c>
      <c r="K304" t="s">
        <v>96</v>
      </c>
      <c r="M304">
        <v>7</v>
      </c>
    </row>
    <row r="305" spans="1:13" x14ac:dyDescent="0.3">
      <c r="A305" t="s">
        <v>11</v>
      </c>
      <c r="B305" t="s">
        <v>35</v>
      </c>
      <c r="C305" t="s">
        <v>27</v>
      </c>
      <c r="D305" s="28">
        <v>44397</v>
      </c>
      <c r="E305">
        <v>5789</v>
      </c>
      <c r="F305">
        <v>245</v>
      </c>
      <c r="G305">
        <v>446</v>
      </c>
      <c r="H305">
        <v>2021</v>
      </c>
      <c r="I305" t="s">
        <v>88</v>
      </c>
      <c r="J305" t="s">
        <v>146</v>
      </c>
      <c r="K305" t="s">
        <v>96</v>
      </c>
      <c r="M305">
        <v>7</v>
      </c>
    </row>
    <row r="306" spans="1:13" x14ac:dyDescent="0.3">
      <c r="A306" t="s">
        <v>60</v>
      </c>
      <c r="B306" t="s">
        <v>35</v>
      </c>
      <c r="C306" t="s">
        <v>16</v>
      </c>
      <c r="D306" s="28">
        <v>44397</v>
      </c>
      <c r="E306">
        <v>819</v>
      </c>
      <c r="F306">
        <v>135</v>
      </c>
      <c r="G306">
        <v>49</v>
      </c>
      <c r="H306">
        <v>2021</v>
      </c>
      <c r="I306" t="s">
        <v>88</v>
      </c>
      <c r="J306" t="s">
        <v>146</v>
      </c>
      <c r="K306" t="s">
        <v>96</v>
      </c>
      <c r="M306">
        <v>7</v>
      </c>
    </row>
    <row r="307" spans="1:13" x14ac:dyDescent="0.3">
      <c r="A307" t="s">
        <v>64</v>
      </c>
      <c r="B307" t="s">
        <v>35</v>
      </c>
      <c r="C307" t="s">
        <v>29</v>
      </c>
      <c r="D307" s="28">
        <v>44398</v>
      </c>
      <c r="E307">
        <v>8316</v>
      </c>
      <c r="F307">
        <v>85</v>
      </c>
      <c r="G307">
        <v>320</v>
      </c>
      <c r="H307">
        <v>2021</v>
      </c>
      <c r="I307" t="s">
        <v>88</v>
      </c>
      <c r="J307" t="s">
        <v>146</v>
      </c>
      <c r="K307" t="s">
        <v>96</v>
      </c>
      <c r="M307">
        <v>7</v>
      </c>
    </row>
    <row r="308" spans="1:13" x14ac:dyDescent="0.3">
      <c r="A308" t="s">
        <v>64</v>
      </c>
      <c r="B308" t="s">
        <v>35</v>
      </c>
      <c r="C308" t="s">
        <v>23</v>
      </c>
      <c r="D308" s="28">
        <v>44398</v>
      </c>
      <c r="E308">
        <v>6727</v>
      </c>
      <c r="F308">
        <v>113</v>
      </c>
      <c r="G308">
        <v>217</v>
      </c>
      <c r="H308">
        <v>2021</v>
      </c>
      <c r="I308" t="s">
        <v>88</v>
      </c>
      <c r="J308" t="s">
        <v>146</v>
      </c>
      <c r="K308" t="s">
        <v>96</v>
      </c>
      <c r="M308">
        <v>7</v>
      </c>
    </row>
    <row r="309" spans="1:13" x14ac:dyDescent="0.3">
      <c r="A309" t="s">
        <v>66</v>
      </c>
      <c r="B309" t="s">
        <v>35</v>
      </c>
      <c r="C309" t="s">
        <v>33</v>
      </c>
      <c r="D309" s="28">
        <v>44398</v>
      </c>
      <c r="E309">
        <v>8673</v>
      </c>
      <c r="F309">
        <v>94</v>
      </c>
      <c r="G309">
        <v>434</v>
      </c>
      <c r="H309">
        <v>2021</v>
      </c>
      <c r="I309" t="s">
        <v>88</v>
      </c>
      <c r="J309" t="s">
        <v>146</v>
      </c>
      <c r="K309" t="s">
        <v>96</v>
      </c>
      <c r="M309">
        <v>7</v>
      </c>
    </row>
    <row r="310" spans="1:13" x14ac:dyDescent="0.3">
      <c r="A310" t="s">
        <v>64</v>
      </c>
      <c r="B310" t="s">
        <v>35</v>
      </c>
      <c r="C310" t="s">
        <v>22</v>
      </c>
      <c r="D310" s="28">
        <v>44399</v>
      </c>
      <c r="E310">
        <v>16968</v>
      </c>
      <c r="F310">
        <v>139</v>
      </c>
      <c r="G310">
        <v>653</v>
      </c>
      <c r="H310">
        <v>2021</v>
      </c>
      <c r="I310" t="s">
        <v>88</v>
      </c>
      <c r="J310" t="s">
        <v>146</v>
      </c>
      <c r="K310" t="s">
        <v>96</v>
      </c>
      <c r="M310">
        <v>7</v>
      </c>
    </row>
    <row r="311" spans="1:13" x14ac:dyDescent="0.3">
      <c r="A311" t="s">
        <v>9</v>
      </c>
      <c r="B311" t="s">
        <v>35</v>
      </c>
      <c r="C311" t="s">
        <v>23</v>
      </c>
      <c r="D311" s="28">
        <v>44404</v>
      </c>
      <c r="E311">
        <v>6881</v>
      </c>
      <c r="F311">
        <v>161</v>
      </c>
      <c r="G311">
        <v>238</v>
      </c>
      <c r="H311">
        <v>2021</v>
      </c>
      <c r="I311" t="s">
        <v>88</v>
      </c>
      <c r="J311" t="s">
        <v>146</v>
      </c>
      <c r="K311" t="s">
        <v>96</v>
      </c>
      <c r="M311">
        <v>7</v>
      </c>
    </row>
    <row r="312" spans="1:13" x14ac:dyDescent="0.3">
      <c r="A312" t="s">
        <v>61</v>
      </c>
      <c r="B312" t="s">
        <v>35</v>
      </c>
      <c r="C312" t="s">
        <v>16</v>
      </c>
      <c r="D312" s="28">
        <v>44406</v>
      </c>
      <c r="E312">
        <v>9639</v>
      </c>
      <c r="F312">
        <v>374</v>
      </c>
      <c r="G312">
        <v>439</v>
      </c>
      <c r="H312">
        <v>2021</v>
      </c>
      <c r="I312" t="s">
        <v>88</v>
      </c>
      <c r="J312" t="s">
        <v>146</v>
      </c>
      <c r="K312" t="s">
        <v>96</v>
      </c>
      <c r="M312">
        <v>7</v>
      </c>
    </row>
    <row r="313" spans="1:13" x14ac:dyDescent="0.3">
      <c r="A313" t="s">
        <v>4</v>
      </c>
      <c r="B313" t="s">
        <v>35</v>
      </c>
      <c r="C313" t="s">
        <v>5</v>
      </c>
      <c r="D313" s="28">
        <v>44406</v>
      </c>
      <c r="E313">
        <v>3024</v>
      </c>
      <c r="F313">
        <v>340</v>
      </c>
      <c r="G313">
        <v>132</v>
      </c>
      <c r="H313">
        <v>2021</v>
      </c>
      <c r="I313" t="s">
        <v>88</v>
      </c>
      <c r="J313" t="s">
        <v>146</v>
      </c>
      <c r="K313" t="s">
        <v>96</v>
      </c>
      <c r="M313">
        <v>7</v>
      </c>
    </row>
    <row r="314" spans="1:13" x14ac:dyDescent="0.3">
      <c r="A314" t="s">
        <v>60</v>
      </c>
      <c r="B314" t="s">
        <v>35</v>
      </c>
      <c r="C314" t="s">
        <v>31</v>
      </c>
      <c r="D314" s="28">
        <v>44407</v>
      </c>
      <c r="E314">
        <v>476</v>
      </c>
      <c r="F314">
        <v>21</v>
      </c>
      <c r="G314">
        <v>44</v>
      </c>
      <c r="H314">
        <v>2021</v>
      </c>
      <c r="I314" t="s">
        <v>88</v>
      </c>
      <c r="J314" t="s">
        <v>146</v>
      </c>
      <c r="K314" t="s">
        <v>96</v>
      </c>
      <c r="M314">
        <v>7</v>
      </c>
    </row>
    <row r="315" spans="1:13" x14ac:dyDescent="0.3">
      <c r="A315" t="s">
        <v>71</v>
      </c>
      <c r="B315" t="s">
        <v>35</v>
      </c>
      <c r="C315" t="s">
        <v>19</v>
      </c>
      <c r="D315" s="28">
        <v>44410</v>
      </c>
      <c r="E315">
        <v>10388</v>
      </c>
      <c r="F315">
        <v>95</v>
      </c>
      <c r="G315">
        <v>473</v>
      </c>
      <c r="H315">
        <v>2021</v>
      </c>
      <c r="I315" t="s">
        <v>88</v>
      </c>
      <c r="J315" t="s">
        <v>146</v>
      </c>
      <c r="K315" t="s">
        <v>97</v>
      </c>
      <c r="M315">
        <v>8</v>
      </c>
    </row>
    <row r="316" spans="1:13" x14ac:dyDescent="0.3">
      <c r="A316" t="s">
        <v>64</v>
      </c>
      <c r="B316" t="s">
        <v>35</v>
      </c>
      <c r="C316" t="s">
        <v>30</v>
      </c>
      <c r="D316" s="28">
        <v>44410</v>
      </c>
      <c r="E316">
        <v>11746</v>
      </c>
      <c r="F316">
        <v>297</v>
      </c>
      <c r="G316">
        <v>368</v>
      </c>
      <c r="H316">
        <v>2021</v>
      </c>
      <c r="I316" t="s">
        <v>88</v>
      </c>
      <c r="J316" t="s">
        <v>146</v>
      </c>
      <c r="K316" t="s">
        <v>97</v>
      </c>
      <c r="M316">
        <v>8</v>
      </c>
    </row>
    <row r="317" spans="1:13" x14ac:dyDescent="0.3">
      <c r="A317" t="s">
        <v>61</v>
      </c>
      <c r="B317" t="s">
        <v>35</v>
      </c>
      <c r="C317" t="s">
        <v>17</v>
      </c>
      <c r="D317" s="28">
        <v>44410</v>
      </c>
      <c r="E317">
        <v>2695</v>
      </c>
      <c r="F317">
        <v>136</v>
      </c>
      <c r="G317">
        <v>159</v>
      </c>
      <c r="H317">
        <v>2021</v>
      </c>
      <c r="I317" t="s">
        <v>88</v>
      </c>
      <c r="J317" t="s">
        <v>146</v>
      </c>
      <c r="K317" t="s">
        <v>97</v>
      </c>
      <c r="M317">
        <v>8</v>
      </c>
    </row>
    <row r="318" spans="1:13" x14ac:dyDescent="0.3">
      <c r="A318" t="s">
        <v>72</v>
      </c>
      <c r="B318" t="s">
        <v>35</v>
      </c>
      <c r="C318" t="s">
        <v>24</v>
      </c>
      <c r="D318" s="28">
        <v>44410</v>
      </c>
      <c r="E318">
        <v>4277</v>
      </c>
      <c r="F318">
        <v>97</v>
      </c>
      <c r="G318">
        <v>286</v>
      </c>
      <c r="H318">
        <v>2021</v>
      </c>
      <c r="I318" t="s">
        <v>88</v>
      </c>
      <c r="J318" t="s">
        <v>146</v>
      </c>
      <c r="K318" t="s">
        <v>97</v>
      </c>
      <c r="M318">
        <v>8</v>
      </c>
    </row>
    <row r="319" spans="1:13" x14ac:dyDescent="0.3">
      <c r="A319" t="s">
        <v>6</v>
      </c>
      <c r="B319" t="s">
        <v>35</v>
      </c>
      <c r="C319" t="s">
        <v>29</v>
      </c>
      <c r="D319" s="28">
        <v>44410</v>
      </c>
      <c r="E319">
        <v>1617</v>
      </c>
      <c r="F319">
        <v>211</v>
      </c>
      <c r="G319">
        <v>68</v>
      </c>
      <c r="H319">
        <v>2021</v>
      </c>
      <c r="I319" t="s">
        <v>88</v>
      </c>
      <c r="J319" t="s">
        <v>146</v>
      </c>
      <c r="K319" t="s">
        <v>97</v>
      </c>
      <c r="M319">
        <v>8</v>
      </c>
    </row>
    <row r="320" spans="1:13" x14ac:dyDescent="0.3">
      <c r="A320" t="s">
        <v>61</v>
      </c>
      <c r="B320" t="s">
        <v>35</v>
      </c>
      <c r="C320" t="s">
        <v>34</v>
      </c>
      <c r="D320" s="28">
        <v>44410</v>
      </c>
      <c r="E320">
        <v>6181</v>
      </c>
      <c r="F320">
        <v>146</v>
      </c>
      <c r="G320">
        <v>248</v>
      </c>
      <c r="H320">
        <v>2021</v>
      </c>
      <c r="I320" t="s">
        <v>88</v>
      </c>
      <c r="J320" t="s">
        <v>146</v>
      </c>
      <c r="K320" t="s">
        <v>97</v>
      </c>
      <c r="M320">
        <v>8</v>
      </c>
    </row>
    <row r="321" spans="1:13" x14ac:dyDescent="0.3">
      <c r="A321" t="s">
        <v>7</v>
      </c>
      <c r="B321" t="s">
        <v>35</v>
      </c>
      <c r="C321" t="s">
        <v>18</v>
      </c>
      <c r="D321" s="28">
        <v>44411</v>
      </c>
      <c r="E321">
        <v>4151</v>
      </c>
      <c r="F321">
        <v>21</v>
      </c>
      <c r="G321">
        <v>260</v>
      </c>
      <c r="H321">
        <v>2021</v>
      </c>
      <c r="I321" t="s">
        <v>88</v>
      </c>
      <c r="J321" t="s">
        <v>146</v>
      </c>
      <c r="K321" t="s">
        <v>97</v>
      </c>
      <c r="M321">
        <v>8</v>
      </c>
    </row>
    <row r="322" spans="1:13" x14ac:dyDescent="0.3">
      <c r="A322" t="s">
        <v>58</v>
      </c>
      <c r="B322" t="s">
        <v>35</v>
      </c>
      <c r="C322" t="s">
        <v>5</v>
      </c>
      <c r="D322" s="28">
        <v>44413</v>
      </c>
      <c r="E322">
        <v>1491</v>
      </c>
      <c r="F322">
        <v>171</v>
      </c>
      <c r="G322">
        <v>68</v>
      </c>
      <c r="H322">
        <v>2021</v>
      </c>
      <c r="I322" t="s">
        <v>88</v>
      </c>
      <c r="J322" t="s">
        <v>146</v>
      </c>
      <c r="K322" t="s">
        <v>97</v>
      </c>
      <c r="M322">
        <v>8</v>
      </c>
    </row>
    <row r="323" spans="1:13" x14ac:dyDescent="0.3">
      <c r="A323" t="s">
        <v>57</v>
      </c>
      <c r="B323" t="s">
        <v>35</v>
      </c>
      <c r="C323" t="s">
        <v>31</v>
      </c>
      <c r="D323" s="28">
        <v>44413</v>
      </c>
      <c r="E323">
        <v>13279</v>
      </c>
      <c r="F323">
        <v>12</v>
      </c>
      <c r="G323">
        <v>1660</v>
      </c>
      <c r="H323">
        <v>2021</v>
      </c>
      <c r="I323" t="s">
        <v>88</v>
      </c>
      <c r="J323" t="s">
        <v>146</v>
      </c>
      <c r="K323" t="s">
        <v>97</v>
      </c>
      <c r="M323">
        <v>8</v>
      </c>
    </row>
    <row r="324" spans="1:13" x14ac:dyDescent="0.3">
      <c r="A324" t="s">
        <v>70</v>
      </c>
      <c r="B324" t="s">
        <v>35</v>
      </c>
      <c r="C324" t="s">
        <v>30</v>
      </c>
      <c r="D324" s="28">
        <v>44413</v>
      </c>
      <c r="E324">
        <v>8554</v>
      </c>
      <c r="F324">
        <v>247</v>
      </c>
      <c r="G324">
        <v>276</v>
      </c>
      <c r="H324">
        <v>2021</v>
      </c>
      <c r="I324" t="s">
        <v>88</v>
      </c>
      <c r="J324" t="s">
        <v>146</v>
      </c>
      <c r="K324" t="s">
        <v>97</v>
      </c>
      <c r="M324">
        <v>8</v>
      </c>
    </row>
    <row r="325" spans="1:13" x14ac:dyDescent="0.3">
      <c r="A325" t="s">
        <v>61</v>
      </c>
      <c r="B325" t="s">
        <v>35</v>
      </c>
      <c r="C325" t="s">
        <v>14</v>
      </c>
      <c r="D325" s="28">
        <v>44417</v>
      </c>
      <c r="E325">
        <v>1421</v>
      </c>
      <c r="F325">
        <v>135</v>
      </c>
      <c r="G325">
        <v>53</v>
      </c>
      <c r="H325">
        <v>2021</v>
      </c>
      <c r="I325" t="s">
        <v>88</v>
      </c>
      <c r="J325" t="s">
        <v>146</v>
      </c>
      <c r="K325" t="s">
        <v>97</v>
      </c>
      <c r="M325">
        <v>8</v>
      </c>
    </row>
    <row r="326" spans="1:13" x14ac:dyDescent="0.3">
      <c r="A326" t="s">
        <v>7</v>
      </c>
      <c r="B326" t="s">
        <v>35</v>
      </c>
      <c r="C326" t="s">
        <v>25</v>
      </c>
      <c r="D326" s="28">
        <v>44417</v>
      </c>
      <c r="E326">
        <v>15400</v>
      </c>
      <c r="F326">
        <v>62</v>
      </c>
      <c r="G326">
        <v>963</v>
      </c>
      <c r="H326">
        <v>2021</v>
      </c>
      <c r="I326" t="s">
        <v>88</v>
      </c>
      <c r="J326" t="s">
        <v>146</v>
      </c>
      <c r="K326" t="s">
        <v>97</v>
      </c>
      <c r="M326">
        <v>8</v>
      </c>
    </row>
    <row r="327" spans="1:13" x14ac:dyDescent="0.3">
      <c r="A327" t="s">
        <v>11</v>
      </c>
      <c r="B327" t="s">
        <v>35</v>
      </c>
      <c r="C327" t="s">
        <v>31</v>
      </c>
      <c r="D327" s="28">
        <v>44417</v>
      </c>
      <c r="E327">
        <v>5152</v>
      </c>
      <c r="F327">
        <v>91</v>
      </c>
      <c r="G327">
        <v>644</v>
      </c>
      <c r="H327">
        <v>2021</v>
      </c>
      <c r="I327" t="s">
        <v>88</v>
      </c>
      <c r="J327" t="s">
        <v>146</v>
      </c>
      <c r="K327" t="s">
        <v>97</v>
      </c>
      <c r="M327">
        <v>8</v>
      </c>
    </row>
    <row r="328" spans="1:13" x14ac:dyDescent="0.3">
      <c r="A328" t="s">
        <v>7</v>
      </c>
      <c r="B328" t="s">
        <v>35</v>
      </c>
      <c r="C328" t="s">
        <v>27</v>
      </c>
      <c r="D328" s="28">
        <v>44418</v>
      </c>
      <c r="E328">
        <v>10248</v>
      </c>
      <c r="F328">
        <v>61</v>
      </c>
      <c r="G328">
        <v>684</v>
      </c>
      <c r="H328">
        <v>2021</v>
      </c>
      <c r="I328" t="s">
        <v>88</v>
      </c>
      <c r="J328" t="s">
        <v>146</v>
      </c>
      <c r="K328" t="s">
        <v>97</v>
      </c>
      <c r="M328">
        <v>8</v>
      </c>
    </row>
    <row r="329" spans="1:13" x14ac:dyDescent="0.3">
      <c r="A329" t="s">
        <v>6</v>
      </c>
      <c r="B329" t="s">
        <v>35</v>
      </c>
      <c r="C329" t="s">
        <v>27</v>
      </c>
      <c r="D329" s="28">
        <v>44418</v>
      </c>
      <c r="E329">
        <v>8134</v>
      </c>
      <c r="F329">
        <v>231</v>
      </c>
      <c r="G329">
        <v>678</v>
      </c>
      <c r="H329">
        <v>2021</v>
      </c>
      <c r="I329" t="s">
        <v>88</v>
      </c>
      <c r="J329" t="s">
        <v>146</v>
      </c>
      <c r="K329" t="s">
        <v>97</v>
      </c>
      <c r="M329">
        <v>8</v>
      </c>
    </row>
    <row r="330" spans="1:13" x14ac:dyDescent="0.3">
      <c r="A330" t="s">
        <v>11</v>
      </c>
      <c r="B330" t="s">
        <v>35</v>
      </c>
      <c r="C330" t="s">
        <v>21</v>
      </c>
      <c r="D330" s="28">
        <v>44418</v>
      </c>
      <c r="E330">
        <v>5600</v>
      </c>
      <c r="F330">
        <v>270</v>
      </c>
      <c r="G330">
        <v>700</v>
      </c>
      <c r="H330">
        <v>2021</v>
      </c>
      <c r="I330" t="s">
        <v>88</v>
      </c>
      <c r="J330" t="s">
        <v>146</v>
      </c>
      <c r="K330" t="s">
        <v>97</v>
      </c>
      <c r="M330">
        <v>8</v>
      </c>
    </row>
    <row r="331" spans="1:13" x14ac:dyDescent="0.3">
      <c r="A331" t="s">
        <v>4</v>
      </c>
      <c r="B331" t="s">
        <v>35</v>
      </c>
      <c r="C331" t="s">
        <v>30</v>
      </c>
      <c r="D331" s="28">
        <v>44418</v>
      </c>
      <c r="E331">
        <v>6111</v>
      </c>
      <c r="F331">
        <v>73</v>
      </c>
      <c r="G331">
        <v>191</v>
      </c>
      <c r="H331">
        <v>2021</v>
      </c>
      <c r="I331" t="s">
        <v>88</v>
      </c>
      <c r="J331" t="s">
        <v>146</v>
      </c>
      <c r="K331" t="s">
        <v>97</v>
      </c>
      <c r="M331">
        <v>8</v>
      </c>
    </row>
    <row r="332" spans="1:13" x14ac:dyDescent="0.3">
      <c r="A332" t="s">
        <v>62</v>
      </c>
      <c r="B332" t="s">
        <v>35</v>
      </c>
      <c r="C332" t="s">
        <v>16</v>
      </c>
      <c r="D332" s="28">
        <v>44418</v>
      </c>
      <c r="E332">
        <v>17892</v>
      </c>
      <c r="F332">
        <v>469</v>
      </c>
      <c r="G332">
        <v>1278</v>
      </c>
      <c r="H332">
        <v>2021</v>
      </c>
      <c r="I332" t="s">
        <v>88</v>
      </c>
      <c r="J332" t="s">
        <v>146</v>
      </c>
      <c r="K332" t="s">
        <v>97</v>
      </c>
      <c r="M332">
        <v>8</v>
      </c>
    </row>
    <row r="333" spans="1:13" x14ac:dyDescent="0.3">
      <c r="A333" t="s">
        <v>10</v>
      </c>
      <c r="B333" t="s">
        <v>35</v>
      </c>
      <c r="C333" t="s">
        <v>33</v>
      </c>
      <c r="D333" s="28">
        <v>44419</v>
      </c>
      <c r="E333">
        <v>1428</v>
      </c>
      <c r="F333">
        <v>95</v>
      </c>
      <c r="G333">
        <v>96</v>
      </c>
      <c r="H333">
        <v>2021</v>
      </c>
      <c r="I333" t="s">
        <v>88</v>
      </c>
      <c r="J333" t="s">
        <v>146</v>
      </c>
      <c r="K333" t="s">
        <v>97</v>
      </c>
      <c r="M333">
        <v>8</v>
      </c>
    </row>
    <row r="334" spans="1:13" x14ac:dyDescent="0.3">
      <c r="A334" t="s">
        <v>59</v>
      </c>
      <c r="B334" t="s">
        <v>35</v>
      </c>
      <c r="C334" t="s">
        <v>27</v>
      </c>
      <c r="D334" s="28">
        <v>44419</v>
      </c>
      <c r="E334">
        <v>10171</v>
      </c>
      <c r="F334">
        <v>11</v>
      </c>
      <c r="G334">
        <v>1272</v>
      </c>
      <c r="H334">
        <v>2021</v>
      </c>
      <c r="I334" t="s">
        <v>88</v>
      </c>
      <c r="J334" t="s">
        <v>146</v>
      </c>
      <c r="K334" t="s">
        <v>97</v>
      </c>
      <c r="M334">
        <v>8</v>
      </c>
    </row>
    <row r="335" spans="1:13" x14ac:dyDescent="0.3">
      <c r="A335" t="s">
        <v>70</v>
      </c>
      <c r="B335" t="s">
        <v>35</v>
      </c>
      <c r="C335" t="s">
        <v>23</v>
      </c>
      <c r="D335" s="28">
        <v>44419</v>
      </c>
      <c r="E335">
        <v>2499</v>
      </c>
      <c r="F335">
        <v>20</v>
      </c>
      <c r="G335">
        <v>81</v>
      </c>
      <c r="H335">
        <v>2021</v>
      </c>
      <c r="I335" t="s">
        <v>88</v>
      </c>
      <c r="J335" t="s">
        <v>146</v>
      </c>
      <c r="K335" t="s">
        <v>97</v>
      </c>
      <c r="M335">
        <v>8</v>
      </c>
    </row>
    <row r="336" spans="1:13" x14ac:dyDescent="0.3">
      <c r="A336" t="s">
        <v>70</v>
      </c>
      <c r="B336" t="s">
        <v>35</v>
      </c>
      <c r="C336" t="s">
        <v>29</v>
      </c>
      <c r="D336" s="28">
        <v>44420</v>
      </c>
      <c r="E336">
        <v>2394</v>
      </c>
      <c r="F336">
        <v>171</v>
      </c>
      <c r="G336">
        <v>83</v>
      </c>
      <c r="H336">
        <v>2021</v>
      </c>
      <c r="I336" t="s">
        <v>88</v>
      </c>
      <c r="J336" t="s">
        <v>146</v>
      </c>
      <c r="K336" t="s">
        <v>97</v>
      </c>
      <c r="M336">
        <v>8</v>
      </c>
    </row>
    <row r="337" spans="1:13" x14ac:dyDescent="0.3">
      <c r="A337" t="s">
        <v>4</v>
      </c>
      <c r="B337" t="s">
        <v>35</v>
      </c>
      <c r="C337" t="s">
        <v>18</v>
      </c>
      <c r="D337" s="28">
        <v>44421</v>
      </c>
      <c r="E337">
        <v>2688</v>
      </c>
      <c r="F337">
        <v>312</v>
      </c>
      <c r="G337">
        <v>168</v>
      </c>
      <c r="H337">
        <v>2021</v>
      </c>
      <c r="I337" t="s">
        <v>88</v>
      </c>
      <c r="J337" t="s">
        <v>146</v>
      </c>
      <c r="K337" t="s">
        <v>97</v>
      </c>
      <c r="M337">
        <v>8</v>
      </c>
    </row>
    <row r="338" spans="1:13" x14ac:dyDescent="0.3">
      <c r="A338" t="s">
        <v>67</v>
      </c>
      <c r="B338" t="s">
        <v>35</v>
      </c>
      <c r="C338" t="s">
        <v>30</v>
      </c>
      <c r="D338" s="28">
        <v>44421</v>
      </c>
      <c r="E338">
        <v>3486</v>
      </c>
      <c r="F338">
        <v>62</v>
      </c>
      <c r="G338">
        <v>113</v>
      </c>
      <c r="H338">
        <v>2021</v>
      </c>
      <c r="I338" t="s">
        <v>88</v>
      </c>
      <c r="J338" t="s">
        <v>146</v>
      </c>
      <c r="K338" t="s">
        <v>97</v>
      </c>
      <c r="M338">
        <v>8</v>
      </c>
    </row>
    <row r="339" spans="1:13" x14ac:dyDescent="0.3">
      <c r="A339" t="s">
        <v>62</v>
      </c>
      <c r="B339" t="s">
        <v>35</v>
      </c>
      <c r="C339" t="s">
        <v>5</v>
      </c>
      <c r="D339" s="28">
        <v>44421</v>
      </c>
      <c r="E339">
        <v>4228</v>
      </c>
      <c r="F339">
        <v>190</v>
      </c>
      <c r="G339">
        <v>193</v>
      </c>
      <c r="H339">
        <v>2021</v>
      </c>
      <c r="I339" t="s">
        <v>88</v>
      </c>
      <c r="J339" t="s">
        <v>146</v>
      </c>
      <c r="K339" t="s">
        <v>97</v>
      </c>
      <c r="M339">
        <v>8</v>
      </c>
    </row>
    <row r="340" spans="1:13" x14ac:dyDescent="0.3">
      <c r="A340" t="s">
        <v>10</v>
      </c>
      <c r="B340" t="s">
        <v>35</v>
      </c>
      <c r="C340" t="s">
        <v>5</v>
      </c>
      <c r="D340" s="28">
        <v>44424</v>
      </c>
      <c r="E340">
        <v>1281</v>
      </c>
      <c r="F340">
        <v>266</v>
      </c>
      <c r="G340">
        <v>81</v>
      </c>
      <c r="H340">
        <v>2021</v>
      </c>
      <c r="I340" t="s">
        <v>88</v>
      </c>
      <c r="J340" t="s">
        <v>146</v>
      </c>
      <c r="K340" t="s">
        <v>97</v>
      </c>
      <c r="M340">
        <v>8</v>
      </c>
    </row>
    <row r="341" spans="1:13" x14ac:dyDescent="0.3">
      <c r="A341" t="s">
        <v>62</v>
      </c>
      <c r="B341" t="s">
        <v>35</v>
      </c>
      <c r="C341" t="s">
        <v>17</v>
      </c>
      <c r="D341" s="28">
        <v>44424</v>
      </c>
      <c r="E341">
        <v>15043</v>
      </c>
      <c r="F341">
        <v>167</v>
      </c>
      <c r="G341">
        <v>836</v>
      </c>
      <c r="H341">
        <v>2021</v>
      </c>
      <c r="I341" t="s">
        <v>88</v>
      </c>
      <c r="J341" t="s">
        <v>146</v>
      </c>
      <c r="K341" t="s">
        <v>97</v>
      </c>
      <c r="M341">
        <v>8</v>
      </c>
    </row>
    <row r="342" spans="1:13" x14ac:dyDescent="0.3">
      <c r="A342" t="s">
        <v>60</v>
      </c>
      <c r="B342" t="s">
        <v>35</v>
      </c>
      <c r="C342" t="s">
        <v>29</v>
      </c>
      <c r="D342" s="28">
        <v>44424</v>
      </c>
      <c r="E342">
        <v>420</v>
      </c>
      <c r="F342">
        <v>64</v>
      </c>
      <c r="G342">
        <v>15</v>
      </c>
      <c r="H342">
        <v>2021</v>
      </c>
      <c r="I342" t="s">
        <v>88</v>
      </c>
      <c r="J342" t="s">
        <v>146</v>
      </c>
      <c r="K342" t="s">
        <v>97</v>
      </c>
      <c r="M342">
        <v>8</v>
      </c>
    </row>
    <row r="343" spans="1:13" x14ac:dyDescent="0.3">
      <c r="A343" t="s">
        <v>72</v>
      </c>
      <c r="B343" t="s">
        <v>35</v>
      </c>
      <c r="C343" t="s">
        <v>20</v>
      </c>
      <c r="D343" s="28">
        <v>44424</v>
      </c>
      <c r="E343">
        <v>9527</v>
      </c>
      <c r="F343">
        <v>220</v>
      </c>
      <c r="G343">
        <v>397</v>
      </c>
      <c r="H343">
        <v>2021</v>
      </c>
      <c r="I343" t="s">
        <v>88</v>
      </c>
      <c r="J343" t="s">
        <v>146</v>
      </c>
      <c r="K343" t="s">
        <v>97</v>
      </c>
      <c r="M343">
        <v>8</v>
      </c>
    </row>
    <row r="344" spans="1:13" x14ac:dyDescent="0.3">
      <c r="A344" t="s">
        <v>61</v>
      </c>
      <c r="B344" t="s">
        <v>35</v>
      </c>
      <c r="C344" t="s">
        <v>33</v>
      </c>
      <c r="D344" s="28">
        <v>44425</v>
      </c>
      <c r="E344">
        <v>4487</v>
      </c>
      <c r="F344">
        <v>99</v>
      </c>
      <c r="G344">
        <v>214</v>
      </c>
      <c r="H344">
        <v>2021</v>
      </c>
      <c r="I344" t="s">
        <v>88</v>
      </c>
      <c r="J344" t="s">
        <v>146</v>
      </c>
      <c r="K344" t="s">
        <v>97</v>
      </c>
      <c r="M344">
        <v>8</v>
      </c>
    </row>
    <row r="345" spans="1:13" x14ac:dyDescent="0.3">
      <c r="A345" t="s">
        <v>63</v>
      </c>
      <c r="B345" t="s">
        <v>35</v>
      </c>
      <c r="C345" t="s">
        <v>21</v>
      </c>
      <c r="D345" s="28">
        <v>44426</v>
      </c>
      <c r="E345">
        <v>6510</v>
      </c>
      <c r="F345">
        <v>536</v>
      </c>
      <c r="G345">
        <v>465</v>
      </c>
      <c r="H345">
        <v>2021</v>
      </c>
      <c r="I345" t="s">
        <v>88</v>
      </c>
      <c r="J345" t="s">
        <v>146</v>
      </c>
      <c r="K345" t="s">
        <v>97</v>
      </c>
      <c r="M345">
        <v>8</v>
      </c>
    </row>
    <row r="346" spans="1:13" x14ac:dyDescent="0.3">
      <c r="A346" t="s">
        <v>58</v>
      </c>
      <c r="B346" t="s">
        <v>35</v>
      </c>
      <c r="C346" t="s">
        <v>24</v>
      </c>
      <c r="D346" s="28">
        <v>44426</v>
      </c>
      <c r="E346">
        <v>203</v>
      </c>
      <c r="F346">
        <v>173</v>
      </c>
      <c r="G346">
        <v>21</v>
      </c>
      <c r="H346">
        <v>2021</v>
      </c>
      <c r="I346" t="s">
        <v>88</v>
      </c>
      <c r="J346" t="s">
        <v>146</v>
      </c>
      <c r="K346" t="s">
        <v>97</v>
      </c>
      <c r="M346">
        <v>8</v>
      </c>
    </row>
    <row r="347" spans="1:13" x14ac:dyDescent="0.3">
      <c r="A347" t="s">
        <v>10</v>
      </c>
      <c r="B347" t="s">
        <v>35</v>
      </c>
      <c r="C347" t="s">
        <v>23</v>
      </c>
      <c r="D347" s="28">
        <v>44427</v>
      </c>
      <c r="E347">
        <v>2359</v>
      </c>
      <c r="F347">
        <v>53</v>
      </c>
      <c r="G347">
        <v>91</v>
      </c>
      <c r="H347">
        <v>2021</v>
      </c>
      <c r="I347" t="s">
        <v>88</v>
      </c>
      <c r="J347" t="s">
        <v>146</v>
      </c>
      <c r="K347" t="s">
        <v>97</v>
      </c>
      <c r="M347">
        <v>8</v>
      </c>
    </row>
    <row r="348" spans="1:13" x14ac:dyDescent="0.3">
      <c r="A348" t="s">
        <v>7</v>
      </c>
      <c r="B348" t="s">
        <v>35</v>
      </c>
      <c r="C348" t="s">
        <v>24</v>
      </c>
      <c r="D348" s="28">
        <v>44427</v>
      </c>
      <c r="E348">
        <v>875</v>
      </c>
      <c r="F348">
        <v>256</v>
      </c>
      <c r="G348">
        <v>49</v>
      </c>
      <c r="H348">
        <v>2021</v>
      </c>
      <c r="I348" t="s">
        <v>88</v>
      </c>
      <c r="J348" t="s">
        <v>146</v>
      </c>
      <c r="K348" t="s">
        <v>97</v>
      </c>
      <c r="M348">
        <v>8</v>
      </c>
    </row>
    <row r="349" spans="1:13" x14ac:dyDescent="0.3">
      <c r="A349" t="s">
        <v>63</v>
      </c>
      <c r="B349" t="s">
        <v>35</v>
      </c>
      <c r="C349" t="s">
        <v>24</v>
      </c>
      <c r="D349" s="28">
        <v>44428</v>
      </c>
      <c r="E349">
        <v>6713</v>
      </c>
      <c r="F349">
        <v>154</v>
      </c>
      <c r="G349">
        <v>560</v>
      </c>
      <c r="H349">
        <v>2021</v>
      </c>
      <c r="I349" t="s">
        <v>88</v>
      </c>
      <c r="J349" t="s">
        <v>146</v>
      </c>
      <c r="K349" t="s">
        <v>97</v>
      </c>
      <c r="M349">
        <v>8</v>
      </c>
    </row>
    <row r="350" spans="1:13" x14ac:dyDescent="0.3">
      <c r="A350" t="s">
        <v>8</v>
      </c>
      <c r="B350" t="s">
        <v>35</v>
      </c>
      <c r="C350" t="s">
        <v>24</v>
      </c>
      <c r="D350" s="28">
        <v>44428</v>
      </c>
      <c r="E350">
        <v>1876</v>
      </c>
      <c r="F350">
        <v>72</v>
      </c>
      <c r="G350">
        <v>134</v>
      </c>
      <c r="H350">
        <v>2021</v>
      </c>
      <c r="I350" t="s">
        <v>88</v>
      </c>
      <c r="J350" t="s">
        <v>146</v>
      </c>
      <c r="K350" t="s">
        <v>97</v>
      </c>
      <c r="M350">
        <v>8</v>
      </c>
    </row>
    <row r="351" spans="1:13" x14ac:dyDescent="0.3">
      <c r="A351" t="s">
        <v>11</v>
      </c>
      <c r="B351" t="s">
        <v>35</v>
      </c>
      <c r="C351" t="s">
        <v>19</v>
      </c>
      <c r="D351" s="28">
        <v>44428</v>
      </c>
      <c r="E351">
        <v>1757</v>
      </c>
      <c r="F351">
        <v>239</v>
      </c>
      <c r="G351">
        <v>61</v>
      </c>
      <c r="H351">
        <v>2021</v>
      </c>
      <c r="I351" t="s">
        <v>88</v>
      </c>
      <c r="J351" t="s">
        <v>146</v>
      </c>
      <c r="K351" t="s">
        <v>97</v>
      </c>
      <c r="M351">
        <v>8</v>
      </c>
    </row>
    <row r="352" spans="1:13" x14ac:dyDescent="0.3">
      <c r="A352" t="s">
        <v>62</v>
      </c>
      <c r="B352" t="s">
        <v>35</v>
      </c>
      <c r="C352" t="s">
        <v>23</v>
      </c>
      <c r="D352" s="28">
        <v>44428</v>
      </c>
      <c r="E352">
        <v>1645</v>
      </c>
      <c r="F352">
        <v>272</v>
      </c>
      <c r="G352">
        <v>64</v>
      </c>
      <c r="H352">
        <v>2021</v>
      </c>
      <c r="I352" t="s">
        <v>88</v>
      </c>
      <c r="J352" t="s">
        <v>146</v>
      </c>
      <c r="K352" t="s">
        <v>97</v>
      </c>
      <c r="M352">
        <v>8</v>
      </c>
    </row>
    <row r="353" spans="1:13" x14ac:dyDescent="0.3">
      <c r="A353" t="s">
        <v>70</v>
      </c>
      <c r="B353" t="s">
        <v>35</v>
      </c>
      <c r="C353" t="s">
        <v>34</v>
      </c>
      <c r="D353" s="28">
        <v>44431</v>
      </c>
      <c r="E353">
        <v>2786</v>
      </c>
      <c r="F353">
        <v>133</v>
      </c>
      <c r="G353">
        <v>155</v>
      </c>
      <c r="H353">
        <v>2021</v>
      </c>
      <c r="I353" t="s">
        <v>88</v>
      </c>
      <c r="J353" t="s">
        <v>146</v>
      </c>
      <c r="K353" t="s">
        <v>97</v>
      </c>
      <c r="M353">
        <v>8</v>
      </c>
    </row>
    <row r="354" spans="1:13" x14ac:dyDescent="0.3">
      <c r="A354" t="s">
        <v>70</v>
      </c>
      <c r="B354" t="s">
        <v>35</v>
      </c>
      <c r="C354" t="s">
        <v>33</v>
      </c>
      <c r="D354" s="28">
        <v>44431</v>
      </c>
      <c r="E354">
        <v>3241</v>
      </c>
      <c r="F354">
        <v>23</v>
      </c>
      <c r="G354">
        <v>232</v>
      </c>
      <c r="H354">
        <v>2021</v>
      </c>
      <c r="I354" t="s">
        <v>88</v>
      </c>
      <c r="J354" t="s">
        <v>146</v>
      </c>
      <c r="K354" t="s">
        <v>97</v>
      </c>
      <c r="M354">
        <v>8</v>
      </c>
    </row>
    <row r="355" spans="1:13" x14ac:dyDescent="0.3">
      <c r="A355" t="s">
        <v>67</v>
      </c>
      <c r="B355" t="s">
        <v>35</v>
      </c>
      <c r="C355" t="s">
        <v>22</v>
      </c>
      <c r="D355" s="28">
        <v>44432</v>
      </c>
      <c r="E355">
        <v>3780</v>
      </c>
      <c r="F355">
        <v>44</v>
      </c>
      <c r="G355">
        <v>172</v>
      </c>
      <c r="H355">
        <v>2021</v>
      </c>
      <c r="I355" t="s">
        <v>88</v>
      </c>
      <c r="J355" t="s">
        <v>146</v>
      </c>
      <c r="K355" t="s">
        <v>97</v>
      </c>
      <c r="M355">
        <v>8</v>
      </c>
    </row>
    <row r="356" spans="1:13" x14ac:dyDescent="0.3">
      <c r="A356" t="s">
        <v>56</v>
      </c>
      <c r="B356" t="s">
        <v>35</v>
      </c>
      <c r="C356" t="s">
        <v>21</v>
      </c>
      <c r="D356" s="28">
        <v>44432</v>
      </c>
      <c r="E356">
        <v>2338</v>
      </c>
      <c r="F356">
        <v>120</v>
      </c>
      <c r="G356">
        <v>167</v>
      </c>
      <c r="H356">
        <v>2021</v>
      </c>
      <c r="I356" t="s">
        <v>88</v>
      </c>
      <c r="J356" t="s">
        <v>146</v>
      </c>
      <c r="K356" t="s">
        <v>97</v>
      </c>
      <c r="M356">
        <v>8</v>
      </c>
    </row>
    <row r="357" spans="1:13" x14ac:dyDescent="0.3">
      <c r="A357" t="s">
        <v>72</v>
      </c>
      <c r="B357" t="s">
        <v>35</v>
      </c>
      <c r="C357" t="s">
        <v>17</v>
      </c>
      <c r="D357" s="28">
        <v>44433</v>
      </c>
      <c r="E357">
        <v>11291</v>
      </c>
      <c r="F357">
        <v>145</v>
      </c>
      <c r="G357">
        <v>706</v>
      </c>
      <c r="H357">
        <v>2021</v>
      </c>
      <c r="I357" t="s">
        <v>88</v>
      </c>
      <c r="J357" t="s">
        <v>146</v>
      </c>
      <c r="K357" t="s">
        <v>97</v>
      </c>
      <c r="M357">
        <v>8</v>
      </c>
    </row>
    <row r="358" spans="1:13" x14ac:dyDescent="0.3">
      <c r="A358" t="s">
        <v>57</v>
      </c>
      <c r="B358" t="s">
        <v>35</v>
      </c>
      <c r="C358" t="s">
        <v>18</v>
      </c>
      <c r="D358" s="28">
        <v>44433</v>
      </c>
      <c r="E358">
        <v>5103</v>
      </c>
      <c r="F358">
        <v>236</v>
      </c>
      <c r="G358">
        <v>243</v>
      </c>
      <c r="H358">
        <v>2021</v>
      </c>
      <c r="I358" t="s">
        <v>88</v>
      </c>
      <c r="J358" t="s">
        <v>146</v>
      </c>
      <c r="K358" t="s">
        <v>97</v>
      </c>
      <c r="M358">
        <v>8</v>
      </c>
    </row>
    <row r="359" spans="1:13" x14ac:dyDescent="0.3">
      <c r="A359" t="s">
        <v>4</v>
      </c>
      <c r="B359" t="s">
        <v>35</v>
      </c>
      <c r="C359" t="s">
        <v>32</v>
      </c>
      <c r="D359" s="28">
        <v>44435</v>
      </c>
      <c r="E359">
        <v>12446</v>
      </c>
      <c r="F359">
        <v>242</v>
      </c>
      <c r="G359">
        <v>593</v>
      </c>
      <c r="H359">
        <v>2021</v>
      </c>
      <c r="I359" t="s">
        <v>88</v>
      </c>
      <c r="J359" t="s">
        <v>146</v>
      </c>
      <c r="K359" t="s">
        <v>97</v>
      </c>
      <c r="M359">
        <v>8</v>
      </c>
    </row>
    <row r="360" spans="1:13" x14ac:dyDescent="0.3">
      <c r="A360" t="s">
        <v>70</v>
      </c>
      <c r="B360" t="s">
        <v>35</v>
      </c>
      <c r="C360" t="s">
        <v>24</v>
      </c>
      <c r="D360" s="28">
        <v>44438</v>
      </c>
      <c r="E360">
        <v>9212</v>
      </c>
      <c r="F360">
        <v>420</v>
      </c>
      <c r="G360">
        <v>709</v>
      </c>
      <c r="H360">
        <v>2021</v>
      </c>
      <c r="I360" t="s">
        <v>88</v>
      </c>
      <c r="J360" t="s">
        <v>146</v>
      </c>
      <c r="K360" t="s">
        <v>97</v>
      </c>
      <c r="M360">
        <v>8</v>
      </c>
    </row>
    <row r="361" spans="1:13" x14ac:dyDescent="0.3">
      <c r="A361" t="s">
        <v>71</v>
      </c>
      <c r="B361" t="s">
        <v>35</v>
      </c>
      <c r="C361" t="s">
        <v>33</v>
      </c>
      <c r="D361" s="28">
        <v>44439</v>
      </c>
      <c r="E361">
        <v>749</v>
      </c>
      <c r="F361">
        <v>560</v>
      </c>
      <c r="G361">
        <v>45</v>
      </c>
      <c r="H361">
        <v>2021</v>
      </c>
      <c r="I361" t="s">
        <v>88</v>
      </c>
      <c r="J361" t="s">
        <v>146</v>
      </c>
      <c r="K361" t="s">
        <v>97</v>
      </c>
      <c r="M361">
        <v>8</v>
      </c>
    </row>
    <row r="362" spans="1:13" x14ac:dyDescent="0.3">
      <c r="A362" t="s">
        <v>65</v>
      </c>
      <c r="B362" t="s">
        <v>35</v>
      </c>
      <c r="C362" t="s">
        <v>16</v>
      </c>
      <c r="D362" s="28">
        <v>44439</v>
      </c>
      <c r="E362">
        <v>10927</v>
      </c>
      <c r="F362">
        <v>221</v>
      </c>
      <c r="G362">
        <v>608</v>
      </c>
      <c r="H362">
        <v>2021</v>
      </c>
      <c r="I362" t="s">
        <v>88</v>
      </c>
      <c r="J362" t="s">
        <v>146</v>
      </c>
      <c r="K362" t="s">
        <v>97</v>
      </c>
      <c r="M362">
        <v>8</v>
      </c>
    </row>
    <row r="363" spans="1:13" x14ac:dyDescent="0.3">
      <c r="A363" t="s">
        <v>6</v>
      </c>
      <c r="B363" t="s">
        <v>35</v>
      </c>
      <c r="C363" t="s">
        <v>19</v>
      </c>
      <c r="D363" s="28">
        <v>44440</v>
      </c>
      <c r="E363">
        <v>5026</v>
      </c>
      <c r="F363">
        <v>127</v>
      </c>
      <c r="G363">
        <v>219</v>
      </c>
      <c r="H363">
        <v>2021</v>
      </c>
      <c r="I363" t="s">
        <v>88</v>
      </c>
      <c r="J363" t="s">
        <v>146</v>
      </c>
      <c r="K363" t="s">
        <v>98</v>
      </c>
      <c r="M363">
        <v>9</v>
      </c>
    </row>
    <row r="364" spans="1:13" x14ac:dyDescent="0.3">
      <c r="A364" t="s">
        <v>3</v>
      </c>
      <c r="B364" t="s">
        <v>35</v>
      </c>
      <c r="C364" t="s">
        <v>26</v>
      </c>
      <c r="D364" s="28">
        <v>44440</v>
      </c>
      <c r="E364">
        <v>175</v>
      </c>
      <c r="F364">
        <v>59</v>
      </c>
      <c r="G364">
        <v>12</v>
      </c>
      <c r="H364">
        <v>2021</v>
      </c>
      <c r="I364" t="s">
        <v>88</v>
      </c>
      <c r="J364" t="s">
        <v>146</v>
      </c>
      <c r="K364" t="s">
        <v>98</v>
      </c>
      <c r="M364">
        <v>9</v>
      </c>
    </row>
    <row r="365" spans="1:13" x14ac:dyDescent="0.3">
      <c r="A365" t="s">
        <v>11</v>
      </c>
      <c r="B365" t="s">
        <v>35</v>
      </c>
      <c r="C365" t="s">
        <v>23</v>
      </c>
      <c r="D365" s="28">
        <v>44440</v>
      </c>
      <c r="E365">
        <v>3423</v>
      </c>
      <c r="F365">
        <v>178</v>
      </c>
      <c r="G365">
        <v>123</v>
      </c>
      <c r="H365">
        <v>2021</v>
      </c>
      <c r="I365" t="s">
        <v>88</v>
      </c>
      <c r="J365" t="s">
        <v>146</v>
      </c>
      <c r="K365" t="s">
        <v>98</v>
      </c>
      <c r="M365">
        <v>9</v>
      </c>
    </row>
    <row r="366" spans="1:13" x14ac:dyDescent="0.3">
      <c r="A366" t="s">
        <v>56</v>
      </c>
      <c r="B366" t="s">
        <v>35</v>
      </c>
      <c r="C366" t="s">
        <v>15</v>
      </c>
      <c r="D366" s="28">
        <v>44440</v>
      </c>
      <c r="E366">
        <v>3920</v>
      </c>
      <c r="F366">
        <v>543</v>
      </c>
      <c r="G366">
        <v>262</v>
      </c>
      <c r="H366">
        <v>2021</v>
      </c>
      <c r="I366" t="s">
        <v>88</v>
      </c>
      <c r="J366" t="s">
        <v>146</v>
      </c>
      <c r="K366" t="s">
        <v>98</v>
      </c>
      <c r="M366">
        <v>9</v>
      </c>
    </row>
    <row r="367" spans="1:13" x14ac:dyDescent="0.3">
      <c r="A367" t="s">
        <v>56</v>
      </c>
      <c r="B367" t="s">
        <v>35</v>
      </c>
      <c r="C367" t="s">
        <v>34</v>
      </c>
      <c r="D367" s="28">
        <v>44440</v>
      </c>
      <c r="E367">
        <v>4249</v>
      </c>
      <c r="F367">
        <v>74</v>
      </c>
      <c r="G367">
        <v>237</v>
      </c>
      <c r="H367">
        <v>2021</v>
      </c>
      <c r="I367" t="s">
        <v>88</v>
      </c>
      <c r="J367" t="s">
        <v>146</v>
      </c>
      <c r="K367" t="s">
        <v>98</v>
      </c>
      <c r="M367">
        <v>9</v>
      </c>
    </row>
    <row r="368" spans="1:13" x14ac:dyDescent="0.3">
      <c r="A368" t="s">
        <v>3</v>
      </c>
      <c r="B368" t="s">
        <v>35</v>
      </c>
      <c r="C368" t="s">
        <v>5</v>
      </c>
      <c r="D368" s="28">
        <v>44445</v>
      </c>
      <c r="E368">
        <v>6741</v>
      </c>
      <c r="F368">
        <v>100</v>
      </c>
      <c r="G368">
        <v>338</v>
      </c>
      <c r="H368">
        <v>2021</v>
      </c>
      <c r="I368" t="s">
        <v>88</v>
      </c>
      <c r="J368" t="s">
        <v>146</v>
      </c>
      <c r="K368" t="s">
        <v>98</v>
      </c>
      <c r="M368">
        <v>9</v>
      </c>
    </row>
    <row r="369" spans="1:13" x14ac:dyDescent="0.3">
      <c r="A369" t="s">
        <v>3</v>
      </c>
      <c r="B369" t="s">
        <v>35</v>
      </c>
      <c r="C369" t="s">
        <v>22</v>
      </c>
      <c r="D369" s="28">
        <v>44446</v>
      </c>
      <c r="E369">
        <v>10262</v>
      </c>
      <c r="F369">
        <v>5</v>
      </c>
      <c r="G369">
        <v>467</v>
      </c>
      <c r="H369">
        <v>2021</v>
      </c>
      <c r="I369" t="s">
        <v>88</v>
      </c>
      <c r="J369" t="s">
        <v>146</v>
      </c>
      <c r="K369" t="s">
        <v>98</v>
      </c>
      <c r="M369">
        <v>9</v>
      </c>
    </row>
    <row r="370" spans="1:13" x14ac:dyDescent="0.3">
      <c r="A370" t="s">
        <v>70</v>
      </c>
      <c r="B370" t="s">
        <v>35</v>
      </c>
      <c r="C370" t="s">
        <v>19</v>
      </c>
      <c r="D370" s="28">
        <v>44447</v>
      </c>
      <c r="E370">
        <v>10206</v>
      </c>
      <c r="F370">
        <v>75</v>
      </c>
      <c r="G370">
        <v>444</v>
      </c>
      <c r="H370">
        <v>2021</v>
      </c>
      <c r="I370" t="s">
        <v>88</v>
      </c>
      <c r="J370" t="s">
        <v>146</v>
      </c>
      <c r="K370" t="s">
        <v>98</v>
      </c>
      <c r="M370">
        <v>9</v>
      </c>
    </row>
    <row r="371" spans="1:13" x14ac:dyDescent="0.3">
      <c r="A371" t="s">
        <v>59</v>
      </c>
      <c r="B371" t="s">
        <v>35</v>
      </c>
      <c r="C371" t="s">
        <v>16</v>
      </c>
      <c r="D371" s="28">
        <v>44447</v>
      </c>
      <c r="E371">
        <v>4935</v>
      </c>
      <c r="F371">
        <v>520</v>
      </c>
      <c r="G371">
        <v>260</v>
      </c>
      <c r="H371">
        <v>2021</v>
      </c>
      <c r="I371" t="s">
        <v>88</v>
      </c>
      <c r="J371" t="s">
        <v>146</v>
      </c>
      <c r="K371" t="s">
        <v>98</v>
      </c>
      <c r="M371">
        <v>9</v>
      </c>
    </row>
    <row r="372" spans="1:13" x14ac:dyDescent="0.3">
      <c r="A372" t="s">
        <v>10</v>
      </c>
      <c r="B372" t="s">
        <v>35</v>
      </c>
      <c r="C372" t="s">
        <v>24</v>
      </c>
      <c r="D372" s="28">
        <v>44448</v>
      </c>
      <c r="E372">
        <v>8120</v>
      </c>
      <c r="F372">
        <v>138</v>
      </c>
      <c r="G372">
        <v>452</v>
      </c>
      <c r="H372">
        <v>2021</v>
      </c>
      <c r="I372" t="s">
        <v>88</v>
      </c>
      <c r="J372" t="s">
        <v>146</v>
      </c>
      <c r="K372" t="s">
        <v>98</v>
      </c>
      <c r="M372">
        <v>9</v>
      </c>
    </row>
    <row r="373" spans="1:13" x14ac:dyDescent="0.3">
      <c r="A373" t="s">
        <v>64</v>
      </c>
      <c r="B373" t="s">
        <v>35</v>
      </c>
      <c r="C373" t="s">
        <v>32</v>
      </c>
      <c r="D373" s="28">
        <v>44448</v>
      </c>
      <c r="E373">
        <v>5565</v>
      </c>
      <c r="F373">
        <v>55</v>
      </c>
      <c r="G373">
        <v>279</v>
      </c>
      <c r="H373">
        <v>2021</v>
      </c>
      <c r="I373" t="s">
        <v>88</v>
      </c>
      <c r="J373" t="s">
        <v>146</v>
      </c>
      <c r="K373" t="s">
        <v>98</v>
      </c>
      <c r="M373">
        <v>9</v>
      </c>
    </row>
    <row r="374" spans="1:13" x14ac:dyDescent="0.3">
      <c r="A374" t="s">
        <v>8</v>
      </c>
      <c r="B374" t="s">
        <v>35</v>
      </c>
      <c r="C374" t="s">
        <v>21</v>
      </c>
      <c r="D374" s="28">
        <v>44449</v>
      </c>
      <c r="E374">
        <v>8267</v>
      </c>
      <c r="F374">
        <v>107</v>
      </c>
      <c r="G374">
        <v>689</v>
      </c>
      <c r="H374">
        <v>2021</v>
      </c>
      <c r="I374" t="s">
        <v>88</v>
      </c>
      <c r="J374" t="s">
        <v>146</v>
      </c>
      <c r="K374" t="s">
        <v>98</v>
      </c>
      <c r="M374">
        <v>9</v>
      </c>
    </row>
    <row r="375" spans="1:13" x14ac:dyDescent="0.3">
      <c r="A375" t="s">
        <v>61</v>
      </c>
      <c r="B375" t="s">
        <v>35</v>
      </c>
      <c r="C375" t="s">
        <v>20</v>
      </c>
      <c r="D375" s="28">
        <v>44449</v>
      </c>
      <c r="E375">
        <v>8862</v>
      </c>
      <c r="F375">
        <v>345</v>
      </c>
      <c r="G375">
        <v>522</v>
      </c>
      <c r="H375">
        <v>2021</v>
      </c>
      <c r="I375" t="s">
        <v>88</v>
      </c>
      <c r="J375" t="s">
        <v>146</v>
      </c>
      <c r="K375" t="s">
        <v>98</v>
      </c>
      <c r="M375">
        <v>9</v>
      </c>
    </row>
    <row r="376" spans="1:13" x14ac:dyDescent="0.3">
      <c r="A376" t="s">
        <v>7</v>
      </c>
      <c r="B376" t="s">
        <v>35</v>
      </c>
      <c r="C376" t="s">
        <v>20</v>
      </c>
      <c r="D376" s="28">
        <v>44449</v>
      </c>
      <c r="E376">
        <v>4438</v>
      </c>
      <c r="F376">
        <v>135</v>
      </c>
      <c r="G376">
        <v>247</v>
      </c>
      <c r="H376">
        <v>2021</v>
      </c>
      <c r="I376" t="s">
        <v>88</v>
      </c>
      <c r="J376" t="s">
        <v>146</v>
      </c>
      <c r="K376" t="s">
        <v>98</v>
      </c>
      <c r="M376">
        <v>9</v>
      </c>
    </row>
    <row r="377" spans="1:13" x14ac:dyDescent="0.3">
      <c r="A377" t="s">
        <v>59</v>
      </c>
      <c r="B377" t="s">
        <v>35</v>
      </c>
      <c r="C377" t="s">
        <v>14</v>
      </c>
      <c r="D377" s="28">
        <v>44449</v>
      </c>
      <c r="E377">
        <v>5439</v>
      </c>
      <c r="F377">
        <v>199</v>
      </c>
      <c r="G377">
        <v>182</v>
      </c>
      <c r="H377">
        <v>2021</v>
      </c>
      <c r="I377" t="s">
        <v>88</v>
      </c>
      <c r="J377" t="s">
        <v>146</v>
      </c>
      <c r="K377" t="s">
        <v>98</v>
      </c>
      <c r="M377">
        <v>9</v>
      </c>
    </row>
    <row r="378" spans="1:13" x14ac:dyDescent="0.3">
      <c r="A378" t="s">
        <v>61</v>
      </c>
      <c r="B378" t="s">
        <v>35</v>
      </c>
      <c r="C378" t="s">
        <v>23</v>
      </c>
      <c r="D378" s="28">
        <v>44449</v>
      </c>
      <c r="E378">
        <v>4704</v>
      </c>
      <c r="F378">
        <v>200</v>
      </c>
      <c r="G378">
        <v>157</v>
      </c>
      <c r="H378">
        <v>2021</v>
      </c>
      <c r="I378" t="s">
        <v>88</v>
      </c>
      <c r="J378" t="s">
        <v>146</v>
      </c>
      <c r="K378" t="s">
        <v>98</v>
      </c>
      <c r="M378">
        <v>9</v>
      </c>
    </row>
    <row r="379" spans="1:13" x14ac:dyDescent="0.3">
      <c r="A379" t="s">
        <v>64</v>
      </c>
      <c r="B379" t="s">
        <v>35</v>
      </c>
      <c r="C379" t="s">
        <v>34</v>
      </c>
      <c r="D379" s="28">
        <v>44449</v>
      </c>
      <c r="E379">
        <v>11249</v>
      </c>
      <c r="F379">
        <v>70</v>
      </c>
      <c r="G379">
        <v>490</v>
      </c>
      <c r="H379">
        <v>2021</v>
      </c>
      <c r="I379" t="s">
        <v>88</v>
      </c>
      <c r="J379" t="s">
        <v>146</v>
      </c>
      <c r="K379" t="s">
        <v>98</v>
      </c>
      <c r="M379">
        <v>9</v>
      </c>
    </row>
    <row r="380" spans="1:13" x14ac:dyDescent="0.3">
      <c r="A380" t="s">
        <v>8</v>
      </c>
      <c r="B380" t="s">
        <v>35</v>
      </c>
      <c r="C380" t="s">
        <v>14</v>
      </c>
      <c r="D380" s="28">
        <v>44452</v>
      </c>
      <c r="E380">
        <v>16681</v>
      </c>
      <c r="F380">
        <v>274</v>
      </c>
      <c r="G380">
        <v>596</v>
      </c>
      <c r="H380">
        <v>2021</v>
      </c>
      <c r="I380" t="s">
        <v>88</v>
      </c>
      <c r="J380" t="s">
        <v>146</v>
      </c>
      <c r="K380" t="s">
        <v>98</v>
      </c>
      <c r="M380">
        <v>9</v>
      </c>
    </row>
    <row r="381" spans="1:13" x14ac:dyDescent="0.3">
      <c r="A381" t="s">
        <v>6</v>
      </c>
      <c r="B381" t="s">
        <v>35</v>
      </c>
      <c r="C381" t="s">
        <v>34</v>
      </c>
      <c r="D381" s="28">
        <v>44452</v>
      </c>
      <c r="E381">
        <v>3612</v>
      </c>
      <c r="F381">
        <v>372</v>
      </c>
      <c r="G381">
        <v>191</v>
      </c>
      <c r="H381">
        <v>2021</v>
      </c>
      <c r="I381" t="s">
        <v>88</v>
      </c>
      <c r="J381" t="s">
        <v>146</v>
      </c>
      <c r="K381" t="s">
        <v>98</v>
      </c>
      <c r="M381">
        <v>9</v>
      </c>
    </row>
    <row r="382" spans="1:13" x14ac:dyDescent="0.3">
      <c r="A382" t="s">
        <v>57</v>
      </c>
      <c r="B382" t="s">
        <v>35</v>
      </c>
      <c r="C382" t="s">
        <v>22</v>
      </c>
      <c r="D382" s="28">
        <v>44453</v>
      </c>
      <c r="E382">
        <v>581</v>
      </c>
      <c r="F382">
        <v>98</v>
      </c>
      <c r="G382">
        <v>21</v>
      </c>
      <c r="H382">
        <v>2021</v>
      </c>
      <c r="I382" t="s">
        <v>88</v>
      </c>
      <c r="J382" t="s">
        <v>146</v>
      </c>
      <c r="K382" t="s">
        <v>98</v>
      </c>
      <c r="M382">
        <v>9</v>
      </c>
    </row>
    <row r="383" spans="1:13" x14ac:dyDescent="0.3">
      <c r="A383" t="s">
        <v>11</v>
      </c>
      <c r="B383" t="s">
        <v>35</v>
      </c>
      <c r="C383" t="s">
        <v>18</v>
      </c>
      <c r="D383" s="28">
        <v>44454</v>
      </c>
      <c r="E383">
        <v>721</v>
      </c>
      <c r="F383">
        <v>265</v>
      </c>
      <c r="G383">
        <v>38</v>
      </c>
      <c r="H383">
        <v>2021</v>
      </c>
      <c r="I383" t="s">
        <v>88</v>
      </c>
      <c r="J383" t="s">
        <v>146</v>
      </c>
      <c r="K383" t="s">
        <v>98</v>
      </c>
      <c r="M383">
        <v>9</v>
      </c>
    </row>
    <row r="384" spans="1:13" x14ac:dyDescent="0.3">
      <c r="A384" t="s">
        <v>72</v>
      </c>
      <c r="B384" t="s">
        <v>35</v>
      </c>
      <c r="C384" t="s">
        <v>33</v>
      </c>
      <c r="D384" s="28">
        <v>44454</v>
      </c>
      <c r="E384">
        <v>7924</v>
      </c>
      <c r="F384">
        <v>41</v>
      </c>
      <c r="G384">
        <v>496</v>
      </c>
      <c r="H384">
        <v>2021</v>
      </c>
      <c r="I384" t="s">
        <v>88</v>
      </c>
      <c r="J384" t="s">
        <v>146</v>
      </c>
      <c r="K384" t="s">
        <v>98</v>
      </c>
      <c r="M384">
        <v>9</v>
      </c>
    </row>
    <row r="385" spans="1:13" x14ac:dyDescent="0.3">
      <c r="A385" t="s">
        <v>10</v>
      </c>
      <c r="B385" t="s">
        <v>35</v>
      </c>
      <c r="C385" t="s">
        <v>28</v>
      </c>
      <c r="D385" s="28">
        <v>44454</v>
      </c>
      <c r="E385">
        <v>1568</v>
      </c>
      <c r="F385">
        <v>278</v>
      </c>
      <c r="G385">
        <v>66</v>
      </c>
      <c r="H385">
        <v>2021</v>
      </c>
      <c r="I385" t="s">
        <v>88</v>
      </c>
      <c r="J385" t="s">
        <v>146</v>
      </c>
      <c r="K385" t="s">
        <v>98</v>
      </c>
      <c r="M385">
        <v>9</v>
      </c>
    </row>
    <row r="386" spans="1:13" x14ac:dyDescent="0.3">
      <c r="A386" t="s">
        <v>11</v>
      </c>
      <c r="B386" t="s">
        <v>35</v>
      </c>
      <c r="C386" t="s">
        <v>17</v>
      </c>
      <c r="D386" s="28">
        <v>44455</v>
      </c>
      <c r="E386">
        <v>5621</v>
      </c>
      <c r="F386">
        <v>388</v>
      </c>
      <c r="G386">
        <v>352</v>
      </c>
      <c r="H386">
        <v>2021</v>
      </c>
      <c r="I386" t="s">
        <v>88</v>
      </c>
      <c r="J386" t="s">
        <v>146</v>
      </c>
      <c r="K386" t="s">
        <v>98</v>
      </c>
      <c r="M386">
        <v>9</v>
      </c>
    </row>
    <row r="387" spans="1:13" x14ac:dyDescent="0.3">
      <c r="A387" t="s">
        <v>60</v>
      </c>
      <c r="B387" t="s">
        <v>35</v>
      </c>
      <c r="C387" t="s">
        <v>19</v>
      </c>
      <c r="D387" s="28">
        <v>44456</v>
      </c>
      <c r="E387">
        <v>10010</v>
      </c>
      <c r="F387">
        <v>257</v>
      </c>
      <c r="G387">
        <v>358</v>
      </c>
      <c r="H387">
        <v>2021</v>
      </c>
      <c r="I387" t="s">
        <v>88</v>
      </c>
      <c r="J387" t="s">
        <v>146</v>
      </c>
      <c r="K387" t="s">
        <v>98</v>
      </c>
      <c r="M387">
        <v>9</v>
      </c>
    </row>
    <row r="388" spans="1:13" x14ac:dyDescent="0.3">
      <c r="A388" t="s">
        <v>64</v>
      </c>
      <c r="B388" t="s">
        <v>35</v>
      </c>
      <c r="C388" t="s">
        <v>31</v>
      </c>
      <c r="D388" s="28">
        <v>44456</v>
      </c>
      <c r="E388">
        <v>9891</v>
      </c>
      <c r="F388">
        <v>105</v>
      </c>
      <c r="G388">
        <v>660</v>
      </c>
      <c r="H388">
        <v>2021</v>
      </c>
      <c r="I388" t="s">
        <v>88</v>
      </c>
      <c r="J388" t="s">
        <v>146</v>
      </c>
      <c r="K388" t="s">
        <v>98</v>
      </c>
      <c r="M388">
        <v>9</v>
      </c>
    </row>
    <row r="389" spans="1:13" x14ac:dyDescent="0.3">
      <c r="A389" t="s">
        <v>8</v>
      </c>
      <c r="B389" t="s">
        <v>35</v>
      </c>
      <c r="C389" t="s">
        <v>25</v>
      </c>
      <c r="D389" s="28">
        <v>44460</v>
      </c>
      <c r="E389">
        <v>1519</v>
      </c>
      <c r="F389">
        <v>181</v>
      </c>
      <c r="G389">
        <v>95</v>
      </c>
      <c r="H389">
        <v>2021</v>
      </c>
      <c r="I389" t="s">
        <v>88</v>
      </c>
      <c r="J389" t="s">
        <v>146</v>
      </c>
      <c r="K389" t="s">
        <v>98</v>
      </c>
      <c r="M389">
        <v>9</v>
      </c>
    </row>
    <row r="390" spans="1:13" x14ac:dyDescent="0.3">
      <c r="A390" t="s">
        <v>9</v>
      </c>
      <c r="B390" t="s">
        <v>35</v>
      </c>
      <c r="C390" t="s">
        <v>26</v>
      </c>
      <c r="D390" s="28">
        <v>44460</v>
      </c>
      <c r="E390">
        <v>1239</v>
      </c>
      <c r="F390">
        <v>112</v>
      </c>
      <c r="G390">
        <v>89</v>
      </c>
      <c r="H390">
        <v>2021</v>
      </c>
      <c r="I390" t="s">
        <v>88</v>
      </c>
      <c r="J390" t="s">
        <v>146</v>
      </c>
      <c r="K390" t="s">
        <v>98</v>
      </c>
      <c r="M390">
        <v>9</v>
      </c>
    </row>
    <row r="391" spans="1:13" x14ac:dyDescent="0.3">
      <c r="A391" t="s">
        <v>10</v>
      </c>
      <c r="B391" t="s">
        <v>35</v>
      </c>
      <c r="C391" t="s">
        <v>19</v>
      </c>
      <c r="D391" s="28">
        <v>44460</v>
      </c>
      <c r="E391">
        <v>1393</v>
      </c>
      <c r="F391">
        <v>213</v>
      </c>
      <c r="G391">
        <v>50</v>
      </c>
      <c r="H391">
        <v>2021</v>
      </c>
      <c r="I391" t="s">
        <v>88</v>
      </c>
      <c r="J391" t="s">
        <v>146</v>
      </c>
      <c r="K391" t="s">
        <v>98</v>
      </c>
      <c r="M391">
        <v>9</v>
      </c>
    </row>
    <row r="392" spans="1:13" x14ac:dyDescent="0.3">
      <c r="A392" t="s">
        <v>61</v>
      </c>
      <c r="B392" t="s">
        <v>35</v>
      </c>
      <c r="C392" t="s">
        <v>19</v>
      </c>
      <c r="D392" s="28">
        <v>44462</v>
      </c>
      <c r="E392">
        <v>16513</v>
      </c>
      <c r="F392">
        <v>93</v>
      </c>
      <c r="G392">
        <v>551</v>
      </c>
      <c r="H392">
        <v>2021</v>
      </c>
      <c r="I392" t="s">
        <v>88</v>
      </c>
      <c r="J392" t="s">
        <v>146</v>
      </c>
      <c r="K392" t="s">
        <v>98</v>
      </c>
      <c r="M392">
        <v>9</v>
      </c>
    </row>
    <row r="393" spans="1:13" x14ac:dyDescent="0.3">
      <c r="A393" t="s">
        <v>62</v>
      </c>
      <c r="B393" t="s">
        <v>35</v>
      </c>
      <c r="C393" t="s">
        <v>31</v>
      </c>
      <c r="D393" s="28">
        <v>44462</v>
      </c>
      <c r="E393">
        <v>11109</v>
      </c>
      <c r="F393">
        <v>305</v>
      </c>
      <c r="G393">
        <v>1111</v>
      </c>
      <c r="H393">
        <v>2021</v>
      </c>
      <c r="I393" t="s">
        <v>88</v>
      </c>
      <c r="J393" t="s">
        <v>146</v>
      </c>
      <c r="K393" t="s">
        <v>98</v>
      </c>
      <c r="M393">
        <v>9</v>
      </c>
    </row>
    <row r="394" spans="1:13" x14ac:dyDescent="0.3">
      <c r="A394" t="s">
        <v>62</v>
      </c>
      <c r="B394" t="s">
        <v>35</v>
      </c>
      <c r="C394" t="s">
        <v>22</v>
      </c>
      <c r="D394" s="28">
        <v>44463</v>
      </c>
      <c r="E394">
        <v>3122</v>
      </c>
      <c r="F394">
        <v>208</v>
      </c>
      <c r="G394">
        <v>131</v>
      </c>
      <c r="H394">
        <v>2021</v>
      </c>
      <c r="I394" t="s">
        <v>88</v>
      </c>
      <c r="J394" t="s">
        <v>146</v>
      </c>
      <c r="K394" t="s">
        <v>98</v>
      </c>
      <c r="M394">
        <v>9</v>
      </c>
    </row>
    <row r="395" spans="1:13" x14ac:dyDescent="0.3">
      <c r="A395" t="s">
        <v>3</v>
      </c>
      <c r="B395" t="s">
        <v>35</v>
      </c>
      <c r="C395" t="s">
        <v>23</v>
      </c>
      <c r="D395" s="28">
        <v>44466</v>
      </c>
      <c r="E395">
        <v>14525</v>
      </c>
      <c r="F395">
        <v>60</v>
      </c>
      <c r="G395">
        <v>581</v>
      </c>
      <c r="H395">
        <v>2021</v>
      </c>
      <c r="I395" t="s">
        <v>88</v>
      </c>
      <c r="J395" t="s">
        <v>146</v>
      </c>
      <c r="K395" t="s">
        <v>98</v>
      </c>
      <c r="M395">
        <v>9</v>
      </c>
    </row>
    <row r="396" spans="1:13" x14ac:dyDescent="0.3">
      <c r="A396" t="s">
        <v>57</v>
      </c>
      <c r="B396" t="s">
        <v>35</v>
      </c>
      <c r="C396" t="s">
        <v>16</v>
      </c>
      <c r="D396" s="28">
        <v>44466</v>
      </c>
      <c r="E396">
        <v>2485</v>
      </c>
      <c r="F396">
        <v>98</v>
      </c>
      <c r="G396">
        <v>131</v>
      </c>
      <c r="H396">
        <v>2021</v>
      </c>
      <c r="I396" t="s">
        <v>88</v>
      </c>
      <c r="J396" t="s">
        <v>146</v>
      </c>
      <c r="K396" t="s">
        <v>98</v>
      </c>
      <c r="M396">
        <v>9</v>
      </c>
    </row>
    <row r="397" spans="1:13" x14ac:dyDescent="0.3">
      <c r="A397" t="s">
        <v>4</v>
      </c>
      <c r="B397" t="s">
        <v>35</v>
      </c>
      <c r="C397" t="s">
        <v>31</v>
      </c>
      <c r="D397" s="28">
        <v>44467</v>
      </c>
      <c r="E397">
        <v>8127</v>
      </c>
      <c r="F397">
        <v>206</v>
      </c>
      <c r="G397">
        <v>581</v>
      </c>
      <c r="H397">
        <v>2021</v>
      </c>
      <c r="I397" t="s">
        <v>88</v>
      </c>
      <c r="J397" t="s">
        <v>146</v>
      </c>
      <c r="K397" t="s">
        <v>98</v>
      </c>
      <c r="M397">
        <v>9</v>
      </c>
    </row>
    <row r="398" spans="1:13" x14ac:dyDescent="0.3">
      <c r="A398" t="s">
        <v>73</v>
      </c>
      <c r="B398" t="s">
        <v>35</v>
      </c>
      <c r="C398" t="s">
        <v>29</v>
      </c>
      <c r="D398" s="28">
        <v>44467</v>
      </c>
      <c r="E398">
        <v>6006</v>
      </c>
      <c r="F398">
        <v>202</v>
      </c>
      <c r="G398">
        <v>273</v>
      </c>
      <c r="H398">
        <v>2021</v>
      </c>
      <c r="I398" t="s">
        <v>88</v>
      </c>
      <c r="J398" t="s">
        <v>146</v>
      </c>
      <c r="K398" t="s">
        <v>98</v>
      </c>
      <c r="M398">
        <v>9</v>
      </c>
    </row>
    <row r="399" spans="1:13" x14ac:dyDescent="0.3">
      <c r="A399" t="s">
        <v>61</v>
      </c>
      <c r="B399" t="s">
        <v>35</v>
      </c>
      <c r="C399" t="s">
        <v>5</v>
      </c>
      <c r="D399" s="28">
        <v>44468</v>
      </c>
      <c r="E399">
        <v>427</v>
      </c>
      <c r="F399">
        <v>16</v>
      </c>
      <c r="G399">
        <v>26</v>
      </c>
      <c r="H399">
        <v>2021</v>
      </c>
      <c r="I399" t="s">
        <v>88</v>
      </c>
      <c r="J399" t="s">
        <v>146</v>
      </c>
      <c r="K399" t="s">
        <v>98</v>
      </c>
      <c r="M399">
        <v>9</v>
      </c>
    </row>
    <row r="400" spans="1:13" x14ac:dyDescent="0.3">
      <c r="A400" t="s">
        <v>73</v>
      </c>
      <c r="B400" t="s">
        <v>35</v>
      </c>
      <c r="C400" t="s">
        <v>26</v>
      </c>
      <c r="D400" s="28">
        <v>44468</v>
      </c>
      <c r="E400">
        <v>1337</v>
      </c>
      <c r="F400">
        <v>17</v>
      </c>
      <c r="G400">
        <v>134</v>
      </c>
      <c r="H400">
        <v>2021</v>
      </c>
      <c r="I400" t="s">
        <v>88</v>
      </c>
      <c r="J400" t="s">
        <v>146</v>
      </c>
      <c r="K400" t="s">
        <v>98</v>
      </c>
      <c r="M400">
        <v>9</v>
      </c>
    </row>
    <row r="401" spans="1:13" x14ac:dyDescent="0.3">
      <c r="A401" t="s">
        <v>63</v>
      </c>
      <c r="B401" t="s">
        <v>35</v>
      </c>
      <c r="C401" t="s">
        <v>5</v>
      </c>
      <c r="D401" s="28">
        <v>44468</v>
      </c>
      <c r="E401">
        <v>3976</v>
      </c>
      <c r="F401">
        <v>199</v>
      </c>
      <c r="G401">
        <v>249</v>
      </c>
      <c r="H401">
        <v>2021</v>
      </c>
      <c r="I401" t="s">
        <v>88</v>
      </c>
      <c r="J401" t="s">
        <v>146</v>
      </c>
      <c r="K401" t="s">
        <v>98</v>
      </c>
      <c r="M401">
        <v>9</v>
      </c>
    </row>
    <row r="402" spans="1:13" x14ac:dyDescent="0.3">
      <c r="A402" t="s">
        <v>62</v>
      </c>
      <c r="B402" t="s">
        <v>35</v>
      </c>
      <c r="C402" t="s">
        <v>32</v>
      </c>
      <c r="D402" s="28">
        <v>44469</v>
      </c>
      <c r="E402">
        <v>4403</v>
      </c>
      <c r="F402">
        <v>145</v>
      </c>
      <c r="G402">
        <v>210</v>
      </c>
      <c r="H402">
        <v>2021</v>
      </c>
      <c r="I402" t="s">
        <v>88</v>
      </c>
      <c r="J402" t="s">
        <v>146</v>
      </c>
      <c r="K402" t="s">
        <v>98</v>
      </c>
      <c r="M402">
        <v>9</v>
      </c>
    </row>
    <row r="403" spans="1:13" x14ac:dyDescent="0.3">
      <c r="A403" t="s">
        <v>63</v>
      </c>
      <c r="B403" t="s">
        <v>35</v>
      </c>
      <c r="C403" t="s">
        <v>23</v>
      </c>
      <c r="D403" s="28">
        <v>44470</v>
      </c>
      <c r="E403">
        <v>1050</v>
      </c>
      <c r="F403">
        <v>49</v>
      </c>
      <c r="G403">
        <v>33</v>
      </c>
      <c r="H403">
        <v>2021</v>
      </c>
      <c r="I403" t="s">
        <v>88</v>
      </c>
      <c r="J403" t="s">
        <v>147</v>
      </c>
      <c r="K403" t="s">
        <v>99</v>
      </c>
      <c r="M403">
        <v>10</v>
      </c>
    </row>
    <row r="404" spans="1:13" x14ac:dyDescent="0.3">
      <c r="A404" t="s">
        <v>61</v>
      </c>
      <c r="B404" t="s">
        <v>35</v>
      </c>
      <c r="C404" t="s">
        <v>24</v>
      </c>
      <c r="D404" s="28">
        <v>44470</v>
      </c>
      <c r="E404">
        <v>6419</v>
      </c>
      <c r="F404">
        <v>141</v>
      </c>
      <c r="G404">
        <v>378</v>
      </c>
      <c r="H404">
        <v>2021</v>
      </c>
      <c r="I404" t="s">
        <v>88</v>
      </c>
      <c r="J404" t="s">
        <v>147</v>
      </c>
      <c r="K404" t="s">
        <v>99</v>
      </c>
      <c r="M404">
        <v>10</v>
      </c>
    </row>
    <row r="405" spans="1:13" x14ac:dyDescent="0.3">
      <c r="A405" t="s">
        <v>67</v>
      </c>
      <c r="B405" t="s">
        <v>35</v>
      </c>
      <c r="C405" t="s">
        <v>28</v>
      </c>
      <c r="D405" s="28">
        <v>44470</v>
      </c>
      <c r="E405">
        <v>8176</v>
      </c>
      <c r="F405">
        <v>204</v>
      </c>
      <c r="G405">
        <v>356</v>
      </c>
      <c r="H405">
        <v>2021</v>
      </c>
      <c r="I405" t="s">
        <v>88</v>
      </c>
      <c r="J405" t="s">
        <v>147</v>
      </c>
      <c r="K405" t="s">
        <v>99</v>
      </c>
      <c r="M405">
        <v>10</v>
      </c>
    </row>
    <row r="406" spans="1:13" x14ac:dyDescent="0.3">
      <c r="A406" t="s">
        <v>56</v>
      </c>
      <c r="B406" t="s">
        <v>35</v>
      </c>
      <c r="C406" t="s">
        <v>20</v>
      </c>
      <c r="D406" s="28">
        <v>44470</v>
      </c>
      <c r="E406">
        <v>4473</v>
      </c>
      <c r="F406">
        <v>396</v>
      </c>
      <c r="G406">
        <v>224</v>
      </c>
      <c r="H406">
        <v>2021</v>
      </c>
      <c r="I406" t="s">
        <v>88</v>
      </c>
      <c r="J406" t="s">
        <v>147</v>
      </c>
      <c r="K406" t="s">
        <v>99</v>
      </c>
      <c r="M406">
        <v>10</v>
      </c>
    </row>
    <row r="407" spans="1:13" x14ac:dyDescent="0.3">
      <c r="A407" t="s">
        <v>66</v>
      </c>
      <c r="B407" t="s">
        <v>35</v>
      </c>
      <c r="C407" t="s">
        <v>19</v>
      </c>
      <c r="D407" s="28">
        <v>44473</v>
      </c>
      <c r="E407">
        <v>3101</v>
      </c>
      <c r="F407">
        <v>115</v>
      </c>
      <c r="G407">
        <v>115</v>
      </c>
      <c r="H407">
        <v>2021</v>
      </c>
      <c r="I407" t="s">
        <v>88</v>
      </c>
      <c r="J407" t="s">
        <v>147</v>
      </c>
      <c r="K407" t="s">
        <v>99</v>
      </c>
      <c r="M407">
        <v>10</v>
      </c>
    </row>
    <row r="408" spans="1:13" x14ac:dyDescent="0.3">
      <c r="A408" t="s">
        <v>63</v>
      </c>
      <c r="B408" t="s">
        <v>35</v>
      </c>
      <c r="C408" t="s">
        <v>30</v>
      </c>
      <c r="D408" s="28">
        <v>44473</v>
      </c>
      <c r="E408">
        <v>4039</v>
      </c>
      <c r="F408">
        <v>16</v>
      </c>
      <c r="G408">
        <v>131</v>
      </c>
      <c r="H408">
        <v>2021</v>
      </c>
      <c r="I408" t="s">
        <v>88</v>
      </c>
      <c r="J408" t="s">
        <v>147</v>
      </c>
      <c r="K408" t="s">
        <v>99</v>
      </c>
      <c r="M408">
        <v>10</v>
      </c>
    </row>
    <row r="409" spans="1:13" x14ac:dyDescent="0.3">
      <c r="A409" t="s">
        <v>59</v>
      </c>
      <c r="B409" t="s">
        <v>35</v>
      </c>
      <c r="C409" t="s">
        <v>25</v>
      </c>
      <c r="D409" s="28">
        <v>44474</v>
      </c>
      <c r="E409">
        <v>287</v>
      </c>
      <c r="F409">
        <v>190</v>
      </c>
      <c r="G409">
        <v>16</v>
      </c>
      <c r="H409">
        <v>2021</v>
      </c>
      <c r="I409" t="s">
        <v>88</v>
      </c>
      <c r="J409" t="s">
        <v>147</v>
      </c>
      <c r="K409" t="s">
        <v>99</v>
      </c>
      <c r="M409">
        <v>10</v>
      </c>
    </row>
    <row r="410" spans="1:13" x14ac:dyDescent="0.3">
      <c r="A410" t="s">
        <v>61</v>
      </c>
      <c r="B410" t="s">
        <v>35</v>
      </c>
      <c r="C410" t="s">
        <v>29</v>
      </c>
      <c r="D410" s="28">
        <v>44474</v>
      </c>
      <c r="E410">
        <v>6902</v>
      </c>
      <c r="F410">
        <v>37</v>
      </c>
      <c r="G410">
        <v>277</v>
      </c>
      <c r="H410">
        <v>2021</v>
      </c>
      <c r="I410" t="s">
        <v>88</v>
      </c>
      <c r="J410" t="s">
        <v>147</v>
      </c>
      <c r="K410" t="s">
        <v>99</v>
      </c>
      <c r="M410">
        <v>10</v>
      </c>
    </row>
    <row r="411" spans="1:13" x14ac:dyDescent="0.3">
      <c r="A411" t="s">
        <v>3</v>
      </c>
      <c r="B411" t="s">
        <v>35</v>
      </c>
      <c r="C411" t="s">
        <v>30</v>
      </c>
      <c r="D411" s="28">
        <v>44474</v>
      </c>
      <c r="E411">
        <v>3038</v>
      </c>
      <c r="F411">
        <v>8</v>
      </c>
      <c r="G411">
        <v>98</v>
      </c>
      <c r="H411">
        <v>2021</v>
      </c>
      <c r="I411" t="s">
        <v>88</v>
      </c>
      <c r="J411" t="s">
        <v>147</v>
      </c>
      <c r="K411" t="s">
        <v>99</v>
      </c>
      <c r="M411">
        <v>10</v>
      </c>
    </row>
    <row r="412" spans="1:13" x14ac:dyDescent="0.3">
      <c r="A412" t="s">
        <v>60</v>
      </c>
      <c r="B412" t="s">
        <v>35</v>
      </c>
      <c r="C412" t="s">
        <v>32</v>
      </c>
      <c r="D412" s="28">
        <v>44475</v>
      </c>
      <c r="E412">
        <v>6902</v>
      </c>
      <c r="F412">
        <v>46</v>
      </c>
      <c r="G412">
        <v>406</v>
      </c>
      <c r="H412">
        <v>2021</v>
      </c>
      <c r="I412" t="s">
        <v>88</v>
      </c>
      <c r="J412" t="s">
        <v>147</v>
      </c>
      <c r="K412" t="s">
        <v>99</v>
      </c>
      <c r="M412">
        <v>10</v>
      </c>
    </row>
    <row r="413" spans="1:13" x14ac:dyDescent="0.3">
      <c r="A413" t="s">
        <v>6</v>
      </c>
      <c r="B413" t="s">
        <v>35</v>
      </c>
      <c r="C413" t="s">
        <v>17</v>
      </c>
      <c r="D413" s="28">
        <v>44477</v>
      </c>
      <c r="E413">
        <v>931</v>
      </c>
      <c r="F413">
        <v>43</v>
      </c>
      <c r="G413">
        <v>72</v>
      </c>
      <c r="H413">
        <v>2021</v>
      </c>
      <c r="I413" t="s">
        <v>88</v>
      </c>
      <c r="J413" t="s">
        <v>147</v>
      </c>
      <c r="K413" t="s">
        <v>99</v>
      </c>
      <c r="M413">
        <v>10</v>
      </c>
    </row>
    <row r="414" spans="1:13" x14ac:dyDescent="0.3">
      <c r="A414" t="s">
        <v>61</v>
      </c>
      <c r="B414" t="s">
        <v>35</v>
      </c>
      <c r="C414" t="s">
        <v>22</v>
      </c>
      <c r="D414" s="28">
        <v>44480</v>
      </c>
      <c r="E414">
        <v>2688</v>
      </c>
      <c r="F414">
        <v>179</v>
      </c>
      <c r="G414">
        <v>108</v>
      </c>
      <c r="H414">
        <v>2021</v>
      </c>
      <c r="I414" t="s">
        <v>88</v>
      </c>
      <c r="J414" t="s">
        <v>147</v>
      </c>
      <c r="K414" t="s">
        <v>99</v>
      </c>
      <c r="M414">
        <v>10</v>
      </c>
    </row>
    <row r="415" spans="1:13" x14ac:dyDescent="0.3">
      <c r="A415" t="s">
        <v>7</v>
      </c>
      <c r="B415" t="s">
        <v>35</v>
      </c>
      <c r="C415" t="s">
        <v>28</v>
      </c>
      <c r="D415" s="28">
        <v>44480</v>
      </c>
      <c r="E415">
        <v>5600</v>
      </c>
      <c r="F415">
        <v>50</v>
      </c>
      <c r="G415">
        <v>187</v>
      </c>
      <c r="H415">
        <v>2021</v>
      </c>
      <c r="I415" t="s">
        <v>88</v>
      </c>
      <c r="J415" t="s">
        <v>147</v>
      </c>
      <c r="K415" t="s">
        <v>99</v>
      </c>
      <c r="M415">
        <v>10</v>
      </c>
    </row>
    <row r="416" spans="1:13" x14ac:dyDescent="0.3">
      <c r="A416" t="s">
        <v>62</v>
      </c>
      <c r="B416" t="s">
        <v>35</v>
      </c>
      <c r="C416" t="s">
        <v>29</v>
      </c>
      <c r="D416" s="28">
        <v>44481</v>
      </c>
      <c r="E416">
        <v>70</v>
      </c>
      <c r="F416">
        <v>197</v>
      </c>
      <c r="G416">
        <v>3</v>
      </c>
      <c r="H416">
        <v>2021</v>
      </c>
      <c r="I416" t="s">
        <v>88</v>
      </c>
      <c r="J416" t="s">
        <v>147</v>
      </c>
      <c r="K416" t="s">
        <v>99</v>
      </c>
      <c r="M416">
        <v>10</v>
      </c>
    </row>
    <row r="417" spans="1:13" x14ac:dyDescent="0.3">
      <c r="A417" t="s">
        <v>72</v>
      </c>
      <c r="B417" t="s">
        <v>35</v>
      </c>
      <c r="C417" t="s">
        <v>21</v>
      </c>
      <c r="D417" s="28">
        <v>44482</v>
      </c>
      <c r="E417">
        <v>20825</v>
      </c>
      <c r="F417">
        <v>258</v>
      </c>
      <c r="G417">
        <v>2314</v>
      </c>
      <c r="H417">
        <v>2021</v>
      </c>
      <c r="I417" t="s">
        <v>88</v>
      </c>
      <c r="J417" t="s">
        <v>147</v>
      </c>
      <c r="K417" t="s">
        <v>99</v>
      </c>
      <c r="M417">
        <v>10</v>
      </c>
    </row>
    <row r="418" spans="1:13" x14ac:dyDescent="0.3">
      <c r="A418" t="s">
        <v>65</v>
      </c>
      <c r="B418" t="s">
        <v>35</v>
      </c>
      <c r="C418" t="s">
        <v>30</v>
      </c>
      <c r="D418" s="28">
        <v>44487</v>
      </c>
      <c r="E418">
        <v>7952</v>
      </c>
      <c r="F418">
        <v>194</v>
      </c>
      <c r="G418">
        <v>319</v>
      </c>
      <c r="H418">
        <v>2021</v>
      </c>
      <c r="I418" t="s">
        <v>88</v>
      </c>
      <c r="J418" t="s">
        <v>147</v>
      </c>
      <c r="K418" t="s">
        <v>99</v>
      </c>
      <c r="M418">
        <v>10</v>
      </c>
    </row>
    <row r="419" spans="1:13" x14ac:dyDescent="0.3">
      <c r="A419" t="s">
        <v>9</v>
      </c>
      <c r="B419" t="s">
        <v>35</v>
      </c>
      <c r="C419" t="s">
        <v>33</v>
      </c>
      <c r="D419" s="28">
        <v>44487</v>
      </c>
      <c r="E419">
        <v>9660</v>
      </c>
      <c r="F419">
        <v>132</v>
      </c>
      <c r="G419">
        <v>440</v>
      </c>
      <c r="H419">
        <v>2021</v>
      </c>
      <c r="I419" t="s">
        <v>88</v>
      </c>
      <c r="J419" t="s">
        <v>147</v>
      </c>
      <c r="K419" t="s">
        <v>99</v>
      </c>
      <c r="M419">
        <v>10</v>
      </c>
    </row>
    <row r="420" spans="1:13" x14ac:dyDescent="0.3">
      <c r="A420" t="s">
        <v>10</v>
      </c>
      <c r="B420" t="s">
        <v>35</v>
      </c>
      <c r="C420" t="s">
        <v>32</v>
      </c>
      <c r="D420" s="28">
        <v>44487</v>
      </c>
      <c r="E420">
        <v>3808</v>
      </c>
      <c r="F420">
        <v>191</v>
      </c>
      <c r="G420">
        <v>293</v>
      </c>
      <c r="H420">
        <v>2021</v>
      </c>
      <c r="I420" t="s">
        <v>88</v>
      </c>
      <c r="J420" t="s">
        <v>147</v>
      </c>
      <c r="K420" t="s">
        <v>99</v>
      </c>
      <c r="M420">
        <v>10</v>
      </c>
    </row>
    <row r="421" spans="1:13" x14ac:dyDescent="0.3">
      <c r="A421" t="s">
        <v>69</v>
      </c>
      <c r="B421" t="s">
        <v>35</v>
      </c>
      <c r="C421" t="s">
        <v>31</v>
      </c>
      <c r="D421" s="28">
        <v>44488</v>
      </c>
      <c r="E421">
        <v>3066</v>
      </c>
      <c r="F421">
        <v>253</v>
      </c>
      <c r="G421">
        <v>256</v>
      </c>
      <c r="H421">
        <v>2021</v>
      </c>
      <c r="I421" t="s">
        <v>88</v>
      </c>
      <c r="J421" t="s">
        <v>147</v>
      </c>
      <c r="K421" t="s">
        <v>99</v>
      </c>
      <c r="M421">
        <v>10</v>
      </c>
    </row>
    <row r="422" spans="1:13" x14ac:dyDescent="0.3">
      <c r="A422" t="s">
        <v>7</v>
      </c>
      <c r="B422" t="s">
        <v>35</v>
      </c>
      <c r="C422" t="s">
        <v>16</v>
      </c>
      <c r="D422" s="28">
        <v>44488</v>
      </c>
      <c r="E422">
        <v>2149</v>
      </c>
      <c r="F422">
        <v>49</v>
      </c>
      <c r="G422">
        <v>127</v>
      </c>
      <c r="H422">
        <v>2021</v>
      </c>
      <c r="I422" t="s">
        <v>88</v>
      </c>
      <c r="J422" t="s">
        <v>147</v>
      </c>
      <c r="K422" t="s">
        <v>99</v>
      </c>
      <c r="M422">
        <v>10</v>
      </c>
    </row>
    <row r="423" spans="1:13" x14ac:dyDescent="0.3">
      <c r="A423" t="s">
        <v>69</v>
      </c>
      <c r="B423" t="s">
        <v>35</v>
      </c>
      <c r="C423" t="s">
        <v>32</v>
      </c>
      <c r="D423" s="28">
        <v>44488</v>
      </c>
      <c r="E423">
        <v>574</v>
      </c>
      <c r="F423">
        <v>40</v>
      </c>
      <c r="G423">
        <v>29</v>
      </c>
      <c r="H423">
        <v>2021</v>
      </c>
      <c r="I423" t="s">
        <v>88</v>
      </c>
      <c r="J423" t="s">
        <v>147</v>
      </c>
      <c r="K423" t="s">
        <v>99</v>
      </c>
      <c r="M423">
        <v>10</v>
      </c>
    </row>
    <row r="424" spans="1:13" x14ac:dyDescent="0.3">
      <c r="A424" t="s">
        <v>73</v>
      </c>
      <c r="B424" t="s">
        <v>35</v>
      </c>
      <c r="C424" t="s">
        <v>22</v>
      </c>
      <c r="D424" s="28">
        <v>44490</v>
      </c>
      <c r="E424">
        <v>4830</v>
      </c>
      <c r="F424">
        <v>154</v>
      </c>
      <c r="G424">
        <v>202</v>
      </c>
      <c r="H424">
        <v>2021</v>
      </c>
      <c r="I424" t="s">
        <v>88</v>
      </c>
      <c r="J424" t="s">
        <v>147</v>
      </c>
      <c r="K424" t="s">
        <v>99</v>
      </c>
      <c r="M424">
        <v>10</v>
      </c>
    </row>
    <row r="425" spans="1:13" x14ac:dyDescent="0.3">
      <c r="A425" t="s">
        <v>62</v>
      </c>
      <c r="B425" t="s">
        <v>35</v>
      </c>
      <c r="C425" t="s">
        <v>18</v>
      </c>
      <c r="D425" s="28">
        <v>44490</v>
      </c>
      <c r="E425">
        <v>4970</v>
      </c>
      <c r="F425">
        <v>17</v>
      </c>
      <c r="G425">
        <v>277</v>
      </c>
      <c r="H425">
        <v>2021</v>
      </c>
      <c r="I425" t="s">
        <v>88</v>
      </c>
      <c r="J425" t="s">
        <v>147</v>
      </c>
      <c r="K425" t="s">
        <v>99</v>
      </c>
      <c r="M425">
        <v>10</v>
      </c>
    </row>
    <row r="426" spans="1:13" x14ac:dyDescent="0.3">
      <c r="A426" t="s">
        <v>67</v>
      </c>
      <c r="B426" t="s">
        <v>35</v>
      </c>
      <c r="C426" t="s">
        <v>20</v>
      </c>
      <c r="D426" s="28">
        <v>44490</v>
      </c>
      <c r="E426">
        <v>4739</v>
      </c>
      <c r="F426">
        <v>180</v>
      </c>
      <c r="G426">
        <v>226</v>
      </c>
      <c r="H426">
        <v>2021</v>
      </c>
      <c r="I426" t="s">
        <v>88</v>
      </c>
      <c r="J426" t="s">
        <v>147</v>
      </c>
      <c r="K426" t="s">
        <v>99</v>
      </c>
      <c r="M426">
        <v>10</v>
      </c>
    </row>
    <row r="427" spans="1:13" x14ac:dyDescent="0.3">
      <c r="A427" t="s">
        <v>4</v>
      </c>
      <c r="B427" t="s">
        <v>35</v>
      </c>
      <c r="C427" t="s">
        <v>20</v>
      </c>
      <c r="D427" s="28">
        <v>44491</v>
      </c>
      <c r="E427">
        <v>13545</v>
      </c>
      <c r="F427">
        <v>69</v>
      </c>
      <c r="G427">
        <v>847</v>
      </c>
      <c r="H427">
        <v>2021</v>
      </c>
      <c r="I427" t="s">
        <v>88</v>
      </c>
      <c r="J427" t="s">
        <v>147</v>
      </c>
      <c r="K427" t="s">
        <v>99</v>
      </c>
      <c r="M427">
        <v>10</v>
      </c>
    </row>
    <row r="428" spans="1:13" x14ac:dyDescent="0.3">
      <c r="A428" t="s">
        <v>10</v>
      </c>
      <c r="B428" t="s">
        <v>35</v>
      </c>
      <c r="C428" t="s">
        <v>16</v>
      </c>
      <c r="D428" s="28">
        <v>44491</v>
      </c>
      <c r="E428">
        <v>1484</v>
      </c>
      <c r="F428">
        <v>75</v>
      </c>
      <c r="G428">
        <v>93</v>
      </c>
      <c r="H428">
        <v>2021</v>
      </c>
      <c r="I428" t="s">
        <v>88</v>
      </c>
      <c r="J428" t="s">
        <v>147</v>
      </c>
      <c r="K428" t="s">
        <v>99</v>
      </c>
      <c r="M428">
        <v>10</v>
      </c>
    </row>
    <row r="429" spans="1:13" x14ac:dyDescent="0.3">
      <c r="A429" t="s">
        <v>11</v>
      </c>
      <c r="B429" t="s">
        <v>35</v>
      </c>
      <c r="C429" t="s">
        <v>34</v>
      </c>
      <c r="D429" s="28">
        <v>44491</v>
      </c>
      <c r="E429">
        <v>5117</v>
      </c>
      <c r="F429">
        <v>149</v>
      </c>
      <c r="G429">
        <v>214</v>
      </c>
      <c r="H429">
        <v>2021</v>
      </c>
      <c r="I429" t="s">
        <v>88</v>
      </c>
      <c r="J429" t="s">
        <v>147</v>
      </c>
      <c r="K429" t="s">
        <v>99</v>
      </c>
      <c r="M429">
        <v>10</v>
      </c>
    </row>
    <row r="430" spans="1:13" x14ac:dyDescent="0.3">
      <c r="A430" t="s">
        <v>65</v>
      </c>
      <c r="B430" t="s">
        <v>35</v>
      </c>
      <c r="C430" t="s">
        <v>28</v>
      </c>
      <c r="D430" s="28">
        <v>44494</v>
      </c>
      <c r="E430">
        <v>8365</v>
      </c>
      <c r="F430">
        <v>60</v>
      </c>
      <c r="G430">
        <v>349</v>
      </c>
      <c r="H430">
        <v>2021</v>
      </c>
      <c r="I430" t="s">
        <v>88</v>
      </c>
      <c r="J430" t="s">
        <v>147</v>
      </c>
      <c r="K430" t="s">
        <v>99</v>
      </c>
      <c r="M430">
        <v>10</v>
      </c>
    </row>
    <row r="431" spans="1:13" x14ac:dyDescent="0.3">
      <c r="A431" t="s">
        <v>72</v>
      </c>
      <c r="B431" t="s">
        <v>35</v>
      </c>
      <c r="C431" t="s">
        <v>16</v>
      </c>
      <c r="D431" s="28">
        <v>44494</v>
      </c>
      <c r="E431">
        <v>3360</v>
      </c>
      <c r="F431">
        <v>3</v>
      </c>
      <c r="G431">
        <v>198</v>
      </c>
      <c r="H431">
        <v>2021</v>
      </c>
      <c r="I431" t="s">
        <v>88</v>
      </c>
      <c r="J431" t="s">
        <v>147</v>
      </c>
      <c r="K431" t="s">
        <v>99</v>
      </c>
      <c r="M431">
        <v>10</v>
      </c>
    </row>
    <row r="432" spans="1:13" x14ac:dyDescent="0.3">
      <c r="A432" t="s">
        <v>65</v>
      </c>
      <c r="B432" t="s">
        <v>35</v>
      </c>
      <c r="C432" t="s">
        <v>26</v>
      </c>
      <c r="D432" s="28">
        <v>44495</v>
      </c>
      <c r="E432">
        <v>6916</v>
      </c>
      <c r="F432">
        <v>350</v>
      </c>
      <c r="G432">
        <v>692</v>
      </c>
      <c r="H432">
        <v>2021</v>
      </c>
      <c r="I432" t="s">
        <v>88</v>
      </c>
      <c r="J432" t="s">
        <v>147</v>
      </c>
      <c r="K432" t="s">
        <v>99</v>
      </c>
      <c r="M432">
        <v>10</v>
      </c>
    </row>
    <row r="433" spans="1:13" x14ac:dyDescent="0.3">
      <c r="A433" t="s">
        <v>57</v>
      </c>
      <c r="B433" t="s">
        <v>35</v>
      </c>
      <c r="C433" t="s">
        <v>17</v>
      </c>
      <c r="D433" s="28">
        <v>44495</v>
      </c>
      <c r="E433">
        <v>10682</v>
      </c>
      <c r="F433">
        <v>8</v>
      </c>
      <c r="G433">
        <v>629</v>
      </c>
      <c r="H433">
        <v>2021</v>
      </c>
      <c r="I433" t="s">
        <v>88</v>
      </c>
      <c r="J433" t="s">
        <v>147</v>
      </c>
      <c r="K433" t="s">
        <v>99</v>
      </c>
      <c r="M433">
        <v>10</v>
      </c>
    </row>
    <row r="434" spans="1:13" x14ac:dyDescent="0.3">
      <c r="A434" t="s">
        <v>62</v>
      </c>
      <c r="B434" t="s">
        <v>35</v>
      </c>
      <c r="C434" t="s">
        <v>20</v>
      </c>
      <c r="D434" s="28">
        <v>44495</v>
      </c>
      <c r="E434">
        <v>8057</v>
      </c>
      <c r="F434">
        <v>2</v>
      </c>
      <c r="G434">
        <v>504</v>
      </c>
      <c r="H434">
        <v>2021</v>
      </c>
      <c r="I434" t="s">
        <v>88</v>
      </c>
      <c r="J434" t="s">
        <v>147</v>
      </c>
      <c r="K434" t="s">
        <v>99</v>
      </c>
      <c r="M434">
        <v>10</v>
      </c>
    </row>
    <row r="435" spans="1:13" x14ac:dyDescent="0.3">
      <c r="A435" t="s">
        <v>65</v>
      </c>
      <c r="B435" t="s">
        <v>35</v>
      </c>
      <c r="C435" t="s">
        <v>32</v>
      </c>
      <c r="D435" s="28">
        <v>44495</v>
      </c>
      <c r="E435">
        <v>623</v>
      </c>
      <c r="F435">
        <v>102</v>
      </c>
      <c r="G435">
        <v>30</v>
      </c>
      <c r="H435">
        <v>2021</v>
      </c>
      <c r="I435" t="s">
        <v>88</v>
      </c>
      <c r="J435" t="s">
        <v>147</v>
      </c>
      <c r="K435" t="s">
        <v>99</v>
      </c>
      <c r="M435">
        <v>10</v>
      </c>
    </row>
    <row r="436" spans="1:13" x14ac:dyDescent="0.3">
      <c r="A436" t="s">
        <v>69</v>
      </c>
      <c r="B436" t="s">
        <v>35</v>
      </c>
      <c r="C436" t="s">
        <v>29</v>
      </c>
      <c r="D436" s="28">
        <v>44496</v>
      </c>
      <c r="E436">
        <v>6629</v>
      </c>
      <c r="F436">
        <v>401</v>
      </c>
      <c r="G436">
        <v>277</v>
      </c>
      <c r="H436">
        <v>2021</v>
      </c>
      <c r="I436" t="s">
        <v>88</v>
      </c>
      <c r="J436" t="s">
        <v>147</v>
      </c>
      <c r="K436" t="s">
        <v>99</v>
      </c>
      <c r="M436">
        <v>10</v>
      </c>
    </row>
    <row r="437" spans="1:13" x14ac:dyDescent="0.3">
      <c r="A437" t="s">
        <v>70</v>
      </c>
      <c r="B437" t="s">
        <v>35</v>
      </c>
      <c r="C437" t="s">
        <v>31</v>
      </c>
      <c r="D437" s="28">
        <v>44496</v>
      </c>
      <c r="E437">
        <v>8792</v>
      </c>
      <c r="F437">
        <v>27</v>
      </c>
      <c r="G437">
        <v>1256</v>
      </c>
      <c r="H437">
        <v>2021</v>
      </c>
      <c r="I437" t="s">
        <v>88</v>
      </c>
      <c r="J437" t="s">
        <v>147</v>
      </c>
      <c r="K437" t="s">
        <v>99</v>
      </c>
      <c r="M437">
        <v>10</v>
      </c>
    </row>
    <row r="438" spans="1:13" x14ac:dyDescent="0.3">
      <c r="A438" t="s">
        <v>3</v>
      </c>
      <c r="B438" t="s">
        <v>35</v>
      </c>
      <c r="C438" t="s">
        <v>17</v>
      </c>
      <c r="D438" s="28">
        <v>44501</v>
      </c>
      <c r="E438">
        <v>14462</v>
      </c>
      <c r="F438">
        <v>532</v>
      </c>
      <c r="G438">
        <v>804</v>
      </c>
      <c r="H438">
        <v>2021</v>
      </c>
      <c r="I438" t="s">
        <v>88</v>
      </c>
      <c r="J438" t="s">
        <v>147</v>
      </c>
      <c r="K438" t="s">
        <v>100</v>
      </c>
      <c r="M438">
        <v>11</v>
      </c>
    </row>
    <row r="439" spans="1:13" x14ac:dyDescent="0.3">
      <c r="A439" t="s">
        <v>73</v>
      </c>
      <c r="B439" t="s">
        <v>35</v>
      </c>
      <c r="C439" t="s">
        <v>30</v>
      </c>
      <c r="D439" s="28">
        <v>44501</v>
      </c>
      <c r="E439">
        <v>6762</v>
      </c>
      <c r="F439">
        <v>102</v>
      </c>
      <c r="G439">
        <v>212</v>
      </c>
      <c r="H439">
        <v>2021</v>
      </c>
      <c r="I439" t="s">
        <v>88</v>
      </c>
      <c r="J439" t="s">
        <v>147</v>
      </c>
      <c r="K439" t="s">
        <v>100</v>
      </c>
      <c r="M439">
        <v>11</v>
      </c>
    </row>
    <row r="440" spans="1:13" x14ac:dyDescent="0.3">
      <c r="A440" t="s">
        <v>60</v>
      </c>
      <c r="B440" t="s">
        <v>35</v>
      </c>
      <c r="C440" t="s">
        <v>22</v>
      </c>
      <c r="D440" s="28">
        <v>44501</v>
      </c>
      <c r="E440">
        <v>9828</v>
      </c>
      <c r="F440">
        <v>195</v>
      </c>
      <c r="G440">
        <v>351</v>
      </c>
      <c r="H440">
        <v>2021</v>
      </c>
      <c r="I440" t="s">
        <v>88</v>
      </c>
      <c r="J440" t="s">
        <v>147</v>
      </c>
      <c r="K440" t="s">
        <v>100</v>
      </c>
      <c r="M440">
        <v>11</v>
      </c>
    </row>
    <row r="441" spans="1:13" x14ac:dyDescent="0.3">
      <c r="A441" t="s">
        <v>73</v>
      </c>
      <c r="B441" t="s">
        <v>35</v>
      </c>
      <c r="C441" t="s">
        <v>17</v>
      </c>
      <c r="D441" s="28">
        <v>44502</v>
      </c>
      <c r="E441">
        <v>3528</v>
      </c>
      <c r="F441">
        <v>148</v>
      </c>
      <c r="G441">
        <v>236</v>
      </c>
      <c r="H441">
        <v>2021</v>
      </c>
      <c r="I441" t="s">
        <v>88</v>
      </c>
      <c r="J441" t="s">
        <v>147</v>
      </c>
      <c r="K441" t="s">
        <v>100</v>
      </c>
      <c r="M441">
        <v>11</v>
      </c>
    </row>
    <row r="442" spans="1:13" x14ac:dyDescent="0.3">
      <c r="A442" t="s">
        <v>56</v>
      </c>
      <c r="B442" t="s">
        <v>35</v>
      </c>
      <c r="C442" t="s">
        <v>24</v>
      </c>
      <c r="D442" s="28">
        <v>44503</v>
      </c>
      <c r="E442">
        <v>1169</v>
      </c>
      <c r="F442">
        <v>279</v>
      </c>
      <c r="G442">
        <v>117</v>
      </c>
      <c r="H442">
        <v>2021</v>
      </c>
      <c r="I442" t="s">
        <v>88</v>
      </c>
      <c r="J442" t="s">
        <v>147</v>
      </c>
      <c r="K442" t="s">
        <v>100</v>
      </c>
      <c r="M442">
        <v>11</v>
      </c>
    </row>
    <row r="443" spans="1:13" x14ac:dyDescent="0.3">
      <c r="A443" t="s">
        <v>65</v>
      </c>
      <c r="B443" t="s">
        <v>35</v>
      </c>
      <c r="C443" t="s">
        <v>19</v>
      </c>
      <c r="D443" s="28">
        <v>44504</v>
      </c>
      <c r="E443">
        <v>3829</v>
      </c>
      <c r="F443">
        <v>87</v>
      </c>
      <c r="G443">
        <v>142</v>
      </c>
      <c r="H443">
        <v>2021</v>
      </c>
      <c r="I443" t="s">
        <v>88</v>
      </c>
      <c r="J443" t="s">
        <v>147</v>
      </c>
      <c r="K443" t="s">
        <v>100</v>
      </c>
      <c r="M443">
        <v>11</v>
      </c>
    </row>
    <row r="444" spans="1:13" x14ac:dyDescent="0.3">
      <c r="A444" t="s">
        <v>72</v>
      </c>
      <c r="B444" t="s">
        <v>35</v>
      </c>
      <c r="C444" t="s">
        <v>30</v>
      </c>
      <c r="D444" s="28">
        <v>44504</v>
      </c>
      <c r="E444">
        <v>2737</v>
      </c>
      <c r="F444">
        <v>96</v>
      </c>
      <c r="G444">
        <v>98</v>
      </c>
      <c r="H444">
        <v>2021</v>
      </c>
      <c r="I444" t="s">
        <v>88</v>
      </c>
      <c r="J444" t="s">
        <v>147</v>
      </c>
      <c r="K444" t="s">
        <v>100</v>
      </c>
      <c r="M444">
        <v>11</v>
      </c>
    </row>
    <row r="445" spans="1:13" x14ac:dyDescent="0.3">
      <c r="A445" t="s">
        <v>63</v>
      </c>
      <c r="B445" t="s">
        <v>35</v>
      </c>
      <c r="C445" t="s">
        <v>28</v>
      </c>
      <c r="D445" s="28">
        <v>44505</v>
      </c>
      <c r="E445">
        <v>224</v>
      </c>
      <c r="F445">
        <v>35</v>
      </c>
      <c r="G445">
        <v>8</v>
      </c>
      <c r="H445">
        <v>2021</v>
      </c>
      <c r="I445" t="s">
        <v>88</v>
      </c>
      <c r="J445" t="s">
        <v>147</v>
      </c>
      <c r="K445" t="s">
        <v>100</v>
      </c>
      <c r="M445">
        <v>11</v>
      </c>
    </row>
    <row r="446" spans="1:13" x14ac:dyDescent="0.3">
      <c r="A446" t="s">
        <v>64</v>
      </c>
      <c r="B446" t="s">
        <v>35</v>
      </c>
      <c r="C446" t="s">
        <v>18</v>
      </c>
      <c r="D446" s="28">
        <v>44505</v>
      </c>
      <c r="E446">
        <v>12642</v>
      </c>
      <c r="F446">
        <v>197</v>
      </c>
      <c r="G446">
        <v>973</v>
      </c>
      <c r="H446">
        <v>2021</v>
      </c>
      <c r="I446" t="s">
        <v>88</v>
      </c>
      <c r="J446" t="s">
        <v>147</v>
      </c>
      <c r="K446" t="s">
        <v>100</v>
      </c>
      <c r="M446">
        <v>11</v>
      </c>
    </row>
    <row r="447" spans="1:13" x14ac:dyDescent="0.3">
      <c r="A447" t="s">
        <v>60</v>
      </c>
      <c r="B447" t="s">
        <v>35</v>
      </c>
      <c r="C447" t="s">
        <v>28</v>
      </c>
      <c r="D447" s="28">
        <v>44505</v>
      </c>
      <c r="E447">
        <v>8505</v>
      </c>
      <c r="F447">
        <v>429</v>
      </c>
      <c r="G447">
        <v>294</v>
      </c>
      <c r="H447">
        <v>2021</v>
      </c>
      <c r="I447" t="s">
        <v>88</v>
      </c>
      <c r="J447" t="s">
        <v>147</v>
      </c>
      <c r="K447" t="s">
        <v>100</v>
      </c>
      <c r="M447">
        <v>11</v>
      </c>
    </row>
    <row r="448" spans="1:13" x14ac:dyDescent="0.3">
      <c r="A448" t="s">
        <v>8</v>
      </c>
      <c r="B448" t="s">
        <v>35</v>
      </c>
      <c r="C448" t="s">
        <v>33</v>
      </c>
      <c r="D448" s="28">
        <v>44505</v>
      </c>
      <c r="E448">
        <v>2765</v>
      </c>
      <c r="F448">
        <v>75</v>
      </c>
      <c r="G448">
        <v>146</v>
      </c>
      <c r="H448">
        <v>2021</v>
      </c>
      <c r="I448" t="s">
        <v>88</v>
      </c>
      <c r="J448" t="s">
        <v>147</v>
      </c>
      <c r="K448" t="s">
        <v>100</v>
      </c>
      <c r="M448">
        <v>11</v>
      </c>
    </row>
    <row r="449" spans="1:13" x14ac:dyDescent="0.3">
      <c r="A449" t="s">
        <v>67</v>
      </c>
      <c r="B449" t="s">
        <v>35</v>
      </c>
      <c r="C449" t="s">
        <v>25</v>
      </c>
      <c r="D449" s="28">
        <v>44505</v>
      </c>
      <c r="E449">
        <v>5362</v>
      </c>
      <c r="F449">
        <v>6</v>
      </c>
      <c r="G449">
        <v>269</v>
      </c>
      <c r="H449">
        <v>2021</v>
      </c>
      <c r="I449" t="s">
        <v>88</v>
      </c>
      <c r="J449" t="s">
        <v>147</v>
      </c>
      <c r="K449" t="s">
        <v>100</v>
      </c>
      <c r="M449">
        <v>11</v>
      </c>
    </row>
    <row r="450" spans="1:13" x14ac:dyDescent="0.3">
      <c r="A450" t="s">
        <v>66</v>
      </c>
      <c r="B450" t="s">
        <v>35</v>
      </c>
      <c r="C450" t="s">
        <v>20</v>
      </c>
      <c r="D450" s="28">
        <v>44505</v>
      </c>
      <c r="E450">
        <v>1589</v>
      </c>
      <c r="F450">
        <v>54</v>
      </c>
      <c r="G450">
        <v>73</v>
      </c>
      <c r="H450">
        <v>2021</v>
      </c>
      <c r="I450" t="s">
        <v>88</v>
      </c>
      <c r="J450" t="s">
        <v>147</v>
      </c>
      <c r="K450" t="s">
        <v>100</v>
      </c>
      <c r="M450">
        <v>11</v>
      </c>
    </row>
    <row r="451" spans="1:13" x14ac:dyDescent="0.3">
      <c r="A451" t="s">
        <v>66</v>
      </c>
      <c r="B451" t="s">
        <v>35</v>
      </c>
      <c r="C451" t="s">
        <v>18</v>
      </c>
      <c r="D451" s="28">
        <v>44508</v>
      </c>
      <c r="E451">
        <v>4102</v>
      </c>
      <c r="F451">
        <v>237</v>
      </c>
      <c r="G451">
        <v>293</v>
      </c>
      <c r="H451">
        <v>2021</v>
      </c>
      <c r="I451" t="s">
        <v>88</v>
      </c>
      <c r="J451" t="s">
        <v>147</v>
      </c>
      <c r="K451" t="s">
        <v>100</v>
      </c>
      <c r="M451">
        <v>11</v>
      </c>
    </row>
    <row r="452" spans="1:13" x14ac:dyDescent="0.3">
      <c r="A452" t="s">
        <v>60</v>
      </c>
      <c r="B452" t="s">
        <v>35</v>
      </c>
      <c r="C452" t="s">
        <v>25</v>
      </c>
      <c r="D452" s="28">
        <v>44508</v>
      </c>
      <c r="E452">
        <v>8547</v>
      </c>
      <c r="F452">
        <v>88</v>
      </c>
      <c r="G452">
        <v>503</v>
      </c>
      <c r="H452">
        <v>2021</v>
      </c>
      <c r="I452" t="s">
        <v>88</v>
      </c>
      <c r="J452" t="s">
        <v>147</v>
      </c>
      <c r="K452" t="s">
        <v>100</v>
      </c>
      <c r="M452">
        <v>11</v>
      </c>
    </row>
    <row r="453" spans="1:13" x14ac:dyDescent="0.3">
      <c r="A453" t="s">
        <v>4</v>
      </c>
      <c r="B453" t="s">
        <v>35</v>
      </c>
      <c r="C453" t="s">
        <v>33</v>
      </c>
      <c r="D453" s="28">
        <v>44509</v>
      </c>
      <c r="E453">
        <v>3367</v>
      </c>
      <c r="F453">
        <v>369</v>
      </c>
      <c r="G453">
        <v>154</v>
      </c>
      <c r="H453">
        <v>2021</v>
      </c>
      <c r="I453" t="s">
        <v>88</v>
      </c>
      <c r="J453" t="s">
        <v>147</v>
      </c>
      <c r="K453" t="s">
        <v>100</v>
      </c>
      <c r="M453">
        <v>11</v>
      </c>
    </row>
    <row r="454" spans="1:13" x14ac:dyDescent="0.3">
      <c r="A454" t="s">
        <v>66</v>
      </c>
      <c r="B454" t="s">
        <v>35</v>
      </c>
      <c r="C454" t="s">
        <v>16</v>
      </c>
      <c r="D454" s="28">
        <v>44509</v>
      </c>
      <c r="E454">
        <v>5796</v>
      </c>
      <c r="F454">
        <v>138</v>
      </c>
      <c r="G454">
        <v>306</v>
      </c>
      <c r="H454">
        <v>2021</v>
      </c>
      <c r="I454" t="s">
        <v>88</v>
      </c>
      <c r="J454" t="s">
        <v>147</v>
      </c>
      <c r="K454" t="s">
        <v>100</v>
      </c>
      <c r="M454">
        <v>11</v>
      </c>
    </row>
    <row r="455" spans="1:13" x14ac:dyDescent="0.3">
      <c r="A455" t="s">
        <v>7</v>
      </c>
      <c r="B455" t="s">
        <v>35</v>
      </c>
      <c r="C455" t="s">
        <v>14</v>
      </c>
      <c r="D455" s="28">
        <v>44509</v>
      </c>
      <c r="E455">
        <v>6545</v>
      </c>
      <c r="F455">
        <v>311</v>
      </c>
      <c r="G455">
        <v>219</v>
      </c>
      <c r="H455">
        <v>2021</v>
      </c>
      <c r="I455" t="s">
        <v>88</v>
      </c>
      <c r="J455" t="s">
        <v>147</v>
      </c>
      <c r="K455" t="s">
        <v>100</v>
      </c>
      <c r="M455">
        <v>11</v>
      </c>
    </row>
    <row r="456" spans="1:13" x14ac:dyDescent="0.3">
      <c r="A456" t="s">
        <v>70</v>
      </c>
      <c r="B456" t="s">
        <v>35</v>
      </c>
      <c r="C456" t="s">
        <v>18</v>
      </c>
      <c r="D456" s="28">
        <v>44510</v>
      </c>
      <c r="E456">
        <v>5257</v>
      </c>
      <c r="F456">
        <v>212</v>
      </c>
      <c r="G456">
        <v>263</v>
      </c>
      <c r="H456">
        <v>2021</v>
      </c>
      <c r="I456" t="s">
        <v>88</v>
      </c>
      <c r="J456" t="s">
        <v>147</v>
      </c>
      <c r="K456" t="s">
        <v>100</v>
      </c>
      <c r="M456">
        <v>11</v>
      </c>
    </row>
    <row r="457" spans="1:13" x14ac:dyDescent="0.3">
      <c r="A457" t="s">
        <v>67</v>
      </c>
      <c r="B457" t="s">
        <v>35</v>
      </c>
      <c r="C457" t="s">
        <v>5</v>
      </c>
      <c r="D457" s="28">
        <v>44511</v>
      </c>
      <c r="E457">
        <v>8743</v>
      </c>
      <c r="F457">
        <v>18</v>
      </c>
      <c r="G457">
        <v>398</v>
      </c>
      <c r="H457">
        <v>2021</v>
      </c>
      <c r="I457" t="s">
        <v>88</v>
      </c>
      <c r="J457" t="s">
        <v>147</v>
      </c>
      <c r="K457" t="s">
        <v>100</v>
      </c>
      <c r="M457">
        <v>11</v>
      </c>
    </row>
    <row r="458" spans="1:13" x14ac:dyDescent="0.3">
      <c r="A458" t="s">
        <v>11</v>
      </c>
      <c r="B458" t="s">
        <v>35</v>
      </c>
      <c r="C458" t="s">
        <v>16</v>
      </c>
      <c r="D458" s="28">
        <v>44511</v>
      </c>
      <c r="E458">
        <v>14511</v>
      </c>
      <c r="F458">
        <v>155</v>
      </c>
      <c r="G458">
        <v>807</v>
      </c>
      <c r="H458">
        <v>2021</v>
      </c>
      <c r="I458" t="s">
        <v>88</v>
      </c>
      <c r="J458" t="s">
        <v>147</v>
      </c>
      <c r="K458" t="s">
        <v>100</v>
      </c>
      <c r="M458">
        <v>11</v>
      </c>
    </row>
    <row r="459" spans="1:13" x14ac:dyDescent="0.3">
      <c r="A459" t="s">
        <v>64</v>
      </c>
      <c r="B459" t="s">
        <v>35</v>
      </c>
      <c r="C459" t="s">
        <v>17</v>
      </c>
      <c r="D459" s="28">
        <v>44511</v>
      </c>
      <c r="E459">
        <v>3290</v>
      </c>
      <c r="F459">
        <v>16</v>
      </c>
      <c r="G459">
        <v>174</v>
      </c>
      <c r="H459">
        <v>2021</v>
      </c>
      <c r="I459" t="s">
        <v>88</v>
      </c>
      <c r="J459" t="s">
        <v>147</v>
      </c>
      <c r="K459" t="s">
        <v>100</v>
      </c>
      <c r="M459">
        <v>11</v>
      </c>
    </row>
    <row r="460" spans="1:13" x14ac:dyDescent="0.3">
      <c r="A460" t="s">
        <v>11</v>
      </c>
      <c r="B460" t="s">
        <v>35</v>
      </c>
      <c r="C460" t="s">
        <v>20</v>
      </c>
      <c r="D460" s="28">
        <v>44512</v>
      </c>
      <c r="E460">
        <v>9758</v>
      </c>
      <c r="F460">
        <v>175</v>
      </c>
      <c r="G460">
        <v>465</v>
      </c>
      <c r="H460">
        <v>2021</v>
      </c>
      <c r="I460" t="s">
        <v>88</v>
      </c>
      <c r="J460" t="s">
        <v>147</v>
      </c>
      <c r="K460" t="s">
        <v>100</v>
      </c>
      <c r="M460">
        <v>11</v>
      </c>
    </row>
    <row r="461" spans="1:13" x14ac:dyDescent="0.3">
      <c r="A461" t="s">
        <v>9</v>
      </c>
      <c r="B461" t="s">
        <v>35</v>
      </c>
      <c r="C461" t="s">
        <v>22</v>
      </c>
      <c r="D461" s="28">
        <v>44512</v>
      </c>
      <c r="E461">
        <v>1638</v>
      </c>
      <c r="F461">
        <v>72</v>
      </c>
      <c r="G461">
        <v>75</v>
      </c>
      <c r="H461">
        <v>2021</v>
      </c>
      <c r="I461" t="s">
        <v>88</v>
      </c>
      <c r="J461" t="s">
        <v>147</v>
      </c>
      <c r="K461" t="s">
        <v>100</v>
      </c>
      <c r="M461">
        <v>11</v>
      </c>
    </row>
    <row r="462" spans="1:13" x14ac:dyDescent="0.3">
      <c r="A462" t="s">
        <v>11</v>
      </c>
      <c r="B462" t="s">
        <v>35</v>
      </c>
      <c r="C462" t="s">
        <v>26</v>
      </c>
      <c r="D462" s="28">
        <v>44512</v>
      </c>
      <c r="E462">
        <v>2163</v>
      </c>
      <c r="F462">
        <v>130</v>
      </c>
      <c r="G462">
        <v>181</v>
      </c>
      <c r="H462">
        <v>2021</v>
      </c>
      <c r="I462" t="s">
        <v>88</v>
      </c>
      <c r="J462" t="s">
        <v>147</v>
      </c>
      <c r="K462" t="s">
        <v>100</v>
      </c>
      <c r="M462">
        <v>11</v>
      </c>
    </row>
    <row r="463" spans="1:13" x14ac:dyDescent="0.3">
      <c r="A463" t="s">
        <v>3</v>
      </c>
      <c r="B463" t="s">
        <v>35</v>
      </c>
      <c r="C463" t="s">
        <v>19</v>
      </c>
      <c r="D463" s="28">
        <v>44512</v>
      </c>
      <c r="E463">
        <v>16240</v>
      </c>
      <c r="F463">
        <v>170</v>
      </c>
      <c r="G463">
        <v>739</v>
      </c>
      <c r="H463">
        <v>2021</v>
      </c>
      <c r="I463" t="s">
        <v>88</v>
      </c>
      <c r="J463" t="s">
        <v>147</v>
      </c>
      <c r="K463" t="s">
        <v>100</v>
      </c>
      <c r="M463">
        <v>11</v>
      </c>
    </row>
    <row r="464" spans="1:13" x14ac:dyDescent="0.3">
      <c r="A464" t="s">
        <v>67</v>
      </c>
      <c r="B464" t="s">
        <v>35</v>
      </c>
      <c r="C464" t="s">
        <v>29</v>
      </c>
      <c r="D464" s="28">
        <v>44512</v>
      </c>
      <c r="E464">
        <v>889</v>
      </c>
      <c r="F464">
        <v>78</v>
      </c>
      <c r="G464">
        <v>36</v>
      </c>
      <c r="H464">
        <v>2021</v>
      </c>
      <c r="I464" t="s">
        <v>88</v>
      </c>
      <c r="J464" t="s">
        <v>147</v>
      </c>
      <c r="K464" t="s">
        <v>100</v>
      </c>
      <c r="M464">
        <v>11</v>
      </c>
    </row>
    <row r="465" spans="1:13" x14ac:dyDescent="0.3">
      <c r="A465" t="s">
        <v>73</v>
      </c>
      <c r="B465" t="s">
        <v>35</v>
      </c>
      <c r="C465" t="s">
        <v>34</v>
      </c>
      <c r="D465" s="28">
        <v>44512</v>
      </c>
      <c r="E465">
        <v>840</v>
      </c>
      <c r="F465">
        <v>52</v>
      </c>
      <c r="G465">
        <v>42</v>
      </c>
      <c r="H465">
        <v>2021</v>
      </c>
      <c r="I465" t="s">
        <v>88</v>
      </c>
      <c r="J465" t="s">
        <v>147</v>
      </c>
      <c r="K465" t="s">
        <v>100</v>
      </c>
      <c r="M465">
        <v>11</v>
      </c>
    </row>
    <row r="466" spans="1:13" x14ac:dyDescent="0.3">
      <c r="A466" t="s">
        <v>57</v>
      </c>
      <c r="B466" t="s">
        <v>35</v>
      </c>
      <c r="C466" t="s">
        <v>26</v>
      </c>
      <c r="D466" s="28">
        <v>44515</v>
      </c>
      <c r="E466">
        <v>6139</v>
      </c>
      <c r="F466">
        <v>50</v>
      </c>
      <c r="G466">
        <v>384</v>
      </c>
      <c r="H466">
        <v>2021</v>
      </c>
      <c r="I466" t="s">
        <v>88</v>
      </c>
      <c r="J466" t="s">
        <v>147</v>
      </c>
      <c r="K466" t="s">
        <v>100</v>
      </c>
      <c r="M466">
        <v>11</v>
      </c>
    </row>
    <row r="467" spans="1:13" x14ac:dyDescent="0.3">
      <c r="A467" t="s">
        <v>10</v>
      </c>
      <c r="B467" t="s">
        <v>35</v>
      </c>
      <c r="C467" t="s">
        <v>34</v>
      </c>
      <c r="D467" s="28">
        <v>44516</v>
      </c>
      <c r="E467">
        <v>3689</v>
      </c>
      <c r="F467">
        <v>51</v>
      </c>
      <c r="G467">
        <v>148</v>
      </c>
      <c r="H467">
        <v>2021</v>
      </c>
      <c r="I467" t="s">
        <v>88</v>
      </c>
      <c r="J467" t="s">
        <v>147</v>
      </c>
      <c r="K467" t="s">
        <v>100</v>
      </c>
      <c r="M467">
        <v>11</v>
      </c>
    </row>
    <row r="468" spans="1:13" x14ac:dyDescent="0.3">
      <c r="A468" t="s">
        <v>63</v>
      </c>
      <c r="B468" t="s">
        <v>35</v>
      </c>
      <c r="C468" t="s">
        <v>29</v>
      </c>
      <c r="D468" s="28">
        <v>44516</v>
      </c>
      <c r="E468">
        <v>210</v>
      </c>
      <c r="F468">
        <v>167</v>
      </c>
      <c r="G468">
        <v>8</v>
      </c>
      <c r="H468">
        <v>2021</v>
      </c>
      <c r="I468" t="s">
        <v>88</v>
      </c>
      <c r="J468" t="s">
        <v>147</v>
      </c>
      <c r="K468" t="s">
        <v>100</v>
      </c>
      <c r="M468">
        <v>11</v>
      </c>
    </row>
    <row r="469" spans="1:13" x14ac:dyDescent="0.3">
      <c r="A469" t="s">
        <v>66</v>
      </c>
      <c r="B469" t="s">
        <v>35</v>
      </c>
      <c r="C469" t="s">
        <v>5</v>
      </c>
      <c r="D469" s="28">
        <v>44519</v>
      </c>
      <c r="E469">
        <v>6685</v>
      </c>
      <c r="F469">
        <v>50</v>
      </c>
      <c r="G469">
        <v>335</v>
      </c>
      <c r="H469">
        <v>2021</v>
      </c>
      <c r="I469" t="s">
        <v>88</v>
      </c>
      <c r="J469" t="s">
        <v>147</v>
      </c>
      <c r="K469" t="s">
        <v>100</v>
      </c>
      <c r="M469">
        <v>11</v>
      </c>
    </row>
    <row r="470" spans="1:13" x14ac:dyDescent="0.3">
      <c r="A470" t="s">
        <v>73</v>
      </c>
      <c r="B470" t="s">
        <v>35</v>
      </c>
      <c r="C470" t="s">
        <v>33</v>
      </c>
      <c r="D470" s="28">
        <v>44522</v>
      </c>
      <c r="E470">
        <v>3360</v>
      </c>
      <c r="F470">
        <v>66</v>
      </c>
      <c r="G470">
        <v>160</v>
      </c>
      <c r="H470">
        <v>2021</v>
      </c>
      <c r="I470" t="s">
        <v>88</v>
      </c>
      <c r="J470" t="s">
        <v>147</v>
      </c>
      <c r="K470" t="s">
        <v>100</v>
      </c>
      <c r="M470">
        <v>11</v>
      </c>
    </row>
    <row r="471" spans="1:13" x14ac:dyDescent="0.3">
      <c r="A471" t="s">
        <v>66</v>
      </c>
      <c r="B471" t="s">
        <v>35</v>
      </c>
      <c r="C471" t="s">
        <v>15</v>
      </c>
      <c r="D471" s="28">
        <v>44522</v>
      </c>
      <c r="E471">
        <v>11683</v>
      </c>
      <c r="F471">
        <v>230</v>
      </c>
      <c r="G471">
        <v>1461</v>
      </c>
      <c r="H471">
        <v>2021</v>
      </c>
      <c r="I471" t="s">
        <v>88</v>
      </c>
      <c r="J471" t="s">
        <v>147</v>
      </c>
      <c r="K471" t="s">
        <v>100</v>
      </c>
      <c r="M471">
        <v>11</v>
      </c>
    </row>
    <row r="472" spans="1:13" x14ac:dyDescent="0.3">
      <c r="A472" t="s">
        <v>9</v>
      </c>
      <c r="B472" t="s">
        <v>35</v>
      </c>
      <c r="C472" t="s">
        <v>17</v>
      </c>
      <c r="D472" s="28">
        <v>44523</v>
      </c>
      <c r="E472">
        <v>11466</v>
      </c>
      <c r="F472">
        <v>21</v>
      </c>
      <c r="G472">
        <v>637</v>
      </c>
      <c r="H472">
        <v>2021</v>
      </c>
      <c r="I472" t="s">
        <v>88</v>
      </c>
      <c r="J472" t="s">
        <v>147</v>
      </c>
      <c r="K472" t="s">
        <v>100</v>
      </c>
      <c r="M472">
        <v>11</v>
      </c>
    </row>
    <row r="473" spans="1:13" x14ac:dyDescent="0.3">
      <c r="A473" t="s">
        <v>69</v>
      </c>
      <c r="B473" t="s">
        <v>35</v>
      </c>
      <c r="C473" t="s">
        <v>23</v>
      </c>
      <c r="D473" s="28">
        <v>44523</v>
      </c>
      <c r="E473">
        <v>4480</v>
      </c>
      <c r="F473">
        <v>56</v>
      </c>
      <c r="G473">
        <v>145</v>
      </c>
      <c r="H473">
        <v>2021</v>
      </c>
      <c r="I473" t="s">
        <v>88</v>
      </c>
      <c r="J473" t="s">
        <v>147</v>
      </c>
      <c r="K473" t="s">
        <v>100</v>
      </c>
      <c r="M473">
        <v>11</v>
      </c>
    </row>
    <row r="474" spans="1:13" x14ac:dyDescent="0.3">
      <c r="A474" t="s">
        <v>66</v>
      </c>
      <c r="B474" t="s">
        <v>35</v>
      </c>
      <c r="C474" t="s">
        <v>25</v>
      </c>
      <c r="D474" s="28">
        <v>44523</v>
      </c>
      <c r="E474">
        <v>13825</v>
      </c>
      <c r="F474">
        <v>129</v>
      </c>
      <c r="G474">
        <v>865</v>
      </c>
      <c r="H474">
        <v>2021</v>
      </c>
      <c r="I474" t="s">
        <v>88</v>
      </c>
      <c r="J474" t="s">
        <v>147</v>
      </c>
      <c r="K474" t="s">
        <v>100</v>
      </c>
      <c r="M474">
        <v>11</v>
      </c>
    </row>
    <row r="475" spans="1:13" x14ac:dyDescent="0.3">
      <c r="A475" t="s">
        <v>7</v>
      </c>
      <c r="B475" t="s">
        <v>35</v>
      </c>
      <c r="C475" t="s">
        <v>5</v>
      </c>
      <c r="D475" s="28">
        <v>44523</v>
      </c>
      <c r="E475">
        <v>2569</v>
      </c>
      <c r="F475">
        <v>207</v>
      </c>
      <c r="G475">
        <v>136</v>
      </c>
      <c r="H475">
        <v>2021</v>
      </c>
      <c r="I475" t="s">
        <v>88</v>
      </c>
      <c r="J475" t="s">
        <v>147</v>
      </c>
      <c r="K475" t="s">
        <v>100</v>
      </c>
      <c r="M475">
        <v>11</v>
      </c>
    </row>
    <row r="476" spans="1:13" x14ac:dyDescent="0.3">
      <c r="A476" t="s">
        <v>58</v>
      </c>
      <c r="B476" t="s">
        <v>35</v>
      </c>
      <c r="C476" t="s">
        <v>26</v>
      </c>
      <c r="D476" s="28">
        <v>44523</v>
      </c>
      <c r="E476">
        <v>2905</v>
      </c>
      <c r="F476">
        <v>432</v>
      </c>
      <c r="G476">
        <v>171</v>
      </c>
      <c r="H476">
        <v>2021</v>
      </c>
      <c r="I476" t="s">
        <v>88</v>
      </c>
      <c r="J476" t="s">
        <v>147</v>
      </c>
      <c r="K476" t="s">
        <v>100</v>
      </c>
      <c r="M476">
        <v>11</v>
      </c>
    </row>
    <row r="477" spans="1:13" x14ac:dyDescent="0.3">
      <c r="A477" t="s">
        <v>11</v>
      </c>
      <c r="B477" t="s">
        <v>35</v>
      </c>
      <c r="C477" t="s">
        <v>29</v>
      </c>
      <c r="D477" s="28">
        <v>44525</v>
      </c>
      <c r="E477">
        <v>6097</v>
      </c>
      <c r="F477">
        <v>213</v>
      </c>
      <c r="G477">
        <v>218</v>
      </c>
      <c r="H477">
        <v>2021</v>
      </c>
      <c r="I477" t="s">
        <v>88</v>
      </c>
      <c r="J477" t="s">
        <v>147</v>
      </c>
      <c r="K477" t="s">
        <v>100</v>
      </c>
      <c r="M477">
        <v>11</v>
      </c>
    </row>
    <row r="478" spans="1:13" x14ac:dyDescent="0.3">
      <c r="A478" t="s">
        <v>67</v>
      </c>
      <c r="B478" t="s">
        <v>35</v>
      </c>
      <c r="C478" t="s">
        <v>24</v>
      </c>
      <c r="D478" s="28">
        <v>44525</v>
      </c>
      <c r="E478">
        <v>833</v>
      </c>
      <c r="F478">
        <v>23</v>
      </c>
      <c r="G478">
        <v>84</v>
      </c>
      <c r="H478">
        <v>2021</v>
      </c>
      <c r="I478" t="s">
        <v>88</v>
      </c>
      <c r="J478" t="s">
        <v>147</v>
      </c>
      <c r="K478" t="s">
        <v>100</v>
      </c>
      <c r="M478">
        <v>11</v>
      </c>
    </row>
    <row r="479" spans="1:13" x14ac:dyDescent="0.3">
      <c r="A479" t="s">
        <v>56</v>
      </c>
      <c r="B479" t="s">
        <v>35</v>
      </c>
      <c r="C479" t="s">
        <v>31</v>
      </c>
      <c r="D479" s="28">
        <v>44526</v>
      </c>
      <c r="E479">
        <v>8260</v>
      </c>
      <c r="F479">
        <v>61</v>
      </c>
      <c r="G479">
        <v>636</v>
      </c>
      <c r="H479">
        <v>2021</v>
      </c>
      <c r="I479" t="s">
        <v>88</v>
      </c>
      <c r="J479" t="s">
        <v>147</v>
      </c>
      <c r="K479" t="s">
        <v>100</v>
      </c>
      <c r="M479">
        <v>11</v>
      </c>
    </row>
    <row r="480" spans="1:13" x14ac:dyDescent="0.3">
      <c r="A480" t="s">
        <v>67</v>
      </c>
      <c r="B480" t="s">
        <v>35</v>
      </c>
      <c r="C480" t="s">
        <v>26</v>
      </c>
      <c r="D480" s="28">
        <v>44526</v>
      </c>
      <c r="E480">
        <v>22512</v>
      </c>
      <c r="F480">
        <v>74</v>
      </c>
      <c r="G480">
        <v>2047</v>
      </c>
      <c r="H480">
        <v>2021</v>
      </c>
      <c r="I480" t="s">
        <v>88</v>
      </c>
      <c r="J480" t="s">
        <v>147</v>
      </c>
      <c r="K480" t="s">
        <v>100</v>
      </c>
      <c r="M480">
        <v>11</v>
      </c>
    </row>
    <row r="481" spans="1:13" x14ac:dyDescent="0.3">
      <c r="A481" t="s">
        <v>10</v>
      </c>
      <c r="B481" t="s">
        <v>35</v>
      </c>
      <c r="C481" t="s">
        <v>26</v>
      </c>
      <c r="D481" s="28">
        <v>44529</v>
      </c>
      <c r="E481">
        <v>8435</v>
      </c>
      <c r="F481">
        <v>35</v>
      </c>
      <c r="G481">
        <v>938</v>
      </c>
      <c r="H481">
        <v>2021</v>
      </c>
      <c r="I481" t="s">
        <v>88</v>
      </c>
      <c r="J481" t="s">
        <v>147</v>
      </c>
      <c r="K481" t="s">
        <v>100</v>
      </c>
      <c r="M481">
        <v>11</v>
      </c>
    </row>
    <row r="482" spans="1:13" x14ac:dyDescent="0.3">
      <c r="A482" t="s">
        <v>60</v>
      </c>
      <c r="B482" t="s">
        <v>35</v>
      </c>
      <c r="C482" t="s">
        <v>26</v>
      </c>
      <c r="D482" s="28">
        <v>44529</v>
      </c>
      <c r="E482">
        <v>10640</v>
      </c>
      <c r="F482">
        <v>137</v>
      </c>
      <c r="G482">
        <v>819</v>
      </c>
      <c r="H482">
        <v>2021</v>
      </c>
      <c r="I482" t="s">
        <v>88</v>
      </c>
      <c r="J482" t="s">
        <v>147</v>
      </c>
      <c r="K482" t="s">
        <v>100</v>
      </c>
      <c r="M482">
        <v>11</v>
      </c>
    </row>
    <row r="483" spans="1:13" x14ac:dyDescent="0.3">
      <c r="A483" t="s">
        <v>67</v>
      </c>
      <c r="B483" t="s">
        <v>35</v>
      </c>
      <c r="C483" t="s">
        <v>15</v>
      </c>
      <c r="D483" s="28">
        <v>44530</v>
      </c>
      <c r="E483">
        <v>10724</v>
      </c>
      <c r="F483">
        <v>111</v>
      </c>
      <c r="G483">
        <v>766</v>
      </c>
      <c r="H483">
        <v>2021</v>
      </c>
      <c r="I483" t="s">
        <v>88</v>
      </c>
      <c r="J483" t="s">
        <v>147</v>
      </c>
      <c r="K483" t="s">
        <v>100</v>
      </c>
      <c r="M483">
        <v>11</v>
      </c>
    </row>
    <row r="484" spans="1:13" x14ac:dyDescent="0.3">
      <c r="A484" t="s">
        <v>70</v>
      </c>
      <c r="B484" t="s">
        <v>35</v>
      </c>
      <c r="C484" t="s">
        <v>5</v>
      </c>
      <c r="D484" s="28">
        <v>44530</v>
      </c>
      <c r="E484">
        <v>5663</v>
      </c>
      <c r="F484">
        <v>23</v>
      </c>
      <c r="G484">
        <v>334</v>
      </c>
      <c r="H484">
        <v>2021</v>
      </c>
      <c r="I484" t="s">
        <v>88</v>
      </c>
      <c r="J484" t="s">
        <v>147</v>
      </c>
      <c r="K484" t="s">
        <v>100</v>
      </c>
      <c r="M484">
        <v>11</v>
      </c>
    </row>
    <row r="485" spans="1:13" x14ac:dyDescent="0.3">
      <c r="A485" t="s">
        <v>67</v>
      </c>
      <c r="B485" t="s">
        <v>35</v>
      </c>
      <c r="C485" t="s">
        <v>27</v>
      </c>
      <c r="D485" s="28">
        <v>44530</v>
      </c>
      <c r="E485">
        <v>4571</v>
      </c>
      <c r="F485">
        <v>139</v>
      </c>
      <c r="G485">
        <v>305</v>
      </c>
      <c r="H485">
        <v>2021</v>
      </c>
      <c r="I485" t="s">
        <v>88</v>
      </c>
      <c r="J485" t="s">
        <v>147</v>
      </c>
      <c r="K485" t="s">
        <v>100</v>
      </c>
      <c r="M485">
        <v>11</v>
      </c>
    </row>
    <row r="486" spans="1:13" x14ac:dyDescent="0.3">
      <c r="A486" t="s">
        <v>11</v>
      </c>
      <c r="B486" t="s">
        <v>35</v>
      </c>
      <c r="C486" t="s">
        <v>24</v>
      </c>
      <c r="D486" s="28">
        <v>44531</v>
      </c>
      <c r="E486">
        <v>2597</v>
      </c>
      <c r="F486">
        <v>267</v>
      </c>
      <c r="G486">
        <v>200</v>
      </c>
      <c r="H486">
        <v>2021</v>
      </c>
      <c r="I486" t="s">
        <v>88</v>
      </c>
      <c r="J486" t="s">
        <v>147</v>
      </c>
      <c r="K486" t="s">
        <v>101</v>
      </c>
      <c r="M486">
        <v>12</v>
      </c>
    </row>
    <row r="487" spans="1:13" x14ac:dyDescent="0.3">
      <c r="A487" t="s">
        <v>71</v>
      </c>
      <c r="B487" t="s">
        <v>35</v>
      </c>
      <c r="C487" t="s">
        <v>21</v>
      </c>
      <c r="D487" s="28">
        <v>44531</v>
      </c>
      <c r="E487">
        <v>826</v>
      </c>
      <c r="F487">
        <v>76</v>
      </c>
      <c r="G487">
        <v>76</v>
      </c>
      <c r="H487">
        <v>2021</v>
      </c>
      <c r="I487" t="s">
        <v>88</v>
      </c>
      <c r="J487" t="s">
        <v>147</v>
      </c>
      <c r="K487" t="s">
        <v>101</v>
      </c>
      <c r="M487">
        <v>12</v>
      </c>
    </row>
    <row r="488" spans="1:13" x14ac:dyDescent="0.3">
      <c r="A488" t="s">
        <v>4</v>
      </c>
      <c r="B488" t="s">
        <v>35</v>
      </c>
      <c r="C488" t="s">
        <v>24</v>
      </c>
      <c r="D488" s="28">
        <v>44531</v>
      </c>
      <c r="E488">
        <v>6076</v>
      </c>
      <c r="F488">
        <v>234</v>
      </c>
      <c r="G488">
        <v>608</v>
      </c>
      <c r="H488">
        <v>2021</v>
      </c>
      <c r="I488" t="s">
        <v>88</v>
      </c>
      <c r="J488" t="s">
        <v>147</v>
      </c>
      <c r="K488" t="s">
        <v>101</v>
      </c>
      <c r="M488">
        <v>12</v>
      </c>
    </row>
    <row r="489" spans="1:13" x14ac:dyDescent="0.3">
      <c r="A489" t="s">
        <v>8</v>
      </c>
      <c r="B489" t="s">
        <v>35</v>
      </c>
      <c r="C489" t="s">
        <v>28</v>
      </c>
      <c r="D489" s="28">
        <v>44532</v>
      </c>
      <c r="E489">
        <v>1771</v>
      </c>
      <c r="F489">
        <v>105</v>
      </c>
      <c r="G489">
        <v>58</v>
      </c>
      <c r="H489">
        <v>2021</v>
      </c>
      <c r="I489" t="s">
        <v>88</v>
      </c>
      <c r="J489" t="s">
        <v>147</v>
      </c>
      <c r="K489" t="s">
        <v>101</v>
      </c>
      <c r="M489">
        <v>12</v>
      </c>
    </row>
    <row r="490" spans="1:13" x14ac:dyDescent="0.3">
      <c r="A490" t="s">
        <v>69</v>
      </c>
      <c r="B490" t="s">
        <v>35</v>
      </c>
      <c r="C490" t="s">
        <v>16</v>
      </c>
      <c r="D490" s="28">
        <v>44533</v>
      </c>
      <c r="E490">
        <v>8029</v>
      </c>
      <c r="F490">
        <v>140</v>
      </c>
      <c r="G490">
        <v>383</v>
      </c>
      <c r="H490">
        <v>2021</v>
      </c>
      <c r="I490" t="s">
        <v>88</v>
      </c>
      <c r="J490" t="s">
        <v>147</v>
      </c>
      <c r="K490" t="s">
        <v>101</v>
      </c>
      <c r="M490">
        <v>12</v>
      </c>
    </row>
    <row r="491" spans="1:13" x14ac:dyDescent="0.3">
      <c r="A491" t="s">
        <v>65</v>
      </c>
      <c r="B491" t="s">
        <v>35</v>
      </c>
      <c r="C491" t="s">
        <v>18</v>
      </c>
      <c r="D491" s="28">
        <v>44537</v>
      </c>
      <c r="E491">
        <v>8708</v>
      </c>
      <c r="F491">
        <v>129</v>
      </c>
      <c r="G491">
        <v>436</v>
      </c>
      <c r="H491">
        <v>2021</v>
      </c>
      <c r="I491" t="s">
        <v>88</v>
      </c>
      <c r="J491" t="s">
        <v>147</v>
      </c>
      <c r="K491" t="s">
        <v>101</v>
      </c>
      <c r="M491">
        <v>12</v>
      </c>
    </row>
    <row r="492" spans="1:13" x14ac:dyDescent="0.3">
      <c r="A492" t="s">
        <v>65</v>
      </c>
      <c r="B492" t="s">
        <v>35</v>
      </c>
      <c r="C492" t="s">
        <v>31</v>
      </c>
      <c r="D492" s="28">
        <v>44537</v>
      </c>
      <c r="E492">
        <v>7917</v>
      </c>
      <c r="F492">
        <v>163</v>
      </c>
      <c r="G492">
        <v>1131</v>
      </c>
      <c r="H492">
        <v>2021</v>
      </c>
      <c r="I492" t="s">
        <v>88</v>
      </c>
      <c r="J492" t="s">
        <v>147</v>
      </c>
      <c r="K492" t="s">
        <v>101</v>
      </c>
      <c r="M492">
        <v>12</v>
      </c>
    </row>
    <row r="493" spans="1:13" x14ac:dyDescent="0.3">
      <c r="A493" t="s">
        <v>7</v>
      </c>
      <c r="B493" t="s">
        <v>35</v>
      </c>
      <c r="C493" t="s">
        <v>30</v>
      </c>
      <c r="D493" s="28">
        <v>44537</v>
      </c>
      <c r="E493">
        <v>1260</v>
      </c>
      <c r="F493">
        <v>104</v>
      </c>
      <c r="G493">
        <v>47</v>
      </c>
      <c r="H493">
        <v>2021</v>
      </c>
      <c r="I493" t="s">
        <v>88</v>
      </c>
      <c r="J493" t="s">
        <v>147</v>
      </c>
      <c r="K493" t="s">
        <v>101</v>
      </c>
      <c r="M493">
        <v>12</v>
      </c>
    </row>
    <row r="494" spans="1:13" x14ac:dyDescent="0.3">
      <c r="A494" t="s">
        <v>57</v>
      </c>
      <c r="B494" t="s">
        <v>35</v>
      </c>
      <c r="C494" t="s">
        <v>15</v>
      </c>
      <c r="D494" s="28">
        <v>44537</v>
      </c>
      <c r="E494">
        <v>2457</v>
      </c>
      <c r="F494">
        <v>383</v>
      </c>
      <c r="G494">
        <v>273</v>
      </c>
      <c r="H494">
        <v>2021</v>
      </c>
      <c r="I494" t="s">
        <v>88</v>
      </c>
      <c r="J494" t="s">
        <v>147</v>
      </c>
      <c r="K494" t="s">
        <v>101</v>
      </c>
      <c r="M494">
        <v>12</v>
      </c>
    </row>
    <row r="495" spans="1:13" x14ac:dyDescent="0.3">
      <c r="A495" t="s">
        <v>70</v>
      </c>
      <c r="B495" t="s">
        <v>35</v>
      </c>
      <c r="C495" t="s">
        <v>22</v>
      </c>
      <c r="D495" s="28">
        <v>44537</v>
      </c>
      <c r="E495">
        <v>8778</v>
      </c>
      <c r="F495">
        <v>121</v>
      </c>
      <c r="G495">
        <v>352</v>
      </c>
      <c r="H495">
        <v>2021</v>
      </c>
      <c r="I495" t="s">
        <v>88</v>
      </c>
      <c r="J495" t="s">
        <v>147</v>
      </c>
      <c r="K495" t="s">
        <v>101</v>
      </c>
      <c r="M495">
        <v>12</v>
      </c>
    </row>
    <row r="496" spans="1:13" x14ac:dyDescent="0.3">
      <c r="A496" t="s">
        <v>8</v>
      </c>
      <c r="B496" t="s">
        <v>35</v>
      </c>
      <c r="C496" t="s">
        <v>20</v>
      </c>
      <c r="D496" s="28">
        <v>44537</v>
      </c>
      <c r="E496">
        <v>819</v>
      </c>
      <c r="F496">
        <v>386</v>
      </c>
      <c r="G496">
        <v>49</v>
      </c>
      <c r="H496">
        <v>2021</v>
      </c>
      <c r="I496" t="s">
        <v>88</v>
      </c>
      <c r="J496" t="s">
        <v>147</v>
      </c>
      <c r="K496" t="s">
        <v>101</v>
      </c>
      <c r="M496">
        <v>12</v>
      </c>
    </row>
    <row r="497" spans="1:13" x14ac:dyDescent="0.3">
      <c r="A497" t="s">
        <v>73</v>
      </c>
      <c r="B497" t="s">
        <v>35</v>
      </c>
      <c r="C497" t="s">
        <v>24</v>
      </c>
      <c r="D497" s="28">
        <v>44537</v>
      </c>
      <c r="E497">
        <v>2121</v>
      </c>
      <c r="F497">
        <v>287</v>
      </c>
      <c r="G497">
        <v>152</v>
      </c>
      <c r="H497">
        <v>2021</v>
      </c>
      <c r="I497" t="s">
        <v>88</v>
      </c>
      <c r="J497" t="s">
        <v>147</v>
      </c>
      <c r="K497" t="s">
        <v>101</v>
      </c>
      <c r="M497">
        <v>12</v>
      </c>
    </row>
    <row r="498" spans="1:13" x14ac:dyDescent="0.3">
      <c r="A498" t="s">
        <v>62</v>
      </c>
      <c r="B498" t="s">
        <v>35</v>
      </c>
      <c r="C498" t="s">
        <v>34</v>
      </c>
      <c r="D498" s="28">
        <v>44538</v>
      </c>
      <c r="E498">
        <v>2296</v>
      </c>
      <c r="F498">
        <v>145</v>
      </c>
      <c r="G498">
        <v>121</v>
      </c>
      <c r="H498">
        <v>2021</v>
      </c>
      <c r="I498" t="s">
        <v>88</v>
      </c>
      <c r="J498" t="s">
        <v>147</v>
      </c>
      <c r="K498" t="s">
        <v>101</v>
      </c>
      <c r="M498">
        <v>12</v>
      </c>
    </row>
    <row r="499" spans="1:13" x14ac:dyDescent="0.3">
      <c r="A499" t="s">
        <v>11</v>
      </c>
      <c r="B499" t="s">
        <v>35</v>
      </c>
      <c r="C499" t="s">
        <v>32</v>
      </c>
      <c r="D499" s="28">
        <v>44539</v>
      </c>
      <c r="E499">
        <v>2653</v>
      </c>
      <c r="F499">
        <v>194</v>
      </c>
      <c r="G499">
        <v>133</v>
      </c>
      <c r="H499">
        <v>2021</v>
      </c>
      <c r="I499" t="s">
        <v>88</v>
      </c>
      <c r="J499" t="s">
        <v>147</v>
      </c>
      <c r="K499" t="s">
        <v>101</v>
      </c>
      <c r="M499">
        <v>12</v>
      </c>
    </row>
    <row r="500" spans="1:13" x14ac:dyDescent="0.3">
      <c r="A500" t="s">
        <v>56</v>
      </c>
      <c r="B500" t="s">
        <v>35</v>
      </c>
      <c r="C500" t="s">
        <v>14</v>
      </c>
      <c r="D500" s="28">
        <v>44539</v>
      </c>
      <c r="E500">
        <v>4648</v>
      </c>
      <c r="F500">
        <v>247</v>
      </c>
      <c r="G500">
        <v>194</v>
      </c>
      <c r="H500">
        <v>2021</v>
      </c>
      <c r="I500" t="s">
        <v>88</v>
      </c>
      <c r="J500" t="s">
        <v>147</v>
      </c>
      <c r="K500" t="s">
        <v>101</v>
      </c>
      <c r="M500">
        <v>12</v>
      </c>
    </row>
    <row r="501" spans="1:13" x14ac:dyDescent="0.3">
      <c r="A501" t="s">
        <v>71</v>
      </c>
      <c r="B501" t="s">
        <v>35</v>
      </c>
      <c r="C501" t="s">
        <v>23</v>
      </c>
      <c r="D501" s="28">
        <v>44539</v>
      </c>
      <c r="E501">
        <v>4410</v>
      </c>
      <c r="F501">
        <v>144</v>
      </c>
      <c r="G501">
        <v>147</v>
      </c>
      <c r="H501">
        <v>2021</v>
      </c>
      <c r="I501" t="s">
        <v>88</v>
      </c>
      <c r="J501" t="s">
        <v>147</v>
      </c>
      <c r="K501" t="s">
        <v>101</v>
      </c>
      <c r="M501">
        <v>12</v>
      </c>
    </row>
    <row r="502" spans="1:13" x14ac:dyDescent="0.3">
      <c r="A502" t="s">
        <v>66</v>
      </c>
      <c r="B502" t="s">
        <v>35</v>
      </c>
      <c r="C502" t="s">
        <v>32</v>
      </c>
      <c r="D502" s="28">
        <v>44540</v>
      </c>
      <c r="E502">
        <v>6076</v>
      </c>
      <c r="F502">
        <v>290</v>
      </c>
      <c r="G502">
        <v>468</v>
      </c>
      <c r="H502">
        <v>2021</v>
      </c>
      <c r="I502" t="s">
        <v>88</v>
      </c>
      <c r="J502" t="s">
        <v>147</v>
      </c>
      <c r="K502" t="s">
        <v>101</v>
      </c>
      <c r="M502">
        <v>12</v>
      </c>
    </row>
    <row r="503" spans="1:13" x14ac:dyDescent="0.3">
      <c r="A503" t="s">
        <v>63</v>
      </c>
      <c r="B503" t="s">
        <v>35</v>
      </c>
      <c r="C503" t="s">
        <v>18</v>
      </c>
      <c r="D503" s="28">
        <v>44543</v>
      </c>
      <c r="E503">
        <v>6636</v>
      </c>
      <c r="F503">
        <v>185</v>
      </c>
      <c r="G503">
        <v>350</v>
      </c>
      <c r="H503">
        <v>2021</v>
      </c>
      <c r="I503" t="s">
        <v>88</v>
      </c>
      <c r="J503" t="s">
        <v>147</v>
      </c>
      <c r="K503" t="s">
        <v>101</v>
      </c>
      <c r="M503">
        <v>12</v>
      </c>
    </row>
    <row r="504" spans="1:13" x14ac:dyDescent="0.3">
      <c r="A504" t="s">
        <v>65</v>
      </c>
      <c r="B504" t="s">
        <v>35</v>
      </c>
      <c r="C504" t="s">
        <v>25</v>
      </c>
      <c r="D504" s="28">
        <v>44543</v>
      </c>
      <c r="E504">
        <v>1645</v>
      </c>
      <c r="F504">
        <v>117</v>
      </c>
      <c r="G504">
        <v>69</v>
      </c>
      <c r="H504">
        <v>2021</v>
      </c>
      <c r="I504" t="s">
        <v>88</v>
      </c>
      <c r="J504" t="s">
        <v>147</v>
      </c>
      <c r="K504" t="s">
        <v>101</v>
      </c>
      <c r="M504">
        <v>12</v>
      </c>
    </row>
    <row r="505" spans="1:13" x14ac:dyDescent="0.3">
      <c r="A505" t="s">
        <v>58</v>
      </c>
      <c r="B505" t="s">
        <v>35</v>
      </c>
      <c r="C505" t="s">
        <v>28</v>
      </c>
      <c r="D505" s="28">
        <v>44544</v>
      </c>
      <c r="E505">
        <v>9422</v>
      </c>
      <c r="F505">
        <v>25</v>
      </c>
      <c r="G505">
        <v>410</v>
      </c>
      <c r="H505">
        <v>2021</v>
      </c>
      <c r="I505" t="s">
        <v>88</v>
      </c>
      <c r="J505" t="s">
        <v>147</v>
      </c>
      <c r="K505" t="s">
        <v>101</v>
      </c>
      <c r="M505">
        <v>12</v>
      </c>
    </row>
    <row r="506" spans="1:13" x14ac:dyDescent="0.3">
      <c r="A506" t="s">
        <v>3</v>
      </c>
      <c r="B506" t="s">
        <v>35</v>
      </c>
      <c r="C506" t="s">
        <v>25</v>
      </c>
      <c r="D506" s="28">
        <v>44545</v>
      </c>
      <c r="E506">
        <v>20671</v>
      </c>
      <c r="F506">
        <v>42</v>
      </c>
      <c r="G506">
        <v>940</v>
      </c>
      <c r="H506">
        <v>2021</v>
      </c>
      <c r="I506" t="s">
        <v>88</v>
      </c>
      <c r="J506" t="s">
        <v>147</v>
      </c>
      <c r="K506" t="s">
        <v>101</v>
      </c>
      <c r="M506">
        <v>12</v>
      </c>
    </row>
    <row r="507" spans="1:13" x14ac:dyDescent="0.3">
      <c r="A507" t="s">
        <v>71</v>
      </c>
      <c r="B507" t="s">
        <v>35</v>
      </c>
      <c r="C507" t="s">
        <v>15</v>
      </c>
      <c r="D507" s="28">
        <v>44545</v>
      </c>
      <c r="E507">
        <v>8323</v>
      </c>
      <c r="F507">
        <v>149</v>
      </c>
      <c r="G507">
        <v>555</v>
      </c>
      <c r="H507">
        <v>2021</v>
      </c>
      <c r="I507" t="s">
        <v>88</v>
      </c>
      <c r="J507" t="s">
        <v>147</v>
      </c>
      <c r="K507" t="s">
        <v>101</v>
      </c>
      <c r="M507">
        <v>12</v>
      </c>
    </row>
    <row r="508" spans="1:13" x14ac:dyDescent="0.3">
      <c r="A508" t="s">
        <v>9</v>
      </c>
      <c r="B508" t="s">
        <v>35</v>
      </c>
      <c r="C508" t="s">
        <v>30</v>
      </c>
      <c r="D508" s="28">
        <v>44545</v>
      </c>
      <c r="E508">
        <v>2555</v>
      </c>
      <c r="F508">
        <v>115</v>
      </c>
      <c r="G508">
        <v>83</v>
      </c>
      <c r="H508">
        <v>2021</v>
      </c>
      <c r="I508" t="s">
        <v>88</v>
      </c>
      <c r="J508" t="s">
        <v>147</v>
      </c>
      <c r="K508" t="s">
        <v>101</v>
      </c>
      <c r="M508">
        <v>12</v>
      </c>
    </row>
    <row r="509" spans="1:13" x14ac:dyDescent="0.3">
      <c r="A509" t="s">
        <v>57</v>
      </c>
      <c r="B509" t="s">
        <v>35</v>
      </c>
      <c r="C509" t="s">
        <v>32</v>
      </c>
      <c r="D509" s="28">
        <v>44545</v>
      </c>
      <c r="E509">
        <v>3885</v>
      </c>
      <c r="F509">
        <v>43</v>
      </c>
      <c r="G509">
        <v>243</v>
      </c>
      <c r="H509">
        <v>2021</v>
      </c>
      <c r="I509" t="s">
        <v>88</v>
      </c>
      <c r="J509" t="s">
        <v>147</v>
      </c>
      <c r="K509" t="s">
        <v>101</v>
      </c>
      <c r="M509">
        <v>12</v>
      </c>
    </row>
    <row r="510" spans="1:13" x14ac:dyDescent="0.3">
      <c r="A510" t="s">
        <v>72</v>
      </c>
      <c r="B510" t="s">
        <v>35</v>
      </c>
      <c r="C510" t="s">
        <v>5</v>
      </c>
      <c r="D510" s="28">
        <v>44545</v>
      </c>
      <c r="E510">
        <v>3654</v>
      </c>
      <c r="F510">
        <v>414</v>
      </c>
      <c r="G510">
        <v>215</v>
      </c>
      <c r="H510">
        <v>2021</v>
      </c>
      <c r="I510" t="s">
        <v>88</v>
      </c>
      <c r="J510" t="s">
        <v>147</v>
      </c>
      <c r="K510" t="s">
        <v>101</v>
      </c>
      <c r="M510">
        <v>12</v>
      </c>
    </row>
    <row r="511" spans="1:13" x14ac:dyDescent="0.3">
      <c r="A511" t="s">
        <v>73</v>
      </c>
      <c r="B511" t="s">
        <v>35</v>
      </c>
      <c r="C511" t="s">
        <v>14</v>
      </c>
      <c r="D511" s="28">
        <v>44545</v>
      </c>
      <c r="E511">
        <v>8610</v>
      </c>
      <c r="F511">
        <v>27</v>
      </c>
      <c r="G511">
        <v>278</v>
      </c>
      <c r="H511">
        <v>2021</v>
      </c>
      <c r="I511" t="s">
        <v>88</v>
      </c>
      <c r="J511" t="s">
        <v>147</v>
      </c>
      <c r="K511" t="s">
        <v>101</v>
      </c>
      <c r="M511">
        <v>12</v>
      </c>
    </row>
    <row r="512" spans="1:13" x14ac:dyDescent="0.3">
      <c r="A512" t="s">
        <v>11</v>
      </c>
      <c r="B512" t="s">
        <v>35</v>
      </c>
      <c r="C512" t="s">
        <v>15</v>
      </c>
      <c r="D512" s="28">
        <v>44546</v>
      </c>
      <c r="E512">
        <v>6636</v>
      </c>
      <c r="F512">
        <v>19</v>
      </c>
      <c r="G512">
        <v>443</v>
      </c>
      <c r="H512">
        <v>2021</v>
      </c>
      <c r="I512" t="s">
        <v>88</v>
      </c>
      <c r="J512" t="s">
        <v>147</v>
      </c>
      <c r="K512" t="s">
        <v>101</v>
      </c>
      <c r="M512">
        <v>12</v>
      </c>
    </row>
    <row r="513" spans="1:13" x14ac:dyDescent="0.3">
      <c r="A513" t="s">
        <v>59</v>
      </c>
      <c r="B513" t="s">
        <v>35</v>
      </c>
      <c r="C513" t="s">
        <v>28</v>
      </c>
      <c r="D513" s="28">
        <v>44546</v>
      </c>
      <c r="E513">
        <v>3206</v>
      </c>
      <c r="F513">
        <v>60</v>
      </c>
      <c r="G513">
        <v>104</v>
      </c>
      <c r="H513">
        <v>2021</v>
      </c>
      <c r="I513" t="s">
        <v>88</v>
      </c>
      <c r="J513" t="s">
        <v>147</v>
      </c>
      <c r="K513" t="s">
        <v>101</v>
      </c>
      <c r="M513">
        <v>12</v>
      </c>
    </row>
    <row r="514" spans="1:13" x14ac:dyDescent="0.3">
      <c r="A514" t="s">
        <v>8</v>
      </c>
      <c r="B514" t="s">
        <v>35</v>
      </c>
      <c r="C514" t="s">
        <v>32</v>
      </c>
      <c r="D514" s="28">
        <v>44547</v>
      </c>
      <c r="E514">
        <v>2030</v>
      </c>
      <c r="F514">
        <v>409</v>
      </c>
      <c r="G514">
        <v>120</v>
      </c>
      <c r="H514">
        <v>2021</v>
      </c>
      <c r="I514" t="s">
        <v>88</v>
      </c>
      <c r="J514" t="s">
        <v>147</v>
      </c>
      <c r="K514" t="s">
        <v>101</v>
      </c>
      <c r="M514">
        <v>12</v>
      </c>
    </row>
    <row r="515" spans="1:13" x14ac:dyDescent="0.3">
      <c r="A515" t="s">
        <v>69</v>
      </c>
      <c r="B515" t="s">
        <v>35</v>
      </c>
      <c r="C515" t="s">
        <v>34</v>
      </c>
      <c r="D515" s="28">
        <v>44547</v>
      </c>
      <c r="E515">
        <v>14980</v>
      </c>
      <c r="F515">
        <v>519</v>
      </c>
      <c r="G515">
        <v>652</v>
      </c>
      <c r="H515">
        <v>2021</v>
      </c>
      <c r="I515" t="s">
        <v>88</v>
      </c>
      <c r="J515" t="s">
        <v>147</v>
      </c>
      <c r="K515" t="s">
        <v>101</v>
      </c>
      <c r="M515">
        <v>12</v>
      </c>
    </row>
    <row r="516" spans="1:13" x14ac:dyDescent="0.3">
      <c r="A516" t="s">
        <v>6</v>
      </c>
      <c r="B516" t="s">
        <v>35</v>
      </c>
      <c r="C516" t="s">
        <v>30</v>
      </c>
      <c r="D516" s="28">
        <v>44547</v>
      </c>
      <c r="E516">
        <v>917</v>
      </c>
      <c r="F516">
        <v>159</v>
      </c>
      <c r="G516">
        <v>28</v>
      </c>
      <c r="H516">
        <v>2021</v>
      </c>
      <c r="I516" t="s">
        <v>88</v>
      </c>
      <c r="J516" t="s">
        <v>147</v>
      </c>
      <c r="K516" t="s">
        <v>101</v>
      </c>
      <c r="M516">
        <v>12</v>
      </c>
    </row>
    <row r="517" spans="1:13" x14ac:dyDescent="0.3">
      <c r="A517" t="s">
        <v>70</v>
      </c>
      <c r="B517" t="s">
        <v>35</v>
      </c>
      <c r="C517" t="s">
        <v>32</v>
      </c>
      <c r="D517" s="28">
        <v>44547</v>
      </c>
      <c r="E517">
        <v>644</v>
      </c>
      <c r="F517">
        <v>202</v>
      </c>
      <c r="G517">
        <v>33</v>
      </c>
      <c r="H517">
        <v>2021</v>
      </c>
      <c r="I517" t="s">
        <v>88</v>
      </c>
      <c r="J517" t="s">
        <v>147</v>
      </c>
      <c r="K517" t="s">
        <v>101</v>
      </c>
      <c r="M517">
        <v>12</v>
      </c>
    </row>
    <row r="518" spans="1:13" x14ac:dyDescent="0.3">
      <c r="A518" t="s">
        <v>72</v>
      </c>
      <c r="B518" t="s">
        <v>35</v>
      </c>
      <c r="C518" t="s">
        <v>32</v>
      </c>
      <c r="D518" s="28">
        <v>44547</v>
      </c>
      <c r="E518">
        <v>5719</v>
      </c>
      <c r="F518">
        <v>278</v>
      </c>
      <c r="G518">
        <v>286</v>
      </c>
      <c r="H518">
        <v>2021</v>
      </c>
      <c r="I518" t="s">
        <v>88</v>
      </c>
      <c r="J518" t="s">
        <v>147</v>
      </c>
      <c r="K518" t="s">
        <v>101</v>
      </c>
      <c r="M518">
        <v>12</v>
      </c>
    </row>
    <row r="519" spans="1:13" x14ac:dyDescent="0.3">
      <c r="A519" t="s">
        <v>8</v>
      </c>
      <c r="B519" t="s">
        <v>35</v>
      </c>
      <c r="C519" t="s">
        <v>34</v>
      </c>
      <c r="D519" s="28">
        <v>44550</v>
      </c>
      <c r="E519">
        <v>896</v>
      </c>
      <c r="F519">
        <v>205</v>
      </c>
      <c r="G519">
        <v>50</v>
      </c>
      <c r="H519">
        <v>2021</v>
      </c>
      <c r="I519" t="s">
        <v>88</v>
      </c>
      <c r="J519" t="s">
        <v>147</v>
      </c>
      <c r="K519" t="s">
        <v>101</v>
      </c>
      <c r="M519">
        <v>12</v>
      </c>
    </row>
    <row r="520" spans="1:13" x14ac:dyDescent="0.3">
      <c r="A520" t="s">
        <v>56</v>
      </c>
      <c r="B520" t="s">
        <v>35</v>
      </c>
      <c r="C520" t="s">
        <v>18</v>
      </c>
      <c r="D520" s="28">
        <v>44550</v>
      </c>
      <c r="E520">
        <v>623</v>
      </c>
      <c r="F520">
        <v>296</v>
      </c>
      <c r="G520">
        <v>30</v>
      </c>
      <c r="H520">
        <v>2021</v>
      </c>
      <c r="I520" t="s">
        <v>88</v>
      </c>
      <c r="J520" t="s">
        <v>147</v>
      </c>
      <c r="K520" t="s">
        <v>101</v>
      </c>
      <c r="M520">
        <v>12</v>
      </c>
    </row>
    <row r="521" spans="1:13" x14ac:dyDescent="0.3">
      <c r="A521" t="s">
        <v>6</v>
      </c>
      <c r="B521" t="s">
        <v>35</v>
      </c>
      <c r="C521" t="s">
        <v>14</v>
      </c>
      <c r="D521" s="28">
        <v>44550</v>
      </c>
      <c r="E521">
        <v>4466</v>
      </c>
      <c r="F521">
        <v>8</v>
      </c>
      <c r="G521">
        <v>179</v>
      </c>
      <c r="H521">
        <v>2021</v>
      </c>
      <c r="I521" t="s">
        <v>88</v>
      </c>
      <c r="J521" t="s">
        <v>147</v>
      </c>
      <c r="K521" t="s">
        <v>101</v>
      </c>
      <c r="M521">
        <v>12</v>
      </c>
    </row>
    <row r="522" spans="1:13" x14ac:dyDescent="0.3">
      <c r="A522" t="s">
        <v>59</v>
      </c>
      <c r="B522" t="s">
        <v>35</v>
      </c>
      <c r="C522" t="s">
        <v>33</v>
      </c>
      <c r="D522" s="28">
        <v>44550</v>
      </c>
      <c r="E522">
        <v>7049</v>
      </c>
      <c r="F522">
        <v>476</v>
      </c>
      <c r="G522">
        <v>336</v>
      </c>
      <c r="H522">
        <v>2021</v>
      </c>
      <c r="I522" t="s">
        <v>88</v>
      </c>
      <c r="J522" t="s">
        <v>147</v>
      </c>
      <c r="K522" t="s">
        <v>101</v>
      </c>
      <c r="M522">
        <v>12</v>
      </c>
    </row>
    <row r="523" spans="1:13" x14ac:dyDescent="0.3">
      <c r="A523" t="s">
        <v>72</v>
      </c>
      <c r="B523" t="s">
        <v>35</v>
      </c>
      <c r="C523" t="s">
        <v>25</v>
      </c>
      <c r="D523" s="28">
        <v>44550</v>
      </c>
      <c r="E523">
        <v>10507</v>
      </c>
      <c r="F523">
        <v>117</v>
      </c>
      <c r="G523">
        <v>657</v>
      </c>
      <c r="H523">
        <v>2021</v>
      </c>
      <c r="I523" t="s">
        <v>88</v>
      </c>
      <c r="J523" t="s">
        <v>147</v>
      </c>
      <c r="K523" t="s">
        <v>101</v>
      </c>
      <c r="M523">
        <v>12</v>
      </c>
    </row>
    <row r="524" spans="1:13" x14ac:dyDescent="0.3">
      <c r="A524" t="s">
        <v>71</v>
      </c>
      <c r="B524" t="s">
        <v>35</v>
      </c>
      <c r="C524" t="s">
        <v>5</v>
      </c>
      <c r="D524" s="28">
        <v>44550</v>
      </c>
      <c r="E524">
        <v>17388</v>
      </c>
      <c r="F524">
        <v>142</v>
      </c>
      <c r="G524">
        <v>870</v>
      </c>
      <c r="H524">
        <v>2021</v>
      </c>
      <c r="I524" t="s">
        <v>88</v>
      </c>
      <c r="J524" t="s">
        <v>147</v>
      </c>
      <c r="K524" t="s">
        <v>101</v>
      </c>
      <c r="M524">
        <v>12</v>
      </c>
    </row>
    <row r="525" spans="1:13" x14ac:dyDescent="0.3">
      <c r="A525" t="s">
        <v>70</v>
      </c>
      <c r="B525" t="s">
        <v>35</v>
      </c>
      <c r="C525" t="s">
        <v>25</v>
      </c>
      <c r="D525" s="28">
        <v>44551</v>
      </c>
      <c r="E525">
        <v>3787</v>
      </c>
      <c r="F525">
        <v>414</v>
      </c>
      <c r="G525">
        <v>165</v>
      </c>
      <c r="H525">
        <v>2021</v>
      </c>
      <c r="I525" t="s">
        <v>88</v>
      </c>
      <c r="J525" t="s">
        <v>147</v>
      </c>
      <c r="K525" t="s">
        <v>101</v>
      </c>
      <c r="M525">
        <v>12</v>
      </c>
    </row>
    <row r="526" spans="1:13" x14ac:dyDescent="0.3">
      <c r="A526" t="s">
        <v>56</v>
      </c>
      <c r="B526" t="s">
        <v>35</v>
      </c>
      <c r="C526" t="s">
        <v>28</v>
      </c>
      <c r="D526" s="28">
        <v>44551</v>
      </c>
      <c r="E526">
        <v>1197</v>
      </c>
      <c r="F526">
        <v>229</v>
      </c>
      <c r="G526">
        <v>40</v>
      </c>
      <c r="H526">
        <v>2021</v>
      </c>
      <c r="I526" t="s">
        <v>88</v>
      </c>
      <c r="J526" t="s">
        <v>147</v>
      </c>
      <c r="K526" t="s">
        <v>101</v>
      </c>
      <c r="M526">
        <v>12</v>
      </c>
    </row>
    <row r="527" spans="1:13" x14ac:dyDescent="0.3">
      <c r="A527" t="s">
        <v>69</v>
      </c>
      <c r="B527" t="s">
        <v>35</v>
      </c>
      <c r="C527" t="s">
        <v>19</v>
      </c>
      <c r="D527" s="28">
        <v>44551</v>
      </c>
      <c r="E527">
        <v>1841</v>
      </c>
      <c r="F527">
        <v>13</v>
      </c>
      <c r="G527">
        <v>84</v>
      </c>
      <c r="H527">
        <v>2021</v>
      </c>
      <c r="I527" t="s">
        <v>88</v>
      </c>
      <c r="J527" t="s">
        <v>147</v>
      </c>
      <c r="K527" t="s">
        <v>101</v>
      </c>
      <c r="M527">
        <v>12</v>
      </c>
    </row>
    <row r="528" spans="1:13" x14ac:dyDescent="0.3">
      <c r="A528" t="s">
        <v>11</v>
      </c>
      <c r="B528" t="s">
        <v>35</v>
      </c>
      <c r="C528" t="s">
        <v>22</v>
      </c>
      <c r="D528" s="28">
        <v>44551</v>
      </c>
      <c r="E528">
        <v>3836</v>
      </c>
      <c r="F528">
        <v>61</v>
      </c>
      <c r="G528">
        <v>148</v>
      </c>
      <c r="H528">
        <v>2021</v>
      </c>
      <c r="I528" t="s">
        <v>88</v>
      </c>
      <c r="J528" t="s">
        <v>147</v>
      </c>
      <c r="K528" t="s">
        <v>101</v>
      </c>
      <c r="M528">
        <v>12</v>
      </c>
    </row>
    <row r="529" spans="1:13" x14ac:dyDescent="0.3">
      <c r="A529" t="s">
        <v>59</v>
      </c>
      <c r="B529" t="s">
        <v>35</v>
      </c>
      <c r="C529" t="s">
        <v>23</v>
      </c>
      <c r="D529" s="28">
        <v>44551</v>
      </c>
      <c r="E529">
        <v>7364</v>
      </c>
      <c r="F529">
        <v>103</v>
      </c>
      <c r="G529">
        <v>307</v>
      </c>
      <c r="H529">
        <v>2021</v>
      </c>
      <c r="I529" t="s">
        <v>88</v>
      </c>
      <c r="J529" t="s">
        <v>147</v>
      </c>
      <c r="K529" t="s">
        <v>101</v>
      </c>
      <c r="M529">
        <v>12</v>
      </c>
    </row>
    <row r="530" spans="1:13" x14ac:dyDescent="0.3">
      <c r="A530" t="s">
        <v>59</v>
      </c>
      <c r="B530" t="s">
        <v>35</v>
      </c>
      <c r="C530" t="s">
        <v>24</v>
      </c>
      <c r="D530" s="28">
        <v>44551</v>
      </c>
      <c r="E530">
        <v>532</v>
      </c>
      <c r="F530">
        <v>84</v>
      </c>
      <c r="G530">
        <v>45</v>
      </c>
      <c r="H530">
        <v>2021</v>
      </c>
      <c r="I530" t="s">
        <v>88</v>
      </c>
      <c r="J530" t="s">
        <v>147</v>
      </c>
      <c r="K530" t="s">
        <v>101</v>
      </c>
      <c r="M530">
        <v>12</v>
      </c>
    </row>
    <row r="531" spans="1:13" x14ac:dyDescent="0.3">
      <c r="A531" t="s">
        <v>10</v>
      </c>
      <c r="B531" t="s">
        <v>35</v>
      </c>
      <c r="C531" t="s">
        <v>17</v>
      </c>
      <c r="D531" s="28">
        <v>44551</v>
      </c>
      <c r="E531">
        <v>735</v>
      </c>
      <c r="F531">
        <v>231</v>
      </c>
      <c r="G531">
        <v>53</v>
      </c>
      <c r="H531">
        <v>2021</v>
      </c>
      <c r="I531" t="s">
        <v>88</v>
      </c>
      <c r="J531" t="s">
        <v>147</v>
      </c>
      <c r="K531" t="s">
        <v>101</v>
      </c>
      <c r="M531">
        <v>12</v>
      </c>
    </row>
    <row r="532" spans="1:13" x14ac:dyDescent="0.3">
      <c r="A532" t="s">
        <v>66</v>
      </c>
      <c r="B532" t="s">
        <v>35</v>
      </c>
      <c r="C532" t="s">
        <v>26</v>
      </c>
      <c r="D532" s="28">
        <v>44552</v>
      </c>
      <c r="E532">
        <v>15673</v>
      </c>
      <c r="F532">
        <v>141</v>
      </c>
      <c r="G532">
        <v>1425</v>
      </c>
      <c r="H532">
        <v>2021</v>
      </c>
      <c r="I532" t="s">
        <v>88</v>
      </c>
      <c r="J532" t="s">
        <v>147</v>
      </c>
      <c r="K532" t="s">
        <v>101</v>
      </c>
      <c r="M532">
        <v>12</v>
      </c>
    </row>
    <row r="533" spans="1:13" x14ac:dyDescent="0.3">
      <c r="A533" t="s">
        <v>73</v>
      </c>
      <c r="B533" t="s">
        <v>35</v>
      </c>
      <c r="C533" t="s">
        <v>19</v>
      </c>
      <c r="D533" s="28">
        <v>44552</v>
      </c>
      <c r="E533">
        <v>2954</v>
      </c>
      <c r="F533">
        <v>595</v>
      </c>
      <c r="G533">
        <v>114</v>
      </c>
      <c r="H533">
        <v>2021</v>
      </c>
      <c r="I533" t="s">
        <v>88</v>
      </c>
      <c r="J533" t="s">
        <v>147</v>
      </c>
      <c r="K533" t="s">
        <v>101</v>
      </c>
      <c r="M533">
        <v>12</v>
      </c>
    </row>
    <row r="534" spans="1:13" x14ac:dyDescent="0.3">
      <c r="A534" t="s">
        <v>59</v>
      </c>
      <c r="B534" t="s">
        <v>35</v>
      </c>
      <c r="C534" t="s">
        <v>34</v>
      </c>
      <c r="D534" s="28">
        <v>44553</v>
      </c>
      <c r="E534">
        <v>2653</v>
      </c>
      <c r="F534">
        <v>22</v>
      </c>
      <c r="G534">
        <v>103</v>
      </c>
      <c r="H534">
        <v>2021</v>
      </c>
      <c r="I534" t="s">
        <v>88</v>
      </c>
      <c r="J534" t="s">
        <v>147</v>
      </c>
      <c r="K534" t="s">
        <v>101</v>
      </c>
      <c r="M534">
        <v>12</v>
      </c>
    </row>
    <row r="535" spans="1:13" x14ac:dyDescent="0.3">
      <c r="A535" t="s">
        <v>6</v>
      </c>
      <c r="B535" t="s">
        <v>35</v>
      </c>
      <c r="C535" t="s">
        <v>21</v>
      </c>
      <c r="D535" s="28">
        <v>44553</v>
      </c>
      <c r="E535">
        <v>161</v>
      </c>
      <c r="F535">
        <v>73</v>
      </c>
      <c r="G535">
        <v>27</v>
      </c>
      <c r="H535">
        <v>2021</v>
      </c>
      <c r="I535" t="s">
        <v>88</v>
      </c>
      <c r="J535" t="s">
        <v>147</v>
      </c>
      <c r="K535" t="s">
        <v>101</v>
      </c>
      <c r="M535">
        <v>12</v>
      </c>
    </row>
    <row r="536" spans="1:13" x14ac:dyDescent="0.3">
      <c r="A536" t="s">
        <v>58</v>
      </c>
      <c r="B536" t="s">
        <v>35</v>
      </c>
      <c r="C536" t="s">
        <v>18</v>
      </c>
      <c r="D536" s="28">
        <v>44554</v>
      </c>
      <c r="E536">
        <v>3262</v>
      </c>
      <c r="F536">
        <v>282</v>
      </c>
      <c r="G536">
        <v>233</v>
      </c>
      <c r="H536">
        <v>2021</v>
      </c>
      <c r="I536" t="s">
        <v>88</v>
      </c>
      <c r="J536" t="s">
        <v>147</v>
      </c>
      <c r="K536" t="s">
        <v>101</v>
      </c>
      <c r="M536">
        <v>12</v>
      </c>
    </row>
    <row r="537" spans="1:13" x14ac:dyDescent="0.3">
      <c r="A537" t="s">
        <v>11</v>
      </c>
      <c r="B537" t="s">
        <v>35</v>
      </c>
      <c r="C537" t="s">
        <v>14</v>
      </c>
      <c r="D537" s="28">
        <v>44554</v>
      </c>
      <c r="E537">
        <v>5271</v>
      </c>
      <c r="F537">
        <v>166</v>
      </c>
      <c r="G537">
        <v>189</v>
      </c>
      <c r="H537">
        <v>2021</v>
      </c>
      <c r="I537" t="s">
        <v>88</v>
      </c>
      <c r="J537" t="s">
        <v>147</v>
      </c>
      <c r="K537" t="s">
        <v>101</v>
      </c>
      <c r="M537">
        <v>12</v>
      </c>
    </row>
    <row r="538" spans="1:13" x14ac:dyDescent="0.3">
      <c r="A538" t="s">
        <v>73</v>
      </c>
      <c r="B538" t="s">
        <v>35</v>
      </c>
      <c r="C538" t="s">
        <v>32</v>
      </c>
      <c r="D538" s="28">
        <v>44554</v>
      </c>
      <c r="E538">
        <v>693</v>
      </c>
      <c r="F538">
        <v>289</v>
      </c>
      <c r="G538">
        <v>37</v>
      </c>
      <c r="H538">
        <v>2021</v>
      </c>
      <c r="I538" t="s">
        <v>88</v>
      </c>
      <c r="J538" t="s">
        <v>147</v>
      </c>
      <c r="K538" t="s">
        <v>101</v>
      </c>
      <c r="M538">
        <v>12</v>
      </c>
    </row>
    <row r="539" spans="1:13" x14ac:dyDescent="0.3">
      <c r="A539" t="s">
        <v>73</v>
      </c>
      <c r="B539" t="s">
        <v>35</v>
      </c>
      <c r="C539" t="s">
        <v>16</v>
      </c>
      <c r="D539" s="28">
        <v>44554</v>
      </c>
      <c r="E539">
        <v>189</v>
      </c>
      <c r="F539">
        <v>123</v>
      </c>
      <c r="G539">
        <v>9</v>
      </c>
      <c r="H539">
        <v>2021</v>
      </c>
      <c r="I539" t="s">
        <v>88</v>
      </c>
      <c r="J539" t="s">
        <v>147</v>
      </c>
      <c r="K539" t="s">
        <v>101</v>
      </c>
      <c r="M539">
        <v>12</v>
      </c>
    </row>
    <row r="540" spans="1:13" x14ac:dyDescent="0.3">
      <c r="A540" t="s">
        <v>67</v>
      </c>
      <c r="B540" t="s">
        <v>35</v>
      </c>
      <c r="C540" t="s">
        <v>31</v>
      </c>
      <c r="D540" s="28">
        <v>44554</v>
      </c>
      <c r="E540">
        <v>2611</v>
      </c>
      <c r="F540">
        <v>175</v>
      </c>
      <c r="G540">
        <v>238</v>
      </c>
      <c r="H540">
        <v>2021</v>
      </c>
      <c r="I540" t="s">
        <v>88</v>
      </c>
      <c r="J540" t="s">
        <v>147</v>
      </c>
      <c r="K540" t="s">
        <v>101</v>
      </c>
      <c r="M540">
        <v>12</v>
      </c>
    </row>
    <row r="541" spans="1:13" x14ac:dyDescent="0.3">
      <c r="A541" t="s">
        <v>71</v>
      </c>
      <c r="B541" t="s">
        <v>35</v>
      </c>
      <c r="C541" t="s">
        <v>34</v>
      </c>
      <c r="D541" s="28">
        <v>44554</v>
      </c>
      <c r="E541">
        <v>3045</v>
      </c>
      <c r="F541">
        <v>217</v>
      </c>
      <c r="G541">
        <v>127</v>
      </c>
      <c r="H541">
        <v>2021</v>
      </c>
      <c r="I541" t="s">
        <v>88</v>
      </c>
      <c r="J541" t="s">
        <v>147</v>
      </c>
      <c r="K541" t="s">
        <v>101</v>
      </c>
      <c r="M541">
        <v>12</v>
      </c>
    </row>
    <row r="542" spans="1:13" x14ac:dyDescent="0.3">
      <c r="A542" t="s">
        <v>72</v>
      </c>
      <c r="B542" t="s">
        <v>35</v>
      </c>
      <c r="C542" t="s">
        <v>26</v>
      </c>
      <c r="D542" s="28">
        <v>44554</v>
      </c>
      <c r="E542">
        <v>5369</v>
      </c>
      <c r="F542">
        <v>122</v>
      </c>
      <c r="G542">
        <v>448</v>
      </c>
      <c r="H542">
        <v>2021</v>
      </c>
      <c r="I542" t="s">
        <v>88</v>
      </c>
      <c r="J542" t="s">
        <v>147</v>
      </c>
      <c r="K542" t="s">
        <v>101</v>
      </c>
      <c r="M542">
        <v>12</v>
      </c>
    </row>
    <row r="543" spans="1:13" x14ac:dyDescent="0.3">
      <c r="A543" t="s">
        <v>70</v>
      </c>
      <c r="B543" t="s">
        <v>35</v>
      </c>
      <c r="C543" t="s">
        <v>15</v>
      </c>
      <c r="D543" s="28">
        <v>44554</v>
      </c>
      <c r="E543">
        <v>10353</v>
      </c>
      <c r="F543">
        <v>76</v>
      </c>
      <c r="G543">
        <v>1036</v>
      </c>
      <c r="H543">
        <v>2021</v>
      </c>
      <c r="I543" t="s">
        <v>88</v>
      </c>
      <c r="J543" t="s">
        <v>147</v>
      </c>
      <c r="K543" t="s">
        <v>101</v>
      </c>
      <c r="M543">
        <v>12</v>
      </c>
    </row>
    <row r="544" spans="1:13" x14ac:dyDescent="0.3">
      <c r="A544" t="s">
        <v>72</v>
      </c>
      <c r="B544" t="s">
        <v>35</v>
      </c>
      <c r="C544" t="s">
        <v>22</v>
      </c>
      <c r="D544" s="28">
        <v>44554</v>
      </c>
      <c r="E544">
        <v>4844</v>
      </c>
      <c r="F544">
        <v>40</v>
      </c>
      <c r="G544">
        <v>202</v>
      </c>
      <c r="H544">
        <v>2021</v>
      </c>
      <c r="I544" t="s">
        <v>88</v>
      </c>
      <c r="J544" t="s">
        <v>147</v>
      </c>
      <c r="K544" t="s">
        <v>101</v>
      </c>
      <c r="M544">
        <v>12</v>
      </c>
    </row>
    <row r="545" spans="1:13" x14ac:dyDescent="0.3">
      <c r="A545" t="s">
        <v>63</v>
      </c>
      <c r="B545" t="s">
        <v>35</v>
      </c>
      <c r="C545" t="s">
        <v>27</v>
      </c>
      <c r="D545" s="28">
        <v>44557</v>
      </c>
      <c r="E545">
        <v>5600</v>
      </c>
      <c r="F545">
        <v>106</v>
      </c>
      <c r="G545">
        <v>350</v>
      </c>
      <c r="H545">
        <v>2021</v>
      </c>
      <c r="I545" t="s">
        <v>88</v>
      </c>
      <c r="J545" t="s">
        <v>147</v>
      </c>
      <c r="K545" t="s">
        <v>101</v>
      </c>
      <c r="M545">
        <v>12</v>
      </c>
    </row>
    <row r="546" spans="1:13" x14ac:dyDescent="0.3">
      <c r="A546" t="s">
        <v>58</v>
      </c>
      <c r="B546" t="s">
        <v>35</v>
      </c>
      <c r="C546" t="s">
        <v>19</v>
      </c>
      <c r="D546" s="28">
        <v>44557</v>
      </c>
      <c r="E546">
        <v>10906</v>
      </c>
      <c r="F546">
        <v>7</v>
      </c>
      <c r="G546">
        <v>364</v>
      </c>
      <c r="H546">
        <v>2021</v>
      </c>
      <c r="I546" t="s">
        <v>88</v>
      </c>
      <c r="J546" t="s">
        <v>147</v>
      </c>
      <c r="K546" t="s">
        <v>101</v>
      </c>
      <c r="M546">
        <v>12</v>
      </c>
    </row>
    <row r="547" spans="1:13" x14ac:dyDescent="0.3">
      <c r="A547" t="s">
        <v>57</v>
      </c>
      <c r="B547" t="s">
        <v>35</v>
      </c>
      <c r="C547" t="s">
        <v>5</v>
      </c>
      <c r="D547" s="28">
        <v>44557</v>
      </c>
      <c r="E547">
        <v>7658</v>
      </c>
      <c r="F547">
        <v>480</v>
      </c>
      <c r="G547">
        <v>365</v>
      </c>
      <c r="H547">
        <v>2021</v>
      </c>
      <c r="I547" t="s">
        <v>88</v>
      </c>
      <c r="J547" t="s">
        <v>147</v>
      </c>
      <c r="K547" t="s">
        <v>101</v>
      </c>
      <c r="M547">
        <v>12</v>
      </c>
    </row>
    <row r="548" spans="1:13" x14ac:dyDescent="0.3">
      <c r="A548" t="s">
        <v>65</v>
      </c>
      <c r="B548" t="s">
        <v>35</v>
      </c>
      <c r="C548" t="s">
        <v>24</v>
      </c>
      <c r="D548" s="28">
        <v>44558</v>
      </c>
      <c r="E548">
        <v>5950</v>
      </c>
      <c r="F548">
        <v>29</v>
      </c>
      <c r="G548">
        <v>458</v>
      </c>
      <c r="H548">
        <v>2021</v>
      </c>
      <c r="I548" t="s">
        <v>88</v>
      </c>
      <c r="J548" t="s">
        <v>147</v>
      </c>
      <c r="K548" t="s">
        <v>101</v>
      </c>
      <c r="M548">
        <v>12</v>
      </c>
    </row>
    <row r="549" spans="1:13" x14ac:dyDescent="0.3">
      <c r="A549" t="s">
        <v>63</v>
      </c>
      <c r="B549" t="s">
        <v>35</v>
      </c>
      <c r="C549" t="s">
        <v>25</v>
      </c>
      <c r="D549" s="28">
        <v>44558</v>
      </c>
      <c r="E549">
        <v>2149</v>
      </c>
      <c r="F549">
        <v>224</v>
      </c>
      <c r="G549">
        <v>98</v>
      </c>
      <c r="H549">
        <v>2021</v>
      </c>
      <c r="I549" t="s">
        <v>88</v>
      </c>
      <c r="J549" t="s">
        <v>147</v>
      </c>
      <c r="K549" t="s">
        <v>101</v>
      </c>
      <c r="M549">
        <v>12</v>
      </c>
    </row>
    <row r="550" spans="1:13" x14ac:dyDescent="0.3">
      <c r="A550" t="s">
        <v>62</v>
      </c>
      <c r="B550" t="s">
        <v>35</v>
      </c>
      <c r="C550" t="s">
        <v>33</v>
      </c>
      <c r="D550" s="28">
        <v>44558</v>
      </c>
      <c r="E550">
        <v>14476</v>
      </c>
      <c r="F550">
        <v>123</v>
      </c>
      <c r="G550">
        <v>658</v>
      </c>
      <c r="H550">
        <v>2021</v>
      </c>
      <c r="I550" t="s">
        <v>88</v>
      </c>
      <c r="J550" t="s">
        <v>147</v>
      </c>
      <c r="K550" t="s">
        <v>101</v>
      </c>
      <c r="M550">
        <v>12</v>
      </c>
    </row>
    <row r="551" spans="1:13" x14ac:dyDescent="0.3">
      <c r="A551" t="s">
        <v>60</v>
      </c>
      <c r="B551" t="s">
        <v>35</v>
      </c>
      <c r="C551" t="s">
        <v>33</v>
      </c>
      <c r="D551" s="28">
        <v>44558</v>
      </c>
      <c r="E551">
        <v>11760</v>
      </c>
      <c r="F551">
        <v>118</v>
      </c>
      <c r="G551">
        <v>840</v>
      </c>
      <c r="H551">
        <v>2021</v>
      </c>
      <c r="I551" t="s">
        <v>88</v>
      </c>
      <c r="J551" t="s">
        <v>147</v>
      </c>
      <c r="K551" t="s">
        <v>101</v>
      </c>
      <c r="M551">
        <v>12</v>
      </c>
    </row>
    <row r="552" spans="1:13" x14ac:dyDescent="0.3">
      <c r="A552" t="s">
        <v>3</v>
      </c>
      <c r="B552" t="s">
        <v>35</v>
      </c>
      <c r="C552" t="s">
        <v>21</v>
      </c>
      <c r="D552" s="28">
        <v>44559</v>
      </c>
      <c r="E552">
        <v>5068</v>
      </c>
      <c r="F552">
        <v>225</v>
      </c>
      <c r="G552">
        <v>724</v>
      </c>
      <c r="H552">
        <v>2021</v>
      </c>
      <c r="I552" t="s">
        <v>88</v>
      </c>
      <c r="J552" t="s">
        <v>147</v>
      </c>
      <c r="K552" t="s">
        <v>101</v>
      </c>
      <c r="M552">
        <v>12</v>
      </c>
    </row>
    <row r="553" spans="1:13" x14ac:dyDescent="0.3">
      <c r="A553" t="s">
        <v>59</v>
      </c>
      <c r="B553" t="s">
        <v>35</v>
      </c>
      <c r="C553" t="s">
        <v>32</v>
      </c>
      <c r="D553" s="28">
        <v>44561</v>
      </c>
      <c r="E553">
        <v>11592</v>
      </c>
      <c r="F553">
        <v>39</v>
      </c>
      <c r="G553">
        <v>682</v>
      </c>
      <c r="H553">
        <v>2021</v>
      </c>
      <c r="I553" t="s">
        <v>88</v>
      </c>
      <c r="J553" t="s">
        <v>147</v>
      </c>
      <c r="K553" t="s">
        <v>101</v>
      </c>
      <c r="M553">
        <v>12</v>
      </c>
    </row>
    <row r="554" spans="1:13" x14ac:dyDescent="0.3">
      <c r="A554" t="s">
        <v>59</v>
      </c>
      <c r="B554" t="s">
        <v>35</v>
      </c>
      <c r="C554" t="s">
        <v>5</v>
      </c>
      <c r="D554" s="28">
        <v>44574</v>
      </c>
      <c r="E554">
        <v>9093</v>
      </c>
      <c r="F554">
        <v>10</v>
      </c>
      <c r="G554">
        <v>325</v>
      </c>
      <c r="H554">
        <v>2022</v>
      </c>
      <c r="I554" t="s">
        <v>89</v>
      </c>
      <c r="J554" t="s">
        <v>132</v>
      </c>
      <c r="K554" t="s">
        <v>90</v>
      </c>
      <c r="M554">
        <v>1</v>
      </c>
    </row>
    <row r="555" spans="1:13" x14ac:dyDescent="0.3">
      <c r="A555" t="s">
        <v>3</v>
      </c>
      <c r="B555" t="s">
        <v>35</v>
      </c>
      <c r="C555" t="s">
        <v>22</v>
      </c>
      <c r="D555" s="28">
        <v>44574</v>
      </c>
      <c r="E555">
        <v>2947</v>
      </c>
      <c r="F555">
        <v>62</v>
      </c>
      <c r="G555">
        <v>328</v>
      </c>
      <c r="H555">
        <v>2022</v>
      </c>
      <c r="I555" t="s">
        <v>89</v>
      </c>
      <c r="J555" t="s">
        <v>132</v>
      </c>
      <c r="K555" t="s">
        <v>90</v>
      </c>
      <c r="M555">
        <v>1</v>
      </c>
    </row>
    <row r="556" spans="1:13" x14ac:dyDescent="0.3">
      <c r="A556" t="s">
        <v>6</v>
      </c>
      <c r="B556" t="s">
        <v>35</v>
      </c>
      <c r="C556" t="s">
        <v>15</v>
      </c>
      <c r="D556" s="28">
        <v>44582</v>
      </c>
      <c r="E556">
        <v>16121</v>
      </c>
      <c r="F556">
        <v>487</v>
      </c>
      <c r="G556">
        <v>621</v>
      </c>
      <c r="H556">
        <v>2022</v>
      </c>
      <c r="I556" t="s">
        <v>89</v>
      </c>
      <c r="J556" t="s">
        <v>132</v>
      </c>
      <c r="K556" t="s">
        <v>90</v>
      </c>
      <c r="M556">
        <v>1</v>
      </c>
    </row>
    <row r="557" spans="1:13" x14ac:dyDescent="0.3">
      <c r="A557" t="s">
        <v>66</v>
      </c>
      <c r="B557" t="s">
        <v>35</v>
      </c>
      <c r="C557" t="s">
        <v>14</v>
      </c>
      <c r="D557" s="28">
        <v>44579</v>
      </c>
      <c r="E557">
        <v>2296</v>
      </c>
      <c r="F557">
        <v>302</v>
      </c>
      <c r="G557">
        <v>144</v>
      </c>
      <c r="H557">
        <v>2022</v>
      </c>
      <c r="I557" t="s">
        <v>89</v>
      </c>
      <c r="J557" t="s">
        <v>132</v>
      </c>
      <c r="K557" t="s">
        <v>90</v>
      </c>
      <c r="M557">
        <v>1</v>
      </c>
    </row>
    <row r="558" spans="1:13" x14ac:dyDescent="0.3">
      <c r="A558" t="s">
        <v>71</v>
      </c>
      <c r="B558" t="s">
        <v>35</v>
      </c>
      <c r="C558" t="s">
        <v>29</v>
      </c>
      <c r="D558" s="28">
        <v>44568</v>
      </c>
      <c r="E558">
        <v>14665</v>
      </c>
      <c r="F558">
        <v>299</v>
      </c>
      <c r="G558">
        <v>1467</v>
      </c>
      <c r="H558">
        <v>2022</v>
      </c>
      <c r="I558" t="s">
        <v>89</v>
      </c>
      <c r="J558" t="s">
        <v>132</v>
      </c>
      <c r="K558" t="s">
        <v>90</v>
      </c>
      <c r="M558">
        <v>1</v>
      </c>
    </row>
    <row r="559" spans="1:13" x14ac:dyDescent="0.3">
      <c r="A559" t="s">
        <v>60</v>
      </c>
      <c r="B559" t="s">
        <v>35</v>
      </c>
      <c r="C559" t="s">
        <v>17</v>
      </c>
      <c r="D559" s="28">
        <v>44566</v>
      </c>
      <c r="E559">
        <v>1183</v>
      </c>
      <c r="F559">
        <v>202</v>
      </c>
      <c r="G559">
        <v>54</v>
      </c>
      <c r="H559">
        <v>2022</v>
      </c>
      <c r="I559" t="s">
        <v>89</v>
      </c>
      <c r="J559" t="s">
        <v>132</v>
      </c>
      <c r="K559" t="s">
        <v>90</v>
      </c>
      <c r="M559">
        <v>1</v>
      </c>
    </row>
    <row r="560" spans="1:13" x14ac:dyDescent="0.3">
      <c r="A560" t="s">
        <v>63</v>
      </c>
      <c r="B560" t="s">
        <v>35</v>
      </c>
      <c r="C560" t="s">
        <v>21</v>
      </c>
      <c r="D560" s="28">
        <v>44582</v>
      </c>
      <c r="E560">
        <v>2058</v>
      </c>
      <c r="F560">
        <v>147</v>
      </c>
      <c r="G560">
        <v>147</v>
      </c>
      <c r="H560">
        <v>2022</v>
      </c>
      <c r="I560" t="s">
        <v>89</v>
      </c>
      <c r="J560" t="s">
        <v>132</v>
      </c>
      <c r="K560" t="s">
        <v>90</v>
      </c>
      <c r="M560">
        <v>1</v>
      </c>
    </row>
    <row r="561" spans="1:13" x14ac:dyDescent="0.3">
      <c r="A561" t="s">
        <v>72</v>
      </c>
      <c r="B561" t="s">
        <v>35</v>
      </c>
      <c r="C561" t="s">
        <v>14</v>
      </c>
      <c r="D561" s="28">
        <v>44568</v>
      </c>
      <c r="E561">
        <v>6237</v>
      </c>
      <c r="F561">
        <v>220</v>
      </c>
      <c r="G561">
        <v>446</v>
      </c>
      <c r="H561">
        <v>2022</v>
      </c>
      <c r="I561" t="s">
        <v>89</v>
      </c>
      <c r="J561" t="s">
        <v>132</v>
      </c>
      <c r="K561" t="s">
        <v>90</v>
      </c>
      <c r="M561">
        <v>1</v>
      </c>
    </row>
    <row r="562" spans="1:13" x14ac:dyDescent="0.3">
      <c r="A562" t="s">
        <v>67</v>
      </c>
      <c r="B562" t="s">
        <v>35</v>
      </c>
      <c r="C562" t="s">
        <v>15</v>
      </c>
      <c r="D562" s="28">
        <v>44587</v>
      </c>
      <c r="E562">
        <v>5208</v>
      </c>
      <c r="F562">
        <v>126</v>
      </c>
      <c r="G562">
        <v>193</v>
      </c>
      <c r="H562">
        <v>2022</v>
      </c>
      <c r="I562" t="s">
        <v>89</v>
      </c>
      <c r="J562" t="s">
        <v>132</v>
      </c>
      <c r="K562" t="s">
        <v>90</v>
      </c>
      <c r="M562">
        <v>1</v>
      </c>
    </row>
    <row r="563" spans="1:13" x14ac:dyDescent="0.3">
      <c r="A563" t="s">
        <v>10</v>
      </c>
      <c r="B563" t="s">
        <v>35</v>
      </c>
      <c r="C563" t="s">
        <v>21</v>
      </c>
      <c r="D563" s="28">
        <v>44579</v>
      </c>
      <c r="E563">
        <v>11144</v>
      </c>
      <c r="F563">
        <v>98</v>
      </c>
      <c r="G563">
        <v>620</v>
      </c>
      <c r="H563">
        <v>2022</v>
      </c>
      <c r="I563" t="s">
        <v>89</v>
      </c>
      <c r="J563" t="s">
        <v>132</v>
      </c>
      <c r="K563" t="s">
        <v>90</v>
      </c>
      <c r="M563">
        <v>1</v>
      </c>
    </row>
    <row r="564" spans="1:13" x14ac:dyDescent="0.3">
      <c r="A564" t="s">
        <v>58</v>
      </c>
      <c r="B564" t="s">
        <v>35</v>
      </c>
      <c r="C564" t="s">
        <v>23</v>
      </c>
      <c r="D564" s="28">
        <v>44579</v>
      </c>
      <c r="E564">
        <v>3584</v>
      </c>
      <c r="F564">
        <v>85</v>
      </c>
      <c r="G564">
        <v>224</v>
      </c>
      <c r="H564">
        <v>2022</v>
      </c>
      <c r="I564" t="s">
        <v>89</v>
      </c>
      <c r="J564" t="s">
        <v>132</v>
      </c>
      <c r="K564" t="s">
        <v>90</v>
      </c>
      <c r="M564">
        <v>1</v>
      </c>
    </row>
    <row r="565" spans="1:13" x14ac:dyDescent="0.3">
      <c r="A565" t="s">
        <v>63</v>
      </c>
      <c r="B565" t="s">
        <v>35</v>
      </c>
      <c r="C565" t="s">
        <v>23</v>
      </c>
      <c r="D565" s="28">
        <v>44566</v>
      </c>
      <c r="E565">
        <v>0</v>
      </c>
      <c r="F565">
        <v>149</v>
      </c>
      <c r="G565">
        <v>0</v>
      </c>
      <c r="H565">
        <v>2022</v>
      </c>
      <c r="I565" t="s">
        <v>89</v>
      </c>
      <c r="J565" t="s">
        <v>132</v>
      </c>
      <c r="K565" t="s">
        <v>90</v>
      </c>
      <c r="M565">
        <v>1</v>
      </c>
    </row>
    <row r="566" spans="1:13" x14ac:dyDescent="0.3">
      <c r="A566" t="s">
        <v>63</v>
      </c>
      <c r="B566" t="s">
        <v>35</v>
      </c>
      <c r="C566" t="s">
        <v>18</v>
      </c>
      <c r="D566" s="28">
        <v>44573</v>
      </c>
      <c r="E566">
        <v>10045</v>
      </c>
      <c r="F566">
        <v>7</v>
      </c>
      <c r="G566">
        <v>773</v>
      </c>
      <c r="H566">
        <v>2022</v>
      </c>
      <c r="I566" t="s">
        <v>89</v>
      </c>
      <c r="J566" t="s">
        <v>132</v>
      </c>
      <c r="K566" t="s">
        <v>90</v>
      </c>
      <c r="M566">
        <v>1</v>
      </c>
    </row>
    <row r="567" spans="1:13" x14ac:dyDescent="0.3">
      <c r="A567" t="s">
        <v>8</v>
      </c>
      <c r="B567" t="s">
        <v>35</v>
      </c>
      <c r="C567" t="s">
        <v>34</v>
      </c>
      <c r="D567" s="28">
        <v>44582</v>
      </c>
      <c r="E567">
        <v>16072</v>
      </c>
      <c r="F567">
        <v>342</v>
      </c>
      <c r="G567">
        <v>1005</v>
      </c>
      <c r="H567">
        <v>2022</v>
      </c>
      <c r="I567" t="s">
        <v>89</v>
      </c>
      <c r="J567" t="s">
        <v>132</v>
      </c>
      <c r="K567" t="s">
        <v>90</v>
      </c>
      <c r="M567">
        <v>1</v>
      </c>
    </row>
    <row r="568" spans="1:13" x14ac:dyDescent="0.3">
      <c r="A568" t="s">
        <v>61</v>
      </c>
      <c r="B568" t="s">
        <v>35</v>
      </c>
      <c r="C568" t="s">
        <v>28</v>
      </c>
      <c r="D568" s="28">
        <v>44587</v>
      </c>
      <c r="E568">
        <v>6517</v>
      </c>
      <c r="F568">
        <v>74</v>
      </c>
      <c r="G568">
        <v>435</v>
      </c>
      <c r="H568">
        <v>2022</v>
      </c>
      <c r="I568" t="s">
        <v>89</v>
      </c>
      <c r="J568" t="s">
        <v>132</v>
      </c>
      <c r="K568" t="s">
        <v>90</v>
      </c>
      <c r="M568">
        <v>1</v>
      </c>
    </row>
    <row r="569" spans="1:13" x14ac:dyDescent="0.3">
      <c r="A569" t="s">
        <v>56</v>
      </c>
      <c r="B569" t="s">
        <v>35</v>
      </c>
      <c r="C569" t="s">
        <v>32</v>
      </c>
      <c r="D569" s="28">
        <v>44585</v>
      </c>
      <c r="E569">
        <v>5544</v>
      </c>
      <c r="F569">
        <v>163</v>
      </c>
      <c r="G569">
        <v>396</v>
      </c>
      <c r="H569">
        <v>2022</v>
      </c>
      <c r="I569" t="s">
        <v>89</v>
      </c>
      <c r="J569" t="s">
        <v>132</v>
      </c>
      <c r="K569" t="s">
        <v>90</v>
      </c>
      <c r="M569">
        <v>1</v>
      </c>
    </row>
    <row r="570" spans="1:13" x14ac:dyDescent="0.3">
      <c r="A570" t="s">
        <v>64</v>
      </c>
      <c r="B570" t="s">
        <v>35</v>
      </c>
      <c r="C570" t="s">
        <v>14</v>
      </c>
      <c r="D570" s="28">
        <v>44579</v>
      </c>
      <c r="E570">
        <v>8260</v>
      </c>
      <c r="F570">
        <v>101</v>
      </c>
      <c r="G570">
        <v>486</v>
      </c>
      <c r="H570">
        <v>2022</v>
      </c>
      <c r="I570" t="s">
        <v>89</v>
      </c>
      <c r="J570" t="s">
        <v>132</v>
      </c>
      <c r="K570" t="s">
        <v>90</v>
      </c>
      <c r="M570">
        <v>1</v>
      </c>
    </row>
    <row r="571" spans="1:13" x14ac:dyDescent="0.3">
      <c r="A571" t="s">
        <v>8</v>
      </c>
      <c r="B571" t="s">
        <v>35</v>
      </c>
      <c r="C571" t="s">
        <v>18</v>
      </c>
      <c r="D571" s="28">
        <v>44587</v>
      </c>
      <c r="E571">
        <v>5306</v>
      </c>
      <c r="F571">
        <v>59</v>
      </c>
      <c r="G571">
        <v>409</v>
      </c>
      <c r="H571">
        <v>2022</v>
      </c>
      <c r="I571" t="s">
        <v>89</v>
      </c>
      <c r="J571" t="s">
        <v>132</v>
      </c>
      <c r="K571" t="s">
        <v>90</v>
      </c>
      <c r="M571">
        <v>1</v>
      </c>
    </row>
    <row r="572" spans="1:13" x14ac:dyDescent="0.3">
      <c r="A572" t="s">
        <v>69</v>
      </c>
      <c r="B572" t="s">
        <v>35</v>
      </c>
      <c r="C572" t="s">
        <v>28</v>
      </c>
      <c r="D572" s="28">
        <v>44580</v>
      </c>
      <c r="E572">
        <v>252</v>
      </c>
      <c r="F572">
        <v>203</v>
      </c>
      <c r="G572">
        <v>23</v>
      </c>
      <c r="H572">
        <v>2022</v>
      </c>
      <c r="I572" t="s">
        <v>89</v>
      </c>
      <c r="J572" t="s">
        <v>132</v>
      </c>
      <c r="K572" t="s">
        <v>90</v>
      </c>
      <c r="M572">
        <v>1</v>
      </c>
    </row>
    <row r="573" spans="1:13" x14ac:dyDescent="0.3">
      <c r="A573" t="s">
        <v>11</v>
      </c>
      <c r="B573" t="s">
        <v>35</v>
      </c>
      <c r="C573" t="s">
        <v>30</v>
      </c>
      <c r="D573" s="28">
        <v>44568</v>
      </c>
      <c r="E573">
        <v>3094</v>
      </c>
      <c r="F573">
        <v>184</v>
      </c>
      <c r="G573">
        <v>258</v>
      </c>
      <c r="H573">
        <v>2022</v>
      </c>
      <c r="I573" t="s">
        <v>89</v>
      </c>
      <c r="J573" t="s">
        <v>132</v>
      </c>
      <c r="K573" t="s">
        <v>90</v>
      </c>
      <c r="M573">
        <v>1</v>
      </c>
    </row>
    <row r="574" spans="1:13" x14ac:dyDescent="0.3">
      <c r="A574" t="s">
        <v>59</v>
      </c>
      <c r="B574" t="s">
        <v>35</v>
      </c>
      <c r="C574" t="s">
        <v>29</v>
      </c>
      <c r="D574" s="28">
        <v>44565</v>
      </c>
      <c r="E574">
        <v>4578</v>
      </c>
      <c r="F574">
        <v>175</v>
      </c>
      <c r="G574">
        <v>509</v>
      </c>
      <c r="H574">
        <v>2022</v>
      </c>
      <c r="I574" t="s">
        <v>89</v>
      </c>
      <c r="J574" t="s">
        <v>132</v>
      </c>
      <c r="K574" t="s">
        <v>90</v>
      </c>
      <c r="M574">
        <v>1</v>
      </c>
    </row>
    <row r="575" spans="1:13" x14ac:dyDescent="0.3">
      <c r="A575" t="s">
        <v>4</v>
      </c>
      <c r="B575" t="s">
        <v>35</v>
      </c>
      <c r="C575" t="s">
        <v>20</v>
      </c>
      <c r="D575" s="28">
        <v>44567</v>
      </c>
      <c r="E575">
        <v>2401</v>
      </c>
      <c r="F575">
        <v>153</v>
      </c>
      <c r="G575">
        <v>161</v>
      </c>
      <c r="H575">
        <v>2022</v>
      </c>
      <c r="I575" t="s">
        <v>89</v>
      </c>
      <c r="J575" t="s">
        <v>132</v>
      </c>
      <c r="K575" t="s">
        <v>90</v>
      </c>
      <c r="M575">
        <v>1</v>
      </c>
    </row>
    <row r="576" spans="1:13" x14ac:dyDescent="0.3">
      <c r="A576" t="s">
        <v>69</v>
      </c>
      <c r="B576" t="s">
        <v>35</v>
      </c>
      <c r="C576" t="s">
        <v>26</v>
      </c>
      <c r="D576" s="28">
        <v>44580</v>
      </c>
      <c r="E576">
        <v>5369</v>
      </c>
      <c r="F576">
        <v>277</v>
      </c>
      <c r="G576">
        <v>1074</v>
      </c>
      <c r="H576">
        <v>2022</v>
      </c>
      <c r="I576" t="s">
        <v>89</v>
      </c>
      <c r="J576" t="s">
        <v>132</v>
      </c>
      <c r="K576" t="s">
        <v>90</v>
      </c>
      <c r="M576">
        <v>1</v>
      </c>
    </row>
    <row r="577" spans="1:13" x14ac:dyDescent="0.3">
      <c r="A577" t="s">
        <v>57</v>
      </c>
      <c r="B577" t="s">
        <v>35</v>
      </c>
      <c r="C577" t="s">
        <v>24</v>
      </c>
      <c r="D577" s="28">
        <v>44565</v>
      </c>
      <c r="E577">
        <v>2387</v>
      </c>
      <c r="F577">
        <v>172</v>
      </c>
      <c r="G577">
        <v>299</v>
      </c>
      <c r="H577">
        <v>2022</v>
      </c>
      <c r="I577" t="s">
        <v>89</v>
      </c>
      <c r="J577" t="s">
        <v>132</v>
      </c>
      <c r="K577" t="s">
        <v>90</v>
      </c>
      <c r="M577">
        <v>1</v>
      </c>
    </row>
    <row r="578" spans="1:13" x14ac:dyDescent="0.3">
      <c r="A578" t="s">
        <v>6</v>
      </c>
      <c r="B578" t="s">
        <v>35</v>
      </c>
      <c r="C578" t="s">
        <v>26</v>
      </c>
      <c r="D578" s="28">
        <v>44587</v>
      </c>
      <c r="E578">
        <v>2933</v>
      </c>
      <c r="F578">
        <v>181</v>
      </c>
      <c r="G578">
        <v>367</v>
      </c>
      <c r="H578">
        <v>2022</v>
      </c>
      <c r="I578" t="s">
        <v>89</v>
      </c>
      <c r="J578" t="s">
        <v>132</v>
      </c>
      <c r="K578" t="s">
        <v>90</v>
      </c>
      <c r="M578">
        <v>1</v>
      </c>
    </row>
    <row r="579" spans="1:13" x14ac:dyDescent="0.3">
      <c r="A579" t="s">
        <v>8</v>
      </c>
      <c r="B579" t="s">
        <v>35</v>
      </c>
      <c r="C579" t="s">
        <v>5</v>
      </c>
      <c r="D579" s="28">
        <v>44582</v>
      </c>
      <c r="E579">
        <v>5908</v>
      </c>
      <c r="F579">
        <v>329</v>
      </c>
      <c r="G579">
        <v>247</v>
      </c>
      <c r="H579">
        <v>2022</v>
      </c>
      <c r="I579" t="s">
        <v>89</v>
      </c>
      <c r="J579" t="s">
        <v>132</v>
      </c>
      <c r="K579" t="s">
        <v>90</v>
      </c>
      <c r="M579">
        <v>1</v>
      </c>
    </row>
    <row r="580" spans="1:13" x14ac:dyDescent="0.3">
      <c r="A580" t="s">
        <v>4</v>
      </c>
      <c r="B580" t="s">
        <v>35</v>
      </c>
      <c r="C580" t="s">
        <v>28</v>
      </c>
      <c r="D580" s="28">
        <v>44578</v>
      </c>
      <c r="E580">
        <v>20741</v>
      </c>
      <c r="F580">
        <v>101</v>
      </c>
      <c r="G580">
        <v>1596</v>
      </c>
      <c r="H580">
        <v>2022</v>
      </c>
      <c r="I580" t="s">
        <v>89</v>
      </c>
      <c r="J580" t="s">
        <v>132</v>
      </c>
      <c r="K580" t="s">
        <v>90</v>
      </c>
      <c r="M580">
        <v>1</v>
      </c>
    </row>
    <row r="581" spans="1:13" x14ac:dyDescent="0.3">
      <c r="A581" t="s">
        <v>70</v>
      </c>
      <c r="B581" t="s">
        <v>35</v>
      </c>
      <c r="C581" t="s">
        <v>25</v>
      </c>
      <c r="D581" s="28">
        <v>44585</v>
      </c>
      <c r="E581">
        <v>11249</v>
      </c>
      <c r="F581">
        <v>150</v>
      </c>
      <c r="G581">
        <v>1607</v>
      </c>
      <c r="H581">
        <v>2022</v>
      </c>
      <c r="I581" t="s">
        <v>89</v>
      </c>
      <c r="J581" t="s">
        <v>132</v>
      </c>
      <c r="K581" t="s">
        <v>90</v>
      </c>
      <c r="M581">
        <v>1</v>
      </c>
    </row>
    <row r="582" spans="1:13" x14ac:dyDescent="0.3">
      <c r="A582" t="s">
        <v>61</v>
      </c>
      <c r="B582" t="s">
        <v>35</v>
      </c>
      <c r="C582" t="s">
        <v>14</v>
      </c>
      <c r="D582" s="28">
        <v>44579</v>
      </c>
      <c r="E582">
        <v>1757</v>
      </c>
      <c r="F582">
        <v>217</v>
      </c>
      <c r="G582">
        <v>104</v>
      </c>
      <c r="H582">
        <v>2022</v>
      </c>
      <c r="I582" t="s">
        <v>89</v>
      </c>
      <c r="J582" t="s">
        <v>132</v>
      </c>
      <c r="K582" t="s">
        <v>90</v>
      </c>
      <c r="M582">
        <v>1</v>
      </c>
    </row>
    <row r="583" spans="1:13" x14ac:dyDescent="0.3">
      <c r="A583" t="s">
        <v>7</v>
      </c>
      <c r="B583" t="s">
        <v>35</v>
      </c>
      <c r="C583" t="s">
        <v>27</v>
      </c>
      <c r="D583" s="28">
        <v>44582</v>
      </c>
      <c r="E583">
        <v>1400</v>
      </c>
      <c r="F583">
        <v>223</v>
      </c>
      <c r="G583">
        <v>64</v>
      </c>
      <c r="H583">
        <v>2022</v>
      </c>
      <c r="I583" t="s">
        <v>89</v>
      </c>
      <c r="J583" t="s">
        <v>132</v>
      </c>
      <c r="K583" t="s">
        <v>90</v>
      </c>
      <c r="M583">
        <v>1</v>
      </c>
    </row>
    <row r="584" spans="1:13" x14ac:dyDescent="0.3">
      <c r="A584" t="s">
        <v>3</v>
      </c>
      <c r="B584" t="s">
        <v>35</v>
      </c>
      <c r="C584" t="s">
        <v>25</v>
      </c>
      <c r="D584" s="28">
        <v>44574</v>
      </c>
      <c r="E584">
        <v>6769</v>
      </c>
      <c r="F584">
        <v>359</v>
      </c>
      <c r="G584">
        <v>847</v>
      </c>
      <c r="H584">
        <v>2022</v>
      </c>
      <c r="I584" t="s">
        <v>89</v>
      </c>
      <c r="J584" t="s">
        <v>132</v>
      </c>
      <c r="K584" t="s">
        <v>90</v>
      </c>
      <c r="M584">
        <v>1</v>
      </c>
    </row>
    <row r="585" spans="1:13" x14ac:dyDescent="0.3">
      <c r="A585" t="s">
        <v>3</v>
      </c>
      <c r="B585" t="s">
        <v>35</v>
      </c>
      <c r="C585" t="s">
        <v>23</v>
      </c>
      <c r="D585" s="28">
        <v>44587</v>
      </c>
      <c r="E585">
        <v>9002</v>
      </c>
      <c r="F585">
        <v>122</v>
      </c>
      <c r="G585">
        <v>563</v>
      </c>
      <c r="H585">
        <v>2022</v>
      </c>
      <c r="I585" t="s">
        <v>89</v>
      </c>
      <c r="J585" t="s">
        <v>132</v>
      </c>
      <c r="K585" t="s">
        <v>90</v>
      </c>
      <c r="M585">
        <v>1</v>
      </c>
    </row>
    <row r="586" spans="1:13" x14ac:dyDescent="0.3">
      <c r="A586" t="s">
        <v>65</v>
      </c>
      <c r="B586" t="s">
        <v>35</v>
      </c>
      <c r="C586" t="s">
        <v>14</v>
      </c>
      <c r="D586" s="28">
        <v>44580</v>
      </c>
      <c r="E586">
        <v>6307</v>
      </c>
      <c r="F586">
        <v>35</v>
      </c>
      <c r="G586">
        <v>371</v>
      </c>
      <c r="H586">
        <v>2022</v>
      </c>
      <c r="I586" t="s">
        <v>89</v>
      </c>
      <c r="J586" t="s">
        <v>132</v>
      </c>
      <c r="K586" t="s">
        <v>90</v>
      </c>
      <c r="M586">
        <v>1</v>
      </c>
    </row>
    <row r="587" spans="1:13" x14ac:dyDescent="0.3">
      <c r="A587" t="s">
        <v>58</v>
      </c>
      <c r="B587" t="s">
        <v>35</v>
      </c>
      <c r="C587" t="s">
        <v>15</v>
      </c>
      <c r="D587" s="28">
        <v>44587</v>
      </c>
      <c r="E587">
        <v>5775</v>
      </c>
      <c r="F587">
        <v>308</v>
      </c>
      <c r="G587">
        <v>231</v>
      </c>
      <c r="H587">
        <v>2022</v>
      </c>
      <c r="I587" t="s">
        <v>89</v>
      </c>
      <c r="J587" t="s">
        <v>132</v>
      </c>
      <c r="K587" t="s">
        <v>90</v>
      </c>
      <c r="M587">
        <v>1</v>
      </c>
    </row>
    <row r="588" spans="1:13" x14ac:dyDescent="0.3">
      <c r="A588" t="s">
        <v>70</v>
      </c>
      <c r="B588" t="s">
        <v>35</v>
      </c>
      <c r="C588" t="s">
        <v>14</v>
      </c>
      <c r="D588" s="28">
        <v>44568</v>
      </c>
      <c r="E588">
        <v>18130</v>
      </c>
      <c r="F588">
        <v>24</v>
      </c>
      <c r="G588">
        <v>1008</v>
      </c>
      <c r="H588">
        <v>2022</v>
      </c>
      <c r="I588" t="s">
        <v>89</v>
      </c>
      <c r="J588" t="s">
        <v>132</v>
      </c>
      <c r="K588" t="s">
        <v>90</v>
      </c>
      <c r="M588">
        <v>1</v>
      </c>
    </row>
    <row r="589" spans="1:13" x14ac:dyDescent="0.3">
      <c r="A589" t="s">
        <v>4</v>
      </c>
      <c r="B589" t="s">
        <v>35</v>
      </c>
      <c r="C589" t="s">
        <v>34</v>
      </c>
      <c r="D589" s="28">
        <v>44589</v>
      </c>
      <c r="E589">
        <v>9247</v>
      </c>
      <c r="F589">
        <v>18</v>
      </c>
      <c r="G589">
        <v>578</v>
      </c>
      <c r="H589">
        <v>2022</v>
      </c>
      <c r="I589" t="s">
        <v>89</v>
      </c>
      <c r="J589" t="s">
        <v>132</v>
      </c>
      <c r="K589" t="s">
        <v>90</v>
      </c>
      <c r="M589">
        <v>1</v>
      </c>
    </row>
    <row r="590" spans="1:13" x14ac:dyDescent="0.3">
      <c r="A590" t="s">
        <v>6</v>
      </c>
      <c r="B590" t="s">
        <v>35</v>
      </c>
      <c r="C590" t="s">
        <v>19</v>
      </c>
      <c r="D590" s="28">
        <v>44575</v>
      </c>
      <c r="E590">
        <v>4774</v>
      </c>
      <c r="F590">
        <v>273</v>
      </c>
      <c r="G590">
        <v>955</v>
      </c>
      <c r="H590">
        <v>2022</v>
      </c>
      <c r="I590" t="s">
        <v>89</v>
      </c>
      <c r="J590" t="s">
        <v>132</v>
      </c>
      <c r="K590" t="s">
        <v>90</v>
      </c>
      <c r="M590">
        <v>1</v>
      </c>
    </row>
    <row r="591" spans="1:13" x14ac:dyDescent="0.3">
      <c r="A591" t="s">
        <v>11</v>
      </c>
      <c r="B591" t="s">
        <v>35</v>
      </c>
      <c r="C591" t="s">
        <v>24</v>
      </c>
      <c r="D591" s="28">
        <v>44564</v>
      </c>
      <c r="E591">
        <v>15204</v>
      </c>
      <c r="F591">
        <v>7</v>
      </c>
      <c r="G591">
        <v>1383</v>
      </c>
      <c r="H591">
        <v>2022</v>
      </c>
      <c r="I591" t="s">
        <v>89</v>
      </c>
      <c r="J591" t="s">
        <v>132</v>
      </c>
      <c r="K591" t="s">
        <v>90</v>
      </c>
      <c r="M591">
        <v>1</v>
      </c>
    </row>
    <row r="592" spans="1:13" x14ac:dyDescent="0.3">
      <c r="A592" t="s">
        <v>71</v>
      </c>
      <c r="B592" t="s">
        <v>35</v>
      </c>
      <c r="C592" t="s">
        <v>27</v>
      </c>
      <c r="D592" s="28">
        <v>44586</v>
      </c>
      <c r="E592">
        <v>6111</v>
      </c>
      <c r="F592">
        <v>210</v>
      </c>
      <c r="G592">
        <v>291</v>
      </c>
      <c r="H592">
        <v>2022</v>
      </c>
      <c r="I592" t="s">
        <v>89</v>
      </c>
      <c r="J592" t="s">
        <v>132</v>
      </c>
      <c r="K592" t="s">
        <v>90</v>
      </c>
      <c r="M592">
        <v>1</v>
      </c>
    </row>
    <row r="593" spans="1:13" x14ac:dyDescent="0.3">
      <c r="A593" t="s">
        <v>57</v>
      </c>
      <c r="B593" t="s">
        <v>35</v>
      </c>
      <c r="C593" t="s">
        <v>16</v>
      </c>
      <c r="D593" s="28">
        <v>44574</v>
      </c>
      <c r="E593">
        <v>10598</v>
      </c>
      <c r="F593">
        <v>336</v>
      </c>
      <c r="G593">
        <v>589</v>
      </c>
      <c r="H593">
        <v>2022</v>
      </c>
      <c r="I593" t="s">
        <v>89</v>
      </c>
      <c r="J593" t="s">
        <v>132</v>
      </c>
      <c r="K593" t="s">
        <v>90</v>
      </c>
      <c r="M593">
        <v>1</v>
      </c>
    </row>
    <row r="594" spans="1:13" x14ac:dyDescent="0.3">
      <c r="A594" t="s">
        <v>64</v>
      </c>
      <c r="B594" t="s">
        <v>35</v>
      </c>
      <c r="C594" t="s">
        <v>29</v>
      </c>
      <c r="D594" s="28">
        <v>44571</v>
      </c>
      <c r="E594">
        <v>4200</v>
      </c>
      <c r="F594">
        <v>335</v>
      </c>
      <c r="G594">
        <v>467</v>
      </c>
      <c r="H594">
        <v>2022</v>
      </c>
      <c r="I594" t="s">
        <v>89</v>
      </c>
      <c r="J594" t="s">
        <v>132</v>
      </c>
      <c r="K594" t="s">
        <v>90</v>
      </c>
      <c r="M594">
        <v>1</v>
      </c>
    </row>
    <row r="595" spans="1:13" x14ac:dyDescent="0.3">
      <c r="A595" t="s">
        <v>58</v>
      </c>
      <c r="B595" t="s">
        <v>35</v>
      </c>
      <c r="C595" t="s">
        <v>25</v>
      </c>
      <c r="D595" s="28">
        <v>44582</v>
      </c>
      <c r="E595">
        <v>13195</v>
      </c>
      <c r="F595">
        <v>215</v>
      </c>
      <c r="G595">
        <v>2200</v>
      </c>
      <c r="H595">
        <v>2022</v>
      </c>
      <c r="I595" t="s">
        <v>89</v>
      </c>
      <c r="J595" t="s">
        <v>132</v>
      </c>
      <c r="K595" t="s">
        <v>90</v>
      </c>
      <c r="M595">
        <v>1</v>
      </c>
    </row>
    <row r="596" spans="1:13" x14ac:dyDescent="0.3">
      <c r="A596" t="s">
        <v>61</v>
      </c>
      <c r="B596" t="s">
        <v>35</v>
      </c>
      <c r="C596" t="s">
        <v>5</v>
      </c>
      <c r="D596" s="28">
        <v>44572</v>
      </c>
      <c r="E596">
        <v>13874</v>
      </c>
      <c r="F596">
        <v>226</v>
      </c>
      <c r="G596">
        <v>534</v>
      </c>
      <c r="H596">
        <v>2022</v>
      </c>
      <c r="I596" t="s">
        <v>89</v>
      </c>
      <c r="J596" t="s">
        <v>132</v>
      </c>
      <c r="K596" t="s">
        <v>90</v>
      </c>
      <c r="M596">
        <v>1</v>
      </c>
    </row>
    <row r="597" spans="1:13" x14ac:dyDescent="0.3">
      <c r="A597" t="s">
        <v>60</v>
      </c>
      <c r="B597" t="s">
        <v>35</v>
      </c>
      <c r="C597" t="s">
        <v>5</v>
      </c>
      <c r="D597" s="28">
        <v>44585</v>
      </c>
      <c r="E597">
        <v>4361</v>
      </c>
      <c r="F597">
        <v>310</v>
      </c>
      <c r="G597">
        <v>156</v>
      </c>
      <c r="H597">
        <v>2022</v>
      </c>
      <c r="I597" t="s">
        <v>89</v>
      </c>
      <c r="J597" t="s">
        <v>132</v>
      </c>
      <c r="K597" t="s">
        <v>90</v>
      </c>
      <c r="M597">
        <v>1</v>
      </c>
    </row>
    <row r="598" spans="1:13" x14ac:dyDescent="0.3">
      <c r="A598" t="s">
        <v>69</v>
      </c>
      <c r="B598" t="s">
        <v>35</v>
      </c>
      <c r="C598" t="s">
        <v>17</v>
      </c>
      <c r="D598" s="28">
        <v>44579</v>
      </c>
      <c r="E598">
        <v>6426</v>
      </c>
      <c r="F598">
        <v>42</v>
      </c>
      <c r="G598">
        <v>268</v>
      </c>
      <c r="H598">
        <v>2022</v>
      </c>
      <c r="I598" t="s">
        <v>89</v>
      </c>
      <c r="J598" t="s">
        <v>132</v>
      </c>
      <c r="K598" t="s">
        <v>90</v>
      </c>
      <c r="M598">
        <v>1</v>
      </c>
    </row>
    <row r="599" spans="1:13" x14ac:dyDescent="0.3">
      <c r="A599" t="s">
        <v>11</v>
      </c>
      <c r="B599" t="s">
        <v>35</v>
      </c>
      <c r="C599" t="s">
        <v>20</v>
      </c>
      <c r="D599" s="28">
        <v>44586</v>
      </c>
      <c r="E599">
        <v>4599</v>
      </c>
      <c r="F599">
        <v>33</v>
      </c>
      <c r="G599">
        <v>419</v>
      </c>
      <c r="H599">
        <v>2022</v>
      </c>
      <c r="I599" t="s">
        <v>89</v>
      </c>
      <c r="J599" t="s">
        <v>132</v>
      </c>
      <c r="K599" t="s">
        <v>90</v>
      </c>
      <c r="M599">
        <v>1</v>
      </c>
    </row>
    <row r="600" spans="1:13" x14ac:dyDescent="0.3">
      <c r="A600" t="s">
        <v>8</v>
      </c>
      <c r="B600" t="s">
        <v>35</v>
      </c>
      <c r="C600" t="s">
        <v>19</v>
      </c>
      <c r="D600" s="28">
        <v>44565</v>
      </c>
      <c r="E600">
        <v>9576</v>
      </c>
      <c r="F600">
        <v>13</v>
      </c>
      <c r="G600">
        <v>1368</v>
      </c>
      <c r="H600">
        <v>2022</v>
      </c>
      <c r="I600" t="s">
        <v>89</v>
      </c>
      <c r="J600" t="s">
        <v>132</v>
      </c>
      <c r="K600" t="s">
        <v>90</v>
      </c>
      <c r="M600">
        <v>1</v>
      </c>
    </row>
    <row r="601" spans="1:13" x14ac:dyDescent="0.3">
      <c r="A601" t="s">
        <v>10</v>
      </c>
      <c r="B601" t="s">
        <v>35</v>
      </c>
      <c r="C601" t="s">
        <v>14</v>
      </c>
      <c r="D601" s="28">
        <v>44575</v>
      </c>
      <c r="E601">
        <v>98</v>
      </c>
      <c r="F601">
        <v>64</v>
      </c>
      <c r="G601">
        <v>6</v>
      </c>
      <c r="H601">
        <v>2022</v>
      </c>
      <c r="I601" t="s">
        <v>89</v>
      </c>
      <c r="J601" t="s">
        <v>132</v>
      </c>
      <c r="K601" t="s">
        <v>90</v>
      </c>
      <c r="M601">
        <v>1</v>
      </c>
    </row>
    <row r="602" spans="1:13" x14ac:dyDescent="0.3">
      <c r="A602" t="s">
        <v>63</v>
      </c>
      <c r="B602" t="s">
        <v>35</v>
      </c>
      <c r="C602" t="s">
        <v>20</v>
      </c>
      <c r="D602" s="28">
        <v>44586</v>
      </c>
      <c r="E602">
        <v>3878</v>
      </c>
      <c r="F602">
        <v>322</v>
      </c>
      <c r="G602">
        <v>277</v>
      </c>
      <c r="H602">
        <v>2022</v>
      </c>
      <c r="I602" t="s">
        <v>89</v>
      </c>
      <c r="J602" t="s">
        <v>132</v>
      </c>
      <c r="K602" t="s">
        <v>90</v>
      </c>
      <c r="M602">
        <v>1</v>
      </c>
    </row>
    <row r="603" spans="1:13" x14ac:dyDescent="0.3">
      <c r="A603" t="s">
        <v>59</v>
      </c>
      <c r="B603" t="s">
        <v>35</v>
      </c>
      <c r="C603" t="s">
        <v>21</v>
      </c>
      <c r="D603" s="28">
        <v>44565</v>
      </c>
      <c r="E603">
        <v>2513</v>
      </c>
      <c r="F603">
        <v>130</v>
      </c>
      <c r="G603">
        <v>158</v>
      </c>
      <c r="H603">
        <v>2022</v>
      </c>
      <c r="I603" t="s">
        <v>89</v>
      </c>
      <c r="J603" t="s">
        <v>132</v>
      </c>
      <c r="K603" t="s">
        <v>90</v>
      </c>
      <c r="M603">
        <v>1</v>
      </c>
    </row>
    <row r="604" spans="1:13" x14ac:dyDescent="0.3">
      <c r="A604" t="s">
        <v>56</v>
      </c>
      <c r="B604" t="s">
        <v>35</v>
      </c>
      <c r="C604" t="s">
        <v>28</v>
      </c>
      <c r="D604" s="28">
        <v>44589</v>
      </c>
      <c r="E604">
        <v>3787</v>
      </c>
      <c r="F604">
        <v>678</v>
      </c>
      <c r="G604">
        <v>345</v>
      </c>
      <c r="H604">
        <v>2022</v>
      </c>
      <c r="I604" t="s">
        <v>89</v>
      </c>
      <c r="J604" t="s">
        <v>132</v>
      </c>
      <c r="K604" t="s">
        <v>90</v>
      </c>
      <c r="M604">
        <v>1</v>
      </c>
    </row>
    <row r="605" spans="1:13" x14ac:dyDescent="0.3">
      <c r="A605" t="s">
        <v>59</v>
      </c>
      <c r="B605" t="s">
        <v>35</v>
      </c>
      <c r="C605" t="s">
        <v>18</v>
      </c>
      <c r="D605" s="28">
        <v>44574</v>
      </c>
      <c r="E605">
        <v>8687</v>
      </c>
      <c r="F605">
        <v>121</v>
      </c>
      <c r="G605">
        <v>869</v>
      </c>
      <c r="H605">
        <v>2022</v>
      </c>
      <c r="I605" t="s">
        <v>89</v>
      </c>
      <c r="J605" t="s">
        <v>132</v>
      </c>
      <c r="K605" t="s">
        <v>90</v>
      </c>
      <c r="M605">
        <v>1</v>
      </c>
    </row>
    <row r="606" spans="1:13" x14ac:dyDescent="0.3">
      <c r="A606" t="s">
        <v>7</v>
      </c>
      <c r="B606" t="s">
        <v>35</v>
      </c>
      <c r="C606" t="s">
        <v>29</v>
      </c>
      <c r="D606" s="28">
        <v>44586</v>
      </c>
      <c r="E606">
        <v>385</v>
      </c>
      <c r="F606">
        <v>128</v>
      </c>
      <c r="G606">
        <v>35</v>
      </c>
      <c r="H606">
        <v>2022</v>
      </c>
      <c r="I606" t="s">
        <v>89</v>
      </c>
      <c r="J606" t="s">
        <v>132</v>
      </c>
      <c r="K606" t="s">
        <v>90</v>
      </c>
      <c r="M606">
        <v>1</v>
      </c>
    </row>
    <row r="607" spans="1:13" x14ac:dyDescent="0.3">
      <c r="A607" t="s">
        <v>62</v>
      </c>
      <c r="B607" t="s">
        <v>35</v>
      </c>
      <c r="C607" t="s">
        <v>34</v>
      </c>
      <c r="D607" s="28">
        <v>44567</v>
      </c>
      <c r="E607">
        <v>5530</v>
      </c>
      <c r="F607">
        <v>200</v>
      </c>
      <c r="G607">
        <v>369</v>
      </c>
      <c r="H607">
        <v>2022</v>
      </c>
      <c r="I607" t="s">
        <v>89</v>
      </c>
      <c r="J607" t="s">
        <v>132</v>
      </c>
      <c r="K607" t="s">
        <v>90</v>
      </c>
      <c r="M607">
        <v>1</v>
      </c>
    </row>
    <row r="608" spans="1:13" x14ac:dyDescent="0.3">
      <c r="A608" t="s">
        <v>69</v>
      </c>
      <c r="B608" t="s">
        <v>35</v>
      </c>
      <c r="C608" t="s">
        <v>29</v>
      </c>
      <c r="D608" s="28">
        <v>44575</v>
      </c>
      <c r="E608">
        <v>3752</v>
      </c>
      <c r="F608">
        <v>7</v>
      </c>
      <c r="G608">
        <v>469</v>
      </c>
      <c r="H608">
        <v>2022</v>
      </c>
      <c r="I608" t="s">
        <v>89</v>
      </c>
      <c r="J608" t="s">
        <v>132</v>
      </c>
      <c r="K608" t="s">
        <v>90</v>
      </c>
      <c r="M608">
        <v>1</v>
      </c>
    </row>
    <row r="609" spans="1:13" x14ac:dyDescent="0.3">
      <c r="A609" t="s">
        <v>73</v>
      </c>
      <c r="B609" t="s">
        <v>35</v>
      </c>
      <c r="C609" t="s">
        <v>23</v>
      </c>
      <c r="D609" s="28">
        <v>44586</v>
      </c>
      <c r="E609">
        <v>490</v>
      </c>
      <c r="F609">
        <v>41</v>
      </c>
      <c r="G609">
        <v>25</v>
      </c>
      <c r="H609">
        <v>2022</v>
      </c>
      <c r="I609" t="s">
        <v>89</v>
      </c>
      <c r="J609" t="s">
        <v>132</v>
      </c>
      <c r="K609" t="s">
        <v>90</v>
      </c>
      <c r="M609">
        <v>1</v>
      </c>
    </row>
    <row r="610" spans="1:13" x14ac:dyDescent="0.3">
      <c r="A610" t="s">
        <v>57</v>
      </c>
      <c r="B610" t="s">
        <v>35</v>
      </c>
      <c r="C610" t="s">
        <v>21</v>
      </c>
      <c r="D610" s="28">
        <v>44586</v>
      </c>
      <c r="E610">
        <v>5642</v>
      </c>
      <c r="F610">
        <v>49</v>
      </c>
      <c r="G610">
        <v>314</v>
      </c>
      <c r="H610">
        <v>2022</v>
      </c>
      <c r="I610" t="s">
        <v>89</v>
      </c>
      <c r="J610" t="s">
        <v>132</v>
      </c>
      <c r="K610" t="s">
        <v>90</v>
      </c>
      <c r="M610">
        <v>1</v>
      </c>
    </row>
    <row r="611" spans="1:13" x14ac:dyDescent="0.3">
      <c r="A611" t="s">
        <v>6</v>
      </c>
      <c r="B611" t="s">
        <v>35</v>
      </c>
      <c r="C611" t="s">
        <v>24</v>
      </c>
      <c r="D611" s="28">
        <v>44586</v>
      </c>
      <c r="E611">
        <v>7266</v>
      </c>
      <c r="F611">
        <v>243</v>
      </c>
      <c r="G611">
        <v>909</v>
      </c>
      <c r="H611">
        <v>2022</v>
      </c>
      <c r="I611" t="s">
        <v>89</v>
      </c>
      <c r="J611" t="s">
        <v>132</v>
      </c>
      <c r="K611" t="s">
        <v>90</v>
      </c>
      <c r="M611">
        <v>1</v>
      </c>
    </row>
    <row r="612" spans="1:13" x14ac:dyDescent="0.3">
      <c r="A612" t="s">
        <v>72</v>
      </c>
      <c r="B612" t="s">
        <v>35</v>
      </c>
      <c r="C612" t="s">
        <v>28</v>
      </c>
      <c r="D612" s="28">
        <v>44575</v>
      </c>
      <c r="E612">
        <v>840</v>
      </c>
      <c r="F612">
        <v>308</v>
      </c>
      <c r="G612">
        <v>70</v>
      </c>
      <c r="H612">
        <v>2022</v>
      </c>
      <c r="I612" t="s">
        <v>89</v>
      </c>
      <c r="J612" t="s">
        <v>132</v>
      </c>
      <c r="K612" t="s">
        <v>90</v>
      </c>
      <c r="M612">
        <v>1</v>
      </c>
    </row>
    <row r="613" spans="1:13" x14ac:dyDescent="0.3">
      <c r="A613" t="s">
        <v>65</v>
      </c>
      <c r="B613" t="s">
        <v>35</v>
      </c>
      <c r="C613" t="s">
        <v>24</v>
      </c>
      <c r="D613" s="28">
        <v>44574</v>
      </c>
      <c r="E613">
        <v>3157</v>
      </c>
      <c r="F613">
        <v>344</v>
      </c>
      <c r="G613">
        <v>351</v>
      </c>
      <c r="H613">
        <v>2022</v>
      </c>
      <c r="I613" t="s">
        <v>89</v>
      </c>
      <c r="J613" t="s">
        <v>132</v>
      </c>
      <c r="K613" t="s">
        <v>90</v>
      </c>
      <c r="M613">
        <v>1</v>
      </c>
    </row>
    <row r="614" spans="1:13" x14ac:dyDescent="0.3">
      <c r="A614" t="s">
        <v>59</v>
      </c>
      <c r="B614" t="s">
        <v>35</v>
      </c>
      <c r="C614" t="s">
        <v>25</v>
      </c>
      <c r="D614" s="28">
        <v>44579</v>
      </c>
      <c r="E614">
        <v>8855</v>
      </c>
      <c r="F614">
        <v>275</v>
      </c>
      <c r="G614">
        <v>1771</v>
      </c>
      <c r="H614">
        <v>2022</v>
      </c>
      <c r="I614" t="s">
        <v>89</v>
      </c>
      <c r="J614" t="s">
        <v>132</v>
      </c>
      <c r="K614" t="s">
        <v>90</v>
      </c>
      <c r="M614">
        <v>1</v>
      </c>
    </row>
    <row r="615" spans="1:13" x14ac:dyDescent="0.3">
      <c r="A615" t="s">
        <v>60</v>
      </c>
      <c r="B615" t="s">
        <v>35</v>
      </c>
      <c r="C615" t="s">
        <v>20</v>
      </c>
      <c r="D615" s="28">
        <v>44586</v>
      </c>
      <c r="E615">
        <v>2527</v>
      </c>
      <c r="F615">
        <v>143</v>
      </c>
      <c r="G615">
        <v>195</v>
      </c>
      <c r="H615">
        <v>2022</v>
      </c>
      <c r="I615" t="s">
        <v>89</v>
      </c>
      <c r="J615" t="s">
        <v>132</v>
      </c>
      <c r="K615" t="s">
        <v>90</v>
      </c>
      <c r="M615">
        <v>1</v>
      </c>
    </row>
    <row r="616" spans="1:13" x14ac:dyDescent="0.3">
      <c r="A616" t="s">
        <v>62</v>
      </c>
      <c r="B616" t="s">
        <v>35</v>
      </c>
      <c r="C616" t="s">
        <v>30</v>
      </c>
      <c r="D616" s="28">
        <v>44571</v>
      </c>
      <c r="E616">
        <v>5495</v>
      </c>
      <c r="F616">
        <v>251</v>
      </c>
      <c r="G616">
        <v>393</v>
      </c>
      <c r="H616">
        <v>2022</v>
      </c>
      <c r="I616" t="s">
        <v>89</v>
      </c>
      <c r="J616" t="s">
        <v>132</v>
      </c>
      <c r="K616" t="s">
        <v>90</v>
      </c>
      <c r="M616">
        <v>1</v>
      </c>
    </row>
    <row r="617" spans="1:13" x14ac:dyDescent="0.3">
      <c r="A617" t="s">
        <v>70</v>
      </c>
      <c r="B617" t="s">
        <v>35</v>
      </c>
      <c r="C617" t="s">
        <v>18</v>
      </c>
      <c r="D617" s="28">
        <v>44575</v>
      </c>
      <c r="E617">
        <v>2205</v>
      </c>
      <c r="F617">
        <v>259</v>
      </c>
      <c r="G617">
        <v>170</v>
      </c>
      <c r="H617">
        <v>2022</v>
      </c>
      <c r="I617" t="s">
        <v>89</v>
      </c>
      <c r="J617" t="s">
        <v>132</v>
      </c>
      <c r="K617" t="s">
        <v>90</v>
      </c>
      <c r="M617">
        <v>1</v>
      </c>
    </row>
    <row r="618" spans="1:13" x14ac:dyDescent="0.3">
      <c r="A618" t="s">
        <v>8</v>
      </c>
      <c r="B618" t="s">
        <v>35</v>
      </c>
      <c r="C618" t="s">
        <v>14</v>
      </c>
      <c r="D618" s="28">
        <v>44571</v>
      </c>
      <c r="E618">
        <v>16121</v>
      </c>
      <c r="F618">
        <v>55</v>
      </c>
      <c r="G618">
        <v>896</v>
      </c>
      <c r="H618">
        <v>2022</v>
      </c>
      <c r="I618" t="s">
        <v>89</v>
      </c>
      <c r="J618" t="s">
        <v>132</v>
      </c>
      <c r="K618" t="s">
        <v>90</v>
      </c>
      <c r="M618">
        <v>1</v>
      </c>
    </row>
    <row r="619" spans="1:13" x14ac:dyDescent="0.3">
      <c r="A619" t="s">
        <v>56</v>
      </c>
      <c r="B619" t="s">
        <v>35</v>
      </c>
      <c r="C619" t="s">
        <v>17</v>
      </c>
      <c r="D619" s="28">
        <v>44571</v>
      </c>
      <c r="E619">
        <v>1407</v>
      </c>
      <c r="F619">
        <v>192</v>
      </c>
      <c r="G619">
        <v>67</v>
      </c>
      <c r="H619">
        <v>2022</v>
      </c>
      <c r="I619" t="s">
        <v>89</v>
      </c>
      <c r="J619" t="s">
        <v>132</v>
      </c>
      <c r="K619" t="s">
        <v>90</v>
      </c>
      <c r="M619">
        <v>1</v>
      </c>
    </row>
    <row r="620" spans="1:13" x14ac:dyDescent="0.3">
      <c r="A620" t="s">
        <v>56</v>
      </c>
      <c r="B620" t="s">
        <v>35</v>
      </c>
      <c r="C620" t="s">
        <v>33</v>
      </c>
      <c r="D620" s="28">
        <v>44575</v>
      </c>
      <c r="E620">
        <v>14875</v>
      </c>
      <c r="F620">
        <v>422</v>
      </c>
      <c r="G620">
        <v>709</v>
      </c>
      <c r="H620">
        <v>2022</v>
      </c>
      <c r="I620" t="s">
        <v>89</v>
      </c>
      <c r="J620" t="s">
        <v>132</v>
      </c>
      <c r="K620" t="s">
        <v>90</v>
      </c>
      <c r="M620">
        <v>1</v>
      </c>
    </row>
    <row r="621" spans="1:13" x14ac:dyDescent="0.3">
      <c r="A621" t="s">
        <v>9</v>
      </c>
      <c r="B621" t="s">
        <v>35</v>
      </c>
      <c r="C621" t="s">
        <v>34</v>
      </c>
      <c r="D621" s="28">
        <v>44579</v>
      </c>
      <c r="E621">
        <v>2086</v>
      </c>
      <c r="F621">
        <v>113</v>
      </c>
      <c r="G621">
        <v>131</v>
      </c>
      <c r="H621">
        <v>2022</v>
      </c>
      <c r="I621" t="s">
        <v>89</v>
      </c>
      <c r="J621" t="s">
        <v>132</v>
      </c>
      <c r="K621" t="s">
        <v>90</v>
      </c>
      <c r="M621">
        <v>1</v>
      </c>
    </row>
    <row r="622" spans="1:13" x14ac:dyDescent="0.3">
      <c r="A622" t="s">
        <v>3</v>
      </c>
      <c r="B622" t="s">
        <v>35</v>
      </c>
      <c r="C622" t="s">
        <v>26</v>
      </c>
      <c r="D622" s="28">
        <v>44592</v>
      </c>
      <c r="E622">
        <v>2485</v>
      </c>
      <c r="F622">
        <v>48</v>
      </c>
      <c r="G622">
        <v>355</v>
      </c>
      <c r="H622">
        <v>2022</v>
      </c>
      <c r="I622" t="s">
        <v>89</v>
      </c>
      <c r="J622" t="s">
        <v>132</v>
      </c>
      <c r="K622" t="s">
        <v>90</v>
      </c>
      <c r="M622">
        <v>1</v>
      </c>
    </row>
    <row r="623" spans="1:13" x14ac:dyDescent="0.3">
      <c r="A623" t="s">
        <v>62</v>
      </c>
      <c r="B623" t="s">
        <v>35</v>
      </c>
      <c r="C623" t="s">
        <v>24</v>
      </c>
      <c r="D623" s="28">
        <v>44586</v>
      </c>
      <c r="E623">
        <v>3815</v>
      </c>
      <c r="F623">
        <v>221</v>
      </c>
      <c r="G623">
        <v>382</v>
      </c>
      <c r="H623">
        <v>2022</v>
      </c>
      <c r="I623" t="s">
        <v>89</v>
      </c>
      <c r="J623" t="s">
        <v>132</v>
      </c>
      <c r="K623" t="s">
        <v>90</v>
      </c>
      <c r="M623">
        <v>1</v>
      </c>
    </row>
    <row r="624" spans="1:13" x14ac:dyDescent="0.3">
      <c r="A624" t="s">
        <v>3</v>
      </c>
      <c r="B624" t="s">
        <v>35</v>
      </c>
      <c r="C624" t="s">
        <v>18</v>
      </c>
      <c r="D624" s="28">
        <v>44571</v>
      </c>
      <c r="E624">
        <v>2814</v>
      </c>
      <c r="F624">
        <v>15</v>
      </c>
      <c r="G624">
        <v>282</v>
      </c>
      <c r="H624">
        <v>2022</v>
      </c>
      <c r="I624" t="s">
        <v>89</v>
      </c>
      <c r="J624" t="s">
        <v>132</v>
      </c>
      <c r="K624" t="s">
        <v>90</v>
      </c>
      <c r="M624">
        <v>1</v>
      </c>
    </row>
    <row r="625" spans="1:13" x14ac:dyDescent="0.3">
      <c r="A625" t="s">
        <v>56</v>
      </c>
      <c r="B625" t="s">
        <v>35</v>
      </c>
      <c r="C625" t="s">
        <v>22</v>
      </c>
      <c r="D625" s="28">
        <v>44589</v>
      </c>
      <c r="E625">
        <v>12586</v>
      </c>
      <c r="F625">
        <v>145</v>
      </c>
      <c r="G625">
        <v>2518</v>
      </c>
      <c r="H625">
        <v>2022</v>
      </c>
      <c r="I625" t="s">
        <v>89</v>
      </c>
      <c r="J625" t="s">
        <v>132</v>
      </c>
      <c r="K625" t="s">
        <v>90</v>
      </c>
      <c r="M625">
        <v>1</v>
      </c>
    </row>
    <row r="626" spans="1:13" x14ac:dyDescent="0.3">
      <c r="A626" t="s">
        <v>71</v>
      </c>
      <c r="B626" t="s">
        <v>35</v>
      </c>
      <c r="C626" t="s">
        <v>28</v>
      </c>
      <c r="D626" s="28">
        <v>44572</v>
      </c>
      <c r="E626">
        <v>7406</v>
      </c>
      <c r="F626">
        <v>163</v>
      </c>
      <c r="G626">
        <v>618</v>
      </c>
      <c r="H626">
        <v>2022</v>
      </c>
      <c r="I626" t="s">
        <v>89</v>
      </c>
      <c r="J626" t="s">
        <v>132</v>
      </c>
      <c r="K626" t="s">
        <v>90</v>
      </c>
      <c r="M626">
        <v>1</v>
      </c>
    </row>
    <row r="627" spans="1:13" x14ac:dyDescent="0.3">
      <c r="A627" t="s">
        <v>7</v>
      </c>
      <c r="B627" t="s">
        <v>35</v>
      </c>
      <c r="C627" t="s">
        <v>25</v>
      </c>
      <c r="D627" s="28">
        <v>44574</v>
      </c>
      <c r="E627">
        <v>4452</v>
      </c>
      <c r="F627">
        <v>246</v>
      </c>
      <c r="G627">
        <v>495</v>
      </c>
      <c r="H627">
        <v>2022</v>
      </c>
      <c r="I627" t="s">
        <v>89</v>
      </c>
      <c r="J627" t="s">
        <v>132</v>
      </c>
      <c r="K627" t="s">
        <v>90</v>
      </c>
      <c r="M627">
        <v>1</v>
      </c>
    </row>
    <row r="628" spans="1:13" x14ac:dyDescent="0.3">
      <c r="A628" t="s">
        <v>61</v>
      </c>
      <c r="B628" t="s">
        <v>35</v>
      </c>
      <c r="C628" t="s">
        <v>25</v>
      </c>
      <c r="D628" s="28">
        <v>44582</v>
      </c>
      <c r="E628">
        <v>10850</v>
      </c>
      <c r="F628">
        <v>362</v>
      </c>
      <c r="G628">
        <v>1550</v>
      </c>
      <c r="H628">
        <v>2022</v>
      </c>
      <c r="I628" t="s">
        <v>89</v>
      </c>
      <c r="J628" t="s">
        <v>132</v>
      </c>
      <c r="K628" t="s">
        <v>90</v>
      </c>
      <c r="M628">
        <v>1</v>
      </c>
    </row>
    <row r="629" spans="1:13" x14ac:dyDescent="0.3">
      <c r="A629" t="s">
        <v>73</v>
      </c>
      <c r="B629" t="s">
        <v>35</v>
      </c>
      <c r="C629" t="s">
        <v>20</v>
      </c>
      <c r="D629" s="28">
        <v>44573</v>
      </c>
      <c r="E629">
        <v>6608</v>
      </c>
      <c r="F629">
        <v>216</v>
      </c>
      <c r="G629">
        <v>551</v>
      </c>
      <c r="H629">
        <v>2022</v>
      </c>
      <c r="I629" t="s">
        <v>89</v>
      </c>
      <c r="J629" t="s">
        <v>132</v>
      </c>
      <c r="K629" t="s">
        <v>90</v>
      </c>
      <c r="M629">
        <v>1</v>
      </c>
    </row>
    <row r="630" spans="1:13" x14ac:dyDescent="0.3">
      <c r="A630" t="s">
        <v>58</v>
      </c>
      <c r="B630" t="s">
        <v>35</v>
      </c>
      <c r="C630" t="s">
        <v>5</v>
      </c>
      <c r="D630" s="28">
        <v>44575</v>
      </c>
      <c r="E630">
        <v>1666</v>
      </c>
      <c r="F630">
        <v>99</v>
      </c>
      <c r="G630">
        <v>67</v>
      </c>
      <c r="H630">
        <v>2022</v>
      </c>
      <c r="I630" t="s">
        <v>89</v>
      </c>
      <c r="J630" t="s">
        <v>132</v>
      </c>
      <c r="K630" t="s">
        <v>90</v>
      </c>
      <c r="M630">
        <v>1</v>
      </c>
    </row>
    <row r="631" spans="1:13" x14ac:dyDescent="0.3">
      <c r="A631" t="s">
        <v>73</v>
      </c>
      <c r="B631" t="s">
        <v>35</v>
      </c>
      <c r="C631" t="s">
        <v>5</v>
      </c>
      <c r="D631" s="28">
        <v>44565</v>
      </c>
      <c r="E631">
        <v>10724</v>
      </c>
      <c r="F631">
        <v>130</v>
      </c>
      <c r="G631">
        <v>383</v>
      </c>
      <c r="H631">
        <v>2022</v>
      </c>
      <c r="I631" t="s">
        <v>89</v>
      </c>
      <c r="J631" t="s">
        <v>132</v>
      </c>
      <c r="K631" t="s">
        <v>90</v>
      </c>
      <c r="M631">
        <v>1</v>
      </c>
    </row>
    <row r="632" spans="1:13" x14ac:dyDescent="0.3">
      <c r="A632" t="s">
        <v>69</v>
      </c>
      <c r="B632" t="s">
        <v>35</v>
      </c>
      <c r="C632" t="s">
        <v>19</v>
      </c>
      <c r="D632" s="28">
        <v>44580</v>
      </c>
      <c r="E632">
        <v>10682</v>
      </c>
      <c r="F632">
        <v>100</v>
      </c>
      <c r="G632">
        <v>1526</v>
      </c>
      <c r="H632">
        <v>2022</v>
      </c>
      <c r="I632" t="s">
        <v>89</v>
      </c>
      <c r="J632" t="s">
        <v>132</v>
      </c>
      <c r="K632" t="s">
        <v>90</v>
      </c>
      <c r="M632">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F0289-752D-4143-94BD-6472E4098F9E}">
  <dimension ref="B3:L22"/>
  <sheetViews>
    <sheetView workbookViewId="0">
      <selection activeCell="E11" sqref="E11"/>
    </sheetView>
  </sheetViews>
  <sheetFormatPr defaultRowHeight="14.4" x14ac:dyDescent="0.3"/>
  <cols>
    <col min="2" max="2" width="12.5546875" bestFit="1" customWidth="1"/>
    <col min="3" max="3" width="16.21875" customWidth="1"/>
    <col min="4" max="4" width="14.44140625" bestFit="1" customWidth="1"/>
    <col min="5" max="5" width="15" customWidth="1"/>
    <col min="8" max="8" width="14.109375" customWidth="1"/>
    <col min="9" max="9" width="9.33203125" customWidth="1"/>
    <col min="10" max="10" width="12.5546875" bestFit="1" customWidth="1"/>
  </cols>
  <sheetData>
    <row r="3" spans="2:12" x14ac:dyDescent="0.3">
      <c r="B3" s="6" t="s">
        <v>77</v>
      </c>
      <c r="C3" t="s">
        <v>78</v>
      </c>
      <c r="D3" t="s">
        <v>142</v>
      </c>
      <c r="I3" t="s">
        <v>145</v>
      </c>
    </row>
    <row r="4" spans="2:12" x14ac:dyDescent="0.3">
      <c r="B4" s="7" t="s">
        <v>80</v>
      </c>
      <c r="C4" s="52">
        <v>3776766</v>
      </c>
      <c r="D4" s="15">
        <v>0.17403070595043102</v>
      </c>
      <c r="E4" s="44">
        <f>GETPIVOTDATA("[Measures].[Sum of Amount]",$C$15,"[Table4].[Geography]","[Table4].[Geography].&amp;[NewZealand]")</f>
        <v>0.17403070595043102</v>
      </c>
      <c r="H4" s="7" t="s">
        <v>80</v>
      </c>
      <c r="I4" s="45" t="str">
        <f>IF(H4=$B$4,"•","")</f>
        <v>•</v>
      </c>
      <c r="J4" s="46" t="str">
        <f>IF(H4=$B$4,"•","")</f>
        <v>•</v>
      </c>
      <c r="K4" s="47"/>
      <c r="L4" s="48"/>
    </row>
    <row r="5" spans="2:12" x14ac:dyDescent="0.3">
      <c r="B5" s="7" t="s">
        <v>35</v>
      </c>
      <c r="C5" s="52">
        <v>3760400</v>
      </c>
      <c r="D5" s="15">
        <v>0.17327657224620241</v>
      </c>
      <c r="E5" s="44">
        <f>GETPIVOTDATA("[Measures].[Sum of Amount]",$C$15,"[Table4].[Geography]","[Table4].[Geography].&amp;[India]")</f>
        <v>0.17327657224620241</v>
      </c>
      <c r="H5" s="7" t="s">
        <v>35</v>
      </c>
      <c r="I5" s="45" t="str">
        <f t="shared" ref="I5:I9" si="0">IF(H5=$B$4,"•","")</f>
        <v/>
      </c>
      <c r="J5" s="46" t="str">
        <f t="shared" ref="J5:J9" si="1">IF(H5=$B$4,"•","")</f>
        <v/>
      </c>
      <c r="K5" s="47"/>
      <c r="L5" s="48"/>
    </row>
    <row r="6" spans="2:12" x14ac:dyDescent="0.3">
      <c r="B6" s="7" t="s">
        <v>40</v>
      </c>
      <c r="C6" s="52">
        <v>3590153</v>
      </c>
      <c r="D6" s="15">
        <v>0.16543171090294126</v>
      </c>
      <c r="E6" s="44">
        <f>GETPIVOTDATA("[Measures].[Sum of Amount]",$C$15,"[Table4].[Geography]","[Table4].[Geography].&amp;[UK]")</f>
        <v>0.16543171090294126</v>
      </c>
      <c r="H6" s="7" t="s">
        <v>40</v>
      </c>
      <c r="I6" s="45" t="str">
        <f t="shared" si="0"/>
        <v/>
      </c>
      <c r="J6" s="46" t="str">
        <f t="shared" si="1"/>
        <v/>
      </c>
      <c r="K6" s="47"/>
      <c r="L6" s="48"/>
    </row>
    <row r="7" spans="2:12" x14ac:dyDescent="0.3">
      <c r="B7" s="7" t="s">
        <v>37</v>
      </c>
      <c r="C7" s="52">
        <v>3583769</v>
      </c>
      <c r="D7" s="15">
        <v>0.16513754069838329</v>
      </c>
      <c r="E7" s="44">
        <f>GETPIVOTDATA("[Measures].[Sum of Amount]",$C$15,"[Table4].[Geography]","[Table4].[Geography].&amp;[Canada]")</f>
        <v>0.16513754069838329</v>
      </c>
      <c r="H7" s="7" t="s">
        <v>37</v>
      </c>
      <c r="I7" s="45" t="str">
        <f t="shared" si="0"/>
        <v/>
      </c>
      <c r="J7" s="46" t="str">
        <f t="shared" si="1"/>
        <v/>
      </c>
      <c r="K7" s="47"/>
      <c r="L7" s="48"/>
    </row>
    <row r="8" spans="2:12" x14ac:dyDescent="0.3">
      <c r="B8" s="7" t="s">
        <v>39</v>
      </c>
      <c r="C8" s="52">
        <v>3545052</v>
      </c>
      <c r="D8" s="15">
        <v>0.16335348872315295</v>
      </c>
      <c r="E8" s="44">
        <f>GETPIVOTDATA("[Measures].[Sum of Amount]",$C$15,"[Table4].[Geography]","[Table4].[Geography].&amp;[Australia]")</f>
        <v>0.16335348872315295</v>
      </c>
      <c r="H8" s="7" t="s">
        <v>39</v>
      </c>
      <c r="I8" s="45" t="str">
        <f t="shared" si="0"/>
        <v/>
      </c>
      <c r="J8" s="46" t="str">
        <f t="shared" si="1"/>
        <v/>
      </c>
      <c r="K8" s="47"/>
      <c r="L8" s="48"/>
    </row>
    <row r="9" spans="2:12" x14ac:dyDescent="0.3">
      <c r="B9" s="7" t="s">
        <v>36</v>
      </c>
      <c r="C9" s="52">
        <v>3445582</v>
      </c>
      <c r="D9" s="15">
        <v>0.1587699814788891</v>
      </c>
      <c r="E9" s="44">
        <f>GETPIVOTDATA("[Measures].[Sum of Amount]",$C$15,"[Table4].[Geography]","[Table4].[Geography].&amp;[USA]")</f>
        <v>0.1587699814788891</v>
      </c>
      <c r="H9" s="7" t="s">
        <v>36</v>
      </c>
      <c r="I9" s="45" t="str">
        <f t="shared" si="0"/>
        <v/>
      </c>
      <c r="J9" s="46" t="str">
        <f t="shared" si="1"/>
        <v/>
      </c>
      <c r="K9" s="47"/>
      <c r="L9" s="48"/>
    </row>
    <row r="10" spans="2:12" x14ac:dyDescent="0.3">
      <c r="B10" s="7" t="s">
        <v>79</v>
      </c>
      <c r="C10" s="52">
        <v>21701722</v>
      </c>
      <c r="D10" s="15">
        <v>1</v>
      </c>
    </row>
    <row r="11" spans="2:12" x14ac:dyDescent="0.3">
      <c r="E11" s="52">
        <f>GETPIVOTDATA("[Measures].[Sum of Amount]",$B$3)</f>
        <v>21701722</v>
      </c>
    </row>
    <row r="13" spans="2:12" x14ac:dyDescent="0.3">
      <c r="I13" s="50"/>
      <c r="J13" s="49"/>
      <c r="K13" s="47"/>
      <c r="L13" s="51"/>
    </row>
    <row r="14" spans="2:12" x14ac:dyDescent="0.3">
      <c r="I14" s="50"/>
      <c r="J14" s="49"/>
      <c r="K14" s="47"/>
      <c r="L14" s="51"/>
    </row>
    <row r="15" spans="2:12" x14ac:dyDescent="0.3">
      <c r="C15" s="6" t="s">
        <v>77</v>
      </c>
      <c r="D15" t="s">
        <v>78</v>
      </c>
      <c r="I15" s="50"/>
      <c r="J15" s="49"/>
      <c r="K15" s="47"/>
      <c r="L15" s="51"/>
    </row>
    <row r="16" spans="2:12" x14ac:dyDescent="0.3">
      <c r="C16" s="7" t="s">
        <v>39</v>
      </c>
      <c r="D16" s="15">
        <v>0.16335348872315295</v>
      </c>
      <c r="I16" s="50"/>
      <c r="J16" s="49"/>
      <c r="K16" s="47"/>
      <c r="L16" s="51"/>
    </row>
    <row r="17" spans="3:12" x14ac:dyDescent="0.3">
      <c r="C17" s="7" t="s">
        <v>37</v>
      </c>
      <c r="D17" s="15">
        <v>0.16513754069838329</v>
      </c>
      <c r="I17" s="50"/>
      <c r="J17" s="49"/>
      <c r="K17" s="47"/>
      <c r="L17" s="51"/>
    </row>
    <row r="18" spans="3:12" x14ac:dyDescent="0.3">
      <c r="C18" s="7" t="s">
        <v>35</v>
      </c>
      <c r="D18" s="15">
        <v>0.17327657224620241</v>
      </c>
      <c r="I18" s="50"/>
      <c r="J18" s="49"/>
      <c r="K18" s="47"/>
      <c r="L18" s="51"/>
    </row>
    <row r="19" spans="3:12" x14ac:dyDescent="0.3">
      <c r="C19" s="7" t="s">
        <v>80</v>
      </c>
      <c r="D19" s="15">
        <v>0.17403070595043102</v>
      </c>
    </row>
    <row r="20" spans="3:12" x14ac:dyDescent="0.3">
      <c r="C20" s="7" t="s">
        <v>40</v>
      </c>
      <c r="D20" s="15">
        <v>0.16543171090294126</v>
      </c>
    </row>
    <row r="21" spans="3:12" x14ac:dyDescent="0.3">
      <c r="C21" s="7" t="s">
        <v>36</v>
      </c>
      <c r="D21" s="15">
        <v>0.1587699814788891</v>
      </c>
    </row>
    <row r="22" spans="3:12" x14ac:dyDescent="0.3">
      <c r="C22" s="7" t="s">
        <v>79</v>
      </c>
      <c r="D22" s="15">
        <v>1</v>
      </c>
    </row>
  </sheetData>
  <sortState xmlns:xlrd2="http://schemas.microsoft.com/office/spreadsheetml/2017/richdata2" columnSort="1" ref="B3:D10">
    <sortCondition descending="1" ref="C3"/>
  </sortState>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EEDDB-D238-4E30-ADCB-B62AF74814C4}">
  <dimension ref="D5:W30"/>
  <sheetViews>
    <sheetView showGridLines="0" showRowColHeaders="0" zoomScale="96" zoomScaleNormal="96" workbookViewId="0"/>
  </sheetViews>
  <sheetFormatPr defaultRowHeight="14.4" x14ac:dyDescent="0.3"/>
  <cols>
    <col min="1" max="11" width="8.88671875" style="5"/>
    <col min="12" max="12" width="9.21875" style="5" customWidth="1"/>
    <col min="13" max="13" width="8.88671875" style="5" customWidth="1"/>
    <col min="14" max="14" width="15.5546875" style="5" customWidth="1"/>
    <col min="15" max="17" width="8.88671875" style="5"/>
    <col min="18" max="18" width="8.5546875" style="5" customWidth="1"/>
    <col min="19" max="19" width="8.88671875" style="5" hidden="1" customWidth="1"/>
    <col min="20" max="20" width="16.77734375" style="5" customWidth="1"/>
    <col min="21" max="24" width="8.88671875" style="5" customWidth="1"/>
    <col min="25" max="16384" width="8.88671875" style="5"/>
  </cols>
  <sheetData>
    <row r="5" spans="4:6" x14ac:dyDescent="0.3">
      <c r="D5" s="40">
        <f>pivot!U32</f>
        <v>0.68046865720820993</v>
      </c>
    </row>
    <row r="6" spans="4:6" x14ac:dyDescent="0.3">
      <c r="D6" s="40">
        <f>D5</f>
        <v>0.68046865720820993</v>
      </c>
    </row>
    <row r="8" spans="4:6" x14ac:dyDescent="0.3">
      <c r="F8" s="38"/>
    </row>
    <row r="9" spans="4:6" x14ac:dyDescent="0.3">
      <c r="F9" s="38"/>
    </row>
    <row r="10" spans="4:6" x14ac:dyDescent="0.3">
      <c r="D10" s="40">
        <f>pivot!U33</f>
        <v>1.268302639934682</v>
      </c>
      <c r="F10" s="38"/>
    </row>
    <row r="11" spans="4:6" x14ac:dyDescent="0.3">
      <c r="D11" s="40">
        <f>D10</f>
        <v>1.268302639934682</v>
      </c>
      <c r="F11" s="38"/>
    </row>
    <row r="12" spans="4:6" x14ac:dyDescent="0.3">
      <c r="F12" s="38"/>
    </row>
    <row r="13" spans="4:6" x14ac:dyDescent="0.3">
      <c r="F13" s="39"/>
    </row>
    <row r="15" spans="4:6" x14ac:dyDescent="0.3">
      <c r="D15" s="40">
        <f>pivot!U34</f>
        <v>0.53918495297805635</v>
      </c>
    </row>
    <row r="16" spans="4:6" x14ac:dyDescent="0.3">
      <c r="D16" s="40">
        <f>D15</f>
        <v>0.53918495297805635</v>
      </c>
    </row>
    <row r="17" spans="4:23" x14ac:dyDescent="0.3">
      <c r="D17" s="39"/>
    </row>
    <row r="19" spans="4:23" x14ac:dyDescent="0.3">
      <c r="D19" s="40">
        <f>pivot!U35</f>
        <v>1.3536341149798652</v>
      </c>
    </row>
    <row r="20" spans="4:23" x14ac:dyDescent="0.3">
      <c r="D20" s="40">
        <f>D19</f>
        <v>1.3536341149798652</v>
      </c>
      <c r="T20" s="41"/>
      <c r="U20" s="41"/>
      <c r="V20" s="41"/>
      <c r="W20" s="41"/>
    </row>
    <row r="21" spans="4:23" x14ac:dyDescent="0.3">
      <c r="T21" s="41" t="s">
        <v>12</v>
      </c>
      <c r="U21" s="41" t="s">
        <v>144</v>
      </c>
      <c r="V21" s="41" t="s">
        <v>143</v>
      </c>
      <c r="W21" s="41" t="s">
        <v>139</v>
      </c>
    </row>
    <row r="22" spans="4:23" x14ac:dyDescent="0.3">
      <c r="T22" s="41" t="str">
        <f>pivot!C65</f>
        <v>Andria Kimpton</v>
      </c>
      <c r="U22" s="42">
        <f>pivot!D65</f>
        <v>3.9974247204899227E-2</v>
      </c>
      <c r="V22" s="41">
        <f>pivot!E65</f>
        <v>867510</v>
      </c>
      <c r="W22" s="43">
        <f>pivot!F65</f>
        <v>712280.66999999993</v>
      </c>
    </row>
    <row r="23" spans="4:23" x14ac:dyDescent="0.3">
      <c r="T23" s="41" t="str">
        <f>pivot!C66</f>
        <v>Barr Faughny</v>
      </c>
      <c r="U23" s="42">
        <f>pivot!D66</f>
        <v>4.0843533061569952E-2</v>
      </c>
      <c r="V23" s="41">
        <f>pivot!E66</f>
        <v>886375</v>
      </c>
      <c r="W23" s="43">
        <f>pivot!F66</f>
        <v>715983.69200000004</v>
      </c>
    </row>
    <row r="24" spans="4:23" x14ac:dyDescent="0.3">
      <c r="D24" s="40">
        <f>pivot!U36</f>
        <v>0.53238096874277718</v>
      </c>
      <c r="T24" s="41" t="str">
        <f>pivot!C67</f>
        <v>Beverie Moffet</v>
      </c>
      <c r="U24" s="42">
        <f>pivot!D67</f>
        <v>3.767313948635044E-2</v>
      </c>
      <c r="V24" s="41">
        <f>pivot!E67</f>
        <v>817572</v>
      </c>
      <c r="W24" s="43">
        <f>pivot!F67</f>
        <v>654939.60600000003</v>
      </c>
    </row>
    <row r="25" spans="4:23" x14ac:dyDescent="0.3">
      <c r="D25" s="40">
        <f>D24</f>
        <v>0.53238096874277718</v>
      </c>
      <c r="T25" s="41" t="str">
        <f>pivot!C68</f>
        <v>Brien Boise</v>
      </c>
      <c r="U25" s="42">
        <f>pivot!D68</f>
        <v>3.6629351348247852E-2</v>
      </c>
      <c r="V25" s="41">
        <f>pivot!E68</f>
        <v>794920</v>
      </c>
      <c r="W25" s="43">
        <f>pivot!F68</f>
        <v>622627.19800000009</v>
      </c>
    </row>
    <row r="26" spans="4:23" x14ac:dyDescent="0.3">
      <c r="T26" s="41" t="str">
        <f>pivot!C69</f>
        <v>Camilla Castle</v>
      </c>
      <c r="U26" s="42">
        <f>pivot!D69</f>
        <v>3.6811272395803431E-2</v>
      </c>
      <c r="V26" s="41">
        <f>pivot!E69</f>
        <v>798868</v>
      </c>
      <c r="W26" s="43">
        <f>pivot!F69</f>
        <v>646264.15600000008</v>
      </c>
    </row>
    <row r="27" spans="4:23" x14ac:dyDescent="0.3">
      <c r="T27" s="5" t="str">
        <f>pivot!C70</f>
        <v>Ches Bonnell</v>
      </c>
      <c r="U27" s="5">
        <f>pivot!D70</f>
        <v>4.0772570950821319E-2</v>
      </c>
      <c r="V27" s="5">
        <f>pivot!E70</f>
        <v>884835</v>
      </c>
      <c r="W27" s="5">
        <f>pivot!F70</f>
        <v>723691.424</v>
      </c>
    </row>
    <row r="29" spans="4:23" x14ac:dyDescent="0.3">
      <c r="D29" s="40">
        <f>pivot!U37</f>
        <v>-8.8122850628736482E-2</v>
      </c>
    </row>
    <row r="30" spans="4:23" x14ac:dyDescent="0.3">
      <c r="D30" s="40">
        <f>D29</f>
        <v>-8.8122850628736482E-2</v>
      </c>
    </row>
  </sheetData>
  <sheetProtection sheet="1" objects="1" scenarios="1" insertHyperlinks="0" autoFilter="0" pivotTables="0"/>
  <conditionalFormatting sqref="R21:R26">
    <cfRule type="iconSet" priority="4">
      <iconSet>
        <cfvo type="percent" val="0"/>
        <cfvo type="percent" val="33"/>
        <cfvo type="percent" val="67"/>
      </iconSet>
    </cfRule>
  </conditionalFormatting>
  <conditionalFormatting sqref="W22:W26">
    <cfRule type="dataBar" priority="3">
      <dataBar>
        <cfvo type="num" val="0"/>
        <cfvo type="num" val="2000000"/>
        <color rgb="FF7417BD"/>
      </dataBar>
      <extLst>
        <ext xmlns:x14="http://schemas.microsoft.com/office/spreadsheetml/2009/9/main" uri="{B025F937-C7B1-47D3-B67F-A62EFF666E3E}">
          <x14:id>{95838471-EC3D-48DD-ADF2-87B98171BD56}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0" id="{16B557F7-E386-4CA2-BE05-4D8CAB208CBD}">
            <x14:iconSet iconSet="3Triangles" showValue="0">
              <x14:cfvo type="percent">
                <xm:f>0</xm:f>
              </x14:cfvo>
              <x14:cfvo type="num">
                <xm:f>0</xm:f>
              </x14:cfvo>
              <x14:cfvo type="num">
                <xm:f>0</xm:f>
              </x14:cfvo>
            </x14:iconSet>
          </x14:cfRule>
          <xm:sqref>D5</xm:sqref>
        </x14:conditionalFormatting>
        <x14:conditionalFormatting xmlns:xm="http://schemas.microsoft.com/office/excel/2006/main">
          <x14:cfRule type="iconSet" priority="9" id="{69C43F4B-98C3-41C4-8A86-4B58D5594C58}">
            <x14:iconSet iconSet="3Triangles" showValue="0">
              <x14:cfvo type="percent">
                <xm:f>0</xm:f>
              </x14:cfvo>
              <x14:cfvo type="num">
                <xm:f>0</xm:f>
              </x14:cfvo>
              <x14:cfvo type="num">
                <xm:f>0</xm:f>
              </x14:cfvo>
            </x14:iconSet>
          </x14:cfRule>
          <xm:sqref>D10</xm:sqref>
        </x14:conditionalFormatting>
        <x14:conditionalFormatting xmlns:xm="http://schemas.microsoft.com/office/excel/2006/main">
          <x14:cfRule type="iconSet" priority="8" id="{7A2E7816-EDD9-4037-B96D-AC9B1634138B}">
            <x14:iconSet iconSet="3Triangles" showValue="0">
              <x14:cfvo type="percent">
                <xm:f>0</xm:f>
              </x14:cfvo>
              <x14:cfvo type="num">
                <xm:f>0</xm:f>
              </x14:cfvo>
              <x14:cfvo type="num">
                <xm:f>0</xm:f>
              </x14:cfvo>
            </x14:iconSet>
          </x14:cfRule>
          <xm:sqref>D15</xm:sqref>
        </x14:conditionalFormatting>
        <x14:conditionalFormatting xmlns:xm="http://schemas.microsoft.com/office/excel/2006/main">
          <x14:cfRule type="iconSet" priority="7" id="{0421402E-F14D-423A-B5DE-98F170C71A67}">
            <x14:iconSet iconSet="3Triangles" showValue="0">
              <x14:cfvo type="percent">
                <xm:f>0</xm:f>
              </x14:cfvo>
              <x14:cfvo type="num">
                <xm:f>0</xm:f>
              </x14:cfvo>
              <x14:cfvo type="num">
                <xm:f>0</xm:f>
              </x14:cfvo>
            </x14:iconSet>
          </x14:cfRule>
          <xm:sqref>D19</xm:sqref>
        </x14:conditionalFormatting>
        <x14:conditionalFormatting xmlns:xm="http://schemas.microsoft.com/office/excel/2006/main">
          <x14:cfRule type="iconSet" priority="6" id="{F8BB9EAF-7530-41CB-B36A-6ECD7C2C6BBB}">
            <x14:iconSet iconSet="3Triangles" showValue="0">
              <x14:cfvo type="percent">
                <xm:f>0</xm:f>
              </x14:cfvo>
              <x14:cfvo type="num">
                <xm:f>0</xm:f>
              </x14:cfvo>
              <x14:cfvo type="num">
                <xm:f>0</xm:f>
              </x14:cfvo>
            </x14:iconSet>
          </x14:cfRule>
          <xm:sqref>D24</xm:sqref>
        </x14:conditionalFormatting>
        <x14:conditionalFormatting xmlns:xm="http://schemas.microsoft.com/office/excel/2006/main">
          <x14:cfRule type="iconSet" priority="5" id="{4393D7E4-2499-4353-9492-18796B6EA9AF}">
            <x14:iconSet iconSet="3Triangles" showValue="0">
              <x14:cfvo type="percent">
                <xm:f>0</xm:f>
              </x14:cfvo>
              <x14:cfvo type="num">
                <xm:f>0</xm:f>
              </x14:cfvo>
              <x14:cfvo type="num">
                <xm:f>0</xm:f>
              </x14:cfvo>
            </x14:iconSet>
          </x14:cfRule>
          <xm:sqref>D29</xm:sqref>
        </x14:conditionalFormatting>
        <x14:conditionalFormatting xmlns:xm="http://schemas.microsoft.com/office/excel/2006/main">
          <x14:cfRule type="dataBar" id="{95838471-EC3D-48DD-ADF2-87B98171BD56}">
            <x14:dataBar minLength="0" maxLength="100" border="1" negativeBarBorderColorSameAsPositive="0">
              <x14:cfvo type="num">
                <xm:f>0</xm:f>
              </x14:cfvo>
              <x14:cfvo type="num">
                <xm:f>2000000</xm:f>
              </x14:cfvo>
              <x14:borderColor rgb="FF638EC6"/>
              <x14:negativeFillColor rgb="FFFF0000"/>
              <x14:negativeBorderColor rgb="FFFF0000"/>
              <x14:axisColor rgb="FF000000"/>
            </x14:dataBar>
          </x14:cfRule>
          <xm:sqref>W22:W26</xm:sqref>
        </x14:conditionalFormatting>
      </x14:conditionalFormattings>
    </ex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90F15-8932-400B-8E10-56FCAA36053D}">
  <dimension ref="A1"/>
  <sheetViews>
    <sheetView showGridLines="0" showRowColHeaders="0" zoomScaleNormal="100" workbookViewId="0"/>
  </sheetViews>
  <sheetFormatPr defaultRowHeight="14.4" x14ac:dyDescent="0.3"/>
  <cols>
    <col min="1" max="16384" width="8.88671875" style="5"/>
  </cols>
  <sheetData/>
  <sheetProtection sheet="1" objects="1" scenarios="1" insertHyperlinks="0" sort="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0984-863B-4710-A872-9C8FD98D7787}">
  <dimension ref="A1"/>
  <sheetViews>
    <sheetView showGridLines="0" showRowColHeaders="0" tabSelected="1" zoomScaleNormal="100" workbookViewId="0"/>
  </sheetViews>
  <sheetFormatPr defaultRowHeight="14.4" x14ac:dyDescent="0.3"/>
  <cols>
    <col min="1" max="7" width="8.88671875" style="5"/>
    <col min="8" max="8" width="8.88671875" style="5" customWidth="1"/>
    <col min="9" max="16384" width="8.88671875" style="5"/>
  </cols>
  <sheetData/>
  <sheetProtection sheet="1" objects="1" scenarios="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F1A70AE-E6A8-42C7-9D23-B54D1E19B337}">
  <ds:schemaRefs/>
</ds:datastoreItem>
</file>

<file path=customXml/itemProps2.xml><?xml version="1.0" encoding="utf-8"?>
<ds:datastoreItem xmlns:ds="http://schemas.openxmlformats.org/officeDocument/2006/customXml" ds:itemID="{913AE55F-0E5C-4AE7-B777-C223AE985B77}">
  <ds:schemaRefs/>
</ds:datastoreItem>
</file>

<file path=customXml/itemProps3.xml><?xml version="1.0" encoding="utf-8"?>
<ds:datastoreItem xmlns:ds="http://schemas.openxmlformats.org/officeDocument/2006/customXml" ds:itemID="{40E3DD52-2A15-419D-A85A-2A6C53158EC2}">
  <ds:schemaRefs/>
</ds:datastoreItem>
</file>

<file path=customXml/itemProps4.xml><?xml version="1.0" encoding="utf-8"?>
<ds:datastoreItem xmlns:ds="http://schemas.openxmlformats.org/officeDocument/2006/customXml" ds:itemID="{DEE3B791-369E-4C28-9C48-0E00056723A4}">
  <ds:schemaRefs/>
</ds:datastoreItem>
</file>

<file path=customXml/itemProps5.xml><?xml version="1.0" encoding="utf-8"?>
<ds:datastoreItem xmlns:ds="http://schemas.openxmlformats.org/officeDocument/2006/customXml" ds:itemID="{AFFF0845-EF36-473C-AF54-1BDAC50504E3}">
  <ds:schemaRefs/>
</ds:datastoreItem>
</file>

<file path=customXml/itemProps6.xml><?xml version="1.0" encoding="utf-8"?>
<ds:datastoreItem xmlns:ds="http://schemas.openxmlformats.org/officeDocument/2006/customXml" ds:itemID="{04F03BFC-9148-4C9D-AACF-695119B76C8B}">
  <ds:schemaRefs/>
</ds:datastoreItem>
</file>

<file path=customXml/itemProps7.xml><?xml version="1.0" encoding="utf-8"?>
<ds:datastoreItem xmlns:ds="http://schemas.openxmlformats.org/officeDocument/2006/customXml" ds:itemID="{13C5C7FE-8C53-4E80-9ED5-CA9BFB5CA1C8}">
  <ds:schemaRefs/>
</ds:datastoreItem>
</file>

<file path=customXml/itemProps8.xml><?xml version="1.0" encoding="utf-8"?>
<ds:datastoreItem xmlns:ds="http://schemas.openxmlformats.org/officeDocument/2006/customXml" ds:itemID="{D352BBC9-B852-4705-90F0-D4A55D8F5D5F}">
  <ds:schemaRefs/>
</ds:datastoreItem>
</file>

<file path=customXml/itemProps9.xml><?xml version="1.0" encoding="utf-8"?>
<ds:datastoreItem xmlns:ds="http://schemas.openxmlformats.org/officeDocument/2006/customXml" ds:itemID="{8518B3E9-F577-4539-A628-3EBA4438A7BB}">
  <ds:schemaRefs/>
</ds:datastoreItem>
</file>

<file path=customXml/itemProps10.xml><?xml version="1.0" encoding="utf-8"?>
<ds:datastoreItem xmlns:ds="http://schemas.openxmlformats.org/officeDocument/2006/customXml" ds:itemID="{630907F7-C2A5-44CB-A443-EE5B56E60859}">
  <ds:schemaRefs/>
</ds:datastoreItem>
</file>

<file path=customXml/itemProps11.xml><?xml version="1.0" encoding="utf-8"?>
<ds:datastoreItem xmlns:ds="http://schemas.openxmlformats.org/officeDocument/2006/customXml" ds:itemID="{D274E5E3-5622-4E1F-A833-C13BEE3F764E}">
  <ds:schemaRefs/>
</ds:datastoreItem>
</file>

<file path=customXml/itemProps12.xml><?xml version="1.0" encoding="utf-8"?>
<ds:datastoreItem xmlns:ds="http://schemas.openxmlformats.org/officeDocument/2006/customXml" ds:itemID="{19DD84EB-D8FA-4E41-A373-B7D48D19FCC0}">
  <ds:schemaRefs/>
</ds:datastoreItem>
</file>

<file path=customXml/itemProps13.xml><?xml version="1.0" encoding="utf-8"?>
<ds:datastoreItem xmlns:ds="http://schemas.openxmlformats.org/officeDocument/2006/customXml" ds:itemID="{EAE9BB48-41A4-4D02-A0C4-A5316470A526}">
  <ds:schemaRefs/>
</ds:datastoreItem>
</file>

<file path=customXml/itemProps14.xml><?xml version="1.0" encoding="utf-8"?>
<ds:datastoreItem xmlns:ds="http://schemas.openxmlformats.org/officeDocument/2006/customXml" ds:itemID="{996AF2E9-7DB7-4BCF-B917-0AF090FF44E5}">
  <ds:schemaRefs>
    <ds:schemaRef ds:uri="http://schemas.microsoft.com/DataMashup"/>
  </ds:schemaRefs>
</ds:datastoreItem>
</file>

<file path=customXml/itemProps15.xml><?xml version="1.0" encoding="utf-8"?>
<ds:datastoreItem xmlns:ds="http://schemas.openxmlformats.org/officeDocument/2006/customXml" ds:itemID="{E08519D4-9673-4C09-BF50-4DD884DEE4B1}">
  <ds:schemaRefs/>
</ds:datastoreItem>
</file>

<file path=customXml/itemProps16.xml><?xml version="1.0" encoding="utf-8"?>
<ds:datastoreItem xmlns:ds="http://schemas.openxmlformats.org/officeDocument/2006/customXml" ds:itemID="{4776DFBE-0B0C-4660-A485-40B1168FD0F9}">
  <ds:schemaRefs/>
</ds:datastoreItem>
</file>

<file path=customXml/itemProps17.xml><?xml version="1.0" encoding="utf-8"?>
<ds:datastoreItem xmlns:ds="http://schemas.openxmlformats.org/officeDocument/2006/customXml" ds:itemID="{F027B781-C51C-46FB-B8BC-C738DE0493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Sheet5</vt:lpstr>
      <vt:lpstr>Table7</vt:lpstr>
      <vt:lpstr>Other Data</vt:lpstr>
      <vt:lpstr>Sheet1</vt:lpstr>
      <vt:lpstr>pivot</vt:lpstr>
      <vt:lpstr>Sheet2</vt:lpstr>
      <vt:lpstr>pivot geo</vt:lpstr>
      <vt:lpstr>Sales</vt:lpstr>
      <vt:lpstr>Geographically</vt:lpstr>
      <vt:lpstr>Project 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Atharv Misal</cp:lastModifiedBy>
  <dcterms:created xsi:type="dcterms:W3CDTF">2021-03-14T20:21:32Z</dcterms:created>
  <dcterms:modified xsi:type="dcterms:W3CDTF">2024-07-10T10:52:29Z</dcterms:modified>
</cp:coreProperties>
</file>