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showHorizontalScroll="0" showVerticalScroll="0" showSheetTabs="0" xWindow="480" yWindow="120" windowWidth="12120" windowHeight="89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Q7" i="1" l="1"/>
  <c r="Q40" i="1"/>
  <c r="S40" i="1"/>
  <c r="O10" i="1"/>
  <c r="O7" i="1"/>
  <c r="Q25" i="1"/>
  <c r="S25" i="1"/>
  <c r="Q31" i="1"/>
  <c r="S31" i="1"/>
  <c r="Q10" i="1"/>
  <c r="S10" i="1"/>
  <c r="R7" i="1"/>
</calcChain>
</file>

<file path=xl/sharedStrings.xml><?xml version="1.0" encoding="utf-8"?>
<sst xmlns="http://schemas.openxmlformats.org/spreadsheetml/2006/main" count="95" uniqueCount="93">
  <si>
    <t>Lab 1</t>
  </si>
  <si>
    <t>Lab 2</t>
  </si>
  <si>
    <t>Lab 3</t>
  </si>
  <si>
    <t>Lab 4</t>
  </si>
  <si>
    <t>Lab 5</t>
  </si>
  <si>
    <t>Lab 6</t>
  </si>
  <si>
    <t>Lab 7</t>
  </si>
  <si>
    <t>Enter the grades that you already know for labs and tests to see your current situation.</t>
  </si>
  <si>
    <t>will affect your final grade.</t>
  </si>
  <si>
    <t>1)</t>
  </si>
  <si>
    <t>2)</t>
  </si>
  <si>
    <t>Lab 8</t>
  </si>
  <si>
    <t>Lab 9</t>
  </si>
  <si>
    <t>Lab 10</t>
  </si>
  <si>
    <t>Hw 1</t>
  </si>
  <si>
    <t>Hw 2</t>
  </si>
  <si>
    <t>Hw 3</t>
  </si>
  <si>
    <t>Hw 4</t>
  </si>
  <si>
    <t>Lab 11</t>
  </si>
  <si>
    <t>Hw 5</t>
  </si>
  <si>
    <t>Hw 6</t>
  </si>
  <si>
    <t>Hw 7</t>
  </si>
  <si>
    <t>Hw 8</t>
  </si>
  <si>
    <t>Your grades</t>
  </si>
  <si>
    <t>Final Grade</t>
  </si>
  <si>
    <t>Try different grades for assignments and tests that you will need to do and take in the future to see how they</t>
  </si>
  <si>
    <t>Lab 12</t>
  </si>
  <si>
    <t xml:space="preserve">   Test 1   OAG</t>
  </si>
  <si>
    <t xml:space="preserve">   Test 2   OAG</t>
  </si>
  <si>
    <t xml:space="preserve">   Test 3   OAG</t>
  </si>
  <si>
    <t>OAGA</t>
  </si>
  <si>
    <t>PAGA</t>
  </si>
  <si>
    <t>PAG</t>
  </si>
  <si>
    <t>Your partner's</t>
  </si>
  <si>
    <t>Grade calculator for CSCI 1370</t>
  </si>
  <si>
    <t>OAG: Own Assessment Grade</t>
  </si>
  <si>
    <t>PAG: Partner's Assessment Grade</t>
  </si>
  <si>
    <t>Lab 13</t>
  </si>
  <si>
    <t>Lab 14</t>
  </si>
  <si>
    <t>Lab 15</t>
  </si>
  <si>
    <t>Lab 16</t>
  </si>
  <si>
    <t>Lab 17</t>
  </si>
  <si>
    <t>Lab 18</t>
  </si>
  <si>
    <t>Lab 19</t>
  </si>
  <si>
    <t>Lab 20</t>
  </si>
  <si>
    <t>Lab 21</t>
  </si>
  <si>
    <t>Lab 22</t>
  </si>
  <si>
    <t>Lab 23</t>
  </si>
  <si>
    <t>Lab 24</t>
  </si>
  <si>
    <t>Lab 25</t>
  </si>
  <si>
    <t>Lab 26</t>
  </si>
  <si>
    <t>Lab 27</t>
  </si>
  <si>
    <t>Lab 28</t>
  </si>
  <si>
    <t>Lab 29</t>
  </si>
  <si>
    <t>Lab 30</t>
  </si>
  <si>
    <t>TA</t>
  </si>
  <si>
    <t>LAA</t>
  </si>
  <si>
    <t>HAA</t>
  </si>
  <si>
    <t>WTA</t>
  </si>
  <si>
    <t>WLAA</t>
  </si>
  <si>
    <t>WHAA</t>
  </si>
  <si>
    <t>LAA: Lab Assignments Average</t>
  </si>
  <si>
    <t>WTA: Weighted Tests' Average</t>
  </si>
  <si>
    <t>TA: Tests' Average</t>
  </si>
  <si>
    <t>WLAA: Weighted Lab Assignments Average</t>
  </si>
  <si>
    <t>HAA: Homework Assignments Average</t>
  </si>
  <si>
    <t>WHAA: Weighted Homework Assignments Average</t>
  </si>
  <si>
    <t>OAGA: Own Assessment Grade Average</t>
  </si>
  <si>
    <t>PAGA: Partner's Assessment Grade Average</t>
  </si>
  <si>
    <t>Exe 1</t>
  </si>
  <si>
    <t>Exe 8</t>
  </si>
  <si>
    <t>Exe 2</t>
  </si>
  <si>
    <t>Exe 3</t>
  </si>
  <si>
    <t>Exe 4</t>
  </si>
  <si>
    <t>Exe 5</t>
  </si>
  <si>
    <t>Exe 6</t>
  </si>
  <si>
    <t>Exe 7</t>
  </si>
  <si>
    <t>Exe 9</t>
  </si>
  <si>
    <t>Exe 10</t>
  </si>
  <si>
    <t>Exe 11</t>
  </si>
  <si>
    <t>Exe 12</t>
  </si>
  <si>
    <t>Exe 13</t>
  </si>
  <si>
    <t>Exe 14</t>
  </si>
  <si>
    <t>Exe 15</t>
  </si>
  <si>
    <t>Exe 16</t>
  </si>
  <si>
    <t>Exe 17</t>
  </si>
  <si>
    <t>Exe 18</t>
  </si>
  <si>
    <t>Exe 19</t>
  </si>
  <si>
    <t>Exe 20</t>
  </si>
  <si>
    <t>EA</t>
  </si>
  <si>
    <t>EA: Exercises Average</t>
  </si>
  <si>
    <t>WEA</t>
  </si>
  <si>
    <t>WEA: Weighted Exercises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</si>
</sst>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26"/>
      <name val="Arial"/>
      <family val="2"/>
    </font>
    <font>
      <b/>
      <sz val="10"/>
      <color indexed="10"/>
      <name val="Arial"/>
      <family val="2"/>
    </font>
    <font>
      <b/>
      <sz val="10"/>
      <color rgb="FF008000"/>
      <name val="Arial"/>
      <family val="2"/>
    </font>
    <font>
      <sz val="10"/>
      <color rgb="FF008000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CC"/>
        <bgColor indexed="64"/>
      </patternFill>
    </fill>
  </fills>
  <borders count="21">
    <border>
      <left/>
      <right/>
      <top/>
      <bottom/>
      <diagonal/>
    </border>
    <border>
      <left style="thick">
        <color indexed="60"/>
      </left>
      <right style="thick">
        <color indexed="60"/>
      </right>
      <top style="thick">
        <color indexed="60"/>
      </top>
      <bottom style="thick">
        <color indexed="60"/>
      </bottom>
      <diagonal/>
    </border>
    <border>
      <left style="thick">
        <color indexed="60"/>
      </left>
      <right style="dotted">
        <color indexed="60"/>
      </right>
      <top style="thick">
        <color indexed="60"/>
      </top>
      <bottom style="thick">
        <color indexed="60"/>
      </bottom>
      <diagonal/>
    </border>
    <border>
      <left/>
      <right style="thick">
        <color indexed="60"/>
      </right>
      <top style="thick">
        <color indexed="60"/>
      </top>
      <bottom style="thick">
        <color indexed="60"/>
      </bottom>
      <diagonal/>
    </border>
    <border>
      <left style="thick">
        <color indexed="60"/>
      </left>
      <right style="thick">
        <color indexed="60"/>
      </right>
      <top/>
      <bottom/>
      <diagonal/>
    </border>
    <border>
      <left style="thick">
        <color indexed="60"/>
      </left>
      <right/>
      <top/>
      <bottom/>
      <diagonal/>
    </border>
    <border>
      <left/>
      <right style="thick">
        <color indexed="60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rgb="FF009900"/>
      </left>
      <right/>
      <top style="thick">
        <color rgb="FF009900"/>
      </top>
      <bottom style="thick">
        <color rgb="FF009900"/>
      </bottom>
      <diagonal/>
    </border>
    <border>
      <left style="dotted">
        <color rgb="FF009900"/>
      </left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 style="thick">
        <color rgb="FF009900"/>
      </left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/>
      <right/>
      <top/>
      <bottom style="thick">
        <color rgb="FF009900"/>
      </bottom>
      <diagonal/>
    </border>
    <border>
      <left/>
      <right style="thick">
        <color rgb="FF009900"/>
      </right>
      <top/>
      <bottom/>
      <diagonal/>
    </border>
    <border>
      <left style="thick">
        <color rgb="FF009900"/>
      </left>
      <right style="thick">
        <color rgb="FF009900"/>
      </right>
      <top/>
      <bottom/>
      <diagonal/>
    </border>
    <border>
      <left/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 style="thick">
        <color indexed="60"/>
      </left>
      <right style="thick">
        <color rgb="FF008000"/>
      </right>
      <top/>
      <bottom/>
      <diagonal/>
    </border>
    <border>
      <left/>
      <right/>
      <top/>
      <bottom style="thick">
        <color rgb="FF008000"/>
      </bottom>
      <diagonal/>
    </border>
    <border>
      <left style="thick">
        <color rgb="FF008000"/>
      </left>
      <right style="thick">
        <color rgb="FF008000"/>
      </right>
      <top style="thick">
        <color rgb="FF008000"/>
      </top>
      <bottom style="thick">
        <color rgb="FF008000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2" fillId="0" borderId="0" xfId="0" applyFont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0" fillId="0" borderId="0" xfId="0" applyBorder="1"/>
    <xf numFmtId="0" fontId="1" fillId="0" borderId="0" xfId="0" applyFont="1" applyFill="1" applyBorder="1"/>
    <xf numFmtId="0" fontId="3" fillId="0" borderId="0" xfId="0" applyNumberFormat="1" applyFont="1" applyFill="1" applyBorder="1" applyAlignment="1">
      <alignment horizontal="center"/>
    </xf>
    <xf numFmtId="0" fontId="3" fillId="0" borderId="0" xfId="0" applyFont="1" applyFill="1"/>
    <xf numFmtId="1" fontId="1" fillId="2" borderId="1" xfId="0" applyNumberFormat="1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  <protection locked="0"/>
    </xf>
    <xf numFmtId="1" fontId="4" fillId="2" borderId="1" xfId="0" applyNumberFormat="1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right"/>
    </xf>
    <xf numFmtId="1" fontId="1" fillId="2" borderId="2" xfId="0" applyNumberFormat="1" applyFont="1" applyFill="1" applyBorder="1" applyAlignment="1" applyProtection="1">
      <alignment horizontal="center"/>
      <protection locked="0"/>
    </xf>
    <xf numFmtId="0" fontId="1" fillId="2" borderId="2" xfId="0" applyFont="1" applyFill="1" applyBorder="1" applyAlignment="1" applyProtection="1">
      <alignment horizontal="center"/>
      <protection locked="0"/>
    </xf>
    <xf numFmtId="1" fontId="1" fillId="3" borderId="0" xfId="0" applyNumberFormat="1" applyFont="1" applyFill="1" applyBorder="1" applyAlignment="1" applyProtection="1">
      <alignment horizontal="center"/>
    </xf>
    <xf numFmtId="2" fontId="1" fillId="0" borderId="3" xfId="0" applyNumberFormat="1" applyFont="1" applyFill="1" applyBorder="1" applyAlignment="1" applyProtection="1">
      <alignment horizontal="center"/>
      <protection locked="0"/>
    </xf>
    <xf numFmtId="0" fontId="0" fillId="3" borderId="0" xfId="0" applyFill="1" applyBorder="1" applyProtection="1"/>
    <xf numFmtId="1" fontId="1" fillId="3" borderId="4" xfId="0" applyNumberFormat="1" applyFont="1" applyFill="1" applyBorder="1" applyProtection="1"/>
    <xf numFmtId="0" fontId="1" fillId="3" borderId="4" xfId="0" applyFont="1" applyFill="1" applyBorder="1" applyProtection="1"/>
    <xf numFmtId="1" fontId="1" fillId="3" borderId="0" xfId="0" applyNumberFormat="1" applyFont="1" applyFill="1" applyBorder="1" applyProtection="1"/>
    <xf numFmtId="0" fontId="1" fillId="3" borderId="0" xfId="0" applyFont="1" applyFill="1" applyBorder="1" applyAlignment="1" applyProtection="1">
      <alignment horizontal="center"/>
    </xf>
    <xf numFmtId="0" fontId="1" fillId="3" borderId="0" xfId="0" applyFont="1" applyFill="1" applyBorder="1" applyProtection="1"/>
    <xf numFmtId="0" fontId="0" fillId="3" borderId="0" xfId="0" applyFill="1" applyProtection="1"/>
    <xf numFmtId="0" fontId="0" fillId="3" borderId="0" xfId="0" applyFill="1" applyBorder="1" applyAlignment="1" applyProtection="1">
      <alignment horizontal="center"/>
    </xf>
    <xf numFmtId="1" fontId="1" fillId="3" borderId="5" xfId="0" applyNumberFormat="1" applyFont="1" applyFill="1" applyBorder="1" applyAlignment="1" applyProtection="1">
      <alignment horizontal="center"/>
    </xf>
    <xf numFmtId="1" fontId="1" fillId="3" borderId="6" xfId="0" applyNumberFormat="1" applyFont="1" applyFill="1" applyBorder="1" applyProtection="1"/>
    <xf numFmtId="0" fontId="1" fillId="3" borderId="5" xfId="0" applyFont="1" applyFill="1" applyBorder="1" applyAlignment="1" applyProtection="1">
      <alignment horizontal="center"/>
    </xf>
    <xf numFmtId="0" fontId="1" fillId="3" borderId="6" xfId="0" applyFont="1" applyFill="1" applyBorder="1" applyProtection="1"/>
    <xf numFmtId="2" fontId="1" fillId="2" borderId="1" xfId="0" applyNumberFormat="1" applyFont="1" applyFill="1" applyBorder="1" applyAlignment="1" applyProtection="1">
      <alignment horizontal="center"/>
      <protection locked="0"/>
    </xf>
    <xf numFmtId="1" fontId="4" fillId="3" borderId="0" xfId="0" applyNumberFormat="1" applyFont="1" applyFill="1" applyBorder="1" applyAlignment="1" applyProtection="1">
      <alignment horizontal="center"/>
    </xf>
    <xf numFmtId="0" fontId="1" fillId="3" borderId="5" xfId="0" applyFont="1" applyFill="1" applyBorder="1" applyProtection="1"/>
    <xf numFmtId="0" fontId="5" fillId="3" borderId="0" xfId="0" applyFont="1" applyFill="1" applyBorder="1" applyAlignment="1" applyProtection="1">
      <alignment horizontal="center"/>
    </xf>
    <xf numFmtId="1" fontId="1" fillId="4" borderId="0" xfId="0" applyNumberFormat="1" applyFont="1" applyFill="1" applyBorder="1" applyProtection="1"/>
    <xf numFmtId="0" fontId="1" fillId="4" borderId="0" xfId="0" applyFont="1" applyFill="1" applyBorder="1" applyProtection="1"/>
    <xf numFmtId="2" fontId="1" fillId="4" borderId="0" xfId="0" applyNumberFormat="1" applyFont="1" applyFill="1" applyBorder="1" applyAlignment="1" applyProtection="1">
      <alignment horizontal="center"/>
    </xf>
    <xf numFmtId="0" fontId="6" fillId="4" borderId="0" xfId="0" applyFont="1" applyFill="1" applyBorder="1" applyProtection="1"/>
    <xf numFmtId="1" fontId="2" fillId="3" borderId="0" xfId="0" applyNumberFormat="1" applyFont="1" applyFill="1" applyBorder="1" applyAlignment="1" applyProtection="1">
      <alignment horizontal="center"/>
    </xf>
    <xf numFmtId="1" fontId="1" fillId="4" borderId="0" xfId="0" applyNumberFormat="1" applyFont="1" applyFill="1" applyBorder="1" applyAlignment="1" applyProtection="1">
      <alignment horizontal="center"/>
    </xf>
    <xf numFmtId="0" fontId="1" fillId="4" borderId="0" xfId="0" applyFont="1" applyFill="1" applyBorder="1" applyAlignment="1" applyProtection="1">
      <alignment horizontal="center"/>
    </xf>
    <xf numFmtId="0" fontId="0" fillId="0" borderId="0" xfId="0" applyFill="1"/>
    <xf numFmtId="0" fontId="0" fillId="4" borderId="0" xfId="0" applyFill="1" applyBorder="1" applyProtection="1"/>
    <xf numFmtId="1" fontId="4" fillId="4" borderId="0" xfId="0" applyNumberFormat="1" applyFont="1" applyFill="1" applyBorder="1" applyAlignment="1" applyProtection="1">
      <alignment horizontal="center"/>
    </xf>
    <xf numFmtId="0" fontId="4" fillId="0" borderId="0" xfId="0" applyFont="1" applyFill="1"/>
    <xf numFmtId="0" fontId="4" fillId="0" borderId="0" xfId="0" applyFont="1" applyBorder="1"/>
    <xf numFmtId="0" fontId="4" fillId="0" borderId="0" xfId="0" applyFont="1" applyFill="1" applyBorder="1"/>
    <xf numFmtId="0" fontId="0" fillId="3" borderId="7" xfId="0" applyFill="1" applyBorder="1" applyProtection="1"/>
    <xf numFmtId="0" fontId="0" fillId="3" borderId="8" xfId="0" applyFill="1" applyBorder="1" applyProtection="1"/>
    <xf numFmtId="0" fontId="2" fillId="3" borderId="0" xfId="0" applyFont="1" applyFill="1" applyBorder="1" applyProtection="1"/>
    <xf numFmtId="0" fontId="0" fillId="4" borderId="0" xfId="0" applyFill="1" applyProtection="1"/>
    <xf numFmtId="0" fontId="2" fillId="3" borderId="0" xfId="0" applyFont="1" applyFill="1" applyBorder="1" applyAlignment="1" applyProtection="1">
      <alignment horizontal="left"/>
    </xf>
    <xf numFmtId="0" fontId="2" fillId="3" borderId="0" xfId="0" applyFont="1" applyFill="1" applyBorder="1" applyAlignment="1" applyProtection="1">
      <alignment horizontal="center"/>
    </xf>
    <xf numFmtId="0" fontId="2" fillId="4" borderId="0" xfId="0" applyFont="1" applyFill="1" applyBorder="1" applyAlignment="1" applyProtection="1">
      <alignment horizontal="center"/>
    </xf>
    <xf numFmtId="1" fontId="5" fillId="4" borderId="0" xfId="0" applyNumberFormat="1" applyFont="1" applyFill="1" applyBorder="1" applyAlignment="1" applyProtection="1">
      <alignment horizontal="center"/>
    </xf>
    <xf numFmtId="0" fontId="4" fillId="3" borderId="7" xfId="0" applyFont="1" applyFill="1" applyBorder="1" applyProtection="1"/>
    <xf numFmtId="0" fontId="7" fillId="3" borderId="0" xfId="0" applyFont="1" applyFill="1" applyBorder="1" applyAlignment="1" applyProtection="1">
      <alignment horizontal="center"/>
    </xf>
    <xf numFmtId="0" fontId="7" fillId="4" borderId="0" xfId="0" applyFont="1" applyFill="1" applyBorder="1" applyAlignment="1" applyProtection="1">
      <alignment horizontal="center"/>
    </xf>
    <xf numFmtId="0" fontId="0" fillId="4" borderId="0" xfId="0" applyFill="1" applyBorder="1" applyAlignment="1" applyProtection="1">
      <alignment horizontal="center"/>
    </xf>
    <xf numFmtId="0" fontId="0" fillId="3" borderId="9" xfId="0" applyFill="1" applyBorder="1" applyProtection="1"/>
    <xf numFmtId="0" fontId="0" fillId="3" borderId="10" xfId="0" applyFill="1" applyBorder="1" applyProtection="1"/>
    <xf numFmtId="1" fontId="5" fillId="2" borderId="11" xfId="0" applyNumberFormat="1" applyFont="1" applyFill="1" applyBorder="1" applyAlignment="1" applyProtection="1">
      <alignment horizontal="center"/>
    </xf>
    <xf numFmtId="0" fontId="2" fillId="2" borderId="12" xfId="0" applyFont="1" applyFill="1" applyBorder="1" applyAlignment="1" applyProtection="1">
      <alignment horizontal="center"/>
    </xf>
    <xf numFmtId="1" fontId="4" fillId="2" borderId="13" xfId="0" applyNumberFormat="1" applyFont="1" applyFill="1" applyBorder="1" applyAlignment="1" applyProtection="1">
      <alignment horizontal="center"/>
    </xf>
    <xf numFmtId="0" fontId="2" fillId="3" borderId="14" xfId="0" applyFont="1" applyFill="1" applyBorder="1" applyAlignment="1" applyProtection="1">
      <alignment horizontal="center"/>
    </xf>
    <xf numFmtId="1" fontId="6" fillId="3" borderId="15" xfId="0" applyNumberFormat="1" applyFont="1" applyFill="1" applyBorder="1" applyAlignment="1" applyProtection="1">
      <alignment horizontal="center"/>
    </xf>
    <xf numFmtId="2" fontId="1" fillId="2" borderId="13" xfId="0" applyNumberFormat="1" applyFont="1" applyFill="1" applyBorder="1" applyAlignment="1" applyProtection="1">
      <alignment horizontal="center"/>
    </xf>
    <xf numFmtId="0" fontId="1" fillId="3" borderId="16" xfId="0" applyFont="1" applyFill="1" applyBorder="1" applyProtection="1"/>
    <xf numFmtId="1" fontId="2" fillId="3" borderId="14" xfId="0" applyNumberFormat="1" applyFont="1" applyFill="1" applyBorder="1" applyAlignment="1" applyProtection="1">
      <alignment horizontal="center"/>
    </xf>
    <xf numFmtId="1" fontId="1" fillId="2" borderId="13" xfId="0" applyNumberFormat="1" applyFont="1" applyFill="1" applyBorder="1" applyAlignment="1" applyProtection="1">
      <alignment horizontal="center"/>
    </xf>
    <xf numFmtId="0" fontId="1" fillId="4" borderId="15" xfId="0" applyFont="1" applyFill="1" applyBorder="1" applyProtection="1"/>
    <xf numFmtId="1" fontId="1" fillId="2" borderId="17" xfId="0" applyNumberFormat="1" applyFont="1" applyFill="1" applyBorder="1" applyAlignment="1" applyProtection="1">
      <alignment horizontal="center"/>
    </xf>
    <xf numFmtId="0" fontId="0" fillId="3" borderId="15" xfId="0" applyFill="1" applyBorder="1" applyProtection="1"/>
    <xf numFmtId="0" fontId="0" fillId="3" borderId="5" xfId="0" applyFill="1" applyBorder="1" applyProtection="1"/>
    <xf numFmtId="0" fontId="0" fillId="3" borderId="16" xfId="0" applyFill="1" applyBorder="1" applyProtection="1"/>
    <xf numFmtId="0" fontId="8" fillId="3" borderId="0" xfId="0" applyFont="1" applyFill="1" applyBorder="1" applyAlignment="1" applyProtection="1">
      <alignment horizontal="center"/>
    </xf>
    <xf numFmtId="0" fontId="9" fillId="3" borderId="0" xfId="0" applyFont="1" applyFill="1" applyBorder="1" applyProtection="1"/>
    <xf numFmtId="0" fontId="9" fillId="3" borderId="0" xfId="0" applyFont="1" applyFill="1" applyBorder="1" applyAlignment="1" applyProtection="1">
      <alignment horizontal="center"/>
    </xf>
    <xf numFmtId="1" fontId="9" fillId="4" borderId="0" xfId="0" applyNumberFormat="1" applyFont="1" applyFill="1" applyBorder="1" applyAlignment="1" applyProtection="1">
      <alignment horizontal="center"/>
    </xf>
    <xf numFmtId="0" fontId="9" fillId="4" borderId="0" xfId="0" applyFont="1" applyFill="1" applyBorder="1" applyProtection="1"/>
    <xf numFmtId="1" fontId="9" fillId="4" borderId="0" xfId="0" applyNumberFormat="1" applyFont="1" applyFill="1" applyBorder="1" applyProtection="1"/>
    <xf numFmtId="0" fontId="9" fillId="4" borderId="0" xfId="0" applyFont="1" applyFill="1" applyBorder="1" applyAlignment="1" applyProtection="1">
      <alignment horizontal="center"/>
    </xf>
    <xf numFmtId="0" fontId="1" fillId="3" borderId="18" xfId="0" applyFont="1" applyFill="1" applyBorder="1" applyProtection="1"/>
    <xf numFmtId="0" fontId="10" fillId="3" borderId="19" xfId="0" applyFont="1" applyFill="1" applyBorder="1" applyAlignment="1" applyProtection="1">
      <alignment horizontal="center"/>
    </xf>
    <xf numFmtId="1" fontId="4" fillId="2" borderId="20" xfId="0" applyNumberFormat="1" applyFont="1" applyFill="1" applyBorder="1" applyAlignment="1" applyProtection="1">
      <alignment horizontal="center"/>
      <protection locked="0"/>
    </xf>
    <xf numFmtId="0" fontId="1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3"/>
  <sheetViews>
    <sheetView showGridLines="0" showRowColHeaders="0" tabSelected="1" showOutlineSymbols="0" topLeftCell="A4" zoomScaleNormal="100" workbookViewId="0">
      <selection activeCell="D7" sqref="D7"/>
    </sheetView>
  </sheetViews>
  <sheetFormatPr defaultRowHeight="12.75" x14ac:dyDescent="0.2"/>
  <cols>
    <col min="3" max="3" width="3.7109375" customWidth="1"/>
    <col min="5" max="5" width="4.7109375" customWidth="1"/>
    <col min="6" max="6" width="0.85546875" customWidth="1"/>
    <col min="8" max="8" width="4.7109375" customWidth="1"/>
    <col min="9" max="9" width="0.85546875" customWidth="1"/>
    <col min="11" max="11" width="4.7109375" customWidth="1"/>
    <col min="12" max="12" width="0.85546875" customWidth="1"/>
    <col min="14" max="14" width="3.7109375" customWidth="1"/>
    <col min="16" max="16" width="3.7109375" customWidth="1"/>
    <col min="18" max="18" width="4.7109375" customWidth="1"/>
    <col min="19" max="19" width="9.140625" customWidth="1"/>
    <col min="20" max="20" width="6.85546875" customWidth="1"/>
  </cols>
  <sheetData>
    <row r="1" spans="1:22" x14ac:dyDescent="0.2">
      <c r="A1" s="45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46"/>
    </row>
    <row r="2" spans="1:22" x14ac:dyDescent="0.2">
      <c r="A2" s="45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46"/>
    </row>
    <row r="3" spans="1:22" x14ac:dyDescent="0.2">
      <c r="A3" s="45"/>
      <c r="B3" s="16"/>
      <c r="C3" s="16"/>
      <c r="D3" s="16"/>
      <c r="E3" s="16"/>
      <c r="F3" s="16"/>
      <c r="G3" s="47" t="s">
        <v>34</v>
      </c>
      <c r="H3" s="47"/>
      <c r="I3" s="47"/>
      <c r="J3" s="16"/>
      <c r="K3" s="16"/>
      <c r="L3" s="16"/>
      <c r="M3" s="16"/>
      <c r="N3" s="16"/>
      <c r="O3" s="48"/>
      <c r="P3" s="16"/>
      <c r="Q3" s="16"/>
      <c r="R3" s="16"/>
      <c r="S3" s="16"/>
      <c r="T3" s="46"/>
    </row>
    <row r="4" spans="1:22" x14ac:dyDescent="0.2">
      <c r="A4" s="45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40"/>
      <c r="P4" s="16"/>
      <c r="Q4" s="16"/>
      <c r="R4" s="16"/>
      <c r="S4" s="16"/>
      <c r="T4" s="46"/>
    </row>
    <row r="5" spans="1:22" x14ac:dyDescent="0.2">
      <c r="A5" s="45"/>
      <c r="B5" s="16"/>
      <c r="C5" s="16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6"/>
    </row>
    <row r="6" spans="1:22" ht="13.5" thickBot="1" x14ac:dyDescent="0.25">
      <c r="A6" s="45"/>
      <c r="B6" s="16"/>
      <c r="C6" s="16"/>
      <c r="D6" s="49" t="s">
        <v>27</v>
      </c>
      <c r="E6" s="50"/>
      <c r="F6" s="50"/>
      <c r="G6" s="49" t="s">
        <v>28</v>
      </c>
      <c r="H6" s="50"/>
      <c r="I6" s="50"/>
      <c r="J6" s="49" t="s">
        <v>29</v>
      </c>
      <c r="K6" s="50"/>
      <c r="L6" s="50"/>
      <c r="M6" s="50"/>
      <c r="N6" s="16"/>
      <c r="O6" s="62" t="s">
        <v>30</v>
      </c>
      <c r="P6" s="50"/>
      <c r="Q6" s="49" t="s">
        <v>24</v>
      </c>
      <c r="R6" s="16"/>
      <c r="S6" s="16"/>
      <c r="T6" s="46"/>
    </row>
    <row r="7" spans="1:22" ht="14.25" thickTop="1" thickBot="1" x14ac:dyDescent="0.25">
      <c r="A7" s="45" t="s">
        <v>23</v>
      </c>
      <c r="B7" s="16"/>
      <c r="C7" s="16"/>
      <c r="D7" s="12"/>
      <c r="E7" s="15"/>
      <c r="F7" s="17"/>
      <c r="G7" s="12"/>
      <c r="H7" s="15"/>
      <c r="I7" s="17"/>
      <c r="J7" s="13"/>
      <c r="K7" s="15"/>
      <c r="L7" s="30"/>
      <c r="M7" s="40"/>
      <c r="N7" s="63"/>
      <c r="O7" s="64" t="e">
        <f>AVERAGE(E7,H7,K7)</f>
        <v>#DIV/0!</v>
      </c>
      <c r="P7" s="65"/>
      <c r="Q7" s="59" t="e">
        <f>ROUND(S10+S25+S31+S40+5*O7*O10,0)</f>
        <v>#DIV/0!</v>
      </c>
      <c r="R7" s="60" t="e">
        <f>IF(Q7&gt;=90,"A",IF(Q7&gt;=80,"B",IF(Q7&gt;=70,"C",IF(Q7&gt;=60,"D","F"))))</f>
        <v>#DIV/0!</v>
      </c>
      <c r="S7" s="51"/>
      <c r="T7" s="46"/>
      <c r="V7" s="83"/>
    </row>
    <row r="8" spans="1:22" ht="13.5" thickTop="1" x14ac:dyDescent="0.2">
      <c r="A8" s="45"/>
      <c r="B8" s="16"/>
      <c r="C8" s="16"/>
      <c r="D8" s="37"/>
      <c r="E8" s="34"/>
      <c r="F8" s="32"/>
      <c r="G8" s="37"/>
      <c r="H8" s="34"/>
      <c r="I8" s="32"/>
      <c r="J8" s="38"/>
      <c r="K8" s="34"/>
      <c r="L8" s="33"/>
      <c r="M8" s="48"/>
      <c r="N8" s="35"/>
      <c r="O8" s="34"/>
      <c r="P8" s="33"/>
      <c r="Q8" s="52"/>
      <c r="R8" s="51"/>
      <c r="S8" s="51"/>
      <c r="T8" s="46"/>
    </row>
    <row r="9" spans="1:22" ht="13.5" thickBot="1" x14ac:dyDescent="0.25">
      <c r="A9" s="45"/>
      <c r="B9" s="16"/>
      <c r="C9" s="16"/>
      <c r="D9" s="14"/>
      <c r="E9" s="36" t="s">
        <v>32</v>
      </c>
      <c r="F9" s="19"/>
      <c r="G9" s="14"/>
      <c r="H9" s="36" t="s">
        <v>32</v>
      </c>
      <c r="I9" s="19"/>
      <c r="J9" s="20"/>
      <c r="K9" s="36" t="s">
        <v>32</v>
      </c>
      <c r="L9" s="21"/>
      <c r="M9" s="48"/>
      <c r="N9" s="22"/>
      <c r="O9" s="62" t="s">
        <v>31</v>
      </c>
      <c r="P9" s="21"/>
      <c r="Q9" s="66" t="s">
        <v>55</v>
      </c>
      <c r="R9" s="50"/>
      <c r="S9" s="50" t="s">
        <v>58</v>
      </c>
      <c r="T9" s="46"/>
    </row>
    <row r="10" spans="1:22" ht="14.25" thickTop="1" thickBot="1" x14ac:dyDescent="0.25">
      <c r="A10" s="53" t="s">
        <v>33</v>
      </c>
      <c r="B10" s="16"/>
      <c r="C10" s="16"/>
      <c r="D10" s="14"/>
      <c r="E10" s="28"/>
      <c r="F10" s="19"/>
      <c r="G10" s="14"/>
      <c r="H10" s="28"/>
      <c r="I10" s="19"/>
      <c r="J10" s="20"/>
      <c r="K10" s="28"/>
      <c r="L10" s="21"/>
      <c r="M10" s="48"/>
      <c r="N10" s="63"/>
      <c r="O10" s="64" t="e">
        <f>AVERAGE(E10,H10,K10)</f>
        <v>#DIV/0!</v>
      </c>
      <c r="P10" s="65"/>
      <c r="Q10" s="67" t="e">
        <f>ROUND(AVERAGE(D7,G7,J7),0)</f>
        <v>#DIV/0!</v>
      </c>
      <c r="R10" s="50"/>
      <c r="S10" s="61" t="e">
        <f>ROUND(Q10*0.36,0)</f>
        <v>#DIV/0!</v>
      </c>
      <c r="T10" s="46"/>
    </row>
    <row r="11" spans="1:22" ht="13.5" thickTop="1" x14ac:dyDescent="0.2">
      <c r="A11" s="45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46"/>
    </row>
    <row r="12" spans="1:22" ht="13.5" thickBot="1" x14ac:dyDescent="0.25">
      <c r="A12" s="45"/>
      <c r="B12" s="31" t="s">
        <v>0</v>
      </c>
      <c r="C12" s="16"/>
      <c r="D12" s="31" t="s">
        <v>1</v>
      </c>
      <c r="E12" s="23"/>
      <c r="F12" s="16"/>
      <c r="G12" s="31" t="s">
        <v>2</v>
      </c>
      <c r="H12" s="23"/>
      <c r="I12" s="16"/>
      <c r="J12" s="31" t="s">
        <v>3</v>
      </c>
      <c r="K12" s="23"/>
      <c r="L12" s="16"/>
      <c r="M12" s="31" t="s">
        <v>4</v>
      </c>
      <c r="N12" s="16"/>
      <c r="O12" s="31" t="s">
        <v>5</v>
      </c>
      <c r="P12" s="16"/>
      <c r="Q12" s="31" t="s">
        <v>6</v>
      </c>
      <c r="R12" s="16"/>
      <c r="S12" s="50"/>
      <c r="T12" s="46"/>
    </row>
    <row r="13" spans="1:22" ht="14.25" thickTop="1" thickBot="1" x14ac:dyDescent="0.25">
      <c r="A13" s="45"/>
      <c r="B13" s="8"/>
      <c r="C13" s="16"/>
      <c r="D13" s="8"/>
      <c r="E13" s="24"/>
      <c r="F13" s="25"/>
      <c r="G13" s="8"/>
      <c r="H13" s="24"/>
      <c r="I13" s="25"/>
      <c r="J13" s="9"/>
      <c r="K13" s="26"/>
      <c r="L13" s="27"/>
      <c r="M13" s="9"/>
      <c r="N13" s="18"/>
      <c r="O13" s="9"/>
      <c r="P13" s="18"/>
      <c r="Q13" s="10"/>
      <c r="R13" s="71"/>
      <c r="S13" s="50"/>
      <c r="T13" s="46"/>
    </row>
    <row r="14" spans="1:22" ht="13.5" thickTop="1" x14ac:dyDescent="0.2">
      <c r="A14" s="45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46"/>
    </row>
    <row r="15" spans="1:22" ht="13.5" thickBot="1" x14ac:dyDescent="0.25">
      <c r="A15" s="45"/>
      <c r="B15" s="31" t="s">
        <v>11</v>
      </c>
      <c r="C15" s="16"/>
      <c r="D15" s="31" t="s">
        <v>12</v>
      </c>
      <c r="E15" s="23"/>
      <c r="F15" s="16"/>
      <c r="G15" s="31" t="s">
        <v>13</v>
      </c>
      <c r="H15" s="23"/>
      <c r="I15" s="16"/>
      <c r="J15" s="31" t="s">
        <v>18</v>
      </c>
      <c r="K15" s="23"/>
      <c r="L15" s="16"/>
      <c r="M15" s="31" t="s">
        <v>26</v>
      </c>
      <c r="N15" s="16"/>
      <c r="O15" s="31" t="s">
        <v>37</v>
      </c>
      <c r="P15" s="16"/>
      <c r="Q15" s="31" t="s">
        <v>38</v>
      </c>
      <c r="R15" s="16"/>
      <c r="S15" s="16"/>
      <c r="T15" s="46"/>
    </row>
    <row r="16" spans="1:22" ht="14.25" thickTop="1" thickBot="1" x14ac:dyDescent="0.25">
      <c r="A16" s="45"/>
      <c r="B16" s="8"/>
      <c r="C16" s="16"/>
      <c r="D16" s="8"/>
      <c r="E16" s="24"/>
      <c r="F16" s="25"/>
      <c r="G16" s="8"/>
      <c r="H16" s="24"/>
      <c r="I16" s="25"/>
      <c r="J16" s="9"/>
      <c r="K16" s="26"/>
      <c r="L16" s="21"/>
      <c r="M16" s="9"/>
      <c r="N16" s="27"/>
      <c r="O16" s="9"/>
      <c r="P16" s="18"/>
      <c r="Q16" s="10"/>
      <c r="R16" s="16"/>
      <c r="S16" s="16"/>
      <c r="T16" s="46"/>
    </row>
    <row r="17" spans="1:20" ht="13.5" thickTop="1" x14ac:dyDescent="0.2">
      <c r="A17" s="45"/>
      <c r="B17" s="37"/>
      <c r="C17" s="40"/>
      <c r="D17" s="37"/>
      <c r="E17" s="37"/>
      <c r="F17" s="32"/>
      <c r="G17" s="37"/>
      <c r="H17" s="37"/>
      <c r="I17" s="32"/>
      <c r="J17" s="38"/>
      <c r="K17" s="38"/>
      <c r="L17" s="33"/>
      <c r="M17" s="38"/>
      <c r="N17" s="33"/>
      <c r="O17" s="38"/>
      <c r="P17" s="33"/>
      <c r="Q17" s="41"/>
      <c r="R17" s="16"/>
      <c r="S17" s="16"/>
      <c r="T17" s="46"/>
    </row>
    <row r="18" spans="1:20" ht="13.5" thickBot="1" x14ac:dyDescent="0.25">
      <c r="A18" s="45"/>
      <c r="B18" s="31" t="s">
        <v>39</v>
      </c>
      <c r="C18" s="16"/>
      <c r="D18" s="31" t="s">
        <v>40</v>
      </c>
      <c r="E18" s="23"/>
      <c r="F18" s="16"/>
      <c r="G18" s="31" t="s">
        <v>41</v>
      </c>
      <c r="H18" s="23"/>
      <c r="I18" s="16"/>
      <c r="J18" s="31" t="s">
        <v>42</v>
      </c>
      <c r="K18" s="23"/>
      <c r="L18" s="16"/>
      <c r="M18" s="31" t="s">
        <v>43</v>
      </c>
      <c r="N18" s="16"/>
      <c r="O18" s="31" t="s">
        <v>44</v>
      </c>
      <c r="P18" s="16"/>
      <c r="Q18" s="31" t="s">
        <v>45</v>
      </c>
      <c r="R18" s="16"/>
      <c r="S18" s="16"/>
      <c r="T18" s="46"/>
    </row>
    <row r="19" spans="1:20" ht="14.25" thickTop="1" thickBot="1" x14ac:dyDescent="0.25">
      <c r="A19" s="45"/>
      <c r="B19" s="8"/>
      <c r="C19" s="16"/>
      <c r="D19" s="8"/>
      <c r="E19" s="24"/>
      <c r="F19" s="25"/>
      <c r="G19" s="8"/>
      <c r="H19" s="24"/>
      <c r="I19" s="25"/>
      <c r="J19" s="9"/>
      <c r="K19" s="26"/>
      <c r="L19" s="27"/>
      <c r="M19" s="9"/>
      <c r="N19" s="18"/>
      <c r="O19" s="9"/>
      <c r="P19" s="18"/>
      <c r="Q19" s="10"/>
      <c r="R19" s="16"/>
      <c r="S19" s="16"/>
      <c r="T19" s="46"/>
    </row>
    <row r="20" spans="1:20" ht="13.5" thickTop="1" x14ac:dyDescent="0.2">
      <c r="A20" s="45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46"/>
    </row>
    <row r="21" spans="1:20" ht="13.5" thickBot="1" x14ac:dyDescent="0.25">
      <c r="A21" s="45"/>
      <c r="B21" s="31" t="s">
        <v>46</v>
      </c>
      <c r="C21" s="16"/>
      <c r="D21" s="31" t="s">
        <v>47</v>
      </c>
      <c r="E21" s="23"/>
      <c r="F21" s="16"/>
      <c r="G21" s="31" t="s">
        <v>48</v>
      </c>
      <c r="H21" s="23"/>
      <c r="I21" s="16"/>
      <c r="J21" s="31" t="s">
        <v>49</v>
      </c>
      <c r="K21" s="23"/>
      <c r="L21" s="16"/>
      <c r="M21" s="31" t="s">
        <v>50</v>
      </c>
      <c r="N21" s="16"/>
      <c r="O21" s="31" t="s">
        <v>51</v>
      </c>
      <c r="P21" s="16"/>
      <c r="Q21" s="31" t="s">
        <v>52</v>
      </c>
      <c r="R21" s="16"/>
      <c r="S21" s="16"/>
      <c r="T21" s="46"/>
    </row>
    <row r="22" spans="1:20" ht="14.25" thickTop="1" thickBot="1" x14ac:dyDescent="0.25">
      <c r="A22" s="45"/>
      <c r="B22" s="8"/>
      <c r="C22" s="16"/>
      <c r="D22" s="8"/>
      <c r="E22" s="24"/>
      <c r="F22" s="25"/>
      <c r="G22" s="8"/>
      <c r="H22" s="24"/>
      <c r="I22" s="25"/>
      <c r="J22" s="9"/>
      <c r="K22" s="26"/>
      <c r="L22" s="21"/>
      <c r="M22" s="9"/>
      <c r="N22" s="27"/>
      <c r="O22" s="9"/>
      <c r="P22" s="18"/>
      <c r="Q22" s="10"/>
      <c r="R22" s="16"/>
      <c r="S22" s="16"/>
      <c r="T22" s="46"/>
    </row>
    <row r="23" spans="1:20" ht="13.5" thickTop="1" x14ac:dyDescent="0.2">
      <c r="A23" s="45"/>
      <c r="B23" s="37"/>
      <c r="C23" s="40"/>
      <c r="D23" s="37"/>
      <c r="E23" s="37"/>
      <c r="F23" s="32"/>
      <c r="G23" s="37"/>
      <c r="H23" s="37"/>
      <c r="I23" s="32"/>
      <c r="J23" s="38"/>
      <c r="K23" s="38"/>
      <c r="L23" s="33"/>
      <c r="M23" s="38"/>
      <c r="N23" s="33"/>
      <c r="O23" s="38"/>
      <c r="P23" s="33"/>
      <c r="Q23" s="41"/>
      <c r="R23" s="16"/>
      <c r="S23" s="16"/>
      <c r="T23" s="46"/>
    </row>
    <row r="24" spans="1:20" ht="13.5" thickBot="1" x14ac:dyDescent="0.25">
      <c r="A24" s="45"/>
      <c r="B24" s="31" t="s">
        <v>53</v>
      </c>
      <c r="C24" s="16"/>
      <c r="D24" s="31" t="s">
        <v>54</v>
      </c>
      <c r="E24" s="37"/>
      <c r="F24" s="32"/>
      <c r="G24" s="37"/>
      <c r="H24" s="37"/>
      <c r="I24" s="32"/>
      <c r="J24" s="38"/>
      <c r="K24" s="38"/>
      <c r="L24" s="33"/>
      <c r="M24" s="38"/>
      <c r="N24" s="33"/>
      <c r="O24" s="38"/>
      <c r="P24" s="33"/>
      <c r="Q24" s="66" t="s">
        <v>56</v>
      </c>
      <c r="R24" s="16"/>
      <c r="S24" s="50" t="s">
        <v>59</v>
      </c>
      <c r="T24" s="46"/>
    </row>
    <row r="25" spans="1:20" ht="14.25" thickTop="1" thickBot="1" x14ac:dyDescent="0.25">
      <c r="A25" s="45"/>
      <c r="B25" s="8"/>
      <c r="C25" s="16"/>
      <c r="D25" s="8"/>
      <c r="E25" s="37"/>
      <c r="F25" s="32"/>
      <c r="G25" s="37"/>
      <c r="H25" s="37"/>
      <c r="I25" s="32"/>
      <c r="J25" s="38"/>
      <c r="K25" s="38"/>
      <c r="L25" s="33"/>
      <c r="M25" s="38"/>
      <c r="N25" s="33"/>
      <c r="O25" s="38"/>
      <c r="P25" s="68"/>
      <c r="Q25" s="67" t="e">
        <f>ROUND(AVERAGE($B$13,$D$13,$G$13,$J$13,$M$13,$O$13,$Q$13,$B$16,$D$16,$G$16,$J$16,$M$16,$O$16,$Q$16,$B$19,$D$19,$G$19,$J$19,$M$19,$O$19,$Q$19,$B$22,$D$22,$G$22,$J$22,$M$22,$O$22,$Q$22,$B$25,$D$25)*$O$7,0)</f>
        <v>#DIV/0!</v>
      </c>
      <c r="R25" s="72"/>
      <c r="S25" s="61" t="e">
        <f>ROUND(Q25*0.3,0)</f>
        <v>#DIV/0!</v>
      </c>
      <c r="T25" s="46"/>
    </row>
    <row r="26" spans="1:20" ht="13.5" thickTop="1" x14ac:dyDescent="0.2">
      <c r="A26" s="45"/>
      <c r="B26" s="37"/>
      <c r="C26" s="40"/>
      <c r="D26" s="37"/>
      <c r="E26" s="37"/>
      <c r="F26" s="32"/>
      <c r="G26" s="37"/>
      <c r="H26" s="37"/>
      <c r="I26" s="32"/>
      <c r="J26" s="38"/>
      <c r="K26" s="38"/>
      <c r="L26" s="33"/>
      <c r="M26" s="38"/>
      <c r="N26" s="33"/>
      <c r="O26" s="38"/>
      <c r="P26" s="33"/>
      <c r="Q26" s="41"/>
      <c r="R26" s="16"/>
      <c r="S26" s="16"/>
      <c r="T26" s="46"/>
    </row>
    <row r="27" spans="1:20" ht="13.5" thickBot="1" x14ac:dyDescent="0.25">
      <c r="A27" s="45"/>
      <c r="B27" s="54" t="s">
        <v>14</v>
      </c>
      <c r="C27" s="22"/>
      <c r="D27" s="54" t="s">
        <v>15</v>
      </c>
      <c r="E27" s="23"/>
      <c r="F27" s="16"/>
      <c r="G27" s="54" t="s">
        <v>16</v>
      </c>
      <c r="H27" s="23"/>
      <c r="I27" s="16"/>
      <c r="J27" s="54" t="s">
        <v>17</v>
      </c>
      <c r="K27" s="23"/>
      <c r="L27" s="16"/>
      <c r="M27" s="54" t="s">
        <v>19</v>
      </c>
      <c r="N27" s="16"/>
      <c r="O27" s="54" t="s">
        <v>20</v>
      </c>
      <c r="P27" s="33"/>
      <c r="Q27" s="54" t="s">
        <v>21</v>
      </c>
      <c r="R27" s="16"/>
      <c r="S27" s="16"/>
      <c r="T27" s="46"/>
    </row>
    <row r="28" spans="1:20" ht="14.25" thickTop="1" thickBot="1" x14ac:dyDescent="0.25">
      <c r="A28" s="45"/>
      <c r="B28" s="10"/>
      <c r="C28" s="22"/>
      <c r="D28" s="9"/>
      <c r="E28" s="26"/>
      <c r="F28" s="27"/>
      <c r="G28" s="9"/>
      <c r="H28" s="26"/>
      <c r="I28" s="27"/>
      <c r="J28" s="10"/>
      <c r="K28" s="29"/>
      <c r="L28" s="16"/>
      <c r="M28" s="9"/>
      <c r="N28" s="18"/>
      <c r="O28" s="9"/>
      <c r="P28" s="33"/>
      <c r="Q28" s="9"/>
      <c r="R28" s="16"/>
      <c r="S28" s="16"/>
      <c r="T28" s="46"/>
    </row>
    <row r="29" spans="1:20" ht="13.5" thickTop="1" x14ac:dyDescent="0.2">
      <c r="A29" s="45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46"/>
    </row>
    <row r="30" spans="1:20" ht="13.5" thickBot="1" x14ac:dyDescent="0.25">
      <c r="A30" s="45"/>
      <c r="B30" s="54" t="s">
        <v>22</v>
      </c>
      <c r="C30" s="22"/>
      <c r="D30" s="55"/>
      <c r="E30" s="56"/>
      <c r="F30" s="40"/>
      <c r="G30" s="55"/>
      <c r="H30" s="56"/>
      <c r="I30" s="40"/>
      <c r="J30" s="55"/>
      <c r="K30" s="56"/>
      <c r="L30" s="40"/>
      <c r="M30" s="55"/>
      <c r="N30" s="40"/>
      <c r="O30" s="55"/>
      <c r="P30" s="16"/>
      <c r="Q30" s="66" t="s">
        <v>57</v>
      </c>
      <c r="R30" s="16"/>
      <c r="S30" s="47" t="s">
        <v>60</v>
      </c>
      <c r="T30" s="46"/>
    </row>
    <row r="31" spans="1:20" ht="14.25" thickTop="1" thickBot="1" x14ac:dyDescent="0.25">
      <c r="A31" s="45"/>
      <c r="B31" s="10"/>
      <c r="C31" s="22"/>
      <c r="D31" s="38"/>
      <c r="E31" s="38"/>
      <c r="F31" s="33"/>
      <c r="G31" s="38"/>
      <c r="H31" s="38"/>
      <c r="I31" s="33"/>
      <c r="J31" s="41"/>
      <c r="K31" s="41"/>
      <c r="L31" s="40"/>
      <c r="M31" s="38"/>
      <c r="N31" s="33"/>
      <c r="O31" s="38"/>
      <c r="P31" s="70"/>
      <c r="Q31" s="69" t="e">
        <f>ROUND(AVERAGE($B$28,$D$28,$G$28,$J$28,$M$28,$O$28,$Q$28,$B$31)*$O$7,0)</f>
        <v>#DIV/0!</v>
      </c>
      <c r="R31" s="72"/>
      <c r="S31" s="61" t="e">
        <f>ROUND(Q31*0.28,0)</f>
        <v>#DIV/0!</v>
      </c>
      <c r="T31" s="46"/>
    </row>
    <row r="32" spans="1:20" ht="13.5" thickTop="1" x14ac:dyDescent="0.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46"/>
    </row>
    <row r="33" spans="1:20" ht="13.5" thickBot="1" x14ac:dyDescent="0.25">
      <c r="A33" s="16"/>
      <c r="B33" s="73" t="s">
        <v>69</v>
      </c>
      <c r="C33" s="74"/>
      <c r="D33" s="73" t="s">
        <v>71</v>
      </c>
      <c r="E33" s="74"/>
      <c r="F33" s="74"/>
      <c r="G33" s="73" t="s">
        <v>72</v>
      </c>
      <c r="H33" s="74"/>
      <c r="I33" s="74"/>
      <c r="J33" s="73" t="s">
        <v>73</v>
      </c>
      <c r="K33" s="74"/>
      <c r="L33" s="74"/>
      <c r="M33" s="73" t="s">
        <v>74</v>
      </c>
      <c r="N33" s="74"/>
      <c r="O33" s="73" t="s">
        <v>75</v>
      </c>
      <c r="P33" s="74"/>
      <c r="Q33" s="73" t="s">
        <v>76</v>
      </c>
      <c r="R33" s="16"/>
      <c r="S33" s="16"/>
      <c r="T33" s="46"/>
    </row>
    <row r="34" spans="1:20" ht="14.25" thickTop="1" thickBot="1" x14ac:dyDescent="0.25">
      <c r="A34" s="45"/>
      <c r="B34" s="8"/>
      <c r="C34" s="16"/>
      <c r="D34" s="8"/>
      <c r="E34" s="24"/>
      <c r="F34" s="25"/>
      <c r="G34" s="8"/>
      <c r="H34" s="24"/>
      <c r="I34" s="25"/>
      <c r="J34" s="9"/>
      <c r="K34" s="26"/>
      <c r="L34" s="27"/>
      <c r="M34" s="9"/>
      <c r="N34" s="18"/>
      <c r="O34" s="9"/>
      <c r="P34" s="18"/>
      <c r="Q34" s="10"/>
      <c r="R34" s="16"/>
      <c r="S34" s="16"/>
      <c r="T34" s="46"/>
    </row>
    <row r="35" spans="1:20" ht="13.5" thickTop="1" x14ac:dyDescent="0.2">
      <c r="A35" s="45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46"/>
    </row>
    <row r="36" spans="1:20" ht="13.5" thickBot="1" x14ac:dyDescent="0.25">
      <c r="A36" s="45"/>
      <c r="B36" s="73" t="s">
        <v>70</v>
      </c>
      <c r="C36" s="74"/>
      <c r="D36" s="73" t="s">
        <v>77</v>
      </c>
      <c r="E36" s="75"/>
      <c r="F36" s="74"/>
      <c r="G36" s="73" t="s">
        <v>78</v>
      </c>
      <c r="H36" s="75"/>
      <c r="I36" s="74"/>
      <c r="J36" s="73" t="s">
        <v>79</v>
      </c>
      <c r="K36" s="75"/>
      <c r="L36" s="74"/>
      <c r="M36" s="73" t="s">
        <v>80</v>
      </c>
      <c r="N36" s="74"/>
      <c r="O36" s="73" t="s">
        <v>81</v>
      </c>
      <c r="P36" s="74"/>
      <c r="Q36" s="73" t="s">
        <v>82</v>
      </c>
      <c r="R36" s="16"/>
      <c r="S36" s="16"/>
      <c r="T36" s="46"/>
    </row>
    <row r="37" spans="1:20" ht="14.25" thickTop="1" thickBot="1" x14ac:dyDescent="0.25">
      <c r="A37" s="45"/>
      <c r="B37" s="8"/>
      <c r="C37" s="16"/>
      <c r="D37" s="8"/>
      <c r="E37" s="24"/>
      <c r="F37" s="25"/>
      <c r="G37" s="8"/>
      <c r="H37" s="24"/>
      <c r="I37" s="25"/>
      <c r="J37" s="9"/>
      <c r="K37" s="26"/>
      <c r="L37" s="21"/>
      <c r="M37" s="9"/>
      <c r="N37" s="27"/>
      <c r="O37" s="9"/>
      <c r="P37" s="18"/>
      <c r="Q37" s="10"/>
      <c r="R37" s="16"/>
      <c r="S37" s="16"/>
      <c r="T37" s="46"/>
    </row>
    <row r="38" spans="1:20" ht="13.5" thickTop="1" x14ac:dyDescent="0.2">
      <c r="A38" s="45"/>
      <c r="B38" s="76"/>
      <c r="C38" s="77"/>
      <c r="D38" s="76"/>
      <c r="E38" s="76"/>
      <c r="F38" s="78"/>
      <c r="G38" s="76"/>
      <c r="H38" s="76"/>
      <c r="I38" s="78"/>
      <c r="J38" s="79"/>
      <c r="K38" s="79"/>
      <c r="L38" s="77"/>
      <c r="M38" s="79"/>
      <c r="N38" s="77"/>
      <c r="O38" s="79"/>
      <c r="P38" s="33"/>
      <c r="Q38" s="41"/>
      <c r="R38" s="16"/>
      <c r="S38" s="16"/>
      <c r="T38" s="46"/>
    </row>
    <row r="39" spans="1:20" ht="13.5" thickBot="1" x14ac:dyDescent="0.25">
      <c r="A39" s="45"/>
      <c r="B39" s="73" t="s">
        <v>83</v>
      </c>
      <c r="C39" s="74"/>
      <c r="D39" s="73" t="s">
        <v>84</v>
      </c>
      <c r="E39" s="75"/>
      <c r="F39" s="74"/>
      <c r="G39" s="73" t="s">
        <v>85</v>
      </c>
      <c r="H39" s="75"/>
      <c r="I39" s="74"/>
      <c r="J39" s="73" t="s">
        <v>86</v>
      </c>
      <c r="K39" s="75"/>
      <c r="L39" s="74"/>
      <c r="M39" s="73" t="s">
        <v>87</v>
      </c>
      <c r="N39" s="74"/>
      <c r="O39" s="73" t="s">
        <v>88</v>
      </c>
      <c r="P39" s="16"/>
      <c r="Q39" s="81" t="s">
        <v>89</v>
      </c>
      <c r="R39" s="16"/>
      <c r="S39" s="47" t="s">
        <v>91</v>
      </c>
      <c r="T39" s="46"/>
    </row>
    <row r="40" spans="1:20" ht="14.25" thickTop="1" thickBot="1" x14ac:dyDescent="0.25">
      <c r="A40" s="45"/>
      <c r="B40" s="8"/>
      <c r="C40" s="16"/>
      <c r="D40" s="8"/>
      <c r="E40" s="24"/>
      <c r="F40" s="25"/>
      <c r="G40" s="8"/>
      <c r="H40" s="24"/>
      <c r="I40" s="25"/>
      <c r="J40" s="9"/>
      <c r="K40" s="26"/>
      <c r="L40" s="27"/>
      <c r="M40" s="9"/>
      <c r="N40" s="18"/>
      <c r="O40" s="9"/>
      <c r="P40" s="80"/>
      <c r="Q40" s="82" t="e">
        <f>ROUND(AVERAGE(B34,D34,G34,J34,M34,O34,Q34,B37,D37,G37,J37,M37,O37,Q37,B40,D40,G40,I40,M40,O40),0)</f>
        <v>#DIV/0!</v>
      </c>
      <c r="R40" s="16"/>
      <c r="S40" s="61" t="e">
        <f>ROUND(Q40*0.06,0)</f>
        <v>#DIV/0!</v>
      </c>
      <c r="T40" s="46"/>
    </row>
    <row r="41" spans="1:20" ht="13.5" thickTop="1" x14ac:dyDescent="0.2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8"/>
    </row>
    <row r="43" spans="1:20" x14ac:dyDescent="0.2">
      <c r="A43" s="11" t="s">
        <v>9</v>
      </c>
      <c r="B43" t="s">
        <v>7</v>
      </c>
    </row>
    <row r="44" spans="1:20" x14ac:dyDescent="0.2">
      <c r="A44" s="11"/>
    </row>
    <row r="45" spans="1:20" x14ac:dyDescent="0.2">
      <c r="A45" s="11" t="s">
        <v>10</v>
      </c>
      <c r="B45" t="s">
        <v>25</v>
      </c>
    </row>
    <row r="46" spans="1:20" x14ac:dyDescent="0.2">
      <c r="B46" t="s">
        <v>8</v>
      </c>
    </row>
    <row r="47" spans="1:20" x14ac:dyDescent="0.2">
      <c r="B47" s="1"/>
      <c r="C47" s="1"/>
      <c r="D47" s="1"/>
      <c r="E47" s="1"/>
      <c r="F47" s="1"/>
      <c r="G47" s="2"/>
      <c r="H47" s="2"/>
      <c r="I47" s="3"/>
      <c r="J47" s="1"/>
      <c r="K47" s="1"/>
      <c r="L47" s="4"/>
    </row>
    <row r="48" spans="1:20" x14ac:dyDescent="0.2">
      <c r="B48" s="39" t="s">
        <v>35</v>
      </c>
      <c r="C48" s="5"/>
      <c r="D48" s="5"/>
      <c r="E48" s="5"/>
      <c r="F48" s="5"/>
      <c r="H48" s="5"/>
      <c r="I48" s="5"/>
      <c r="J48" s="42" t="s">
        <v>67</v>
      </c>
      <c r="K48" s="6"/>
      <c r="L48" s="7"/>
    </row>
    <row r="49" spans="2:12" x14ac:dyDescent="0.2">
      <c r="B49" s="39" t="s">
        <v>36</v>
      </c>
      <c r="C49" s="5"/>
      <c r="D49" s="5"/>
      <c r="E49" s="5"/>
      <c r="F49" s="5"/>
      <c r="H49" s="5"/>
      <c r="I49" s="5"/>
      <c r="J49" s="42" t="s">
        <v>68</v>
      </c>
      <c r="K49" s="6"/>
      <c r="L49" s="7"/>
    </row>
    <row r="50" spans="2:12" x14ac:dyDescent="0.2">
      <c r="B50" s="42" t="s">
        <v>63</v>
      </c>
      <c r="J50" s="42" t="s">
        <v>62</v>
      </c>
    </row>
    <row r="51" spans="2:12" x14ac:dyDescent="0.2">
      <c r="B51" s="43" t="s">
        <v>61</v>
      </c>
      <c r="C51" s="1"/>
      <c r="D51" s="1"/>
      <c r="E51" s="1"/>
      <c r="F51" s="2"/>
      <c r="G51" s="3"/>
      <c r="H51" s="3"/>
      <c r="I51" s="1"/>
      <c r="J51" s="43" t="s">
        <v>64</v>
      </c>
      <c r="K51" s="4"/>
    </row>
    <row r="52" spans="2:12" x14ac:dyDescent="0.2">
      <c r="B52" s="44" t="s">
        <v>65</v>
      </c>
      <c r="J52" s="44" t="s">
        <v>66</v>
      </c>
    </row>
    <row r="53" spans="2:12" x14ac:dyDescent="0.2">
      <c r="B53" s="44" t="s">
        <v>90</v>
      </c>
      <c r="J53" s="44" t="s">
        <v>92</v>
      </c>
    </row>
  </sheetData>
  <sheetProtection password="EBA1" sheet="1" selectLockedCells="1"/>
  <phoneticPr fontId="0" type="noConversion"/>
  <printOptions horizontalCentered="1" verticalCentered="1"/>
  <pageMargins left="0.75" right="1.18" top="1.01" bottom="7.59" header="1.01" footer="7.59"/>
  <pageSetup scale="51" orientation="portrait" r:id="rId1"/>
  <headerFooter alignWithMargins="0"/>
  <webPublishItems count="2">
    <webPublishItem id="15778" divId="gradecalculator2_15778" sourceType="sheet" destinationFile="Z:\2006\fall2006\cs1201\testout\gradecalculator3.htm"/>
    <webPublishItem id="30425" divId="gradecalculator_30425" sourceType="range" sourceRef="B1:T32" destinationFile="Z:\2006\fall2006\cs1201\testout\gradecalculator2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Computer Science UTPA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Dietrich</dc:creator>
  <cp:lastModifiedBy>Gustavo Dietrich</cp:lastModifiedBy>
  <cp:lastPrinted>2006-10-06T14:31:39Z</cp:lastPrinted>
  <dcterms:created xsi:type="dcterms:W3CDTF">2006-09-25T21:29:58Z</dcterms:created>
  <dcterms:modified xsi:type="dcterms:W3CDTF">2017-03-06T22:23:34Z</dcterms:modified>
</cp:coreProperties>
</file>